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defaultThemeVersion="166925"/>
  <mc:AlternateContent xmlns:mc="http://schemas.openxmlformats.org/markup-compatibility/2006">
    <mc:Choice Requires="x15">
      <x15ac:absPath xmlns:x15ac="http://schemas.microsoft.com/office/spreadsheetml/2010/11/ac" url="/Users/barbarajapelj/Documents/P - TALIS/🍐TALIS 2024/📕TALIS POROČILO/🍒TALIS 24 final int report/Chapter6FINAL/"/>
    </mc:Choice>
  </mc:AlternateContent>
  <xr:revisionPtr revIDLastSave="0" documentId="13_ncr:1_{41147452-72DF-0942-A283-221929AD8759}" xr6:coauthVersionLast="47" xr6:coauthVersionMax="47" xr10:uidLastSave="{00000000-0000-0000-0000-000000000000}"/>
  <bookViews>
    <workbookView xWindow="15660" yWindow="920" windowWidth="17360" windowHeight="20160" firstSheet="34" activeTab="38" xr2:uid="{00000000-000D-0000-FFFF-FFFF00000000}"/>
  </bookViews>
  <sheets>
    <sheet name="TOC" sheetId="11" r:id="rId1"/>
    <sheet name="CMUL.NO.TQ16bh_FT" sheetId="12" r:id="rId2"/>
    <sheet name="CMUL.TR2.TQ16bh_FT" sheetId="13" r:id="rId3"/>
    <sheet name="BMUL.TGND.TQ26" sheetId="14" r:id="rId4"/>
    <sheet name="BMUL.NO.TQ26" sheetId="15" r:id="rId5"/>
    <sheet name="BMUL.TEXP.TQ26" sheetId="16" r:id="rId6"/>
    <sheet name="BMUL.UND.TQ26" sheetId="9" r:id="rId7"/>
    <sheet name="BMUL.TR2.TQ26" sheetId="17" r:id="rId8"/>
    <sheet name="BIN.SCH.TQ64h" sheetId="18" r:id="rId9"/>
    <sheet name="BMUL.TR3.TQ64h" sheetId="19" r:id="rId10"/>
    <sheet name="LOG.TQ64h.TQ26" sheetId="20" r:id="rId11"/>
    <sheet name="OLS.TQS58.TQ26" sheetId="21" r:id="rId12"/>
    <sheet name="OLS.TQS76.TQ26" sheetId="22" r:id="rId13"/>
    <sheet name="OLS.TQS78.TQ26" sheetId="23" r:id="rId14"/>
    <sheet name="LOG.TQ64h.TQ16b" sheetId="24" r:id="rId15"/>
    <sheet name="OLS.TQS76.REL" sheetId="25" r:id="rId16"/>
    <sheet name="OLS.TQS78.REL" sheetId="26" r:id="rId17"/>
    <sheet name="BMUL.NO.TQ66" sheetId="27" r:id="rId18"/>
    <sheet name="BIN.TCH.TQ67b" sheetId="28" r:id="rId19"/>
    <sheet name="BIN.SCH.TQ66f" sheetId="29" r:id="rId20"/>
    <sheet name="BIN.TCH.TQ66j" sheetId="30" r:id="rId21"/>
    <sheet name="BIN.UND.TQ67b" sheetId="10" r:id="rId22"/>
    <sheet name="BMUL.UND.TQ66" sheetId="5" r:id="rId23"/>
    <sheet name="BMUL.UND.TQ66_DISL" sheetId="7" r:id="rId24"/>
    <sheet name="OLS.TQS58.TQ66fijTQ67b" sheetId="31" r:id="rId25"/>
    <sheet name="OLS.TQS76.TQ66fijTQ67b" sheetId="32" r:id="rId26"/>
    <sheet name="OLS.TQS78.TQ66fijTQ67b" sheetId="33" r:id="rId27"/>
    <sheet name="BMUL.NO.TQ65" sheetId="34" r:id="rId28"/>
    <sheet name="BMUL.TR1.TQ65" sheetId="35" r:id="rId29"/>
    <sheet name="BIN.TCH.TQ79c" sheetId="36" r:id="rId30"/>
    <sheet name="BIN.SCH.TQ79c" sheetId="37" r:id="rId31"/>
    <sheet name="OLS.TQS65.TQS27dfhi" sheetId="38" r:id="rId32"/>
    <sheet name="LOG.TQ65a.TQ16d" sheetId="39" r:id="rId33"/>
    <sheet name="OLS.TQS78.TQ65b" sheetId="40" r:id="rId34"/>
    <sheet name="OLS.TQS76.TQ65b" sheetId="41" r:id="rId35"/>
    <sheet name="OLS.TQS58.TQ65b" sheetId="42" r:id="rId36"/>
    <sheet name="BIN.TCH.TQ26h" sheetId="43" r:id="rId37"/>
    <sheet name="BIN.SCH.TQ26h" sheetId="44" r:id="rId38"/>
    <sheet name="BIN.SCH.TQ79d" sheetId="45" r:id="rId39"/>
    <sheet name="BIN.TCH.TQ79d" sheetId="46" r:id="rId40"/>
    <sheet name="LOG.TQ79d.TQ26h" sheetId="47" r:id="rId41"/>
    <sheet name="LOG.TQ79d.TQ16h" sheetId="48" r:id="rId42"/>
    <sheet name="LOG.TQ79d.TQ64b" sheetId="49" r:id="rId43"/>
    <sheet name="BIN.TCH.TQ33f" sheetId="50" r:id="rId44"/>
    <sheet name="OLS.TQS58.TQ26h" sheetId="51" r:id="rId45"/>
    <sheet name="OLS.TQS78.TQ26h" sheetId="52" r:id="rId46"/>
    <sheet name="OLS.TQS76.TQ26h" sheetId="53" r:id="rId47"/>
    <sheet name="BIN.SCH.TQ64b" sheetId="54" r:id="rId48"/>
    <sheet name="BIN.TRSSOC.TQ64h" sheetId="55" r:id="rId49"/>
  </sheets>
  <definedNames>
    <definedName name="aa" localSheetId="1">#REF!</definedName>
    <definedName name="aa" localSheetId="2">#REF!</definedName>
    <definedName name="aa" localSheetId="0">#REF!</definedName>
    <definedName name="aa">#REF!</definedName>
    <definedName name="DropDown" localSheetId="1">#REF!</definedName>
    <definedName name="DropDown" localSheetId="2">#REF!</definedName>
    <definedName name="DropDown" localSheetId="0">#REF!</definedName>
    <definedName name="DropDown">#REF!</definedName>
    <definedName name="No___Filter_Dependent" localSheetId="1">#REF!</definedName>
    <definedName name="No___Filter_Dependent" localSheetId="2">#REF!</definedName>
    <definedName name="No___Filter_Dependent" localSheetId="0">#REF!</definedName>
    <definedName name="No___Filter_Dependent">#REF!</definedName>
    <definedName name="TOC_INDEX" localSheetId="1">#REF!</definedName>
    <definedName name="TOC_INDEX" localSheetId="2">#REF!</definedName>
    <definedName name="TOC_INDEX" localSheetId="0">#REF!</definedName>
    <definedName name="TOC_INDEX">#REF!</definedName>
    <definedName name="Yes" localSheetId="1">#REF!</definedName>
    <definedName name="Yes" localSheetId="2">#REF!</definedName>
    <definedName name="Yes" localSheetId="0">#REF!</definedName>
    <definedName name="Yes">#REF!</definedName>
    <definedName name="yes___TREND_ITEM" localSheetId="1">#REF!</definedName>
    <definedName name="yes___TREND_ITEM" localSheetId="2">#REF!</definedName>
    <definedName name="yes___TREND_ITEM" localSheetId="0">#REF!</definedName>
    <definedName name="yes___TREND_ITEM">#REF!</definedName>
    <definedName name="YesNo" localSheetId="1">#REF!</definedName>
    <definedName name="YesNo" localSheetId="2">#REF!</definedName>
    <definedName name="YesNo" localSheetId="0">#REF!</definedName>
    <definedName name="YesNo">#REF!</definedName>
    <definedName name="YesNoPISA" localSheetId="1">#REF!</definedName>
    <definedName name="YesNoPISA" localSheetId="2">#REF!</definedName>
    <definedName name="YesNoPISA" localSheetId="0">#REF!</definedName>
    <definedName name="YesNoPIS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81" i="55" l="1"/>
  <c r="A4" i="55"/>
  <c r="A109" i="54"/>
  <c r="A4" i="54"/>
  <c r="A107" i="53"/>
  <c r="A4" i="53"/>
  <c r="A107" i="52"/>
  <c r="A4" i="52"/>
  <c r="A107" i="51"/>
  <c r="A4" i="51"/>
  <c r="A103" i="50"/>
  <c r="A4" i="50"/>
  <c r="A106" i="49"/>
  <c r="A4" i="49"/>
  <c r="A103" i="48"/>
  <c r="A4" i="48"/>
  <c r="A107" i="47"/>
  <c r="A4" i="47"/>
  <c r="A103" i="46"/>
  <c r="A4" i="46"/>
  <c r="A109" i="45"/>
  <c r="A4" i="45"/>
  <c r="A109" i="44"/>
  <c r="A4" i="44"/>
  <c r="A103" i="43"/>
  <c r="A4" i="43"/>
  <c r="A107" i="42"/>
  <c r="A4" i="42"/>
  <c r="A107" i="41"/>
  <c r="A4" i="41"/>
  <c r="A107" i="40"/>
  <c r="A4" i="40"/>
  <c r="A107" i="39"/>
  <c r="A4" i="39"/>
  <c r="A107" i="38"/>
  <c r="A4" i="38"/>
  <c r="A109" i="37"/>
  <c r="A4" i="37"/>
  <c r="A103" i="36"/>
  <c r="A4" i="36"/>
  <c r="A83" i="35"/>
  <c r="A4" i="35"/>
  <c r="A103" i="34"/>
  <c r="A4" i="34"/>
  <c r="A107" i="33"/>
  <c r="A4" i="33"/>
  <c r="A107" i="32"/>
  <c r="A4" i="32"/>
  <c r="A107" i="31"/>
  <c r="A4" i="31"/>
  <c r="A4" i="7"/>
  <c r="A1" i="7"/>
  <c r="A4" i="5"/>
  <c r="A1" i="5"/>
  <c r="A103" i="10"/>
  <c r="A4" i="10"/>
  <c r="A1" i="10"/>
  <c r="A103" i="30"/>
  <c r="A4" i="30"/>
  <c r="A109" i="29"/>
  <c r="A4" i="29"/>
  <c r="A103" i="28"/>
  <c r="A4" i="28"/>
  <c r="A103" i="27"/>
  <c r="A4" i="27"/>
  <c r="A107" i="26"/>
  <c r="A4" i="26"/>
  <c r="A107" i="25"/>
  <c r="A4" i="25"/>
  <c r="A107" i="24"/>
  <c r="A4" i="24"/>
  <c r="A107" i="23"/>
  <c r="A4" i="23"/>
  <c r="A107" i="22"/>
  <c r="A4" i="22"/>
  <c r="A107" i="21"/>
  <c r="A4" i="21"/>
  <c r="A107" i="20"/>
  <c r="A4" i="20"/>
  <c r="A80" i="19"/>
  <c r="A4" i="19"/>
  <c r="A109" i="18"/>
  <c r="A4" i="18"/>
  <c r="A83" i="17"/>
  <c r="A4" i="17"/>
  <c r="A4" i="9"/>
  <c r="A1" i="9"/>
  <c r="A103" i="16"/>
  <c r="A4" i="16"/>
  <c r="A103" i="15"/>
  <c r="A4" i="15"/>
  <c r="A103" i="14"/>
  <c r="A4" i="14"/>
  <c r="A86" i="13"/>
  <c r="A4" i="13"/>
  <c r="A103" i="12"/>
  <c r="A4" i="12"/>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4" i="11"/>
</calcChain>
</file>

<file path=xl/sharedStrings.xml><?xml version="1.0" encoding="utf-8"?>
<sst xmlns="http://schemas.openxmlformats.org/spreadsheetml/2006/main" count="18545" uniqueCount="1836">
  <si>
    <t>Results based on responses of teachers</t>
  </si>
  <si>
    <t>ISCED level</t>
  </si>
  <si>
    <t>Total</t>
  </si>
  <si>
    <t>(b) - (a)</t>
  </si>
  <si>
    <t>%</t>
  </si>
  <si>
    <t>S.E.</t>
  </si>
  <si>
    <t>%pt. dif.</t>
  </si>
  <si>
    <t>Albania</t>
  </si>
  <si>
    <t>Australia</t>
  </si>
  <si>
    <t>Austria</t>
  </si>
  <si>
    <t>Azerbaijan</t>
  </si>
  <si>
    <t>Bahrain</t>
  </si>
  <si>
    <t>Belgium</t>
  </si>
  <si>
    <t>Flemish Comm. (Belgium)</t>
  </si>
  <si>
    <t>French Comm. (Belgium)</t>
  </si>
  <si>
    <t>Brazil</t>
  </si>
  <si>
    <t>Bulgaria</t>
  </si>
  <si>
    <t>Chile</t>
  </si>
  <si>
    <t>Colombia</t>
  </si>
  <si>
    <t>Costa Rica</t>
  </si>
  <si>
    <t>Croatia</t>
  </si>
  <si>
    <t>Czechia</t>
  </si>
  <si>
    <t>Cyprus</t>
  </si>
  <si>
    <t>Denmark</t>
  </si>
  <si>
    <t>Estonia</t>
  </si>
  <si>
    <t>Finland</t>
  </si>
  <si>
    <t>France</t>
  </si>
  <si>
    <t>Hungary</t>
  </si>
  <si>
    <t>Iceland</t>
  </si>
  <si>
    <t>Israel</t>
  </si>
  <si>
    <t>Italy</t>
  </si>
  <si>
    <t>Japan</t>
  </si>
  <si>
    <t>Kazakhstan</t>
  </si>
  <si>
    <t>Korea</t>
  </si>
  <si>
    <t>Kosovo</t>
  </si>
  <si>
    <t>Latvia</t>
  </si>
  <si>
    <t>Lithuania</t>
  </si>
  <si>
    <t>Malta</t>
  </si>
  <si>
    <t>Montenegro</t>
  </si>
  <si>
    <t>Morocco</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</si>
  <si>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</si>
  <si>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</si>
  <si>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</si>
  <si>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</si>
  <si>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</si>
  <si>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</si>
  <si>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</si>
  <si>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</si>
  <si>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</si>
  <si>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</si>
  <si>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</si>
  <si>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</si>
  <si>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</si>
  <si>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</si>
  <si>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</si>
  <si>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</si>
  <si>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</si>
  <si>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Statistically significant values are indicated in bold (see Annex B).</t>
  </si>
  <si>
    <t>Information on data for Cyprus: https://oe.cd/cyprus-disclaimer</t>
  </si>
  <si>
    <t>Source: OECD, TALIS 2024 Database.</t>
  </si>
  <si>
    <t>Percentage of teachers who "agree" or "strongly agree" with the following statements about the principal at the school</t>
  </si>
  <si>
    <t>The principal has a clear vision for this school</t>
  </si>
  <si>
    <t>Teachers' views of their principals, by principals' self-reported instructional leadership</t>
  </si>
  <si>
    <t>Results based on responses of teachers and principals</t>
  </si>
  <si>
    <t>The principal encourages co-operation among teachers to develop new teaching practices</t>
  </si>
  <si>
    <t>The principal ensures that teachers take responsibility for improving their teaching skills</t>
  </si>
  <si>
    <t>The principal ensures that teachers feel responsible for their students’ learning outcomes</t>
  </si>
  <si>
    <t>The principal encourages all staff to have a say on important decisions</t>
  </si>
  <si>
    <t>The principal has good professional relationships with staff</t>
  </si>
  <si>
    <t>The principal has good professional relationships with parents or guardians</t>
  </si>
  <si>
    <t>The principal has good professional relationships with students</t>
  </si>
  <si>
    <t>The principal ensures that teachers’ performance is monitored effectively</t>
  </si>
  <si>
    <t>The principal provides useful feedback to teachers and staff</t>
  </si>
  <si>
    <r>
      <t>By principals' self-reported instructional leadership</t>
    </r>
    <r>
      <rPr>
        <b/>
        <vertAlign val="superscript"/>
        <sz val="10"/>
        <color theme="0"/>
        <rFont val="Arial"/>
        <family val="2"/>
      </rPr>
      <t>1</t>
    </r>
  </si>
  <si>
    <t>2. Quartiles calculated within each country/territory.</t>
  </si>
  <si>
    <t>Teachers' views of their principals, by distributed leadership</t>
  </si>
  <si>
    <r>
      <t>By opportunities for staff to actively participate in school decisions</t>
    </r>
    <r>
      <rPr>
        <b/>
        <vertAlign val="superscript"/>
        <sz val="10"/>
        <color theme="0"/>
        <rFont val="Arial"/>
        <family val="2"/>
      </rPr>
      <t>1</t>
    </r>
  </si>
  <si>
    <t>Agree or strongly agree
(a)</t>
  </si>
  <si>
    <t>Disagree or strongly disagree
(b)</t>
  </si>
  <si>
    <t>Notes:</t>
  </si>
  <si>
    <t>For additional information on interpretation of the results, see Annexes A and B.</t>
  </si>
  <si>
    <t>1. Based on teachers responses to whether they agree or disagree with the statement: "This school provides staff with opportunities to actively participate in school decisions".</t>
  </si>
  <si>
    <t>North Macedonia</t>
  </si>
  <si>
    <t>OECD average-27</t>
  </si>
  <si>
    <t>EU total-22</t>
  </si>
  <si>
    <t>TALIS average-49</t>
  </si>
  <si>
    <t xml:space="preserve">Flemish Comm. (Belgium) </t>
  </si>
  <si>
    <t>* Estimates should be interpreted with caution due to higher risk of non-response bias.</t>
  </si>
  <si>
    <t>Alberta (Canada)*</t>
  </si>
  <si>
    <t>Netherlands*</t>
  </si>
  <si>
    <t>New Zealand*</t>
  </si>
  <si>
    <t>Norway*</t>
  </si>
  <si>
    <t xml:space="preserve">Flemish Comm. (Belgium)* </t>
  </si>
  <si>
    <t>Teach jointly as a team in the same class</t>
  </si>
  <si>
    <t>Observe other teachers’ classes and provide feedback</t>
  </si>
  <si>
    <t>Engage in joint activities across different classes and age groups (e.g. projects)</t>
  </si>
  <si>
    <t>Take part in collaborative professional learning</t>
  </si>
  <si>
    <t>Exchange teaching materials with colleagues</t>
  </si>
  <si>
    <t>Engage in discussions about the learning development of specific students</t>
  </si>
  <si>
    <t>Work with other teachers in this school to ensure common standards in evaluations for assessing student progress</t>
  </si>
  <si>
    <t>Percentage of teachers who report that they do the following in their school at least once a month</t>
  </si>
  <si>
    <t>ISCED
level</t>
  </si>
  <si>
    <t>Difference 
(ISCED 1 - ISCED 2)</t>
  </si>
  <si>
    <t>Difference 
(ISCED 3 - ISCED 2)</t>
  </si>
  <si>
    <t>Female</t>
  </si>
  <si>
    <t>Male</t>
  </si>
  <si>
    <t>Male - Female</t>
  </si>
  <si>
    <t>Teachers' views of their principals' confidence in teachers' expertise, by principal characteristics</t>
  </si>
  <si>
    <t>By principal's gender</t>
  </si>
  <si>
    <t>By principal's age</t>
  </si>
  <si>
    <t>&lt;= 5 years
(a)</t>
  </si>
  <si>
    <t>6-10 years</t>
  </si>
  <si>
    <t>&gt; 10 years
(b)</t>
  </si>
  <si>
    <t xml:space="preserve"> (b) - (a) </t>
  </si>
  <si>
    <t>By years of principal experience</t>
  </si>
  <si>
    <t>Percentage of teachers who "agree" or "strongly agree" that the principal has confidence in the expertise of the teachers at their school</t>
  </si>
  <si>
    <r>
      <t>Low
(Bottom quarter</t>
    </r>
    <r>
      <rPr>
        <b/>
        <vertAlign val="superscript"/>
        <sz val="10"/>
        <color theme="0"/>
        <rFont val="Arial"/>
        <family val="2"/>
      </rPr>
      <t>2</t>
    </r>
    <r>
      <rPr>
        <b/>
        <sz val="10"/>
        <color theme="0"/>
        <rFont val="Arial"/>
        <family val="2"/>
      </rPr>
      <t>)</t>
    </r>
  </si>
  <si>
    <r>
      <t>High
(Top quarter</t>
    </r>
    <r>
      <rPr>
        <b/>
        <vertAlign val="superscript"/>
        <sz val="10"/>
        <color theme="0"/>
        <rFont val="Arial"/>
        <family val="2"/>
      </rPr>
      <t>2</t>
    </r>
    <r>
      <rPr>
        <b/>
        <sz val="10"/>
        <color theme="0"/>
        <rFont val="Arial"/>
        <family val="2"/>
      </rPr>
      <t>)</t>
    </r>
  </si>
  <si>
    <r>
      <t>High - Low
(Top - Bottom quarters</t>
    </r>
    <r>
      <rPr>
        <b/>
        <vertAlign val="superscript"/>
        <sz val="10"/>
        <color theme="0"/>
        <rFont val="Arial"/>
        <family val="2"/>
      </rPr>
      <t>2</t>
    </r>
    <r>
      <rPr>
        <b/>
        <sz val="10"/>
        <color theme="0"/>
        <rFont val="Arial"/>
        <family val="2"/>
      </rPr>
      <t>)</t>
    </r>
  </si>
  <si>
    <t>Teacher collaboration, by self-efficacy</t>
  </si>
  <si>
    <r>
      <t>By self-efficacy</t>
    </r>
    <r>
      <rPr>
        <b/>
        <vertAlign val="superscript"/>
        <sz val="10"/>
        <color theme="0"/>
        <rFont val="Arial"/>
        <family val="2"/>
      </rPr>
      <t>1</t>
    </r>
  </si>
  <si>
    <t>TALIS ISCED 1 average-12</t>
  </si>
  <si>
    <t>TALIS ISCED 3 average-8</t>
  </si>
  <si>
    <t>&lt; Age 40
(a)</t>
  </si>
  <si>
    <t>Age 40-49</t>
  </si>
  <si>
    <t>Age 50 -59</t>
  </si>
  <si>
    <t>&gt;= Age 60
(b)</t>
  </si>
  <si>
    <t>1. The scale of instructional leadership (principal) (T4PLEADS) was constructed using principal responses ("never, rarely, or sometimes", "often", "very often") about the frequency of engaging in the following activities in the school during the last 12 months (TC4G27): "I took actions to support co-operation among teachers to develop new teaching practices"; "I took actions to ensure that teachers take responsibility for improving their teaching skills"; "I took actions to ensure that teachers feel responsible for their students’ learning outcomes". Standardised scale scores with a standard deviation of 2 and the value of 10 corresponding to the item mid-point value of the response scale.</t>
  </si>
  <si>
    <t>1. The scale of teacher self‐efficacy overall (T4SELF) was constructed as an average of the three subscales: self‐efficacy in student engagement (T4SEENG), self‐efficacy in instruction (T4SEINS) and self‐efficacy in classroom management (T4SECLS). Standardised scale scores with a standard deviation of 2 and a mean of 10.</t>
  </si>
  <si>
    <t>TALIS 2024 Results - © OECD 2024</t>
  </si>
  <si>
    <t>Annex C</t>
  </si>
  <si>
    <t>Chapter 6 Tables</t>
  </si>
  <si>
    <t>Last updated: 08-Aug-2025</t>
  </si>
  <si>
    <t>TOC</t>
  </si>
  <si>
    <t>TALIS 2024 Results</t>
  </si>
  <si>
    <t>Chapter 6</t>
  </si>
  <si>
    <t>Professional relationships in school communities</t>
  </si>
  <si>
    <t>Tables</t>
  </si>
  <si>
    <t>CMUL.NO.TQ16bh_FT</t>
  </si>
  <si>
    <t>Teachers' working hours spent on collaborative activities</t>
  </si>
  <si>
    <t>CMUL.TR2.TQ16bh_FT</t>
  </si>
  <si>
    <t>Change in teachers' working hours spent on collaborative activities (2013, 2018 and 2024)</t>
  </si>
  <si>
    <t>BMUL.TGND.TQ26</t>
  </si>
  <si>
    <t>Teacher collaboration, by gender</t>
  </si>
  <si>
    <t>BMUL.NO.TQ26</t>
  </si>
  <si>
    <t>Teacher collaboration, by frequency</t>
  </si>
  <si>
    <t>BMUL.TEXP.TQ26</t>
  </si>
  <si>
    <t>Teacher collaboration, by years of teaching experience</t>
  </si>
  <si>
    <t>Teacher collaboration for high and low teacher self-efficacy</t>
  </si>
  <si>
    <t>BMUL.TR2.TQ26</t>
  </si>
  <si>
    <t>Change in teacher collaboration (2013, 2018 and 2024)</t>
  </si>
  <si>
    <t>BIN.SCH.TQ64h</t>
  </si>
  <si>
    <t>Views of teacher collegiality, by school characteristics</t>
  </si>
  <si>
    <t>BMUL.TR3.TQ64h</t>
  </si>
  <si>
    <t>Change in teacher collegiality, from 2018 to 2024</t>
  </si>
  <si>
    <t>LOG.TQ64h.TQ26</t>
  </si>
  <si>
    <t>Relationship between teacher collegiality and teacher collaboration</t>
  </si>
  <si>
    <t>OLS.TQS58.TQ26</t>
  </si>
  <si>
    <t>Relationship between teachers' fulfilment of their lesson aims and collaborative practices</t>
  </si>
  <si>
    <t>OLS.TQS76.TQ26</t>
  </si>
  <si>
    <t>Relationship between teachers' well-being and collaborative practices</t>
  </si>
  <si>
    <t>OLS.TQS78.TQ26</t>
  </si>
  <si>
    <t>Relationship between teachers' job satisfaction and collaborative practices</t>
  </si>
  <si>
    <t>LOG.TQ64h.TQ16b</t>
  </si>
  <si>
    <t>Relationship between teacher collegiality and hours spent on teacher collaboration</t>
  </si>
  <si>
    <t>OLS.TQS76.REL</t>
  </si>
  <si>
    <t>Relationship between teachers' well-being and their views of relationships with school stakeholders</t>
  </si>
  <si>
    <t>OLS.TQS78.REL</t>
  </si>
  <si>
    <t>Relationship between teachers' job satisfaction and their views of relationships with school stakeholders</t>
  </si>
  <si>
    <t>BMUL.NO.TQ66</t>
  </si>
  <si>
    <t>Teachers' views of their principals</t>
  </si>
  <si>
    <t>BIN.TCH.TQ67b</t>
  </si>
  <si>
    <t>Teachers' views of their principals' confidence in teachers' expertise, by teacher characteristics</t>
  </si>
  <si>
    <t>BIN.SCH.TQ66f</t>
  </si>
  <si>
    <t>Views of principal-teacher relationships, by school characteristics</t>
  </si>
  <si>
    <t>BIN.TCH.TQ66j</t>
  </si>
  <si>
    <t>Views of principal feedback to teachers, by teacher characteristics</t>
  </si>
  <si>
    <t>Teachers' views of their principals' confidence in teachers' expertise, by principal characteristics</t>
  </si>
  <si>
    <t>Teachers' views of their principals, by principals' self-reported instructional leadership</t>
  </si>
  <si>
    <t>Teachers' views of their principals, by distributed leadership</t>
  </si>
  <si>
    <t>OLS.TQS58.TQ66fijTQ67b</t>
  </si>
  <si>
    <t>Relationship between teachers' fulfilment of their lesson aims and relationship with principal</t>
  </si>
  <si>
    <t>OLS.TQS76.TQ66fijTQ67b</t>
  </si>
  <si>
    <t>Relationship between teachers' well-being and relationship with principal</t>
  </si>
  <si>
    <t>OLS.TQS78.TQ66fijTQ67b</t>
  </si>
  <si>
    <t>Relationship between teachers' job satisfaction and relationship with principal</t>
  </si>
  <si>
    <t>BMUL.NO.TQ65</t>
  </si>
  <si>
    <t>Teacher-student relations</t>
  </si>
  <si>
    <t>BMUL.TR1.TQ65</t>
  </si>
  <si>
    <t>Change in teacher-student relations (2008, 2013, 2018 and 2024)</t>
  </si>
  <si>
    <t>BIN.TCH.TQ79c</t>
  </si>
  <si>
    <t>Perceptions of the value of teachers for students, by teacher characteristics</t>
  </si>
  <si>
    <t>BIN.SCH.TQ79c</t>
  </si>
  <si>
    <t>Perceptions of the value of teachers for students, by school characteristics</t>
  </si>
  <si>
    <t>OLS.TQS65.TQS27dfhi</t>
  </si>
  <si>
    <t>Relationship between teacher-student relations and teacher self-efficacy in classroom management</t>
  </si>
  <si>
    <t>LOG.TQ65a.TQ16d</t>
  </si>
  <si>
    <t>Relationship between perceptions of teacher-student relations and time spent on student counselling</t>
  </si>
  <si>
    <t>OLS.TQS78.TQ65b</t>
  </si>
  <si>
    <t>Relationship between teachers' job satisfaction and belief that students' well-being is important</t>
  </si>
  <si>
    <t>OLS.TQS76.TQ65b</t>
  </si>
  <si>
    <t>Relationship between teachers' well-being and belief that students' well-being is important</t>
  </si>
  <si>
    <t>OLS.TQS58.TQ65b</t>
  </si>
  <si>
    <t>Relationship between teachers' fulfilment of their lesson aims and belief that students' well-being is important</t>
  </si>
  <si>
    <t>BIN.TCH.TQ26h</t>
  </si>
  <si>
    <t>Teacher collaboration with parents and guardians, by teacher characteristics</t>
  </si>
  <si>
    <t>BIN.SCH.TQ26h</t>
  </si>
  <si>
    <t>Teacher collaboration with parents and guardians, by school characteristics</t>
  </si>
  <si>
    <t>BIN.SCH.TQ79d</t>
  </si>
  <si>
    <t>Teachers' views on whether they are valued by parents and guardians in the school, by school characteristics</t>
  </si>
  <si>
    <t>BIN.TCH.TQ79d</t>
  </si>
  <si>
    <t>Teachers' views on whether they are valued by parents and guardians in the school, by teacher characteristics</t>
  </si>
  <si>
    <t>LOG.TQ79d.TQ26h</t>
  </si>
  <si>
    <t>Relationship between perceptions of teachers' value for parents and guardians and collaboration with parents and guardians</t>
  </si>
  <si>
    <t>LOG.TQ79d.TQ16h</t>
  </si>
  <si>
    <t>Relationship between perceptions of parents and guardians valuing teachers and hours spent on communicating with parents and guardians</t>
  </si>
  <si>
    <t>LOG.TQ79d.TQ64b</t>
  </si>
  <si>
    <t>Relationship between perceptions of teachers' value for parents and guardians and parental/guardian involvement in the school</t>
  </si>
  <si>
    <t>BIN.TCH.TQ33f</t>
  </si>
  <si>
    <t>Teacher self-efficacy in communicating with parents and guardians using digital resources and tools, by teacher characteristics</t>
  </si>
  <si>
    <t>OLS.TQS58.TQ26h</t>
  </si>
  <si>
    <t>Relationship between teachers' fulfilment of their lesson aims and collaboration with parents and guardians</t>
  </si>
  <si>
    <t>OLS.TQS78.TQ26h</t>
  </si>
  <si>
    <t>Relationship between teachers' job satisfaction and collaboration with parents and guardians</t>
  </si>
  <si>
    <t>OLS.TQS76.TQ26h</t>
  </si>
  <si>
    <t>Relationship between teachers' well-being and collaboration with parents and guardians</t>
  </si>
  <si>
    <t>BIN.SCH.TQ64b</t>
  </si>
  <si>
    <t>Involvement of parents and guardians in school decision making, by school characteristics</t>
  </si>
  <si>
    <t>BIN.TRSSOC.TQ64h</t>
  </si>
  <si>
    <t>Differences in teacher collegiality, by school intake of students from socio-economically disadvantaged homes: Change from 2018 to 2024</t>
  </si>
  <si>
    <t/>
  </si>
  <si>
    <t>Symbols for missing data</t>
  </si>
  <si>
    <t>a: The category does not apply to the country/territory concerned, data were not collected by the country/territory, or there was no observation in the sample.</t>
  </si>
  <si>
    <t>c: There are too few or no observations to provide reliable estimates and/or to ensure the confidentiality of respondents (i.e. there are fewer than 30 teachers or 10 schools/principals with valid data; and/or the item non-response rate [i.e. ratio of missing or invalid responses to the number of participants for whom the question was applicable] is above 50%).</t>
  </si>
  <si>
    <t>m: Data were collected but subsequently removed, or not reported on, for technical reasons.</t>
  </si>
  <si>
    <t>w: Data were withdrawn or were not collected at the request of the country/territory concerned.</t>
  </si>
  <si>
    <t>Results based on responses of teachers</t>
  </si>
  <si>
    <t>ISCED
level</t>
  </si>
  <si>
    <t>Average number of hours full-time teachers report having spent on the following activities during the most recent complete calendar week</t>
  </si>
  <si>
    <t>Team work and dialogue with colleagues within this school</t>
  </si>
  <si>
    <t>S.E.</t>
  </si>
  <si>
    <t>Mean</t>
  </si>
  <si>
    <t>Communication and co-operation with parents and guardians</t>
  </si>
  <si>
    <t>Difference 
(ISCED 1 - ISCED 2)</t>
  </si>
  <si>
    <t>Dif.</t>
  </si>
  <si>
    <t>Difference 
(ISCED 3 - ISCED 2)</t>
  </si>
  <si>
    <t>Albania</t>
  </si>
  <si>
    <t>Australia</t>
  </si>
  <si>
    <t>Austria</t>
  </si>
  <si>
    <t>Azerbaijan</t>
  </si>
  <si>
    <t>Bahrain</t>
  </si>
  <si>
    <t>Belgium</t>
  </si>
  <si>
    <t>Flemish Comm. (Belgium)</t>
  </si>
  <si>
    <t>French Comm. (Belgium)</t>
  </si>
  <si>
    <t>Brazil</t>
  </si>
  <si>
    <t>Bulgaria</t>
  </si>
  <si>
    <t>Chile</t>
  </si>
  <si>
    <t>Colombia</t>
  </si>
  <si>
    <t>Costa Rica</t>
  </si>
  <si>
    <t>Croatia</t>
  </si>
  <si>
    <t>Cyprus</t>
  </si>
  <si>
    <t>Czechia</t>
  </si>
  <si>
    <t>Denmark</t>
  </si>
  <si>
    <t>Estonia</t>
  </si>
  <si>
    <t>Finland</t>
  </si>
  <si>
    <t>France</t>
  </si>
  <si>
    <t>Hungary</t>
  </si>
  <si>
    <t>Iceland</t>
  </si>
  <si>
    <t>Israel</t>
  </si>
  <si>
    <t>Italy</t>
  </si>
  <si>
    <t>Japan</t>
  </si>
  <si>
    <t>Kazakhstan</t>
  </si>
  <si>
    <t>Korea</t>
  </si>
  <si>
    <t>Kosovo</t>
  </si>
  <si>
    <t>Latvia</t>
  </si>
  <si>
    <t>Lithuania</t>
  </si>
  <si>
    <t>Malta</t>
  </si>
  <si>
    <t>Montenegro</t>
  </si>
  <si>
    <t>Morocco</t>
  </si>
  <si>
    <t>North Macedonia</t>
  </si>
  <si>
    <t>Poland</t>
  </si>
  <si>
    <t>Portugal</t>
  </si>
  <si>
    <t>Romania</t>
  </si>
  <si>
    <t>Saudi Arabia</t>
  </si>
  <si>
    <t>Serbia</t>
  </si>
  <si>
    <t>Shanghai (China)</t>
  </si>
  <si>
    <t>Singapore</t>
  </si>
  <si>
    <t>Slovak Republic</t>
  </si>
  <si>
    <t>Slovenia</t>
  </si>
  <si>
    <t>South Africa</t>
  </si>
  <si>
    <t>Spain</t>
  </si>
  <si>
    <t>Sweden</t>
  </si>
  <si>
    <t>Türkiye</t>
  </si>
  <si>
    <t>United Arab Emirates</t>
  </si>
  <si>
    <t>United States</t>
  </si>
  <si>
    <t>Uzbekistan</t>
  </si>
  <si>
    <t>Viet Nam</t>
  </si>
  <si>
    <t>OECD average-27</t>
  </si>
  <si>
    <t>EU total-22</t>
  </si>
  <si>
    <t>TALIS average-49</t>
  </si>
  <si>
    <t>Alberta (Canada)*</t>
  </si>
  <si>
    <t>Netherlands*</t>
  </si>
  <si>
    <t>New Zealand*</t>
  </si>
  <si>
    <t>Norway*</t>
  </si>
  <si>
    <t>TALIS ISCED 1 average-12</t>
  </si>
  <si>
    <t>TALIS ISCED 3 average-8</t>
  </si>
  <si>
    <t>Notes:</t>
  </si>
  <si>
    <t>* Estimates should be interpreted with caution due to higher risk of non-response bias.</t>
  </si>
  <si>
    <t>For additional information on interpretation of the results, see Annexes A and B.</t>
  </si>
  <si>
    <t>Statistically significant values are indicated in bold (see Annex B).</t>
  </si>
  <si>
    <t>Source: OECD, TALIS 2024 Database.</t>
  </si>
  <si>
    <t>TALIS 2013</t>
  </si>
  <si>
    <t>TALIS 2018</t>
  </si>
  <si>
    <t>TALIS 2024</t>
  </si>
  <si>
    <t>Change
(2024 - 2013)</t>
  </si>
  <si>
    <t>Change
(2024 - 2018)</t>
  </si>
  <si>
    <t>OECD average-25</t>
  </si>
  <si>
    <t>Australiaª</t>
  </si>
  <si>
    <t>Flemish Comm. (Belgium)*</t>
  </si>
  <si>
    <t>Netherlands*‧ª</t>
  </si>
  <si>
    <t>Average number of hours¹ full-time teachers² report having spent on the following activities during the most recent complete calendar week³</t>
  </si>
  <si>
    <t>1. 60 minutes.</t>
  </si>
  <si>
    <t>2. Teachers who report working more than 90% of full-time hours at the school.</t>
  </si>
  <si>
    <t>3. A "complete" calendar week is one that was not shortened by breaks, public holidays, sick leave, etc. It also includes tasks that took place during weekends, evenings or other out-of-class hours.</t>
  </si>
  <si>
    <t>TALIS 2013 data were collected in 2014 in New Zealand and Shanghai (China).</t>
  </si>
  <si>
    <t>ª Estimates for TALIS 2018 and the change between TALIS 2018 and TALIS 2024 should be interpreted with caution due to higher risk of non-response bias.</t>
  </si>
  <si>
    <t xml:space="preserve">Source: OECD, TALIS 2013, TALIS 2018 and TALIS 2024 Databases. </t>
  </si>
  <si>
    <t>a</t>
  </si>
  <si>
    <t>m</t>
  </si>
  <si>
    <t>Percentage of teachers who report that they do the following in their school at least once a month</t>
  </si>
  <si>
    <t>Teach jointly as a team in the same class</t>
  </si>
  <si>
    <t>Total</t>
  </si>
  <si>
    <t>%</t>
  </si>
  <si>
    <t>By gender</t>
  </si>
  <si>
    <t>Female</t>
  </si>
  <si>
    <t>Male</t>
  </si>
  <si>
    <t>Male - Female</t>
  </si>
  <si>
    <t>%pt. dif.</t>
  </si>
  <si>
    <t>Observe other teachers’ classes and provide feedback</t>
  </si>
  <si>
    <t>Engage in joint activities across different classes and age groups (e.g. projects)</t>
  </si>
  <si>
    <t>Exchange teaching materials with colleagues</t>
  </si>
  <si>
    <t>Engage in discussions about the learning development of specific students</t>
  </si>
  <si>
    <t>Work with other teachers in this school to ensure common standards in evaluations for assessing student progress</t>
  </si>
  <si>
    <t>Take part in collaborative professional learning</t>
  </si>
  <si>
    <t>Percentage of teachers who report that they "never" do the following in their school</t>
  </si>
  <si>
    <t>By years of teaching experience</t>
  </si>
  <si>
    <t>&lt;= 5 years
(a)</t>
  </si>
  <si>
    <t>6-10 years</t>
  </si>
  <si>
    <t>&gt; 10 years
(b)</t>
  </si>
  <si>
    <t>Results based on responses of teachers and principals</t>
  </si>
  <si>
    <t>Percentage of teachers who "agree" or "strongly agree" that teachers can rely on each other at their school</t>
  </si>
  <si>
    <t>By school location</t>
  </si>
  <si>
    <t>Rural area or village</t>
  </si>
  <si>
    <t>Town</t>
  </si>
  <si>
    <t>City</t>
  </si>
  <si>
    <t xml:space="preserve">City - Rural area </t>
  </si>
  <si>
    <t>By school type</t>
  </si>
  <si>
    <t>Publicly
managed
schools</t>
  </si>
  <si>
    <t>Privately
managed
schools</t>
  </si>
  <si>
    <t>Private - Public</t>
  </si>
  <si>
    <t>By school intake of students from socio-economically disadvantaged homes</t>
  </si>
  <si>
    <t>&lt;= 10%
(a)</t>
  </si>
  <si>
    <t>&gt; 10% &amp; &lt;= 30%</t>
  </si>
  <si>
    <t>&gt; 30%
(b)</t>
  </si>
  <si>
    <t>(b) - (a)</t>
  </si>
  <si>
    <t>By school intake of students who have difficulties understanding the language(s) of instruction</t>
  </si>
  <si>
    <t>None
(a)</t>
  </si>
  <si>
    <t>&gt; 0% &amp; &lt;= 10%</t>
  </si>
  <si>
    <t>&gt; 10%
(b)</t>
  </si>
  <si>
    <t>By school intake of students with special education needs</t>
  </si>
  <si>
    <t>Rural area or village: up to 3 000 people; Town: 3 001 to 100 000 people; City: over 100 000 people.</t>
  </si>
  <si>
    <t>A publicly managed school is a school whose principal reported that it is managed by a public education authority, government agency, municipality, or governing board appointed by government or elected by public franchise. In the Principal Questionnaire, this question does not make any reference to the source of the school’s funding, which is reported in the preceding question.</t>
  </si>
  <si>
    <t>A privately managed school is a school whose principal reported that it is managed by a non-governmental organisation (e.g. a church, trade union, business or other private institution). In the Principal Questionnaire, this question does not make any reference to the source of the school’s funding, which is reported in the preceding question. In some countries, the privately-managed-schools category includes schools that receive significant funding from the government (government-dependent private schools).</t>
  </si>
  <si>
    <t>Socio-economically disadvantaged homes are those that lack the basic necessities or advantages of life, such as adequate housing, nutrition or medical care.</t>
  </si>
  <si>
    <t>Students with special education needs are those for whom a special education need has been formally identified because they are mentally, physically, or emotionally disadvantaged.</t>
  </si>
  <si>
    <t>** Estimates for subgroups and estimated differences between subgroups need to be interpreted with caution due to higher risk of non-response bias.</t>
  </si>
  <si>
    <t>Flemish Comm. (Belgium) **</t>
  </si>
  <si>
    <t>Percentage of teachers who "agree" or "strongly agree" 
that teachers can rely on each other at their school</t>
  </si>
  <si>
    <t xml:space="preserve">Source: OECD, TALIS 2018 and TALIS 2024 Databases. </t>
  </si>
  <si>
    <t>Before accounting for teacher and school characteristics</t>
  </si>
  <si>
    <t>Odds
ratio</t>
  </si>
  <si>
    <t>After accounting for teacher characteristics</t>
  </si>
  <si>
    <t>After accounting for teacher and school characteristics</t>
  </si>
  <si>
    <t>Change in the likelihood of teachers reporting that they "agree" or "strongly agree" that teachers can rely on each other¹ in their school associated with teachers reporting that they do the following in their school at least once a month²‧³</t>
  </si>
  <si>
    <t>Before accounting for teacher and school characteristics⁴</t>
  </si>
  <si>
    <t>After accounting for teacher characteristics⁴</t>
  </si>
  <si>
    <t>After accounting for teacher and school characteristics⁴</t>
  </si>
  <si>
    <t>1. Binary variable: the reference category refers to "disagree" or "strongly disagree".</t>
  </si>
  <si>
    <t>2. Binary variables: the reference category refers to teachers reporting doing the following activities never or less than once a month.</t>
  </si>
  <si>
    <t>3.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</si>
  <si>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4.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</si>
  <si>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Share of explained variance</t>
  </si>
  <si>
    <t>R² x 100</t>
  </si>
  <si>
    <t>Change in the scale of fulfilment of lesson aims¹ associated with teachers reporting that they do the following in their school at least once a month²‧³</t>
  </si>
  <si>
    <t>1. The scale of fulfilment of lesson aims (complexity of teaching) (T4FULFIL) was constructed using teacher responses ("not at all", "to some extent", "quite a bit", "a lot") about the extent to which the following aims were fulfilled in the past week (TT4G58): "Presenting the content in a comprehensible way"; "Engaging students in work that challenges them"; "Providing students with feedback to support their learning "; "Offering students opportunities to practise what they learned"; "Adapting teaching to meet the different needs of students". Standardised scale scores with a standard deviation of 2 and the value of 10 corresponding to the item mid-point value of the response scale. Refers to a class randomly selected from teachers' current weekly timetable during the week preceding the survey.</t>
  </si>
  <si>
    <t>3. Results based on linear regression analysis, showing the change in the outcome variable associated with a one-unit increase in the explanatory variable.</t>
  </si>
  <si>
    <t>Change in the scale of workplace well‐being and stress¹ associated with teachers reporting that they do the following in their school at least once a month²‧³</t>
  </si>
  <si>
    <t>1. Higher values on the workplace well-being and stress scale reflect lower levels of well-being. The scale of workplace well‐being and stress (T4WELS) was constructed using teacher responses ("not at all", "to some extent", "quite a bit", "a lot") about the extent to which the following situations occur (TT4G76): "I experience stress in my work"; "My job leaves me time for my personal life"; "My job negatively impacts my mental health"; "My job negatively impacts my physical health". Standardised scale scores with a standard deviation of 2 and the value of 10 corresponding to the item mid-point value of the response scale.</t>
  </si>
  <si>
    <t>Change in the scale of job satisfaction¹ associated with teachers reporting that they do the following in their school at least once a month²‧³</t>
  </si>
  <si>
    <t>1. The scale of job satisfaction overall (T4JOBSAT) was constructed as an average of the two subscales: job satisfaction with profession (T4JSPROT) and job satisfaction with work environment (T4JSENVT). Standardised scale scores with a standard deviation of 2 and a mean of 10.</t>
  </si>
  <si>
    <t>Change in the likelihood of teachers reporting that they "agree" or "strongly agree" that teachers can rely on each other in their school¹ associated with hours spent on team work and dialogue with colleagues in their school²‧³</t>
  </si>
  <si>
    <t>2. Number of 60-minute working hours teachers report having spent at the current school during the most recent complete calendar week.</t>
  </si>
  <si>
    <t>3. Results based on binary logistic regression, showing the change in the outcome variable associated with a one-unit increase in the explanatory variable.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</si>
  <si>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The principal has good professional relationships with staff</t>
  </si>
  <si>
    <t>Teachers can rely on each other</t>
  </si>
  <si>
    <t>Teachers are valued by parents and guardians in this school</t>
  </si>
  <si>
    <t>Teachers and students usually get on well with each other</t>
  </si>
  <si>
    <t>Change in the scale of workplace well‐being and stress¹ associated with teachers reporting that they "agree" or "strongly agree" with the following statements about their school²‧³</t>
  </si>
  <si>
    <t>2. Binary variables: the reference category refers to "disagree" or "strongly disagree".</t>
  </si>
  <si>
    <t>Change in the scale of job satisfaction¹ associated with teachers reporting that they "agree" or "strongly agree" with the following statements about their school²‧³</t>
  </si>
  <si>
    <t>Percentage of teachers who "agree" or "strongly agree" with the following statements about the principal at their school</t>
  </si>
  <si>
    <t>The principal has a clear vision for this school</t>
  </si>
  <si>
    <t>The principal encourages co-operation among teachers to develop new teaching practices</t>
  </si>
  <si>
    <t>The principal ensures that teachers take responsibility for improving their teaching skills</t>
  </si>
  <si>
    <t>The principal ensures that teachers feel responsible for their students’ learning outcomes</t>
  </si>
  <si>
    <t>The principal encourages all staff to have a say on important decisions</t>
  </si>
  <si>
    <t>The principal has good professional relationships with parents and guardians</t>
  </si>
  <si>
    <t>The principal has good professional relationships with students</t>
  </si>
  <si>
    <t>The principal ensures that teachers’ performance is monitored effectively</t>
  </si>
  <si>
    <t>The principal provides useful feedback to teachers and staff</t>
  </si>
  <si>
    <t>Percentage of teachers who "agree" or "strongly agree" that the principal has confidence in the expertise of the teachers at their school</t>
  </si>
  <si>
    <t>By age</t>
  </si>
  <si>
    <t>&lt; Age 30
(a)</t>
  </si>
  <si>
    <t>Age 30-49</t>
  </si>
  <si>
    <t>&gt;= Age 50
(b)</t>
  </si>
  <si>
    <t>Percentage of teachers who "agree" or "strongly agree" that the principal has good professional relationships with staff at their school</t>
  </si>
  <si>
    <t>Percentage of teachers who "agree" or "strongly agree" that the principal provides useful feedback to teachers and staff</t>
  </si>
  <si>
    <t>The principal has confidence in the expertise of teachers at their school</t>
  </si>
  <si>
    <t>Change in the scale of fulfilment of lesson aims¹ associated with their reporting that they "agree" or "strongly agree" that²‧³</t>
  </si>
  <si>
    <t>Change in the scale of workplace well‐being and stress¹ associated with teachers reporting that they "agree" or "strongly agree" that²‧³</t>
  </si>
  <si>
    <t>Change in the scale of job satisfaction¹ associated with teachers reporting that they "agree" or "strongly agree" that²‧³</t>
  </si>
  <si>
    <t>Percentage of teachers who "agree" or "strongly agree" with the following statements about their school</t>
  </si>
  <si>
    <t>Most teachers believe that the students’ well-being is important</t>
  </si>
  <si>
    <t>Most teachers are interested in what students have to say</t>
  </si>
  <si>
    <t>If a student needs extra assistance, the school provides it</t>
  </si>
  <si>
    <t>TALIS 2008</t>
  </si>
  <si>
    <t>Change
(2024 - 2008)</t>
  </si>
  <si>
    <t xml:space="preserve">Source: OECD, TALIS 2008, TALIS 2013, TALIS 2018 and TALIS 2024 Databases. </t>
  </si>
  <si>
    <t>Percentage of teachers who "agree" or "strongly agree" that, in their school, teachers are valued by students</t>
  </si>
  <si>
    <t>Change in the scale of teacher-student relations¹ associated with the scale of self-efficacy in classroom management²‧³</t>
  </si>
  <si>
    <t>1. The scale of teacher‐student relations (T4STUD) was constructed using teacher responses ("strongly disagree", "disagree", "agree", "strongly agree") about the following statements related to what happens at their school (TT4G65): "Teachers and students usually get on well with each other"; "Most teachers believe that the students’ well-being is important"; "Most teachers are interested in what students have to say"; "If a student needs extra assistance, the school provides it". Standardised scale scores with a standard deviation of 2 and the value of 10 corresponding to the item mid-point value of the response scale.</t>
  </si>
  <si>
    <t>2. The scale of self‐efficacy in classroom management (T4SECLS) was constructed using teacher responses ("not at all", "to some extent", "quite a bit", "a lot") about the extent to which the following can occur (TT4G27): "Control disruptive behaviour in the classroom"; "Make my expectations about student behaviour clear"; "Get students to follow classroom rules"; "Calm a student who is disruptive or noisy". Standardised scale scores with a standard deviation of 2 and the value of 10 corresponding to the item mid-point value of the response scale. Refers to a class randomly selected from teachers' current weekly timetable during the week preceding the survey.</t>
  </si>
  <si>
    <t>3. Results based on linear regression analysis, showing the change in the outcome variable associated with a one-unit increase in the explanatory variable. "R2 x 100" refers to the share of explained variance in the outcome variable.</t>
  </si>
  <si>
    <t>Change in the likelihood of teachers reporting that they "agree" or "strongly agree" that teachers and students usually get on well with each other in their school¹ associated with an additional hour spent on counselling students²‧³</t>
  </si>
  <si>
    <t>2. Number of 60-minute working hours teachers report having spent at the current school during the most recent complete calendar week. Including student supervision, mentoring, virtual counselling, career guidance and behaviour guidance.</t>
  </si>
  <si>
    <t>Change in the scale of job satisfaction¹ associated with teachers reporting that they "agree" or "strongly agree" that the students' well-being is important²‧³</t>
  </si>
  <si>
    <t>2. Binary variable: the reference category refers to "disagree" or "strongly disagree".</t>
  </si>
  <si>
    <t>Change in the scale of workplace well‐being and stress¹ associated with teachers reporting that they "agree" or "strongly agree" that the students' well-being is important²‧³</t>
  </si>
  <si>
    <t>Change in the scale of fulfilment of lesson aims¹ associated with their reporting that they "agree" or "strongly agree" that the students' well-being is important²‧³</t>
  </si>
  <si>
    <t>Percentage of teachers who report that they collaborate with parents and guardians to enrich students' learning activities in general at least once a month</t>
  </si>
  <si>
    <t>Percentage of teachers who "agree" or "strongly agree" that, in their school, teachers are valued by parents and guardians</t>
  </si>
  <si>
    <t>Change in the likelihood of teachers reporting that they "agree" or "strongly agree" that teachers are valued by parents and guardians in their school¹ associated with teachers reporting that they collaborate with parents and guardians to enrich students' learning activities at least once a month²‧³</t>
  </si>
  <si>
    <t>2. Binary variable: the reference category refers to teachers reporting doing the such activities never or less than once a month.</t>
  </si>
  <si>
    <t>Change in the likelihood of teachers reporting that they "agree" or "strongly agree" that teachers are valued by parents and guardians in their school associated with hours spent on communicating with parents and guardians</t>
  </si>
  <si>
    <t>Change in the likelihood of teachers reporting that they "agree" or "strongly agree" that teachers are valued by parents and guardians in their school¹ associated with teachers "agree[ing]" or "strongly agree[ing]" that their school provides parents and guardians with opportunities to actively participate in school decisions¹‧²</t>
  </si>
  <si>
    <t>Before accounting for teacher and school characteristics³</t>
  </si>
  <si>
    <t>After accounting for teacher characteristics³</t>
  </si>
  <si>
    <t>After accounting for teacher and school characteristics³</t>
  </si>
  <si>
    <t>2. Results based on binary logistic regression. An odds ratio indicates the degree to which an explanatory variable is associated with a categorical outcome variable. An odds ratio below one denotes a negative association; an odds ratio above one indicates a positive association; and an odds ratio of one means that there is no association.</t>
  </si>
  <si>
    <t>3. Teacher characteristics include gender, age (standardised at the international level) and years of teaching experience (standardised at the international level). School characteristics include school location, school governance type, school intake of students from socio-economically disadvantaged homes, school intake of students who have difficulties understanding the language(s) of instruction, and school intake of students with special education needs.</t>
  </si>
  <si>
    <t>Percentage of teachers who report that they communicate with parents using digital resources and tools "quite a bit" or "a lot"</t>
  </si>
  <si>
    <t>Change in the scale of fulfilment of lesson aims¹ associated with teachers collaborating with parents and guardians to enrich students' learning activities at least monthly²‧³</t>
  </si>
  <si>
    <t>Change in the scale of job satisfaction¹ associated with teachers collaborating with parents and guardians to enrich students' learning activities at least monthly²‧³</t>
  </si>
  <si>
    <t>Change in the scale of workplace well‐being and stress¹ associated with teachers collaborating with parents and guardians to enrich students' learning activities at least monthly²‧³</t>
  </si>
  <si>
    <t>Percentage of teachers who "agree" or "strongly agree" that, in their school, parents and guardians are involved in school decision making</t>
  </si>
  <si>
    <t>Percentage of teachers who "agree" or "strongly agree" that teachers can rely on each other at their school, by school intake of students from socio-economically disadvantaged homes</t>
  </si>
  <si>
    <t xml:space="preserve">11% to 30% </t>
  </si>
  <si>
    <t>&gt; 30% 
(b)</t>
  </si>
  <si>
    <t>(b) - (a)
(Δ 2018)</t>
  </si>
  <si>
    <t>(b) - (a)
(Δ 2024)</t>
  </si>
  <si>
    <t>Change between TALIS 2018 and TALIS 2024</t>
  </si>
  <si>
    <t>(b) - (a)
(Δ 2024 - Δ 2018)</t>
  </si>
  <si>
    <t>b.mean.tt4g16b</t>
  </si>
  <si>
    <t>se.mean.tt4g16b</t>
  </si>
  <si>
    <t>b.mean.tt4g16h</t>
  </si>
  <si>
    <t>se.mean.tt4g16h</t>
  </si>
  <si>
    <t>b.(mean.tt4g16b_isc1)-(mean.tt4g16b_isc2)</t>
  </si>
  <si>
    <t>se.(mean.tt4g16b_isc1)-(mean.tt4g16b_isc2)</t>
  </si>
  <si>
    <t>b.(mean.tt4g16h_isc1)-(mean.tt4g16h_isc2)</t>
  </si>
  <si>
    <t>se.(mean.tt4g16h_isc1)-(mean.tt4g16h_isc2)</t>
  </si>
  <si>
    <t>b.(mean.tt4g16b_isc3)-(mean.tt4g16b_isc2)</t>
  </si>
  <si>
    <t>se.(mean.tt4g16b_isc3)-(mean.tt4g16b_isc2)</t>
  </si>
  <si>
    <t>b.(mean.tt4g16h_isc3)-(mean.tt4g16h_isc2)</t>
  </si>
  <si>
    <t>se.(mean.tt4g16h_isc3)-(mean.tt4g16h_isc2)</t>
  </si>
  <si>
    <t>b.mean.tt2g18b</t>
  </si>
  <si>
    <t>se.mean.tt2g18b</t>
  </si>
  <si>
    <t>b.mean.tt3g18b</t>
  </si>
  <si>
    <t>se.mean.tt3g18b</t>
  </si>
  <si>
    <t>b.(mean.tt4g16b)-(mean.tt2g18b)</t>
  </si>
  <si>
    <t>se.(mean.tt4g16b)-(mean.tt2g18b)</t>
  </si>
  <si>
    <t>b.(mean.tt4g16b)-(mean.tt3g18b)</t>
  </si>
  <si>
    <t>se.(mean.tt4g16b)-(mean.tt3g18b)</t>
  </si>
  <si>
    <t>b.mean.tt2g18g</t>
  </si>
  <si>
    <t>se.mean.tt2g18g</t>
  </si>
  <si>
    <t>b.mean.tt3g18h</t>
  </si>
  <si>
    <t>se.mean.tt3g18h</t>
  </si>
  <si>
    <t>b.(mean.tt4g16h)-(mean.tt2g18g)</t>
  </si>
  <si>
    <t>se.(mean.tt4g16h)-(mean.tt2g18g)</t>
  </si>
  <si>
    <t>b.(mean.tt4g16h)-(mean.tt3g18h)</t>
  </si>
  <si>
    <t>se.(mean.tt4g16h)-(mean.tt3g18h)</t>
  </si>
  <si>
    <t>b.meanpct.d_tt4g26amonthlyormore</t>
  </si>
  <si>
    <t>se.meanpct.d_tt4g26amonthlyormore</t>
  </si>
  <si>
    <t>b.meanpct.d_tt4g26amonthlyormore..gender..Female</t>
  </si>
  <si>
    <t>se.meanpct.d_tt4g26amonthlyormore..gender..Female</t>
  </si>
  <si>
    <t>b.meanpct.d_tt4g26amonthlyormore..gender..Male</t>
  </si>
  <si>
    <t>se.meanpct.d_tt4g26amonthlyormore..gender..Male</t>
  </si>
  <si>
    <t>b.meanpct.d_tt4g26amonthlyormore..gender..(Male-Female)</t>
  </si>
  <si>
    <t>se.meanpct.d_tt4g26amonthlyormore..gender..(Male-Female)</t>
  </si>
  <si>
    <t>b.meanpct.d_tt4g26bmonthlyormore</t>
  </si>
  <si>
    <t>se.meanpct.d_tt4g26bmonthlyormore</t>
  </si>
  <si>
    <t>b.meanpct.d_tt4g26bmonthlyormore..gender..Female</t>
  </si>
  <si>
    <t>se.meanpct.d_tt4g26bmonthlyormore..gender..Female</t>
  </si>
  <si>
    <t>b.meanpct.d_tt4g26bmonthlyormore..gender..Male</t>
  </si>
  <si>
    <t>se.meanpct.d_tt4g26bmonthlyormore..gender..Male</t>
  </si>
  <si>
    <t>b.meanpct.d_tt4g26bmonthlyormore..gender..(Male-Female)</t>
  </si>
  <si>
    <t>se.meanpct.d_tt4g26bmonthlyormore..gender..(Male-Female)</t>
  </si>
  <si>
    <t>b.meanpct.d_tt4g26cmonthlyormore</t>
  </si>
  <si>
    <t>se.meanpct.d_tt4g26cmonthlyormore</t>
  </si>
  <si>
    <t>b.meanpct.d_tt4g26cmonthlyormore..gender..Female</t>
  </si>
  <si>
    <t>se.meanpct.d_tt4g26cmonthlyormore..gender..Female</t>
  </si>
  <si>
    <t>b.meanpct.d_tt4g26cmonthlyormore..gender..Male</t>
  </si>
  <si>
    <t>se.meanpct.d_tt4g26cmonthlyormore..gender..Male</t>
  </si>
  <si>
    <t>b.meanpct.d_tt4g26cmonthlyormore..gender..(Male-Female)</t>
  </si>
  <si>
    <t>se.meanpct.d_tt4g26cmonthlyormore..gender..(Male-Female)</t>
  </si>
  <si>
    <t>b.meanpct.d_tt4g26dmonthlyormore</t>
  </si>
  <si>
    <t>se.meanpct.d_tt4g26dmonthlyormore</t>
  </si>
  <si>
    <t>b.meanpct.d_tt4g26dmonthlyormore..gender..Female</t>
  </si>
  <si>
    <t>se.meanpct.d_tt4g26dmonthlyormore..gender..Female</t>
  </si>
  <si>
    <t>b.meanpct.d_tt4g26dmonthlyormore..gender..Male</t>
  </si>
  <si>
    <t>se.meanpct.d_tt4g26dmonthlyormore..gender..Male</t>
  </si>
  <si>
    <t>b.meanpct.d_tt4g26dmonthlyormore..gender..(Male-Female)</t>
  </si>
  <si>
    <t>se.meanpct.d_tt4g26dmonthlyormore..gender..(Male-Female)</t>
  </si>
  <si>
    <t>b.meanpct.d_tt4g26emonthlyormore</t>
  </si>
  <si>
    <t>se.meanpct.d_tt4g26emonthlyormore</t>
  </si>
  <si>
    <t>b.meanpct.d_tt4g26emonthlyormore..gender..Female</t>
  </si>
  <si>
    <t>se.meanpct.d_tt4g26emonthlyormore..gender..Female</t>
  </si>
  <si>
    <t>b.meanpct.d_tt4g26emonthlyormore..gender..Male</t>
  </si>
  <si>
    <t>se.meanpct.d_tt4g26emonthlyormore..gender..Male</t>
  </si>
  <si>
    <t>b.meanpct.d_tt4g26emonthlyormore..gender..(Male-Female)</t>
  </si>
  <si>
    <t>se.meanpct.d_tt4g26emonthlyormore..gender..(Male-Female)</t>
  </si>
  <si>
    <t>b.meanpct.d_tt4g26fmonthlyormore</t>
  </si>
  <si>
    <t>se.meanpct.d_tt4g26fmonthlyormore</t>
  </si>
  <si>
    <t>b.meanpct.d_tt4g26fmonthlyormore..gender..Female</t>
  </si>
  <si>
    <t>se.meanpct.d_tt4g26fmonthlyormore..gender..Female</t>
  </si>
  <si>
    <t>b.meanpct.d_tt4g26fmonthlyormore..gender..Male</t>
  </si>
  <si>
    <t>se.meanpct.d_tt4g26fmonthlyormore..gender..Male</t>
  </si>
  <si>
    <t>b.meanpct.d_tt4g26fmonthlyormore..gender..(Male-Female)</t>
  </si>
  <si>
    <t>se.meanpct.d_tt4g26fmonthlyormore..gender..(Male-Female)</t>
  </si>
  <si>
    <t>b.meanpct.d_tt4g26gmonthlyormore</t>
  </si>
  <si>
    <t>se.meanpct.d_tt4g26gmonthlyormore</t>
  </si>
  <si>
    <t>b.meanpct.d_tt4g26gmonthlyormore..gender..Female</t>
  </si>
  <si>
    <t>se.meanpct.d_tt4g26gmonthlyormore..gender..Female</t>
  </si>
  <si>
    <t>b.meanpct.d_tt4g26gmonthlyormore..gender..Male</t>
  </si>
  <si>
    <t>se.meanpct.d_tt4g26gmonthlyormore..gender..Male</t>
  </si>
  <si>
    <t>b.meanpct.d_tt4g26gmonthlyormore..gender..(Male-Female)</t>
  </si>
  <si>
    <t>se.meanpct.d_tt4g26gmonthlyormore..gender..(Male-Female)</t>
  </si>
  <si>
    <t>b.(meanpct.d_tt4g26amonthlyormore_isc1)-(meanpct.d_tt4g26amonthlyormore_isc2)</t>
  </si>
  <si>
    <t>se.(meanpct.d_tt4g26amonthlyormore_isc1)-(meanpct.d_tt4g26amonthlyormore_isc2)</t>
  </si>
  <si>
    <t>b.(meanpct.d_tt4g26bmonthlyormore_isc1)-(meanpct.d_tt4g26bmonthlyormore_isc2)</t>
  </si>
  <si>
    <t>se.(meanpct.d_tt4g26bmonthlyormore_isc1)-(meanpct.d_tt4g26bmonthlyormore_isc2)</t>
  </si>
  <si>
    <t>b.(meanpct.d_tt4g26cmonthlyormore_isc1)-(meanpct.d_tt4g26cmonthlyormore_isc2)</t>
  </si>
  <si>
    <t>se.(meanpct.d_tt4g26cmonthlyormore_isc1)-(meanpct.d_tt4g26cmonthlyormore_isc2)</t>
  </si>
  <si>
    <t>b.(meanpct.d_tt4g26dmonthlyormore_isc1)-(meanpct.d_tt4g26dmonthlyormore_isc2)</t>
  </si>
  <si>
    <t>se.(meanpct.d_tt4g26dmonthlyormore_isc1)-(meanpct.d_tt4g26dmonthlyormore_isc2)</t>
  </si>
  <si>
    <t>b.(meanpct.d_tt4g26emonthlyormore_isc1)-(meanpct.d_tt4g26emonthlyormore_isc2)</t>
  </si>
  <si>
    <t>se.(meanpct.d_tt4g26emonthlyormore_isc1)-(meanpct.d_tt4g26emonthlyormore_isc2)</t>
  </si>
  <si>
    <t>b.(meanpct.d_tt4g26fmonthlyormore_isc1)-(meanpct.d_tt4g26fmonthlyormore_isc2)</t>
  </si>
  <si>
    <t>se.(meanpct.d_tt4g26fmonthlyormore_isc1)-(meanpct.d_tt4g26fmonthlyormore_isc2)</t>
  </si>
  <si>
    <t>b.(meanpct.d_tt4g26gmonthlyormore_isc1)-(meanpct.d_tt4g26gmonthlyormore_isc2)</t>
  </si>
  <si>
    <t>se.(meanpct.d_tt4g26gmonthlyormore_isc1)-(meanpct.d_tt4g26gmonthlyormore_isc2)</t>
  </si>
  <si>
    <t>b.(meanpct.d_tt4g26amonthlyormore_isc3)-(meanpct.d_tt4g26amonthlyormore_isc2)</t>
  </si>
  <si>
    <t>se.(meanpct.d_tt4g26amonthlyormore_isc3)-(meanpct.d_tt4g26amonthlyormore_isc2)</t>
  </si>
  <si>
    <t>b.(meanpct.d_tt4g26bmonthlyormore_isc3)-(meanpct.d_tt4g26bmonthlyormore_isc2)</t>
  </si>
  <si>
    <t>se.(meanpct.d_tt4g26bmonthlyormore_isc3)-(meanpct.d_tt4g26bmonthlyormore_isc2)</t>
  </si>
  <si>
    <t>b.(meanpct.d_tt4g26cmonthlyormore_isc3)-(meanpct.d_tt4g26cmonthlyormore_isc2)</t>
  </si>
  <si>
    <t>se.(meanpct.d_tt4g26cmonthlyormore_isc3)-(meanpct.d_tt4g26cmonthlyormore_isc2)</t>
  </si>
  <si>
    <t>b.(meanpct.d_tt4g26dmonthlyormore_isc3)-(meanpct.d_tt4g26dmonthlyormore_isc2)</t>
  </si>
  <si>
    <t>se.(meanpct.d_tt4g26dmonthlyormore_isc3)-(meanpct.d_tt4g26dmonthlyormore_isc2)</t>
  </si>
  <si>
    <t>b.(meanpct.d_tt4g26emonthlyormore_isc3)-(meanpct.d_tt4g26emonthlyormore_isc2)</t>
  </si>
  <si>
    <t>se.(meanpct.d_tt4g26emonthlyormore_isc3)-(meanpct.d_tt4g26emonthlyormore_isc2)</t>
  </si>
  <si>
    <t>b.(meanpct.d_tt4g26fmonthlyormore_isc3)-(meanpct.d_tt4g26fmonthlyormore_isc2)</t>
  </si>
  <si>
    <t>se.(meanpct.d_tt4g26fmonthlyormore_isc3)-(meanpct.d_tt4g26fmonthlyormore_isc2)</t>
  </si>
  <si>
    <t>b.(meanpct.d_tt4g26gmonthlyormore_isc3)-(meanpct.d_tt4g26gmonthlyormore_isc2)</t>
  </si>
  <si>
    <t>se.(meanpct.d_tt4g26gmonthlyormore_isc3)-(meanpct.d_tt4g26gmonthlyormore_isc2)</t>
  </si>
  <si>
    <t>b.meanpct.d_tt4g26anever</t>
  </si>
  <si>
    <t>se.meanpct.d_tt4g26anever</t>
  </si>
  <si>
    <t>b.meanpct.d_tt4g26bnever</t>
  </si>
  <si>
    <t>se.meanpct.d_tt4g26bnever</t>
  </si>
  <si>
    <t>b.meanpct.d_tt4g26cnever</t>
  </si>
  <si>
    <t>se.meanpct.d_tt4g26cnever</t>
  </si>
  <si>
    <t>b.meanpct.d_tt4g26dnever</t>
  </si>
  <si>
    <t>se.meanpct.d_tt4g26dnever</t>
  </si>
  <si>
    <t>b.meanpct.d_tt4g26enever</t>
  </si>
  <si>
    <t>se.meanpct.d_tt4g26enever</t>
  </si>
  <si>
    <t>b.meanpct.d_tt4g26fnever</t>
  </si>
  <si>
    <t>se.meanpct.d_tt4g26fnever</t>
  </si>
  <si>
    <t>b.meanpct.d_tt4g26gnever</t>
  </si>
  <si>
    <t>se.meanpct.d_tt4g26gnever</t>
  </si>
  <si>
    <t>b.(meanpct.d_tt4g26anever_isc1)-(meanpct.d_tt4g26anever_isc2)</t>
  </si>
  <si>
    <t>se.(meanpct.d_tt4g26anever_isc1)-(meanpct.d_tt4g26anever_isc2)</t>
  </si>
  <si>
    <t>b.(meanpct.d_tt4g26bnever_isc1)-(meanpct.d_tt4g26bnever_isc2)</t>
  </si>
  <si>
    <t>se.(meanpct.d_tt4g26bnever_isc1)-(meanpct.d_tt4g26bnever_isc2)</t>
  </si>
  <si>
    <t>b.(meanpct.d_tt4g26cnever_isc1)-(meanpct.d_tt4g26cnever_isc2)</t>
  </si>
  <si>
    <t>se.(meanpct.d_tt4g26cnever_isc1)-(meanpct.d_tt4g26cnever_isc2)</t>
  </si>
  <si>
    <t>b.(meanpct.d_tt4g26dnever_isc1)-(meanpct.d_tt4g26dnever_isc2)</t>
  </si>
  <si>
    <t>se.(meanpct.d_tt4g26dnever_isc1)-(meanpct.d_tt4g26dnever_isc2)</t>
  </si>
  <si>
    <t>b.(meanpct.d_tt4g26enever_isc1)-(meanpct.d_tt4g26enever_isc2)</t>
  </si>
  <si>
    <t>se.(meanpct.d_tt4g26enever_isc1)-(meanpct.d_tt4g26enever_isc2)</t>
  </si>
  <si>
    <t>b.(meanpct.d_tt4g26fnever_isc1)-(meanpct.d_tt4g26fnever_isc2)</t>
  </si>
  <si>
    <t>se.(meanpct.d_tt4g26fnever_isc1)-(meanpct.d_tt4g26fnever_isc2)</t>
  </si>
  <si>
    <t>b.(meanpct.d_tt4g26gnever_isc1)-(meanpct.d_tt4g26gnever_isc2)</t>
  </si>
  <si>
    <t>se.(meanpct.d_tt4g26gnever_isc1)-(meanpct.d_tt4g26gnever_isc2)</t>
  </si>
  <si>
    <t>b.(meanpct.d_tt4g26anever_isc3)-(meanpct.d_tt4g26anever_isc2)</t>
  </si>
  <si>
    <t>se.(meanpct.d_tt4g26anever_isc3)-(meanpct.d_tt4g26anever_isc2)</t>
  </si>
  <si>
    <t>b.(meanpct.d_tt4g26bnever_isc3)-(meanpct.d_tt4g26bnever_isc2)</t>
  </si>
  <si>
    <t>se.(meanpct.d_tt4g26bnever_isc3)-(meanpct.d_tt4g26bnever_isc2)</t>
  </si>
  <si>
    <t>b.(meanpct.d_tt4g26cnever_isc3)-(meanpct.d_tt4g26cnever_isc2)</t>
  </si>
  <si>
    <t>se.(meanpct.d_tt4g26cnever_isc3)-(meanpct.d_tt4g26cnever_isc2)</t>
  </si>
  <si>
    <t>b.(meanpct.d_tt4g26dnever_isc3)-(meanpct.d_tt4g26dnever_isc2)</t>
  </si>
  <si>
    <t>se.(meanpct.d_tt4g26dnever_isc3)-(meanpct.d_tt4g26dnever_isc2)</t>
  </si>
  <si>
    <t>b.(meanpct.d_tt4g26enever_isc3)-(meanpct.d_tt4g26enever_isc2)</t>
  </si>
  <si>
    <t>se.(meanpct.d_tt4g26enever_isc3)-(meanpct.d_tt4g26enever_isc2)</t>
  </si>
  <si>
    <t>b.(meanpct.d_tt4g26fnever_isc3)-(meanpct.d_tt4g26fnever_isc2)</t>
  </si>
  <si>
    <t>se.(meanpct.d_tt4g26fnever_isc3)-(meanpct.d_tt4g26fnever_isc2)</t>
  </si>
  <si>
    <t>b.(meanpct.d_tt4g26gnever_isc3)-(meanpct.d_tt4g26gnever_isc2)</t>
  </si>
  <si>
    <t>se.(meanpct.d_tt4g26gnever_isc3)-(meanpct.d_tt4g26gnever_isc2)</t>
  </si>
  <si>
    <t>b.meanpct.d_tt4g26amonthlyormore..exp..1 under_5yrs</t>
  </si>
  <si>
    <t>se.meanpct.d_tt4g26amonthlyormore..exp..1 under_5yrs</t>
  </si>
  <si>
    <t>b.meanpct.d_tt4g26amonthlyormore..exp..2 from6to10</t>
  </si>
  <si>
    <t>se.meanpct.d_tt4g26amonthlyormore..exp..2 from6to10</t>
  </si>
  <si>
    <t>b.meanpct.d_tt4g26amonthlyormore..exp..3 over_10yrs</t>
  </si>
  <si>
    <t>se.meanpct.d_tt4g26amonthlyormore..exp..3 over_10yrs</t>
  </si>
  <si>
    <t>b.meanpct.d_tt4g26amonthlyormore..exp..(3 over_10yrs-1 under_5yrs)</t>
  </si>
  <si>
    <t>se.meanpct.d_tt4g26amonthlyormore..exp..(3 over_10yrs-1 under_5yrs)</t>
  </si>
  <si>
    <t>b.meanpct.d_tt4g26bmonthlyormore..exp..1 under_5yrs</t>
  </si>
  <si>
    <t>se.meanpct.d_tt4g26bmonthlyormore..exp..1 under_5yrs</t>
  </si>
  <si>
    <t>b.meanpct.d_tt4g26bmonthlyormore..exp..2 from6to10</t>
  </si>
  <si>
    <t>se.meanpct.d_tt4g26bmonthlyormore..exp..2 from6to10</t>
  </si>
  <si>
    <t>b.meanpct.d_tt4g26bmonthlyormore..exp..3 over_10yrs</t>
  </si>
  <si>
    <t>se.meanpct.d_tt4g26bmonthlyormore..exp..3 over_10yrs</t>
  </si>
  <si>
    <t>b.meanpct.d_tt4g26bmonthlyormore..exp..(3 over_10yrs-1 under_5yrs)</t>
  </si>
  <si>
    <t>se.meanpct.d_tt4g26bmonthlyormore..exp..(3 over_10yrs-1 under_5yrs)</t>
  </si>
  <si>
    <t>b.meanpct.d_tt4g26cmonthlyormore..exp..1 under_5yrs</t>
  </si>
  <si>
    <t>se.meanpct.d_tt4g26cmonthlyormore..exp..1 under_5yrs</t>
  </si>
  <si>
    <t>b.meanpct.d_tt4g26cmonthlyormore..exp..2 from6to10</t>
  </si>
  <si>
    <t>se.meanpct.d_tt4g26cmonthlyormore..exp..2 from6to10</t>
  </si>
  <si>
    <t>b.meanpct.d_tt4g26cmonthlyormore..exp..3 over_10yrs</t>
  </si>
  <si>
    <t>se.meanpct.d_tt4g26cmonthlyormore..exp..3 over_10yrs</t>
  </si>
  <si>
    <t>b.meanpct.d_tt4g26cmonthlyormore..exp..(3 over_10yrs-1 under_5yrs)</t>
  </si>
  <si>
    <t>se.meanpct.d_tt4g26cmonthlyormore..exp..(3 over_10yrs-1 under_5yrs)</t>
  </si>
  <si>
    <t>b.meanpct.d_tt4g26dmonthlyormore..exp..1 under_5yrs</t>
  </si>
  <si>
    <t>se.meanpct.d_tt4g26dmonthlyormore..exp..1 under_5yrs</t>
  </si>
  <si>
    <t>b.meanpct.d_tt4g26dmonthlyormore..exp..2 from6to10</t>
  </si>
  <si>
    <t>se.meanpct.d_tt4g26dmonthlyormore..exp..2 from6to10</t>
  </si>
  <si>
    <t>b.meanpct.d_tt4g26dmonthlyormore..exp..3 over_10yrs</t>
  </si>
  <si>
    <t>se.meanpct.d_tt4g26dmonthlyormore..exp..3 over_10yrs</t>
  </si>
  <si>
    <t>b.meanpct.d_tt4g26dmonthlyormore..exp..(3 over_10yrs-1 under_5yrs)</t>
  </si>
  <si>
    <t>se.meanpct.d_tt4g26dmonthlyormore..exp..(3 over_10yrs-1 under_5yrs)</t>
  </si>
  <si>
    <t>b.meanpct.d_tt4g26emonthlyormore..exp..1 under_5yrs</t>
  </si>
  <si>
    <t>se.meanpct.d_tt4g26emonthlyormore..exp..1 under_5yrs</t>
  </si>
  <si>
    <t>b.meanpct.d_tt4g26emonthlyormore..exp..2 from6to10</t>
  </si>
  <si>
    <t>se.meanpct.d_tt4g26emonthlyormore..exp..2 from6to10</t>
  </si>
  <si>
    <t>b.meanpct.d_tt4g26emonthlyormore..exp..3 over_10yrs</t>
  </si>
  <si>
    <t>se.meanpct.d_tt4g26emonthlyormore..exp..3 over_10yrs</t>
  </si>
  <si>
    <t>b.meanpct.d_tt4g26emonthlyormore..exp..(3 over_10yrs-1 under_5yrs)</t>
  </si>
  <si>
    <t>se.meanpct.d_tt4g26emonthlyormore..exp..(3 over_10yrs-1 under_5yrs)</t>
  </si>
  <si>
    <t>b.meanpct.d_tt4g26fmonthlyormore..exp..1 under_5yrs</t>
  </si>
  <si>
    <t>se.meanpct.d_tt4g26fmonthlyormore..exp..1 under_5yrs</t>
  </si>
  <si>
    <t>b.meanpct.d_tt4g26fmonthlyormore..exp..2 from6to10</t>
  </si>
  <si>
    <t>se.meanpct.d_tt4g26fmonthlyormore..exp..2 from6to10</t>
  </si>
  <si>
    <t>b.meanpct.d_tt4g26fmonthlyormore..exp..3 over_10yrs</t>
  </si>
  <si>
    <t>se.meanpct.d_tt4g26fmonthlyormore..exp..3 over_10yrs</t>
  </si>
  <si>
    <t>b.meanpct.d_tt4g26fmonthlyormore..exp..(3 over_10yrs-1 under_5yrs)</t>
  </si>
  <si>
    <t>se.meanpct.d_tt4g26fmonthlyormore..exp..(3 over_10yrs-1 under_5yrs)</t>
  </si>
  <si>
    <t>b.meanpct.d_tt4g26gmonthlyormore..exp..1 under_5yrs</t>
  </si>
  <si>
    <t>se.meanpct.d_tt4g26gmonthlyormore..exp..1 under_5yrs</t>
  </si>
  <si>
    <t>b.meanpct.d_tt4g26gmonthlyormore..exp..2 from6to10</t>
  </si>
  <si>
    <t>se.meanpct.d_tt4g26gmonthlyormore..exp..2 from6to10</t>
  </si>
  <si>
    <t>b.meanpct.d_tt4g26gmonthlyormore..exp..3 over_10yrs</t>
  </si>
  <si>
    <t>se.meanpct.d_tt4g26gmonthlyormore..exp..3 over_10yrs</t>
  </si>
  <si>
    <t>b.meanpct.d_tt4g26gmonthlyormore..exp..(3 over_10yrs-1 under_5yrs)</t>
  </si>
  <si>
    <t>se.meanpct.d_tt4g26gmonthlyormore..exp..(3 over_10yrs-1 under_5yrs)</t>
  </si>
  <si>
    <t>b.qtableq1.t4self__d_tt4g26amonthlyormore</t>
  </si>
  <si>
    <t>se.qtableq1.t4self__d_tt4g26amonthlyormore</t>
  </si>
  <si>
    <t>b.qtableq4.t4self__d_tt4g26amonthlyormore</t>
  </si>
  <si>
    <t>se.qtableq4.t4self__d_tt4g26amonthlyormore</t>
  </si>
  <si>
    <t>b.qtable_diff.t4self__d_tt4g26amonthlyormore.(q4-q1)</t>
  </si>
  <si>
    <t>se.qtable_diff.t4self__d_tt4g26amonthlyormore.(q4-q1)</t>
  </si>
  <si>
    <t>b.qtableq1.t4self__d_tt4g26bmonthlyormore</t>
  </si>
  <si>
    <t>se.qtableq1.t4self__d_tt4g26bmonthlyormore</t>
  </si>
  <si>
    <t>b.qtableq4.t4self__d_tt4g26bmonthlyormore</t>
  </si>
  <si>
    <t>se.qtableq4.t4self__d_tt4g26bmonthlyormore</t>
  </si>
  <si>
    <t>b.qtable_diff.t4self__d_tt4g26bmonthlyormore.(q4-q1)</t>
  </si>
  <si>
    <t>se.qtable_diff.t4self__d_tt4g26bmonthlyormore.(q4-q1)</t>
  </si>
  <si>
    <t>b.qtableq1.t4self__d_tt4g26cmonthlyormore</t>
  </si>
  <si>
    <t>se.qtableq1.t4self__d_tt4g26cmonthlyormore</t>
  </si>
  <si>
    <t>b.qtableq4.t4self__d_tt4g26cmonthlyormore</t>
  </si>
  <si>
    <t>se.qtableq4.t4self__d_tt4g26cmonthlyormore</t>
  </si>
  <si>
    <t>b.qtable_diff.t4self__d_tt4g26cmonthlyormore.(q4-q1)</t>
  </si>
  <si>
    <t>se.qtable_diff.t4self__d_tt4g26cmonthlyormore.(q4-q1)</t>
  </si>
  <si>
    <t>b.qtableq1.t4self__d_tt4g26dmonthlyormore</t>
  </si>
  <si>
    <t>se.qtableq1.t4self__d_tt4g26dmonthlyormore</t>
  </si>
  <si>
    <t>b.qtableq4.t4self__d_tt4g26dmonthlyormore</t>
  </si>
  <si>
    <t>se.qtableq4.t4self__d_tt4g26dmonthlyormore</t>
  </si>
  <si>
    <t>b.qtable_diff.t4self__d_tt4g26dmonthlyormore.(q4-q1)</t>
  </si>
  <si>
    <t>se.qtable_diff.t4self__d_tt4g26dmonthlyormore.(q4-q1)</t>
  </si>
  <si>
    <t>b.qtableq1.t4self__d_tt4g26emonthlyormore</t>
  </si>
  <si>
    <t>se.qtableq1.t4self__d_tt4g26emonthlyormore</t>
  </si>
  <si>
    <t>b.qtableq4.t4self__d_tt4g26emonthlyormore</t>
  </si>
  <si>
    <t>se.qtableq4.t4self__d_tt4g26emonthlyormore</t>
  </si>
  <si>
    <t>b.qtable_diff.t4self__d_tt4g26emonthlyormore.(q4-q1)</t>
  </si>
  <si>
    <t>se.qtable_diff.t4self__d_tt4g26emonthlyormore.(q4-q1)</t>
  </si>
  <si>
    <t>b.qtableq1.t4self__d_tt4g26fmonthlyormore</t>
  </si>
  <si>
    <t>se.qtableq1.t4self__d_tt4g26fmonthlyormore</t>
  </si>
  <si>
    <t>b.qtableq4.t4self__d_tt4g26fmonthlyormore</t>
  </si>
  <si>
    <t>se.qtableq4.t4self__d_tt4g26fmonthlyormore</t>
  </si>
  <si>
    <t>b.qtable_diff.t4self__d_tt4g26fmonthlyormore.(q4-q1)</t>
  </si>
  <si>
    <t>se.qtable_diff.t4self__d_tt4g26fmonthlyormore.(q4-q1)</t>
  </si>
  <si>
    <t>b.qtableq1.t4self__d_tt4g26gmonthlyormore</t>
  </si>
  <si>
    <t>se.qtableq1.t4self__d_tt4g26gmonthlyormore</t>
  </si>
  <si>
    <t>b.qtableq4.t4self__d_tt4g26gmonthlyormore</t>
  </si>
  <si>
    <t>se.qtableq4.t4self__d_tt4g26gmonthlyormore</t>
  </si>
  <si>
    <t>b.qtable_diff.t4self__d_tt4g26gmonthlyormore.(q4-q1)</t>
  </si>
  <si>
    <t>se.qtable_diff.t4self__d_tt4g26gmonthlyormore.(q4-q1)</t>
  </si>
  <si>
    <t>b.meanpct.d_tt2g33amonthlyormore</t>
  </si>
  <si>
    <t>se.meanpct.d_tt2g33amonthlyormore</t>
  </si>
  <si>
    <t>b.meanpct.d_tt3g33amonthlyormore</t>
  </si>
  <si>
    <t>se.meanpct.d_tt3g33amonthlyormore</t>
  </si>
  <si>
    <t>b.(meanpct.d_tt4g26amonthlyormore)-(meanpct.d_tt2g33amonthlyormore)</t>
  </si>
  <si>
    <t>se.(meanpct.d_tt4g26amonthlyormore)-(meanpct.d_tt2g33amonthlyormore)</t>
  </si>
  <si>
    <t>b.(meanpct.d_tt4g26amonthlyormore)-(meanpct.d_tt3g33amonthlyormore)</t>
  </si>
  <si>
    <t>se.(meanpct.d_tt4g26amonthlyormore)-(meanpct.d_tt3g33amonthlyormore)</t>
  </si>
  <si>
    <t>b.meanpct.d_tt2g33bmonthlyormore</t>
  </si>
  <si>
    <t>se.meanpct.d_tt2g33bmonthlyormore</t>
  </si>
  <si>
    <t>b.meanpct.d_tt3g33bmonthlyormore</t>
  </si>
  <si>
    <t>se.meanpct.d_tt3g33bmonthlyormore</t>
  </si>
  <si>
    <t>b.(meanpct.d_tt4g26bmonthlyormore)-(meanpct.d_tt2g33bmonthlyormore)</t>
  </si>
  <si>
    <t>se.(meanpct.d_tt4g26bmonthlyormore)-(meanpct.d_tt2g33bmonthlyormore)</t>
  </si>
  <si>
    <t>b.(meanpct.d_tt4g26bmonthlyormore)-(meanpct.d_tt3g33bmonthlyormore)</t>
  </si>
  <si>
    <t>se.(meanpct.d_tt4g26bmonthlyormore)-(meanpct.d_tt3g33bmonthlyormore)</t>
  </si>
  <si>
    <t>b.meanpct.d_tt2g33cmonthlyormore</t>
  </si>
  <si>
    <t>se.meanpct.d_tt2g33cmonthlyormore</t>
  </si>
  <si>
    <t>b.meanpct.d_tt3g33cmonthlyormore</t>
  </si>
  <si>
    <t>se.meanpct.d_tt3g33cmonthlyormore</t>
  </si>
  <si>
    <t>b.(meanpct.d_tt4g26cmonthlyormore)-(meanpct.d_tt2g33cmonthlyormore)</t>
  </si>
  <si>
    <t>se.(meanpct.d_tt4g26cmonthlyormore)-(meanpct.d_tt2g33cmonthlyormore)</t>
  </si>
  <si>
    <t>b.(meanpct.d_tt4g26cmonthlyormore)-(meanpct.d_tt3g33cmonthlyormore)</t>
  </si>
  <si>
    <t>se.(meanpct.d_tt4g26cmonthlyormore)-(meanpct.d_tt3g33cmonthlyormore)</t>
  </si>
  <si>
    <t>b.meanpct.d_tt2g33dmonthlyormore</t>
  </si>
  <si>
    <t>se.meanpct.d_tt2g33dmonthlyormore</t>
  </si>
  <si>
    <t>b.meanpct.d_tt3g33dmonthlyormore</t>
  </si>
  <si>
    <t>se.meanpct.d_tt3g33dmonthlyormore</t>
  </si>
  <si>
    <t>b.(meanpct.d_tt4g26dmonthlyormore)-(meanpct.d_tt2g33dmonthlyormore)</t>
  </si>
  <si>
    <t>se.(meanpct.d_tt4g26dmonthlyormore)-(meanpct.d_tt2g33dmonthlyormore)</t>
  </si>
  <si>
    <t>b.(meanpct.d_tt4g26dmonthlyormore)-(meanpct.d_tt3g33dmonthlyormore)</t>
  </si>
  <si>
    <t>se.(meanpct.d_tt4g26dmonthlyormore)-(meanpct.d_tt3g33dmonthlyormore)</t>
  </si>
  <si>
    <t>b.meanpct.d_tt2g33emonthlyormore</t>
  </si>
  <si>
    <t>se.meanpct.d_tt2g33emonthlyormore</t>
  </si>
  <si>
    <t>b.meanpct.d_tt3g33emonthlyormore</t>
  </si>
  <si>
    <t>se.meanpct.d_tt3g33emonthlyormore</t>
  </si>
  <si>
    <t>b.(meanpct.d_tt4g26emonthlyormore)-(meanpct.d_tt2g33emonthlyormore)</t>
  </si>
  <si>
    <t>se.(meanpct.d_tt4g26emonthlyormore)-(meanpct.d_tt2g33emonthlyormore)</t>
  </si>
  <si>
    <t>b.(meanpct.d_tt4g26emonthlyormore)-(meanpct.d_tt3g33emonthlyormore)</t>
  </si>
  <si>
    <t>se.(meanpct.d_tt4g26emonthlyormore)-(meanpct.d_tt3g33emonthlyormore)</t>
  </si>
  <si>
    <t>b.meanpct.d_tt2g33fmonthlyormore</t>
  </si>
  <si>
    <t>se.meanpct.d_tt2g33fmonthlyormore</t>
  </si>
  <si>
    <t>b.meanpct.d_tt3g33fmonthlyormore</t>
  </si>
  <si>
    <t>se.meanpct.d_tt3g33fmonthlyormore</t>
  </si>
  <si>
    <t>b.(meanpct.d_tt4g26fmonthlyormore)-(meanpct.d_tt2g33fmonthlyormore)</t>
  </si>
  <si>
    <t>se.(meanpct.d_tt4g26fmonthlyormore)-(meanpct.d_tt2g33fmonthlyormore)</t>
  </si>
  <si>
    <t>b.(meanpct.d_tt4g26fmonthlyormore)-(meanpct.d_tt3g33fmonthlyormore)</t>
  </si>
  <si>
    <t>se.(meanpct.d_tt4g26fmonthlyormore)-(meanpct.d_tt3g33fmonthlyormore)</t>
  </si>
  <si>
    <t>b.meanpct.d_tt2g33hmonthlyormore</t>
  </si>
  <si>
    <t>se.meanpct.d_tt2g33hmonthlyormore</t>
  </si>
  <si>
    <t>b.meanpct.d_tt3g33hmonthlyormore</t>
  </si>
  <si>
    <t>se.meanpct.d_tt3g33hmonthlyormore</t>
  </si>
  <si>
    <t>b.(meanpct.d_tt4g26gmonthlyormore)-(meanpct.d_tt2g33hmonthlyormore)</t>
  </si>
  <si>
    <t>se.(meanpct.d_tt4g26gmonthlyormore)-(meanpct.d_tt2g33hmonthlyormore)</t>
  </si>
  <si>
    <t>b.(meanpct.d_tt4g26gmonthlyormore)-(meanpct.d_tt3g33hmonthlyormore)</t>
  </si>
  <si>
    <t>se.(meanpct.d_tt4g26gmonthlyormore)-(meanpct.d_tt3g33hmonthlyormore)</t>
  </si>
  <si>
    <t>b.meanpct.d_tt4g64hagree</t>
  </si>
  <si>
    <t>se.meanpct.d_tt4g64hagree</t>
  </si>
  <si>
    <t>b.meanpct.d_tt4g64hagree..schloc..1 Rural</t>
  </si>
  <si>
    <t>se.meanpct.d_tt4g64hagree..schloc..1 Rural</t>
  </si>
  <si>
    <t>b.meanpct.d_tt4g64hagree..schloc..2 Town</t>
  </si>
  <si>
    <t>se.meanpct.d_tt4g64hagree..schloc..2 Town</t>
  </si>
  <si>
    <t>b.meanpct.d_tt4g64hagree..schloc..3 City</t>
  </si>
  <si>
    <t>se.meanpct.d_tt4g64hagree..schloc..3 City</t>
  </si>
  <si>
    <t>b.meanpct.d_tt4g64hagree..schloc..(3 City-1 Rural)</t>
  </si>
  <si>
    <t>se.meanpct.d_tt4g64hagree..schloc..(3 City-1 Rural)</t>
  </si>
  <si>
    <t>b.meanpct.d_tt4g64hagree..schtype..1 Public</t>
  </si>
  <si>
    <t>se.meanpct.d_tt4g64hagree..schtype..1 Public</t>
  </si>
  <si>
    <t>b.meanpct.d_tt4g64hagree..schtype..2 Private</t>
  </si>
  <si>
    <t>se.meanpct.d_tt4g64hagree..schtype..2 Private</t>
  </si>
  <si>
    <t>b.meanpct.d_tt4g64hagree..schtype..(2 Private-1 Public)</t>
  </si>
  <si>
    <t>se.meanpct.d_tt4g64hagree..schtype..(2 Private-1 Public)</t>
  </si>
  <si>
    <t>b.meanpct.d_tt4g64hagree..disadv..1 under_10pct</t>
  </si>
  <si>
    <t>se.meanpct.d_tt4g64hagree..disadv..1 under_10pct</t>
  </si>
  <si>
    <t>b.meanpct.d_tt4g64hagree..disadv..2 10_to_30pct</t>
  </si>
  <si>
    <t>se.meanpct.d_tt4g64hagree..disadv..2 10_to_30pct</t>
  </si>
  <si>
    <t>b.meanpct.d_tt4g64hagree..disadv..3 over_30pct</t>
  </si>
  <si>
    <t>se.meanpct.d_tt4g64hagree..disadv..3 over_30pct</t>
  </si>
  <si>
    <t>b.meanpct.d_tt4g64hagree..disadv..(3 over_30pct-1 under_10pct)</t>
  </si>
  <si>
    <t>se.meanpct.d_tt4g64hagree..disadv..(3 over_30pct-1 under_10pct)</t>
  </si>
  <si>
    <t>b.meanpct.d_tt4g64hagree..diflang..1 None</t>
  </si>
  <si>
    <t>se.meanpct.d_tt4g64hagree..diflang..1 None</t>
  </si>
  <si>
    <t>b.meanpct.d_tt4g64hagree..diflang..2 0_to_10pct</t>
  </si>
  <si>
    <t>se.meanpct.d_tt4g64hagree..diflang..2 0_to_10pct</t>
  </si>
  <si>
    <t>b.meanpct.d_tt4g64hagree..diflang..3 over_10pct</t>
  </si>
  <si>
    <t>se.meanpct.d_tt4g64hagree..diflang..3 over_10pct</t>
  </si>
  <si>
    <t>b.meanpct.d_tt4g64hagree..diflang..(3 over_10pct-1 None)</t>
  </si>
  <si>
    <t>se.meanpct.d_tt4g64hagree..diflang..(3 over_10pct-1 None)</t>
  </si>
  <si>
    <t>b.meanpct.d_tt4g64hagree..spneed..1 under_10pct</t>
  </si>
  <si>
    <t>se.meanpct.d_tt4g64hagree..spneed..1 under_10pct</t>
  </si>
  <si>
    <t>b.meanpct.d_tt4g64hagree..spneed..2 10_to_30pct</t>
  </si>
  <si>
    <t>se.meanpct.d_tt4g64hagree..spneed..2 10_to_30pct</t>
  </si>
  <si>
    <t>b.meanpct.d_tt4g64hagree..spneed..3 over_30pct</t>
  </si>
  <si>
    <t>se.meanpct.d_tt4g64hagree..spneed..3 over_30pct</t>
  </si>
  <si>
    <t>b.meanpct.d_tt4g64hagree..spneed..(3 over_30pct-1 under_10pct)</t>
  </si>
  <si>
    <t>se.meanpct.d_tt4g64hagree..spneed..(3 over_30pct-1 under_10pct)</t>
  </si>
  <si>
    <t>b.(meanpct.d_tt4g64hagree_isc1)-(meanpct.d_tt4g64hagree_isc2)</t>
  </si>
  <si>
    <t>se.(meanpct.d_tt4g64hagree_isc1)-(meanpct.d_tt4g64hagree_isc2)</t>
  </si>
  <si>
    <t>b.(meanpct.d_tt4g64hagree_isc3)-(meanpct.d_tt4g64hagree_isc2)</t>
  </si>
  <si>
    <t>se.(meanpct.d_tt4g64hagree_isc3)-(meanpct.d_tt4g64hagree_isc2)</t>
  </si>
  <si>
    <t>c</t>
  </si>
  <si>
    <t>w</t>
  </si>
  <si>
    <t>b.meanpct.d_tt3g49eagree</t>
  </si>
  <si>
    <t>se.meanpct.d_tt3g49eagree</t>
  </si>
  <si>
    <t>b.(meanpct.d_tt4g64hagree)-(meanpct.d_tt3g49eagree)</t>
  </si>
  <si>
    <t>se.(meanpct.d_tt4g64hagree)-(meanpct.d_tt3g49eagree)</t>
  </si>
  <si>
    <t>b.odr_d_tt4g64hagree.d_tt4g26amonthlyormore..no_controls</t>
  </si>
  <si>
    <t>se.odr_d_tt4g64hagree.d_tt4g26amonthlyormore..no_controls</t>
  </si>
  <si>
    <t>b.odr_d_tt4g64hagree.d_tt4g26bmonthlyormore..no_controls</t>
  </si>
  <si>
    <t>se.odr_d_tt4g64hagree.d_tt4g26bmonthlyormore..no_controls</t>
  </si>
  <si>
    <t>b.odr_d_tt4g64hagree.d_tt4g26cmonthlyormore..no_controls</t>
  </si>
  <si>
    <t>se.odr_d_tt4g64hagree.d_tt4g26cmonthlyormore..no_controls</t>
  </si>
  <si>
    <t>b.odr_d_tt4g64hagree.d_tt4g26dmonthlyormore..no_controls</t>
  </si>
  <si>
    <t>se.odr_d_tt4g64hagree.d_tt4g26dmonthlyormore..no_controls</t>
  </si>
  <si>
    <t>b.odr_d_tt4g64hagree.d_tt4g26emonthlyormore..no_controls</t>
  </si>
  <si>
    <t>se.odr_d_tt4g64hagree.d_tt4g26emonthlyormore..no_controls</t>
  </si>
  <si>
    <t>b.odr_d_tt4g64hagree.d_tt4g26amonthlyormore..tch_controls</t>
  </si>
  <si>
    <t>se.odr_d_tt4g64hagree.d_tt4g26amonthlyormore..tch_controls</t>
  </si>
  <si>
    <t>b.odr_d_tt4g64hagree.d_tt4g26bmonthlyormore..tch_controls</t>
  </si>
  <si>
    <t>se.odr_d_tt4g64hagree.d_tt4g26bmonthlyormore..tch_controls</t>
  </si>
  <si>
    <t>b.odr_d_tt4g64hagree.d_tt4g26cmonthlyormore..tch_controls</t>
  </si>
  <si>
    <t>se.odr_d_tt4g64hagree.d_tt4g26cmonthlyormore..tch_controls</t>
  </si>
  <si>
    <t>b.odr_d_tt4g64hagree.d_tt4g26dmonthlyormore..tch_controls</t>
  </si>
  <si>
    <t>se.odr_d_tt4g64hagree.d_tt4g26dmonthlyormore..tch_controls</t>
  </si>
  <si>
    <t>b.odr_d_tt4g64hagree.d_tt4g26emonthlyormore..tch_controls</t>
  </si>
  <si>
    <t>se.odr_d_tt4g64hagree.d_tt4g26emonthlyormore..tch_controls</t>
  </si>
  <si>
    <t>b.odr_d_tt4g64hagree.d_tt4g26amonthlyormore..tch_sch_controls</t>
  </si>
  <si>
    <t>se.odr_d_tt4g64hagree.d_tt4g26amonthlyormore..tch_sch_controls</t>
  </si>
  <si>
    <t>b.odr_d_tt4g64hagree.d_tt4g26bmonthlyormore..tch_sch_controls</t>
  </si>
  <si>
    <t>se.odr_d_tt4g64hagree.d_tt4g26bmonthlyormore..tch_sch_controls</t>
  </si>
  <si>
    <t>b.odr_d_tt4g64hagree.d_tt4g26cmonthlyormore..tch_sch_controls</t>
  </si>
  <si>
    <t>se.odr_d_tt4g64hagree.d_tt4g26cmonthlyormore..tch_sch_controls</t>
  </si>
  <si>
    <t>b.odr_d_tt4g64hagree.d_tt4g26dmonthlyormore..tch_sch_controls</t>
  </si>
  <si>
    <t>se.odr_d_tt4g64hagree.d_tt4g26dmonthlyormore..tch_sch_controls</t>
  </si>
  <si>
    <t>b.odr_d_tt4g64hagree.d_tt4g26emonthlyormore..tch_sch_controls</t>
  </si>
  <si>
    <t>se.odr_d_tt4g64hagree.d_tt4g26emonthlyormore..tch_sch_controls</t>
  </si>
  <si>
    <t>b.reg_t4fulfil.d_tt4g26amonthlyormore..no_controls</t>
  </si>
  <si>
    <t>se.reg_t4fulfil.d_tt4g26amonthlyormore..no_controls</t>
  </si>
  <si>
    <t>b.reg_t4fulfil.d_tt4g26bmonthlyormore..no_controls</t>
  </si>
  <si>
    <t>se.reg_t4fulfil.d_tt4g26bmonthlyormore..no_controls</t>
  </si>
  <si>
    <t>b.reg_t4fulfil.d_tt4g26cmonthlyormore..no_controls</t>
  </si>
  <si>
    <t>se.reg_t4fulfil.d_tt4g26cmonthlyormore..no_controls</t>
  </si>
  <si>
    <t>b.reg_t4fulfil.d_tt4g26dmonthlyormore..no_controls</t>
  </si>
  <si>
    <t>se.reg_t4fulfil.d_tt4g26dmonthlyormore..no_controls</t>
  </si>
  <si>
    <t>b.reg_t4fulfil.d_tt4g26emonthlyormore..no_controls</t>
  </si>
  <si>
    <t>se.reg_t4fulfil.d_tt4g26emonthlyormore..no_controls</t>
  </si>
  <si>
    <t>b.reg_t4fulfil.d_tt4g26fmonthlyormore..no_controls</t>
  </si>
  <si>
    <t>se.reg_t4fulfil.d_tt4g26fmonthlyormore..no_controls</t>
  </si>
  <si>
    <t>b.reg_t4fulfil.d_tt4g26gmonthlyormore..no_controls</t>
  </si>
  <si>
    <t>se.reg_t4fulfil.d_tt4g26gmonthlyormore..no_controls</t>
  </si>
  <si>
    <t>b.reg_t4fulfil.rsqr..no_controls</t>
  </si>
  <si>
    <t>se.reg_t4fulfil.rsqr..no_controls</t>
  </si>
  <si>
    <t>b.reg_t4fulfil.d_tt4g26amonthlyormore..tch_controls</t>
  </si>
  <si>
    <t>se.reg_t4fulfil.d_tt4g26amonthlyormore..tch_controls</t>
  </si>
  <si>
    <t>b.reg_t4fulfil.d_tt4g26bmonthlyormore..tch_controls</t>
  </si>
  <si>
    <t>se.reg_t4fulfil.d_tt4g26bmonthlyormore..tch_controls</t>
  </si>
  <si>
    <t>b.reg_t4fulfil.d_tt4g26cmonthlyormore..tch_controls</t>
  </si>
  <si>
    <t>se.reg_t4fulfil.d_tt4g26cmonthlyormore..tch_controls</t>
  </si>
  <si>
    <t>b.reg_t4fulfil.d_tt4g26dmonthlyormore..tch_controls</t>
  </si>
  <si>
    <t>se.reg_t4fulfil.d_tt4g26dmonthlyormore..tch_controls</t>
  </si>
  <si>
    <t>b.reg_t4fulfil.d_tt4g26emonthlyormore..tch_controls</t>
  </si>
  <si>
    <t>se.reg_t4fulfil.d_tt4g26emonthlyormore..tch_controls</t>
  </si>
  <si>
    <t>b.reg_t4fulfil.d_tt4g26fmonthlyormore..tch_controls</t>
  </si>
  <si>
    <t>se.reg_t4fulfil.d_tt4g26fmonthlyormore..tch_controls</t>
  </si>
  <si>
    <t>b.reg_t4fulfil.d_tt4g26gmonthlyormore..tch_controls</t>
  </si>
  <si>
    <t>se.reg_t4fulfil.d_tt4g26gmonthlyormore..tch_controls</t>
  </si>
  <si>
    <t>b.reg_t4fulfil.rsqr..tch_controls</t>
  </si>
  <si>
    <t>se.reg_t4fulfil.rsqr..tch_controls</t>
  </si>
  <si>
    <t>b.reg_t4fulfil.d_tt4g26amonthlyormore..tch_sch_controls</t>
  </si>
  <si>
    <t>se.reg_t4fulfil.d_tt4g26amonthlyormore..tch_sch_controls</t>
  </si>
  <si>
    <t>b.reg_t4fulfil.d_tt4g26bmonthlyormore..tch_sch_controls</t>
  </si>
  <si>
    <t>se.reg_t4fulfil.d_tt4g26bmonthlyormore..tch_sch_controls</t>
  </si>
  <si>
    <t>b.reg_t4fulfil.d_tt4g26cmonthlyormore..tch_sch_controls</t>
  </si>
  <si>
    <t>se.reg_t4fulfil.d_tt4g26cmonthlyormore..tch_sch_controls</t>
  </si>
  <si>
    <t>b.reg_t4fulfil.d_tt4g26dmonthlyormore..tch_sch_controls</t>
  </si>
  <si>
    <t>se.reg_t4fulfil.d_tt4g26dmonthlyormore..tch_sch_controls</t>
  </si>
  <si>
    <t>b.reg_t4fulfil.d_tt4g26emonthlyormore..tch_sch_controls</t>
  </si>
  <si>
    <t>se.reg_t4fulfil.d_tt4g26emonthlyormore..tch_sch_controls</t>
  </si>
  <si>
    <t>b.reg_t4fulfil.d_tt4g26fmonthlyormore..tch_sch_controls</t>
  </si>
  <si>
    <t>se.reg_t4fulfil.d_tt4g26fmonthlyormore..tch_sch_controls</t>
  </si>
  <si>
    <t>b.reg_t4fulfil.d_tt4g26gmonthlyormore..tch_sch_controls</t>
  </si>
  <si>
    <t>se.reg_t4fulfil.d_tt4g26gmonthlyormore..tch_sch_controls</t>
  </si>
  <si>
    <t>b.reg_t4fulfil.rsqr..tch_sch_controls</t>
  </si>
  <si>
    <t>se.reg_t4fulfil.rsqr..tch_sch_controls</t>
  </si>
  <si>
    <t>b.reg_t4wels.d_tt4g26amonthlyormore..no_controls</t>
  </si>
  <si>
    <t>se.reg_t4wels.d_tt4g26amonthlyormore..no_controls</t>
  </si>
  <si>
    <t>b.reg_t4wels.d_tt4g26bmonthlyormore..no_controls</t>
  </si>
  <si>
    <t>se.reg_t4wels.d_tt4g26bmonthlyormore..no_controls</t>
  </si>
  <si>
    <t>b.reg_t4wels.d_tt4g26cmonthlyormore..no_controls</t>
  </si>
  <si>
    <t>se.reg_t4wels.d_tt4g26cmonthlyormore..no_controls</t>
  </si>
  <si>
    <t>b.reg_t4wels.d_tt4g26dmonthlyormore..no_controls</t>
  </si>
  <si>
    <t>se.reg_t4wels.d_tt4g26dmonthlyormore..no_controls</t>
  </si>
  <si>
    <t>b.reg_t4wels.d_tt4g26emonthlyormore..no_controls</t>
  </si>
  <si>
    <t>se.reg_t4wels.d_tt4g26emonthlyormore..no_controls</t>
  </si>
  <si>
    <t>b.reg_t4wels.d_tt4g26fmonthlyormore..no_controls</t>
  </si>
  <si>
    <t>se.reg_t4wels.d_tt4g26fmonthlyormore..no_controls</t>
  </si>
  <si>
    <t>b.reg_t4wels.d_tt4g26gmonthlyormore..no_controls</t>
  </si>
  <si>
    <t>se.reg_t4wels.d_tt4g26gmonthlyormore..no_controls</t>
  </si>
  <si>
    <t>b.reg_t4wels.rsqr..no_controls</t>
  </si>
  <si>
    <t>se.reg_t4wels.rsqr..no_controls</t>
  </si>
  <si>
    <t>b.reg_t4wels.d_tt4g26amonthlyormore..tch_controls</t>
  </si>
  <si>
    <t>se.reg_t4wels.d_tt4g26amonthlyormore..tch_controls</t>
  </si>
  <si>
    <t>b.reg_t4wels.d_tt4g26bmonthlyormore..tch_controls</t>
  </si>
  <si>
    <t>se.reg_t4wels.d_tt4g26bmonthlyormore..tch_controls</t>
  </si>
  <si>
    <t>b.reg_t4wels.d_tt4g26cmonthlyormore..tch_controls</t>
  </si>
  <si>
    <t>se.reg_t4wels.d_tt4g26cmonthlyormore..tch_controls</t>
  </si>
  <si>
    <t>b.reg_t4wels.d_tt4g26dmonthlyormore..tch_controls</t>
  </si>
  <si>
    <t>se.reg_t4wels.d_tt4g26dmonthlyormore..tch_controls</t>
  </si>
  <si>
    <t>b.reg_t4wels.d_tt4g26emonthlyormore..tch_controls</t>
  </si>
  <si>
    <t>se.reg_t4wels.d_tt4g26emonthlyormore..tch_controls</t>
  </si>
  <si>
    <t>b.reg_t4wels.d_tt4g26fmonthlyormore..tch_controls</t>
  </si>
  <si>
    <t>se.reg_t4wels.d_tt4g26fmonthlyormore..tch_controls</t>
  </si>
  <si>
    <t>b.reg_t4wels.d_tt4g26gmonthlyormore..tch_controls</t>
  </si>
  <si>
    <t>se.reg_t4wels.d_tt4g26gmonthlyormore..tch_controls</t>
  </si>
  <si>
    <t>b.reg_t4wels.rsqr..tch_controls</t>
  </si>
  <si>
    <t>se.reg_t4wels.rsqr..tch_controls</t>
  </si>
  <si>
    <t>b.reg_t4wels.d_tt4g26amonthlyormore..tch_sch_controls</t>
  </si>
  <si>
    <t>se.reg_t4wels.d_tt4g26amonthlyormore..tch_sch_controls</t>
  </si>
  <si>
    <t>b.reg_t4wels.d_tt4g26bmonthlyormore..tch_sch_controls</t>
  </si>
  <si>
    <t>se.reg_t4wels.d_tt4g26bmonthlyormore..tch_sch_controls</t>
  </si>
  <si>
    <t>b.reg_t4wels.d_tt4g26cmonthlyormore..tch_sch_controls</t>
  </si>
  <si>
    <t>se.reg_t4wels.d_tt4g26cmonthlyormore..tch_sch_controls</t>
  </si>
  <si>
    <t>b.reg_t4wels.d_tt4g26dmonthlyormore..tch_sch_controls</t>
  </si>
  <si>
    <t>se.reg_t4wels.d_tt4g26dmonthlyormore..tch_sch_controls</t>
  </si>
  <si>
    <t>b.reg_t4wels.d_tt4g26emonthlyormore..tch_sch_controls</t>
  </si>
  <si>
    <t>se.reg_t4wels.d_tt4g26emonthlyormore..tch_sch_controls</t>
  </si>
  <si>
    <t>b.reg_t4wels.d_tt4g26fmonthlyormore..tch_sch_controls</t>
  </si>
  <si>
    <t>se.reg_t4wels.d_tt4g26fmonthlyormore..tch_sch_controls</t>
  </si>
  <si>
    <t>b.reg_t4wels.d_tt4g26gmonthlyormore..tch_sch_controls</t>
  </si>
  <si>
    <t>se.reg_t4wels.d_tt4g26gmonthlyormore..tch_sch_controls</t>
  </si>
  <si>
    <t>b.reg_t4wels.rsqr..tch_sch_controls</t>
  </si>
  <si>
    <t>se.reg_t4wels.rsqr..tch_sch_controls</t>
  </si>
  <si>
    <t>b.reg_t4jobsat.d_tt4g26amonthlyormore..no_controls</t>
  </si>
  <si>
    <t>se.reg_t4jobsat.d_tt4g26amonthlyormore..no_controls</t>
  </si>
  <si>
    <t>b.reg_t4jobsat.d_tt4g26bmonthlyormore..no_controls</t>
  </si>
  <si>
    <t>se.reg_t4jobsat.d_tt4g26bmonthlyormore..no_controls</t>
  </si>
  <si>
    <t>b.reg_t4jobsat.d_tt4g26cmonthlyormore..no_controls</t>
  </si>
  <si>
    <t>se.reg_t4jobsat.d_tt4g26cmonthlyormore..no_controls</t>
  </si>
  <si>
    <t>b.reg_t4jobsat.d_tt4g26dmonthlyormore..no_controls</t>
  </si>
  <si>
    <t>se.reg_t4jobsat.d_tt4g26dmonthlyormore..no_controls</t>
  </si>
  <si>
    <t>b.reg_t4jobsat.d_tt4g26emonthlyormore..no_controls</t>
  </si>
  <si>
    <t>se.reg_t4jobsat.d_tt4g26emonthlyormore..no_controls</t>
  </si>
  <si>
    <t>b.reg_t4jobsat.d_tt4g26fmonthlyormore..no_controls</t>
  </si>
  <si>
    <t>se.reg_t4jobsat.d_tt4g26fmonthlyormore..no_controls</t>
  </si>
  <si>
    <t>b.reg_t4jobsat.d_tt4g26gmonthlyormore..no_controls</t>
  </si>
  <si>
    <t>se.reg_t4jobsat.d_tt4g26gmonthlyormore..no_controls</t>
  </si>
  <si>
    <t>b.reg_t4jobsat.rsqr..no_controls</t>
  </si>
  <si>
    <t>se.reg_t4jobsat.rsqr..no_controls</t>
  </si>
  <si>
    <t>b.reg_t4jobsat.d_tt4g26amonthlyormore..tch_controls</t>
  </si>
  <si>
    <t>se.reg_t4jobsat.d_tt4g26amonthlyormore..tch_controls</t>
  </si>
  <si>
    <t>b.reg_t4jobsat.d_tt4g26bmonthlyormore..tch_controls</t>
  </si>
  <si>
    <t>se.reg_t4jobsat.d_tt4g26bmonthlyormore..tch_controls</t>
  </si>
  <si>
    <t>b.reg_t4jobsat.d_tt4g26cmonthlyormore..tch_controls</t>
  </si>
  <si>
    <t>se.reg_t4jobsat.d_tt4g26cmonthlyormore..tch_controls</t>
  </si>
  <si>
    <t>b.reg_t4jobsat.d_tt4g26dmonthlyormore..tch_controls</t>
  </si>
  <si>
    <t>se.reg_t4jobsat.d_tt4g26dmonthlyormore..tch_controls</t>
  </si>
  <si>
    <t>b.reg_t4jobsat.d_tt4g26emonthlyormore..tch_controls</t>
  </si>
  <si>
    <t>se.reg_t4jobsat.d_tt4g26emonthlyormore..tch_controls</t>
  </si>
  <si>
    <t>b.reg_t4jobsat.d_tt4g26fmonthlyormore..tch_controls</t>
  </si>
  <si>
    <t>se.reg_t4jobsat.d_tt4g26fmonthlyormore..tch_controls</t>
  </si>
  <si>
    <t>b.reg_t4jobsat.d_tt4g26gmonthlyormore..tch_controls</t>
  </si>
  <si>
    <t>se.reg_t4jobsat.d_tt4g26gmonthlyormore..tch_controls</t>
  </si>
  <si>
    <t>b.reg_t4jobsat.rsqr..tch_controls</t>
  </si>
  <si>
    <t>se.reg_t4jobsat.rsqr..tch_controls</t>
  </si>
  <si>
    <t>b.reg_t4jobsat.d_tt4g26amonthlyormore..tch_sch_controls</t>
  </si>
  <si>
    <t>se.reg_t4jobsat.d_tt4g26amonthlyormore..tch_sch_controls</t>
  </si>
  <si>
    <t>b.reg_t4jobsat.d_tt4g26bmonthlyormore..tch_sch_controls</t>
  </si>
  <si>
    <t>se.reg_t4jobsat.d_tt4g26bmonthlyormore..tch_sch_controls</t>
  </si>
  <si>
    <t>b.reg_t4jobsat.d_tt4g26cmonthlyormore..tch_sch_controls</t>
  </si>
  <si>
    <t>se.reg_t4jobsat.d_tt4g26cmonthlyormore..tch_sch_controls</t>
  </si>
  <si>
    <t>b.reg_t4jobsat.d_tt4g26dmonthlyormore..tch_sch_controls</t>
  </si>
  <si>
    <t>se.reg_t4jobsat.d_tt4g26dmonthlyormore..tch_sch_controls</t>
  </si>
  <si>
    <t>b.reg_t4jobsat.d_tt4g26emonthlyormore..tch_sch_controls</t>
  </si>
  <si>
    <t>se.reg_t4jobsat.d_tt4g26emonthlyormore..tch_sch_controls</t>
  </si>
  <si>
    <t>b.reg_t4jobsat.d_tt4g26fmonthlyormore..tch_sch_controls</t>
  </si>
  <si>
    <t>se.reg_t4jobsat.d_tt4g26fmonthlyormore..tch_sch_controls</t>
  </si>
  <si>
    <t>b.reg_t4jobsat.d_tt4g26gmonthlyormore..tch_sch_controls</t>
  </si>
  <si>
    <t>se.reg_t4jobsat.d_tt4g26gmonthlyormore..tch_sch_controls</t>
  </si>
  <si>
    <t>b.reg_t4jobsat.rsqr..tch_sch_controls</t>
  </si>
  <si>
    <t>se.reg_t4jobsat.rsqr..tch_sch_controls</t>
  </si>
  <si>
    <t>b.odr_d_tt4g64hagree.tt4g16b..no_controls</t>
  </si>
  <si>
    <t>se.odr_d_tt4g64hagree.tt4g16b..no_controls</t>
  </si>
  <si>
    <t>b.odr_d_tt4g64hagree.tt4g16b..tch_controls</t>
  </si>
  <si>
    <t>se.odr_d_tt4g64hagree.tt4g16b..tch_controls</t>
  </si>
  <si>
    <t>b.odr_d_tt4g64hagree.tt4g16b..tch_sch_controls</t>
  </si>
  <si>
    <t>se.odr_d_tt4g64hagree.tt4g16b..tch_sch_controls</t>
  </si>
  <si>
    <t>b.reg_t4wels.d_tt4g66fagree..no_controls</t>
  </si>
  <si>
    <t>se.reg_t4wels.d_tt4g66fagree..no_controls</t>
  </si>
  <si>
    <t>b.reg_t4wels.d_tt4g64hagree..no_controls</t>
  </si>
  <si>
    <t>se.reg_t4wels.d_tt4g64hagree..no_controls</t>
  </si>
  <si>
    <t>b.reg_t4wels.d_tt4g79dagree..no_controls</t>
  </si>
  <si>
    <t>se.reg_t4wels.d_tt4g79dagree..no_controls</t>
  </si>
  <si>
    <t>b.reg_t4wels.d_tt4g65aagree..no_controls</t>
  </si>
  <si>
    <t>se.reg_t4wels.d_tt4g65aagree..no_controls</t>
  </si>
  <si>
    <t>b.reg_t4wels.d_tt4g66fagree..tch_controls</t>
  </si>
  <si>
    <t>se.reg_t4wels.d_tt4g66fagree..tch_controls</t>
  </si>
  <si>
    <t>b.reg_t4wels.d_tt4g64hagree..tch_controls</t>
  </si>
  <si>
    <t>se.reg_t4wels.d_tt4g64hagree..tch_controls</t>
  </si>
  <si>
    <t>b.reg_t4wels.d_tt4g79dagree..tch_controls</t>
  </si>
  <si>
    <t>se.reg_t4wels.d_tt4g79dagree..tch_controls</t>
  </si>
  <si>
    <t>b.reg_t4wels.d_tt4g65aagree..tch_controls</t>
  </si>
  <si>
    <t>se.reg_t4wels.d_tt4g65aagree..tch_controls</t>
  </si>
  <si>
    <t>b.reg_t4wels.d_tt4g66fagree..tch_sch_controls</t>
  </si>
  <si>
    <t>se.reg_t4wels.d_tt4g66fagree..tch_sch_controls</t>
  </si>
  <si>
    <t>b.reg_t4wels.d_tt4g64hagree..tch_sch_controls</t>
  </si>
  <si>
    <t>se.reg_t4wels.d_tt4g64hagree..tch_sch_controls</t>
  </si>
  <si>
    <t>b.reg_t4wels.d_tt4g79dagree..tch_sch_controls</t>
  </si>
  <si>
    <t>se.reg_t4wels.d_tt4g79dagree..tch_sch_controls</t>
  </si>
  <si>
    <t>b.reg_t4wels.d_tt4g65aagree..tch_sch_controls</t>
  </si>
  <si>
    <t>se.reg_t4wels.d_tt4g65aagree..tch_sch_controls</t>
  </si>
  <si>
    <t>b.reg_t4jobsat.d_tt4g66fagree..no_controls</t>
  </si>
  <si>
    <t>se.reg_t4jobsat.d_tt4g66fagree..no_controls</t>
  </si>
  <si>
    <t>b.reg_t4jobsat.d_tt4g64hagree..no_controls</t>
  </si>
  <si>
    <t>se.reg_t4jobsat.d_tt4g64hagree..no_controls</t>
  </si>
  <si>
    <t>b.reg_t4jobsat.d_tt4g79dagree..no_controls</t>
  </si>
  <si>
    <t>se.reg_t4jobsat.d_tt4g79dagree..no_controls</t>
  </si>
  <si>
    <t>b.reg_t4jobsat.d_tt4g65aagree..no_controls</t>
  </si>
  <si>
    <t>se.reg_t4jobsat.d_tt4g65aagree..no_controls</t>
  </si>
  <si>
    <t>b.reg_t4jobsat.d_tt4g66fagree..tch_controls</t>
  </si>
  <si>
    <t>se.reg_t4jobsat.d_tt4g66fagree..tch_controls</t>
  </si>
  <si>
    <t>b.reg_t4jobsat.d_tt4g64hagree..tch_controls</t>
  </si>
  <si>
    <t>se.reg_t4jobsat.d_tt4g64hagree..tch_controls</t>
  </si>
  <si>
    <t>b.reg_t4jobsat.d_tt4g79dagree..tch_controls</t>
  </si>
  <si>
    <t>se.reg_t4jobsat.d_tt4g79dagree..tch_controls</t>
  </si>
  <si>
    <t>b.reg_t4jobsat.d_tt4g65aagree..tch_controls</t>
  </si>
  <si>
    <t>se.reg_t4jobsat.d_tt4g65aagree..tch_controls</t>
  </si>
  <si>
    <t>b.reg_t4jobsat.d_tt4g66fagree..tch_sch_controls</t>
  </si>
  <si>
    <t>se.reg_t4jobsat.d_tt4g66fagree..tch_sch_controls</t>
  </si>
  <si>
    <t>b.reg_t4jobsat.d_tt4g64hagree..tch_sch_controls</t>
  </si>
  <si>
    <t>se.reg_t4jobsat.d_tt4g64hagree..tch_sch_controls</t>
  </si>
  <si>
    <t>b.reg_t4jobsat.d_tt4g79dagree..tch_sch_controls</t>
  </si>
  <si>
    <t>se.reg_t4jobsat.d_tt4g79dagree..tch_sch_controls</t>
  </si>
  <si>
    <t>b.reg_t4jobsat.d_tt4g65aagree..tch_sch_controls</t>
  </si>
  <si>
    <t>se.reg_t4jobsat.d_tt4g65aagree..tch_sch_controls</t>
  </si>
  <si>
    <t>b.meanpct.d_tt4g66aagree</t>
  </si>
  <si>
    <t>se.meanpct.d_tt4g66aagree</t>
  </si>
  <si>
    <t>b.meanpct.d_tt4g66bagree</t>
  </si>
  <si>
    <t>se.meanpct.d_tt4g66bagree</t>
  </si>
  <si>
    <t>b.meanpct.d_tt4g66cagree</t>
  </si>
  <si>
    <t>se.meanpct.d_tt4g66cagree</t>
  </si>
  <si>
    <t>b.meanpct.d_tt4g66dagree</t>
  </si>
  <si>
    <t>se.meanpct.d_tt4g66dagree</t>
  </si>
  <si>
    <t>b.meanpct.d_tt4g66eagree</t>
  </si>
  <si>
    <t>se.meanpct.d_tt4g66eagree</t>
  </si>
  <si>
    <t>b.meanpct.d_tt4g66fagree</t>
  </si>
  <si>
    <t>se.meanpct.d_tt4g66fagree</t>
  </si>
  <si>
    <t>b.meanpct.d_tt4g66gagree</t>
  </si>
  <si>
    <t>se.meanpct.d_tt4g66gagree</t>
  </si>
  <si>
    <t>b.meanpct.d_tt4g66hagree</t>
  </si>
  <si>
    <t>se.meanpct.d_tt4g66hagree</t>
  </si>
  <si>
    <t>b.meanpct.d_tt4g66iagree</t>
  </si>
  <si>
    <t>se.meanpct.d_tt4g66iagree</t>
  </si>
  <si>
    <t>b.meanpct.d_tt4g66jagree</t>
  </si>
  <si>
    <t>se.meanpct.d_tt4g66jagree</t>
  </si>
  <si>
    <t>b.(meanpct.d_tt4g66aagree_isc1)-(meanpct.d_tt4g66aagree_isc2)</t>
  </si>
  <si>
    <t>se.(meanpct.d_tt4g66aagree_isc1)-(meanpct.d_tt4g66aagree_isc2)</t>
  </si>
  <si>
    <t>b.(meanpct.d_tt4g66bagree_isc1)-(meanpct.d_tt4g66bagree_isc2)</t>
  </si>
  <si>
    <t>se.(meanpct.d_tt4g66bagree_isc1)-(meanpct.d_tt4g66bagree_isc2)</t>
  </si>
  <si>
    <t>b.(meanpct.d_tt4g66cagree_isc1)-(meanpct.d_tt4g66cagree_isc2)</t>
  </si>
  <si>
    <t>se.(meanpct.d_tt4g66cagree_isc1)-(meanpct.d_tt4g66cagree_isc2)</t>
  </si>
  <si>
    <t>b.(meanpct.d_tt4g66dagree_isc1)-(meanpct.d_tt4g66dagree_isc2)</t>
  </si>
  <si>
    <t>se.(meanpct.d_tt4g66dagree_isc1)-(meanpct.d_tt4g66dagree_isc2)</t>
  </si>
  <si>
    <t>b.(meanpct.d_tt4g66eagree_isc1)-(meanpct.d_tt4g66eagree_isc2)</t>
  </si>
  <si>
    <t>se.(meanpct.d_tt4g66eagree_isc1)-(meanpct.d_tt4g66eagree_isc2)</t>
  </si>
  <si>
    <t>b.(meanpct.d_tt4g66fagree_isc1)-(meanpct.d_tt4g66fagree_isc2)</t>
  </si>
  <si>
    <t>se.(meanpct.d_tt4g66fagree_isc1)-(meanpct.d_tt4g66fagree_isc2)</t>
  </si>
  <si>
    <t>b.(meanpct.d_tt4g66gagree_isc1)-(meanpct.d_tt4g66gagree_isc2)</t>
  </si>
  <si>
    <t>se.(meanpct.d_tt4g66gagree_isc1)-(meanpct.d_tt4g66gagree_isc2)</t>
  </si>
  <si>
    <t>b.(meanpct.d_tt4g66hagree_isc1)-(meanpct.d_tt4g66hagree_isc2)</t>
  </si>
  <si>
    <t>se.(meanpct.d_tt4g66hagree_isc1)-(meanpct.d_tt4g66hagree_isc2)</t>
  </si>
  <si>
    <t>b.(meanpct.d_tt4g66iagree_isc1)-(meanpct.d_tt4g66iagree_isc2)</t>
  </si>
  <si>
    <t>se.(meanpct.d_tt4g66iagree_isc1)-(meanpct.d_tt4g66iagree_isc2)</t>
  </si>
  <si>
    <t>b.(meanpct.d_tt4g66jagree_isc1)-(meanpct.d_tt4g66jagree_isc2)</t>
  </si>
  <si>
    <t>se.(meanpct.d_tt4g66jagree_isc1)-(meanpct.d_tt4g66jagree_isc2)</t>
  </si>
  <si>
    <t>b.(meanpct.d_tt4g66aagree_isc3)-(meanpct.d_tt4g66aagree_isc2)</t>
  </si>
  <si>
    <t>se.(meanpct.d_tt4g66aagree_isc3)-(meanpct.d_tt4g66aagree_isc2)</t>
  </si>
  <si>
    <t>b.(meanpct.d_tt4g66bagree_isc3)-(meanpct.d_tt4g66bagree_isc2)</t>
  </si>
  <si>
    <t>se.(meanpct.d_tt4g66bagree_isc3)-(meanpct.d_tt4g66bagree_isc2)</t>
  </si>
  <si>
    <t>b.(meanpct.d_tt4g66cagree_isc3)-(meanpct.d_tt4g66cagree_isc2)</t>
  </si>
  <si>
    <t>se.(meanpct.d_tt4g66cagree_isc3)-(meanpct.d_tt4g66cagree_isc2)</t>
  </si>
  <si>
    <t>b.(meanpct.d_tt4g66dagree_isc3)-(meanpct.d_tt4g66dagree_isc2)</t>
  </si>
  <si>
    <t>se.(meanpct.d_tt4g66dagree_isc3)-(meanpct.d_tt4g66dagree_isc2)</t>
  </si>
  <si>
    <t>b.(meanpct.d_tt4g66eagree_isc3)-(meanpct.d_tt4g66eagree_isc2)</t>
  </si>
  <si>
    <t>se.(meanpct.d_tt4g66eagree_isc3)-(meanpct.d_tt4g66eagree_isc2)</t>
  </si>
  <si>
    <t>b.(meanpct.d_tt4g66fagree_isc3)-(meanpct.d_tt4g66fagree_isc2)</t>
  </si>
  <si>
    <t>se.(meanpct.d_tt4g66fagree_isc3)-(meanpct.d_tt4g66fagree_isc2)</t>
  </si>
  <si>
    <t>b.(meanpct.d_tt4g66gagree_isc3)-(meanpct.d_tt4g66gagree_isc2)</t>
  </si>
  <si>
    <t>se.(meanpct.d_tt4g66gagree_isc3)-(meanpct.d_tt4g66gagree_isc2)</t>
  </si>
  <si>
    <t>b.(meanpct.d_tt4g66hagree_isc3)-(meanpct.d_tt4g66hagree_isc2)</t>
  </si>
  <si>
    <t>se.(meanpct.d_tt4g66hagree_isc3)-(meanpct.d_tt4g66hagree_isc2)</t>
  </si>
  <si>
    <t>b.(meanpct.d_tt4g66iagree_isc3)-(meanpct.d_tt4g66iagree_isc2)</t>
  </si>
  <si>
    <t>se.(meanpct.d_tt4g66iagree_isc3)-(meanpct.d_tt4g66iagree_isc2)</t>
  </si>
  <si>
    <t>b.(meanpct.d_tt4g66jagree_isc3)-(meanpct.d_tt4g66jagree_isc2)</t>
  </si>
  <si>
    <t>se.(meanpct.d_tt4g66jagree_isc3)-(meanpct.d_tt4g66jagree_isc2)</t>
  </si>
  <si>
    <t>b.meanpct.d_tt4g67bagree</t>
  </si>
  <si>
    <t>se.meanpct.d_tt4g67bagree</t>
  </si>
  <si>
    <t>b.meanpct.d_tt4g67bagree..gender..Female</t>
  </si>
  <si>
    <t>se.meanpct.d_tt4g67bagree..gender..Female</t>
  </si>
  <si>
    <t>b.meanpct.d_tt4g67bagree..gender..Male</t>
  </si>
  <si>
    <t>se.meanpct.d_tt4g67bagree..gender..Male</t>
  </si>
  <si>
    <t>b.meanpct.d_tt4g67bagree..gender..(Male-Female)</t>
  </si>
  <si>
    <t>se.meanpct.d_tt4g67bagree..gender..(Male-Female)</t>
  </si>
  <si>
    <t>b.meanpct.d_tt4g67bagree..age..1 under_age30</t>
  </si>
  <si>
    <t>se.meanpct.d_tt4g67bagree..age..1 under_age30</t>
  </si>
  <si>
    <t>b.meanpct.d_tt4g67bagree..age..2 from30_to_49</t>
  </si>
  <si>
    <t>se.meanpct.d_tt4g67bagree..age..2 from30_to_49</t>
  </si>
  <si>
    <t>b.meanpct.d_tt4g67bagree..age..3 over_age50</t>
  </si>
  <si>
    <t>se.meanpct.d_tt4g67bagree..age..3 over_age50</t>
  </si>
  <si>
    <t>b.meanpct.d_tt4g67bagree..age..(3 over_age50-1 under_age30)</t>
  </si>
  <si>
    <t>se.meanpct.d_tt4g67bagree..age..(3 over_age50-1 under_age30)</t>
  </si>
  <si>
    <t>b.meanpct.d_tt4g67bagree..exp..1 under_5yrs</t>
  </si>
  <si>
    <t>se.meanpct.d_tt4g67bagree..exp..1 under_5yrs</t>
  </si>
  <si>
    <t>b.meanpct.d_tt4g67bagree..exp..2 from6to10</t>
  </si>
  <si>
    <t>se.meanpct.d_tt4g67bagree..exp..2 from6to10</t>
  </si>
  <si>
    <t>b.meanpct.d_tt4g67bagree..exp..3 over_10yrs</t>
  </si>
  <si>
    <t>se.meanpct.d_tt4g67bagree..exp..3 over_10yrs</t>
  </si>
  <si>
    <t>b.meanpct.d_tt4g67bagree..exp..(3 over_10yrs-1 under_5yrs)</t>
  </si>
  <si>
    <t>se.meanpct.d_tt4g67bagree..exp..(3 over_10yrs-1 under_5yrs)</t>
  </si>
  <si>
    <t>b.(meanpct.d_tt4g67bagree_isc1)-(meanpct.d_tt4g67bagree_isc2)</t>
  </si>
  <si>
    <t>se.(meanpct.d_tt4g67bagree_isc1)-(meanpct.d_tt4g67bagree_isc2)</t>
  </si>
  <si>
    <t>b.(meanpct.d_tt4g67bagree_isc3)-(meanpct.d_tt4g67bagree_isc2)</t>
  </si>
  <si>
    <t>se.(meanpct.d_tt4g67bagree_isc3)-(meanpct.d_tt4g67bagree_isc2)</t>
  </si>
  <si>
    <t>b.meanpct.d_tt4g66fagree..schloc..1 Rural</t>
  </si>
  <si>
    <t>se.meanpct.d_tt4g66fagree..schloc..1 Rural</t>
  </si>
  <si>
    <t>b.meanpct.d_tt4g66fagree..schloc..2 Town</t>
  </si>
  <si>
    <t>se.meanpct.d_tt4g66fagree..schloc..2 Town</t>
  </si>
  <si>
    <t>b.meanpct.d_tt4g66fagree..schloc..3 City</t>
  </si>
  <si>
    <t>se.meanpct.d_tt4g66fagree..schloc..3 City</t>
  </si>
  <si>
    <t>b.meanpct.d_tt4g66fagree..schloc..(3 City-1 Rural)</t>
  </si>
  <si>
    <t>se.meanpct.d_tt4g66fagree..schloc..(3 City-1 Rural)</t>
  </si>
  <si>
    <t>b.meanpct.d_tt4g66fagree..schtype..1 Public</t>
  </si>
  <si>
    <t>se.meanpct.d_tt4g66fagree..schtype..1 Public</t>
  </si>
  <si>
    <t>b.meanpct.d_tt4g66fagree..schtype..2 Private</t>
  </si>
  <si>
    <t>se.meanpct.d_tt4g66fagree..schtype..2 Private</t>
  </si>
  <si>
    <t>b.meanpct.d_tt4g66fagree..schtype..(2 Private-1 Public)</t>
  </si>
  <si>
    <t>se.meanpct.d_tt4g66fagree..schtype..(2 Private-1 Public)</t>
  </si>
  <si>
    <t>b.meanpct.d_tt4g66fagree..disadv..1 under_10pct</t>
  </si>
  <si>
    <t>se.meanpct.d_tt4g66fagree..disadv..1 under_10pct</t>
  </si>
  <si>
    <t>b.meanpct.d_tt4g66fagree..disadv..2 10_to_30pct</t>
  </si>
  <si>
    <t>se.meanpct.d_tt4g66fagree..disadv..2 10_to_30pct</t>
  </si>
  <si>
    <t>b.meanpct.d_tt4g66fagree..disadv..3 over_30pct</t>
  </si>
  <si>
    <t>se.meanpct.d_tt4g66fagree..disadv..3 over_30pct</t>
  </si>
  <si>
    <t>b.meanpct.d_tt4g66fagree..disadv..(3 over_30pct-1 under_10pct)</t>
  </si>
  <si>
    <t>se.meanpct.d_tt4g66fagree..disadv..(3 over_30pct-1 under_10pct)</t>
  </si>
  <si>
    <t>b.meanpct.d_tt4g66fagree..diflang..1 None</t>
  </si>
  <si>
    <t>se.meanpct.d_tt4g66fagree..diflang..1 None</t>
  </si>
  <si>
    <t>b.meanpct.d_tt4g66fagree..diflang..2 0_to_10pct</t>
  </si>
  <si>
    <t>se.meanpct.d_tt4g66fagree..diflang..2 0_to_10pct</t>
  </si>
  <si>
    <t>b.meanpct.d_tt4g66fagree..diflang..3 over_10pct</t>
  </si>
  <si>
    <t>se.meanpct.d_tt4g66fagree..diflang..3 over_10pct</t>
  </si>
  <si>
    <t>b.meanpct.d_tt4g66fagree..diflang..(3 over_10pct-1 None)</t>
  </si>
  <si>
    <t>se.meanpct.d_tt4g66fagree..diflang..(3 over_10pct-1 None)</t>
  </si>
  <si>
    <t>b.meanpct.d_tt4g66fagree..spneed..1 under_10pct</t>
  </si>
  <si>
    <t>se.meanpct.d_tt4g66fagree..spneed..1 under_10pct</t>
  </si>
  <si>
    <t>b.meanpct.d_tt4g66fagree..spneed..2 10_to_30pct</t>
  </si>
  <si>
    <t>se.meanpct.d_tt4g66fagree..spneed..2 10_to_30pct</t>
  </si>
  <si>
    <t>b.meanpct.d_tt4g66fagree..spneed..3 over_30pct</t>
  </si>
  <si>
    <t>se.meanpct.d_tt4g66fagree..spneed..3 over_30pct</t>
  </si>
  <si>
    <t>b.meanpct.d_tt4g66fagree..spneed..(3 over_30pct-1 under_10pct)</t>
  </si>
  <si>
    <t>se.meanpct.d_tt4g66fagree..spneed..(3 over_30pct-1 under_10pct)</t>
  </si>
  <si>
    <t>b.meanpct.d_tt4g66jagree..gender..Female</t>
  </si>
  <si>
    <t>se.meanpct.d_tt4g66jagree..gender..Female</t>
  </si>
  <si>
    <t>b.meanpct.d_tt4g66jagree..gender..Male</t>
  </si>
  <si>
    <t>se.meanpct.d_tt4g66jagree..gender..Male</t>
  </si>
  <si>
    <t>b.meanpct.d_tt4g66jagree..gender..(Male-Female)</t>
  </si>
  <si>
    <t>se.meanpct.d_tt4g66jagree..gender..(Male-Female)</t>
  </si>
  <si>
    <t>b.meanpct.d_tt4g66jagree..age..1 under_age30</t>
  </si>
  <si>
    <t>se.meanpct.d_tt4g66jagree..age..1 under_age30</t>
  </si>
  <si>
    <t>b.meanpct.d_tt4g66jagree..age..2 from30_to_49</t>
  </si>
  <si>
    <t>se.meanpct.d_tt4g66jagree..age..2 from30_to_49</t>
  </si>
  <si>
    <t>b.meanpct.d_tt4g66jagree..age..3 over_age50</t>
  </si>
  <si>
    <t>se.meanpct.d_tt4g66jagree..age..3 over_age50</t>
  </si>
  <si>
    <t>b.meanpct.d_tt4g66jagree..age..(3 over_age50-1 under_age30)</t>
  </si>
  <si>
    <t>se.meanpct.d_tt4g66jagree..age..(3 over_age50-1 under_age30)</t>
  </si>
  <si>
    <t>b.meanpct.d_tt4g66jagree..exp..1 under_5yrs</t>
  </si>
  <si>
    <t>se.meanpct.d_tt4g66jagree..exp..1 under_5yrs</t>
  </si>
  <si>
    <t>b.meanpct.d_tt4g66jagree..exp..2 from6to10</t>
  </si>
  <si>
    <t>se.meanpct.d_tt4g66jagree..exp..2 from6to10</t>
  </si>
  <si>
    <t>b.meanpct.d_tt4g66jagree..exp..3 over_10yrs</t>
  </si>
  <si>
    <t>se.meanpct.d_tt4g66jagree..exp..3 over_10yrs</t>
  </si>
  <si>
    <t>b.meanpct.d_tt4g66jagree..exp..(3 over_10yrs-1 under_5yrs)</t>
  </si>
  <si>
    <t>se.meanpct.d_tt4g66jagree..exp..(3 over_10yrs-1 under_5yrs)</t>
  </si>
  <si>
    <t>b.meanpct.d_tt4g67bagree..gender_p..Female</t>
  </si>
  <si>
    <t>se.meanpct.d_tt4g67bagree..gender_p..Female</t>
  </si>
  <si>
    <t>b.meanpct.d_tt4g67bagree..gender_p..Male</t>
  </si>
  <si>
    <t>se.meanpct.d_tt4g67bagree..gender_p..Male</t>
  </si>
  <si>
    <t>b.meanpct.d_tt4g67bagree..gender_p..(Male-Female)</t>
  </si>
  <si>
    <t>se.meanpct.d_tt4g67bagree..gender_p..(Male-Female)</t>
  </si>
  <si>
    <t>b.meanpct.d_tt4g67bagree..age_p..1 under_age40</t>
  </si>
  <si>
    <t>se.meanpct.d_tt4g67bagree..age_p..1 under_age40</t>
  </si>
  <si>
    <t>b.meanpct.d_tt4g67bagree..age_p..2 from40_to_49</t>
  </si>
  <si>
    <t>se.meanpct.d_tt4g67bagree..age_p..2 from40_to_49</t>
  </si>
  <si>
    <t>b.meanpct.d_tt4g67bagree..age_p..3 from50_to_59</t>
  </si>
  <si>
    <t>se.meanpct.d_tt4g67bagree..age_p..3 from50_to_59</t>
  </si>
  <si>
    <t>b.meanpct.d_tt4g67bagree..age_p..4 over_age60</t>
  </si>
  <si>
    <t>se.meanpct.d_tt4g67bagree..age_p..4 over_age60</t>
  </si>
  <si>
    <t>b.meanpct.d_tt4g67bagree..age_p..(4 over_age60-1 under_age40)</t>
  </si>
  <si>
    <t>se.meanpct.d_tt4g67bagree..age_p..(4 over_age60-1 under_age40)</t>
  </si>
  <si>
    <t>b.meanpct.d_tt4g67bagree..exp_p..1 under_5yrs</t>
  </si>
  <si>
    <t>se.meanpct.d_tt4g67bagree..exp_p..1 under_5yrs</t>
  </si>
  <si>
    <t>b.meanpct.d_tt4g67bagree..exp_p..2 from6to10</t>
  </si>
  <si>
    <t>se.meanpct.d_tt4g67bagree..exp_p..2 from6to10</t>
  </si>
  <si>
    <t>b.meanpct.d_tt4g67bagree..exp_p..3 over_10yrs</t>
  </si>
  <si>
    <t>se.meanpct.d_tt4g67bagree..exp_p..3 over_10yrs</t>
  </si>
  <si>
    <t>b.meanpct.d_tt4g67bagree..exp_p..(3 over_10yrs-1 under_5yrs)</t>
  </si>
  <si>
    <t>se.meanpct.d_tt4g67bagree..exp_p..(3 over_10yrs-1 under_5yrs)</t>
  </si>
  <si>
    <t>b.qtableq1.t4pleads__d_tt4g66aagree</t>
  </si>
  <si>
    <t>se.qtableq1.t4pleads__d_tt4g66aagree</t>
  </si>
  <si>
    <t>b.qtableq4.t4pleads__d_tt4g66aagree</t>
  </si>
  <si>
    <t>se.qtableq4.t4pleads__d_tt4g66aagree</t>
  </si>
  <si>
    <t>b.qtable_diff.t4pleads__d_tt4g66aagree.(q4-q1)</t>
  </si>
  <si>
    <t>se.qtable_diff.t4pleads__d_tt4g66aagree.(q4-q1)</t>
  </si>
  <si>
    <t>b.qtableq1.t4pleads__d_tt4g66bagree</t>
  </si>
  <si>
    <t>se.qtableq1.t4pleads__d_tt4g66bagree</t>
  </si>
  <si>
    <t>b.qtableq4.t4pleads__d_tt4g66bagree</t>
  </si>
  <si>
    <t>se.qtableq4.t4pleads__d_tt4g66bagree</t>
  </si>
  <si>
    <t>b.qtable_diff.t4pleads__d_tt4g66bagree.(q4-q1)</t>
  </si>
  <si>
    <t>se.qtable_diff.t4pleads__d_tt4g66bagree.(q4-q1)</t>
  </si>
  <si>
    <t>b.qtableq1.t4pleads__d_tt4g66cagree</t>
  </si>
  <si>
    <t>se.qtableq1.t4pleads__d_tt4g66cagree</t>
  </si>
  <si>
    <t>b.qtableq4.t4pleads__d_tt4g66cagree</t>
  </si>
  <si>
    <t>se.qtableq4.t4pleads__d_tt4g66cagree</t>
  </si>
  <si>
    <t>b.qtable_diff.t4pleads__d_tt4g66cagree.(q4-q1)</t>
  </si>
  <si>
    <t>se.qtable_diff.t4pleads__d_tt4g66cagree.(q4-q1)</t>
  </si>
  <si>
    <t>b.qtableq1.t4pleads__d_tt4g66dagree</t>
  </si>
  <si>
    <t>se.qtableq1.t4pleads__d_tt4g66dagree</t>
  </si>
  <si>
    <t>b.qtableq4.t4pleads__d_tt4g66dagree</t>
  </si>
  <si>
    <t>se.qtableq4.t4pleads__d_tt4g66dagree</t>
  </si>
  <si>
    <t>b.qtable_diff.t4pleads__d_tt4g66dagree.(q4-q1)</t>
  </si>
  <si>
    <t>se.qtable_diff.t4pleads__d_tt4g66dagree.(q4-q1)</t>
  </si>
  <si>
    <t>b.qtableq1.t4pleads__d_tt4g66eagree</t>
  </si>
  <si>
    <t>se.qtableq1.t4pleads__d_tt4g66eagree</t>
  </si>
  <si>
    <t>b.qtableq4.t4pleads__d_tt4g66eagree</t>
  </si>
  <si>
    <t>se.qtableq4.t4pleads__d_tt4g66eagree</t>
  </si>
  <si>
    <t>b.qtable_diff.t4pleads__d_tt4g66eagree.(q4-q1)</t>
  </si>
  <si>
    <t>se.qtable_diff.t4pleads__d_tt4g66eagree.(q4-q1)</t>
  </si>
  <si>
    <t>b.qtableq1.t4pleads__d_tt4g66fagree</t>
  </si>
  <si>
    <t>se.qtableq1.t4pleads__d_tt4g66fagree</t>
  </si>
  <si>
    <t>b.qtableq4.t4pleads__d_tt4g66fagree</t>
  </si>
  <si>
    <t>se.qtableq4.t4pleads__d_tt4g66fagree</t>
  </si>
  <si>
    <t>b.qtable_diff.t4pleads__d_tt4g66fagree.(q4-q1)</t>
  </si>
  <si>
    <t>se.qtable_diff.t4pleads__d_tt4g66fagree.(q4-q1)</t>
  </si>
  <si>
    <t>b.qtableq1.t4pleads__d_tt4g66gagree</t>
  </si>
  <si>
    <t>se.qtableq1.t4pleads__d_tt4g66gagree</t>
  </si>
  <si>
    <t>b.qtableq4.t4pleads__d_tt4g66gagree</t>
  </si>
  <si>
    <t>se.qtableq4.t4pleads__d_tt4g66gagree</t>
  </si>
  <si>
    <t>b.qtable_diff.t4pleads__d_tt4g66gagree.(q4-q1)</t>
  </si>
  <si>
    <t>se.qtable_diff.t4pleads__d_tt4g66gagree.(q4-q1)</t>
  </si>
  <si>
    <t>b.qtableq1.t4pleads__d_tt4g66hagree</t>
  </si>
  <si>
    <t>se.qtableq1.t4pleads__d_tt4g66hagree</t>
  </si>
  <si>
    <t>b.qtableq4.t4pleads__d_tt4g66hagree</t>
  </si>
  <si>
    <t>se.qtableq4.t4pleads__d_tt4g66hagree</t>
  </si>
  <si>
    <t>b.qtable_diff.t4pleads__d_tt4g66hagree.(q4-q1)</t>
  </si>
  <si>
    <t>se.qtable_diff.t4pleads__d_tt4g66hagree.(q4-q1)</t>
  </si>
  <si>
    <t>b.qtableq1.t4pleads__d_tt4g66iagree</t>
  </si>
  <si>
    <t>se.qtableq1.t4pleads__d_tt4g66iagree</t>
  </si>
  <si>
    <t>b.qtableq4.t4pleads__d_tt4g66iagree</t>
  </si>
  <si>
    <t>se.qtableq4.t4pleads__d_tt4g66iagree</t>
  </si>
  <si>
    <t>b.qtable_diff.t4pleads__d_tt4g66iagree.(q4-q1)</t>
  </si>
  <si>
    <t>se.qtable_diff.t4pleads__d_tt4g66iagree.(q4-q1)</t>
  </si>
  <si>
    <t>b.qtableq1.t4pleads__d_tt4g66jagree</t>
  </si>
  <si>
    <t>se.qtableq1.t4pleads__d_tt4g66jagree</t>
  </si>
  <si>
    <t>b.qtableq4.t4pleads__d_tt4g66jagree</t>
  </si>
  <si>
    <t>se.qtableq4.t4pleads__d_tt4g66jagree</t>
  </si>
  <si>
    <t>b.qtable_diff.t4pleads__d_tt4g66jagree.(q4-q1)</t>
  </si>
  <si>
    <t>se.qtable_diff.t4pleads__d_tt4g66jagree.(q4-q1)</t>
  </si>
  <si>
    <t>b.meanpct.d_tt4g66aagree..agree_disagree_schdecisions..1 agree</t>
  </si>
  <si>
    <t>se.meanpct.d_tt4g66aagree..agree_disagree_schdecisions..1 agree</t>
  </si>
  <si>
    <t>b.meanpct.d_tt4g66aagree..agree_disagree_schdecisions..2 disagree</t>
  </si>
  <si>
    <t>se.meanpct.d_tt4g66aagree..agree_disagree_schdecisions..2 disagree</t>
  </si>
  <si>
    <t>b.meanpct.d_tt4g66aagree..agree_disagree_schdecisions..(2 disagree-1 agree)</t>
  </si>
  <si>
    <t>se.meanpct.d_tt4g66aagree..agree_disagree_schdecisions..(2 disagree-1 agree)</t>
  </si>
  <si>
    <t>b.meanpct.d_tt4g66bagree..agree_disagree_schdecisions..1 agree</t>
  </si>
  <si>
    <t>se.meanpct.d_tt4g66bagree..agree_disagree_schdecisions..1 agree</t>
  </si>
  <si>
    <t>b.meanpct.d_tt4g66bagree..agree_disagree_schdecisions..2 disagree</t>
  </si>
  <si>
    <t>se.meanpct.d_tt4g66bagree..agree_disagree_schdecisions..2 disagree</t>
  </si>
  <si>
    <t>b.meanpct.d_tt4g66bagree..agree_disagree_schdecisions..(2 disagree-1 agree)</t>
  </si>
  <si>
    <t>se.meanpct.d_tt4g66bagree..agree_disagree_schdecisions..(2 disagree-1 agree)</t>
  </si>
  <si>
    <t>b.meanpct.d_tt4g66cagree..agree_disagree_schdecisions..1 agree</t>
  </si>
  <si>
    <t>se.meanpct.d_tt4g66cagree..agree_disagree_schdecisions..1 agree</t>
  </si>
  <si>
    <t>b.meanpct.d_tt4g66cagree..agree_disagree_schdecisions..2 disagree</t>
  </si>
  <si>
    <t>se.meanpct.d_tt4g66cagree..agree_disagree_schdecisions..2 disagree</t>
  </si>
  <si>
    <t>b.meanpct.d_tt4g66cagree..agree_disagree_schdecisions..(2 disagree-1 agree)</t>
  </si>
  <si>
    <t>se.meanpct.d_tt4g66cagree..agree_disagree_schdecisions..(2 disagree-1 agree)</t>
  </si>
  <si>
    <t>b.meanpct.d_tt4g66dagree..agree_disagree_schdecisions..1 agree</t>
  </si>
  <si>
    <t>se.meanpct.d_tt4g66dagree..agree_disagree_schdecisions..1 agree</t>
  </si>
  <si>
    <t>b.meanpct.d_tt4g66dagree..agree_disagree_schdecisions..2 disagree</t>
  </si>
  <si>
    <t>se.meanpct.d_tt4g66dagree..agree_disagree_schdecisions..2 disagree</t>
  </si>
  <si>
    <t>b.meanpct.d_tt4g66dagree..agree_disagree_schdecisions..(2 disagree-1 agree)</t>
  </si>
  <si>
    <t>se.meanpct.d_tt4g66dagree..agree_disagree_schdecisions..(2 disagree-1 agree)</t>
  </si>
  <si>
    <t>b.meanpct.d_tt4g66eagree..agree_disagree_schdecisions..1 agree</t>
  </si>
  <si>
    <t>se.meanpct.d_tt4g66eagree..agree_disagree_schdecisions..1 agree</t>
  </si>
  <si>
    <t>b.meanpct.d_tt4g66eagree..agree_disagree_schdecisions..2 disagree</t>
  </si>
  <si>
    <t>se.meanpct.d_tt4g66eagree..agree_disagree_schdecisions..2 disagree</t>
  </si>
  <si>
    <t>b.meanpct.d_tt4g66eagree..agree_disagree_schdecisions..(2 disagree-1 agree)</t>
  </si>
  <si>
    <t>se.meanpct.d_tt4g66eagree..agree_disagree_schdecisions..(2 disagree-1 agree)</t>
  </si>
  <si>
    <t>b.meanpct.d_tt4g66fagree..agree_disagree_schdecisions..1 agree</t>
  </si>
  <si>
    <t>se.meanpct.d_tt4g66fagree..agree_disagree_schdecisions..1 agree</t>
  </si>
  <si>
    <t>b.meanpct.d_tt4g66fagree..agree_disagree_schdecisions..2 disagree</t>
  </si>
  <si>
    <t>se.meanpct.d_tt4g66fagree..agree_disagree_schdecisions..2 disagree</t>
  </si>
  <si>
    <t>b.meanpct.d_tt4g66fagree..agree_disagree_schdecisions..(2 disagree-1 agree)</t>
  </si>
  <si>
    <t>se.meanpct.d_tt4g66fagree..agree_disagree_schdecisions..(2 disagree-1 agree)</t>
  </si>
  <si>
    <t>b.meanpct.d_tt4g66iagree..agree_disagree_schdecisions..1 agree</t>
  </si>
  <si>
    <t>se.meanpct.d_tt4g66iagree..agree_disagree_schdecisions..1 agree</t>
  </si>
  <si>
    <t>b.meanpct.d_tt4g66iagree..agree_disagree_schdecisions..2 disagree</t>
  </si>
  <si>
    <t>se.meanpct.d_tt4g66iagree..agree_disagree_schdecisions..2 disagree</t>
  </si>
  <si>
    <t>b.meanpct.d_tt4g66iagree..agree_disagree_schdecisions..(2 disagree-1 agree)</t>
  </si>
  <si>
    <t>se.meanpct.d_tt4g66iagree..agree_disagree_schdecisions..(2 disagree-1 agree)</t>
  </si>
  <si>
    <t>b.meanpct.d_tt4g66jagree..agree_disagree_schdecisions..1 agree</t>
  </si>
  <si>
    <t>se.meanpct.d_tt4g66jagree..agree_disagree_schdecisions..1 agree</t>
  </si>
  <si>
    <t>b.meanpct.d_tt4g66jagree..agree_disagree_schdecisions..2 disagree</t>
  </si>
  <si>
    <t>se.meanpct.d_tt4g66jagree..agree_disagree_schdecisions..2 disagree</t>
  </si>
  <si>
    <t>b.meanpct.d_tt4g66jagree..agree_disagree_schdecisions..(2 disagree-1 agree)</t>
  </si>
  <si>
    <t>se.meanpct.d_tt4g66jagree..agree_disagree_schdecisions..(2 disagree-1 agree)</t>
  </si>
  <si>
    <t>b.reg_t4fulfil.d_tt4g66fagree..no_controls</t>
  </si>
  <si>
    <t>se.reg_t4fulfil.d_tt4g66fagree..no_controls</t>
  </si>
  <si>
    <t>b.reg_t4fulfil.d_tt4g66iagree..no_controls</t>
  </si>
  <si>
    <t>se.reg_t4fulfil.d_tt4g66iagree..no_controls</t>
  </si>
  <si>
    <t>b.reg_t4fulfil.d_tt4g66jagree..no_controls</t>
  </si>
  <si>
    <t>se.reg_t4fulfil.d_tt4g66jagree..no_controls</t>
  </si>
  <si>
    <t>b.reg_t4fulfil.d_tt4g67bagree..no_controls</t>
  </si>
  <si>
    <t>se.reg_t4fulfil.d_tt4g67bagree..no_controls</t>
  </si>
  <si>
    <t>b.reg_t4fulfil.d_tt4g66fagree..tch_controls</t>
  </si>
  <si>
    <t>se.reg_t4fulfil.d_tt4g66fagree..tch_controls</t>
  </si>
  <si>
    <t>b.reg_t4fulfil.d_tt4g66iagree..tch_controls</t>
  </si>
  <si>
    <t>se.reg_t4fulfil.d_tt4g66iagree..tch_controls</t>
  </si>
  <si>
    <t>b.reg_t4fulfil.d_tt4g66jagree..tch_controls</t>
  </si>
  <si>
    <t>se.reg_t4fulfil.d_tt4g66jagree..tch_controls</t>
  </si>
  <si>
    <t>b.reg_t4fulfil.d_tt4g67bagree..tch_controls</t>
  </si>
  <si>
    <t>se.reg_t4fulfil.d_tt4g67bagree..tch_controls</t>
  </si>
  <si>
    <t>b.reg_t4fulfil.d_tt4g66fagree..tch_sch_controls</t>
  </si>
  <si>
    <t>se.reg_t4fulfil.d_tt4g66fagree..tch_sch_controls</t>
  </si>
  <si>
    <t>b.reg_t4fulfil.d_tt4g66iagree..tch_sch_controls</t>
  </si>
  <si>
    <t>se.reg_t4fulfil.d_tt4g66iagree..tch_sch_controls</t>
  </si>
  <si>
    <t>b.reg_t4fulfil.d_tt4g66jagree..tch_sch_controls</t>
  </si>
  <si>
    <t>se.reg_t4fulfil.d_tt4g66jagree..tch_sch_controls</t>
  </si>
  <si>
    <t>b.reg_t4fulfil.d_tt4g67bagree..tch_sch_controls</t>
  </si>
  <si>
    <t>se.reg_t4fulfil.d_tt4g67bagree..tch_sch_controls</t>
  </si>
  <si>
    <t>b.reg_t4wels.d_tt4g66iagree..no_controls</t>
  </si>
  <si>
    <t>se.reg_t4wels.d_tt4g66iagree..no_controls</t>
  </si>
  <si>
    <t>b.reg_t4wels.d_tt4g66jagree..no_controls</t>
  </si>
  <si>
    <t>se.reg_t4wels.d_tt4g66jagree..no_controls</t>
  </si>
  <si>
    <t>b.reg_t4wels.d_tt4g67bagree..no_controls</t>
  </si>
  <si>
    <t>se.reg_t4wels.d_tt4g67bagree..no_controls</t>
  </si>
  <si>
    <t>b.reg_t4wels.d_tt4g66iagree..tch_controls</t>
  </si>
  <si>
    <t>se.reg_t4wels.d_tt4g66iagree..tch_controls</t>
  </si>
  <si>
    <t>b.reg_t4wels.d_tt4g66jagree..tch_controls</t>
  </si>
  <si>
    <t>se.reg_t4wels.d_tt4g66jagree..tch_controls</t>
  </si>
  <si>
    <t>b.reg_t4wels.d_tt4g67bagree..tch_controls</t>
  </si>
  <si>
    <t>se.reg_t4wels.d_tt4g67bagree..tch_controls</t>
  </si>
  <si>
    <t>b.reg_t4wels.d_tt4g66iagree..tch_sch_controls</t>
  </si>
  <si>
    <t>se.reg_t4wels.d_tt4g66iagree..tch_sch_controls</t>
  </si>
  <si>
    <t>b.reg_t4wels.d_tt4g66jagree..tch_sch_controls</t>
  </si>
  <si>
    <t>se.reg_t4wels.d_tt4g66jagree..tch_sch_controls</t>
  </si>
  <si>
    <t>b.reg_t4wels.d_tt4g67bagree..tch_sch_controls</t>
  </si>
  <si>
    <t>se.reg_t4wels.d_tt4g67bagree..tch_sch_controls</t>
  </si>
  <si>
    <t>b.reg_t4jobsat.d_tt4g66iagree..no_controls</t>
  </si>
  <si>
    <t>se.reg_t4jobsat.d_tt4g66iagree..no_controls</t>
  </si>
  <si>
    <t>b.reg_t4jobsat.d_tt4g66jagree..no_controls</t>
  </si>
  <si>
    <t>se.reg_t4jobsat.d_tt4g66jagree..no_controls</t>
  </si>
  <si>
    <t>b.reg_t4jobsat.d_tt4g67bagree..no_controls</t>
  </si>
  <si>
    <t>se.reg_t4jobsat.d_tt4g67bagree..no_controls</t>
  </si>
  <si>
    <t>b.reg_t4jobsat.d_tt4g66iagree..tch_controls</t>
  </si>
  <si>
    <t>se.reg_t4jobsat.d_tt4g66iagree..tch_controls</t>
  </si>
  <si>
    <t>b.reg_t4jobsat.d_tt4g66jagree..tch_controls</t>
  </si>
  <si>
    <t>se.reg_t4jobsat.d_tt4g66jagree..tch_controls</t>
  </si>
  <si>
    <t>b.reg_t4jobsat.d_tt4g67bagree..tch_controls</t>
  </si>
  <si>
    <t>se.reg_t4jobsat.d_tt4g67bagree..tch_controls</t>
  </si>
  <si>
    <t>b.reg_t4jobsat.d_tt4g66iagree..tch_sch_controls</t>
  </si>
  <si>
    <t>se.reg_t4jobsat.d_tt4g66iagree..tch_sch_controls</t>
  </si>
  <si>
    <t>b.reg_t4jobsat.d_tt4g66jagree..tch_sch_controls</t>
  </si>
  <si>
    <t>se.reg_t4jobsat.d_tt4g66jagree..tch_sch_controls</t>
  </si>
  <si>
    <t>b.reg_t4jobsat.d_tt4g67bagree..tch_sch_controls</t>
  </si>
  <si>
    <t>se.reg_t4jobsat.d_tt4g67bagree..tch_sch_controls</t>
  </si>
  <si>
    <t>b.meanpct.d_tt4g65aagree</t>
  </si>
  <si>
    <t>se.meanpct.d_tt4g65aagree</t>
  </si>
  <si>
    <t>b.meanpct.d_tt4g65bagree</t>
  </si>
  <si>
    <t>se.meanpct.d_tt4g65bagree</t>
  </si>
  <si>
    <t>b.meanpct.d_tt4g65cagree</t>
  </si>
  <si>
    <t>se.meanpct.d_tt4g65cagree</t>
  </si>
  <si>
    <t>b.meanpct.d_tt4g65dagree</t>
  </si>
  <si>
    <t>se.meanpct.d_tt4g65dagree</t>
  </si>
  <si>
    <t>b.(meanpct.d_tt4g65aagree_isc1)-(meanpct.d_tt4g65aagree_isc2)</t>
  </si>
  <si>
    <t>se.(meanpct.d_tt4g65aagree_isc1)-(meanpct.d_tt4g65aagree_isc2)</t>
  </si>
  <si>
    <t>b.(meanpct.d_tt4g65bagree_isc1)-(meanpct.d_tt4g65bagree_isc2)</t>
  </si>
  <si>
    <t>se.(meanpct.d_tt4g65bagree_isc1)-(meanpct.d_tt4g65bagree_isc2)</t>
  </si>
  <si>
    <t>b.(meanpct.d_tt4g65cagree_isc1)-(meanpct.d_tt4g65cagree_isc2)</t>
  </si>
  <si>
    <t>se.(meanpct.d_tt4g65cagree_isc1)-(meanpct.d_tt4g65cagree_isc2)</t>
  </si>
  <si>
    <t>b.(meanpct.d_tt4g65dagree_isc1)-(meanpct.d_tt4g65dagree_isc2)</t>
  </si>
  <si>
    <t>se.(meanpct.d_tt4g65dagree_isc1)-(meanpct.d_tt4g65dagree_isc2)</t>
  </si>
  <si>
    <t>b.(meanpct.d_tt4g65aagree_isc3)-(meanpct.d_tt4g65aagree_isc2)</t>
  </si>
  <si>
    <t>se.(meanpct.d_tt4g65aagree_isc3)-(meanpct.d_tt4g65aagree_isc2)</t>
  </si>
  <si>
    <t>b.(meanpct.d_tt4g65bagree_isc3)-(meanpct.d_tt4g65bagree_isc2)</t>
  </si>
  <si>
    <t>se.(meanpct.d_tt4g65bagree_isc3)-(meanpct.d_tt4g65bagree_isc2)</t>
  </si>
  <si>
    <t>b.(meanpct.d_tt4g65cagree_isc3)-(meanpct.d_tt4g65cagree_isc2)</t>
  </si>
  <si>
    <t>se.(meanpct.d_tt4g65cagree_isc3)-(meanpct.d_tt4g65cagree_isc2)</t>
  </si>
  <si>
    <t>b.(meanpct.d_tt4g65dagree_isc3)-(meanpct.d_tt4g65dagree_isc2)</t>
  </si>
  <si>
    <t>se.(meanpct.d_tt4g65dagree_isc3)-(meanpct.d_tt4g65dagree_isc2)</t>
  </si>
  <si>
    <t>b.meanpct.d_btg31gagree</t>
  </si>
  <si>
    <t>se.meanpct.d_btg31gagree</t>
  </si>
  <si>
    <t>b.meanpct.d_tt2g45aagree</t>
  </si>
  <si>
    <t>se.meanpct.d_tt2g45aagree</t>
  </si>
  <si>
    <t>b.meanpct.d_tt3g49aagree</t>
  </si>
  <si>
    <t>se.meanpct.d_tt3g49aagree</t>
  </si>
  <si>
    <t>b.(meanpct.d_tt4g65aagree)-(meanpct.d_btg31gagree)</t>
  </si>
  <si>
    <t>se.(meanpct.d_tt4g65aagree)-(meanpct.d_btg31gagree)</t>
  </si>
  <si>
    <t>b.(meanpct.d_tt4g65aagree)-(meanpct.d_tt2g45aagree)</t>
  </si>
  <si>
    <t>se.(meanpct.d_tt4g65aagree)-(meanpct.d_tt2g45aagree)</t>
  </si>
  <si>
    <t>b.(meanpct.d_tt4g65aagree)-(meanpct.d_tt3g49aagree)</t>
  </si>
  <si>
    <t>se.(meanpct.d_tt4g65aagree)-(meanpct.d_tt3g49aagree)</t>
  </si>
  <si>
    <t>b.meanpct.d_btg31hagree</t>
  </si>
  <si>
    <t>se.meanpct.d_btg31hagree</t>
  </si>
  <si>
    <t>b.meanpct.d_tt2g45bagree</t>
  </si>
  <si>
    <t>se.meanpct.d_tt2g45bagree</t>
  </si>
  <si>
    <t>b.meanpct.d_tt3g49bagree</t>
  </si>
  <si>
    <t>se.meanpct.d_tt3g49bagree</t>
  </si>
  <si>
    <t>b.(meanpct.d_tt4g65bagree)-(meanpct.d_btg31hagree)</t>
  </si>
  <si>
    <t>se.(meanpct.d_tt4g65bagree)-(meanpct.d_btg31hagree)</t>
  </si>
  <si>
    <t>b.(meanpct.d_tt4g65bagree)-(meanpct.d_tt2g45bagree)</t>
  </si>
  <si>
    <t>se.(meanpct.d_tt4g65bagree)-(meanpct.d_tt2g45bagree)</t>
  </si>
  <si>
    <t>b.(meanpct.d_tt4g65bagree)-(meanpct.d_tt3g49bagree)</t>
  </si>
  <si>
    <t>se.(meanpct.d_tt4g65bagree)-(meanpct.d_tt3g49bagree)</t>
  </si>
  <si>
    <t>b.meanpct.d_btg31iagree</t>
  </si>
  <si>
    <t>se.meanpct.d_btg31iagree</t>
  </si>
  <si>
    <t>b.meanpct.d_tt2g45cagree</t>
  </si>
  <si>
    <t>se.meanpct.d_tt2g45cagree</t>
  </si>
  <si>
    <t>b.meanpct.d_tt3g49cagree</t>
  </si>
  <si>
    <t>se.meanpct.d_tt3g49cagree</t>
  </si>
  <si>
    <t>b.(meanpct.d_tt4g65cagree)-(meanpct.d_btg31iagree)</t>
  </si>
  <si>
    <t>se.(meanpct.d_tt4g65cagree)-(meanpct.d_btg31iagree)</t>
  </si>
  <si>
    <t>b.(meanpct.d_tt4g65cagree)-(meanpct.d_tt2g45cagree)</t>
  </si>
  <si>
    <t>se.(meanpct.d_tt4g65cagree)-(meanpct.d_tt2g45cagree)</t>
  </si>
  <si>
    <t>b.(meanpct.d_tt4g65cagree)-(meanpct.d_tt3g49cagree)</t>
  </si>
  <si>
    <t>se.(meanpct.d_tt4g65cagree)-(meanpct.d_tt3g49cagree)</t>
  </si>
  <si>
    <t>b.meanpct.d_btg31jagree</t>
  </si>
  <si>
    <t>se.meanpct.d_btg31jagree</t>
  </si>
  <si>
    <t>b.meanpct.d_tt2g45dagree</t>
  </si>
  <si>
    <t>se.meanpct.d_tt2g45dagree</t>
  </si>
  <si>
    <t>b.meanpct.d_tt3g49dagree</t>
  </si>
  <si>
    <t>se.meanpct.d_tt3g49dagree</t>
  </si>
  <si>
    <t>b.(meanpct.d_tt4g65dagree)-(meanpct.d_btg31jagree)</t>
  </si>
  <si>
    <t>se.(meanpct.d_tt4g65dagree)-(meanpct.d_btg31jagree)</t>
  </si>
  <si>
    <t>b.(meanpct.d_tt4g65dagree)-(meanpct.d_tt2g45dagree)</t>
  </si>
  <si>
    <t>se.(meanpct.d_tt4g65dagree)-(meanpct.d_tt2g45dagree)</t>
  </si>
  <si>
    <t>b.(meanpct.d_tt4g65dagree)-(meanpct.d_tt3g49dagree)</t>
  </si>
  <si>
    <t>se.(meanpct.d_tt4g65dagree)-(meanpct.d_tt3g49dagree)</t>
  </si>
  <si>
    <t>b.meanpct.d_tt4g79cagree</t>
  </si>
  <si>
    <t>se.meanpct.d_tt4g79cagree</t>
  </si>
  <si>
    <t>b.meanpct.d_tt4g79cagree..gender..Female</t>
  </si>
  <si>
    <t>se.meanpct.d_tt4g79cagree..gender..Female</t>
  </si>
  <si>
    <t>b.meanpct.d_tt4g79cagree..gender..Male</t>
  </si>
  <si>
    <t>se.meanpct.d_tt4g79cagree..gender..Male</t>
  </si>
  <si>
    <t>b.meanpct.d_tt4g79cagree..gender..(Male-Female)</t>
  </si>
  <si>
    <t>se.meanpct.d_tt4g79cagree..gender..(Male-Female)</t>
  </si>
  <si>
    <t>b.meanpct.d_tt4g79cagree..age..1 under_age30</t>
  </si>
  <si>
    <t>se.meanpct.d_tt4g79cagree..age..1 under_age30</t>
  </si>
  <si>
    <t>b.meanpct.d_tt4g79cagree..age..2 from30_to_49</t>
  </si>
  <si>
    <t>se.meanpct.d_tt4g79cagree..age..2 from30_to_49</t>
  </si>
  <si>
    <t>b.meanpct.d_tt4g79cagree..age..3 over_age50</t>
  </si>
  <si>
    <t>se.meanpct.d_tt4g79cagree..age..3 over_age50</t>
  </si>
  <si>
    <t>b.meanpct.d_tt4g79cagree..age..(3 over_age50-1 under_age30)</t>
  </si>
  <si>
    <t>se.meanpct.d_tt4g79cagree..age..(3 over_age50-1 under_age30)</t>
  </si>
  <si>
    <t>b.meanpct.d_tt4g79cagree..exp..1 under_5yrs</t>
  </si>
  <si>
    <t>se.meanpct.d_tt4g79cagree..exp..1 under_5yrs</t>
  </si>
  <si>
    <t>b.meanpct.d_tt4g79cagree..exp..2 from6to10</t>
  </si>
  <si>
    <t>se.meanpct.d_tt4g79cagree..exp..2 from6to10</t>
  </si>
  <si>
    <t>b.meanpct.d_tt4g79cagree..exp..3 over_10yrs</t>
  </si>
  <si>
    <t>se.meanpct.d_tt4g79cagree..exp..3 over_10yrs</t>
  </si>
  <si>
    <t>b.meanpct.d_tt4g79cagree..exp..(3 over_10yrs-1 under_5yrs)</t>
  </si>
  <si>
    <t>se.meanpct.d_tt4g79cagree..exp..(3 over_10yrs-1 under_5yrs)</t>
  </si>
  <si>
    <t>b.(meanpct.d_tt4g79cagree_isc1)-(meanpct.d_tt4g79cagree_isc2)</t>
  </si>
  <si>
    <t>se.(meanpct.d_tt4g79cagree_isc1)-(meanpct.d_tt4g79cagree_isc2)</t>
  </si>
  <si>
    <t>b.(meanpct.d_tt4g79cagree_isc3)-(meanpct.d_tt4g79cagree_isc2)</t>
  </si>
  <si>
    <t>se.(meanpct.d_tt4g79cagree_isc3)-(meanpct.d_tt4g79cagree_isc2)</t>
  </si>
  <si>
    <t>b.meanpct.d_tt4g79cagree..schloc..1 Rural</t>
  </si>
  <si>
    <t>se.meanpct.d_tt4g79cagree..schloc..1 Rural</t>
  </si>
  <si>
    <t>b.meanpct.d_tt4g79cagree..schloc..2 Town</t>
  </si>
  <si>
    <t>se.meanpct.d_tt4g79cagree..schloc..2 Town</t>
  </si>
  <si>
    <t>b.meanpct.d_tt4g79cagree..schloc..3 City</t>
  </si>
  <si>
    <t>se.meanpct.d_tt4g79cagree..schloc..3 City</t>
  </si>
  <si>
    <t>b.meanpct.d_tt4g79cagree..schloc..(3 City-1 Rural)</t>
  </si>
  <si>
    <t>se.meanpct.d_tt4g79cagree..schloc..(3 City-1 Rural)</t>
  </si>
  <si>
    <t>b.meanpct.d_tt4g79cagree..schtype..1 Public</t>
  </si>
  <si>
    <t>se.meanpct.d_tt4g79cagree..schtype..1 Public</t>
  </si>
  <si>
    <t>b.meanpct.d_tt4g79cagree..schtype..2 Private</t>
  </si>
  <si>
    <t>se.meanpct.d_tt4g79cagree..schtype..2 Private</t>
  </si>
  <si>
    <t>b.meanpct.d_tt4g79cagree..schtype..(2 Private-1 Public)</t>
  </si>
  <si>
    <t>se.meanpct.d_tt4g79cagree..schtype..(2 Private-1 Public)</t>
  </si>
  <si>
    <t>b.meanpct.d_tt4g79cagree..disadv..1 under_10pct</t>
  </si>
  <si>
    <t>se.meanpct.d_tt4g79cagree..disadv..1 under_10pct</t>
  </si>
  <si>
    <t>b.meanpct.d_tt4g79cagree..disadv..2 10_to_30pct</t>
  </si>
  <si>
    <t>se.meanpct.d_tt4g79cagree..disadv..2 10_to_30pct</t>
  </si>
  <si>
    <t>b.meanpct.d_tt4g79cagree..disadv..3 over_30pct</t>
  </si>
  <si>
    <t>se.meanpct.d_tt4g79cagree..disadv..3 over_30pct</t>
  </si>
  <si>
    <t>b.meanpct.d_tt4g79cagree..disadv..(3 over_30pct-1 under_10pct)</t>
  </si>
  <si>
    <t>se.meanpct.d_tt4g79cagree..disadv..(3 over_30pct-1 under_10pct)</t>
  </si>
  <si>
    <t>b.meanpct.d_tt4g79cagree..diflang..1 None</t>
  </si>
  <si>
    <t>se.meanpct.d_tt4g79cagree..diflang..1 None</t>
  </si>
  <si>
    <t>b.meanpct.d_tt4g79cagree..diflang..2 0_to_10pct</t>
  </si>
  <si>
    <t>se.meanpct.d_tt4g79cagree..diflang..2 0_to_10pct</t>
  </si>
  <si>
    <t>b.meanpct.d_tt4g79cagree..diflang..3 over_10pct</t>
  </si>
  <si>
    <t>se.meanpct.d_tt4g79cagree..diflang..3 over_10pct</t>
  </si>
  <si>
    <t>b.meanpct.d_tt4g79cagree..diflang..(3 over_10pct-1 None)</t>
  </si>
  <si>
    <t>se.meanpct.d_tt4g79cagree..diflang..(3 over_10pct-1 None)</t>
  </si>
  <si>
    <t>b.meanpct.d_tt4g79cagree..spneed..1 under_10pct</t>
  </si>
  <si>
    <t>se.meanpct.d_tt4g79cagree..spneed..1 under_10pct</t>
  </si>
  <si>
    <t>b.meanpct.d_tt4g79cagree..spneed..2 10_to_30pct</t>
  </si>
  <si>
    <t>se.meanpct.d_tt4g79cagree..spneed..2 10_to_30pct</t>
  </si>
  <si>
    <t>b.meanpct.d_tt4g79cagree..spneed..3 over_30pct</t>
  </si>
  <si>
    <t>se.meanpct.d_tt4g79cagree..spneed..3 over_30pct</t>
  </si>
  <si>
    <t>b.meanpct.d_tt4g79cagree..spneed..(3 over_30pct-1 under_10pct)</t>
  </si>
  <si>
    <t>se.meanpct.d_tt4g79cagree..spneed..(3 over_30pct-1 under_10pct)</t>
  </si>
  <si>
    <t>b.reg_t4stud.t4secls..no_controls</t>
  </si>
  <si>
    <t>se.reg_t4stud.t4secls..no_controls</t>
  </si>
  <si>
    <t>b.reg_t4stud.rsqr..no_controls</t>
  </si>
  <si>
    <t>se.reg_t4stud.rsqr..no_controls</t>
  </si>
  <si>
    <t>b.reg_t4stud.t4secls..tch_controls</t>
  </si>
  <si>
    <t>se.reg_t4stud.t4secls..tch_controls</t>
  </si>
  <si>
    <t>b.reg_t4stud.rsqr..tch_controls</t>
  </si>
  <si>
    <t>se.reg_t4stud.rsqr..tch_controls</t>
  </si>
  <si>
    <t>b.reg_t4stud.t4secls..tch_sch_controls</t>
  </si>
  <si>
    <t>se.reg_t4stud.t4secls..tch_sch_controls</t>
  </si>
  <si>
    <t>b.reg_t4stud.rsqr..tch_sch_controls</t>
  </si>
  <si>
    <t>se.reg_t4stud.rsqr..tch_sch_controls</t>
  </si>
  <si>
    <t>b.odr_d_tt4g65aagree.tt4g16d..no_controls</t>
  </si>
  <si>
    <t>se.odr_d_tt4g65aagree.tt4g16d..no_controls</t>
  </si>
  <si>
    <t>b.odr_d_tt4g65aagree.tt4g16d..tch_controls</t>
  </si>
  <si>
    <t>se.odr_d_tt4g65aagree.tt4g16d..tch_controls</t>
  </si>
  <si>
    <t>b.odr_d_tt4g65aagree.tt4g16d..tch_sch_controls</t>
  </si>
  <si>
    <t>se.odr_d_tt4g65aagree.tt4g16d..tch_sch_controls</t>
  </si>
  <si>
    <t>b.reg_t4jobsat.d_tt4g65bagree..no_controls</t>
  </si>
  <si>
    <t>se.reg_t4jobsat.d_tt4g65bagree..no_controls</t>
  </si>
  <si>
    <t>b.reg_t4jobsat.d_tt4g65bagree..tch_controls</t>
  </si>
  <si>
    <t>se.reg_t4jobsat.d_tt4g65bagree..tch_controls</t>
  </si>
  <si>
    <t>b.reg_t4jobsat.d_tt4g65bagree..tch_sch_controls</t>
  </si>
  <si>
    <t>se.reg_t4jobsat.d_tt4g65bagree..tch_sch_controls</t>
  </si>
  <si>
    <t>b.reg_t4wels.d_tt4g65bagree..no_controls</t>
  </si>
  <si>
    <t>se.reg_t4wels.d_tt4g65bagree..no_controls</t>
  </si>
  <si>
    <t>b.reg_t4wels.d_tt4g65bagree..tch_controls</t>
  </si>
  <si>
    <t>se.reg_t4wels.d_tt4g65bagree..tch_controls</t>
  </si>
  <si>
    <t>b.reg_t4wels.d_tt4g65bagree..tch_sch_controls</t>
  </si>
  <si>
    <t>se.reg_t4wels.d_tt4g65bagree..tch_sch_controls</t>
  </si>
  <si>
    <t>b.reg_t4fulfil.d_tt4g65bagree..no_controls</t>
  </si>
  <si>
    <t>se.reg_t4fulfil.d_tt4g65bagree..no_controls</t>
  </si>
  <si>
    <t>b.reg_t4fulfil.d_tt4g65bagree..tch_controls</t>
  </si>
  <si>
    <t>se.reg_t4fulfil.d_tt4g65bagree..tch_controls</t>
  </si>
  <si>
    <t>b.reg_t4fulfil.d_tt4g65bagree..tch_sch_controls</t>
  </si>
  <si>
    <t>se.reg_t4fulfil.d_tt4g65bagree..tch_sch_controls</t>
  </si>
  <si>
    <t>b.meanpct.d_tt4g26hmonthlyormore</t>
  </si>
  <si>
    <t>se.meanpct.d_tt4g26hmonthlyormore</t>
  </si>
  <si>
    <t>b.meanpct.d_tt4g26hmonthlyormore..gender..Female</t>
  </si>
  <si>
    <t>se.meanpct.d_tt4g26hmonthlyormore..gender..Female</t>
  </si>
  <si>
    <t>b.meanpct.d_tt4g26hmonthlyormore..gender..Male</t>
  </si>
  <si>
    <t>se.meanpct.d_tt4g26hmonthlyormore..gender..Male</t>
  </si>
  <si>
    <t>b.meanpct.d_tt4g26hmonthlyormore..gender..(Male-Female)</t>
  </si>
  <si>
    <t>se.meanpct.d_tt4g26hmonthlyormore..gender..(Male-Female)</t>
  </si>
  <si>
    <t>b.meanpct.d_tt4g26hmonthlyormore..age..1 under_age30</t>
  </si>
  <si>
    <t>se.meanpct.d_tt4g26hmonthlyormore..age..1 under_age30</t>
  </si>
  <si>
    <t>b.meanpct.d_tt4g26hmonthlyormore..age..2 from30_to_49</t>
  </si>
  <si>
    <t>se.meanpct.d_tt4g26hmonthlyormore..age..2 from30_to_49</t>
  </si>
  <si>
    <t>b.meanpct.d_tt4g26hmonthlyormore..age..3 over_age50</t>
  </si>
  <si>
    <t>se.meanpct.d_tt4g26hmonthlyormore..age..3 over_age50</t>
  </si>
  <si>
    <t>b.meanpct.d_tt4g26hmonthlyormore..age..(3 over_age50-1 under_age30)</t>
  </si>
  <si>
    <t>se.meanpct.d_tt4g26hmonthlyormore..age..(3 over_age50-1 under_age30)</t>
  </si>
  <si>
    <t>b.meanpct.d_tt4g26hmonthlyormore..exp..1 under_5yrs</t>
  </si>
  <si>
    <t>se.meanpct.d_tt4g26hmonthlyormore..exp..1 under_5yrs</t>
  </si>
  <si>
    <t>b.meanpct.d_tt4g26hmonthlyormore..exp..2 from6to10</t>
  </si>
  <si>
    <t>se.meanpct.d_tt4g26hmonthlyormore..exp..2 from6to10</t>
  </si>
  <si>
    <t>b.meanpct.d_tt4g26hmonthlyormore..exp..3 over_10yrs</t>
  </si>
  <si>
    <t>se.meanpct.d_tt4g26hmonthlyormore..exp..3 over_10yrs</t>
  </si>
  <si>
    <t>b.meanpct.d_tt4g26hmonthlyormore..exp..(3 over_10yrs-1 under_5yrs)</t>
  </si>
  <si>
    <t>se.meanpct.d_tt4g26hmonthlyormore..exp..(3 over_10yrs-1 under_5yrs)</t>
  </si>
  <si>
    <t>b.(meanpct.d_tt4g26hmonthlyormore_isc1)-(meanpct.d_tt4g26hmonthlyormore_isc2)</t>
  </si>
  <si>
    <t>se.(meanpct.d_tt4g26hmonthlyormore_isc1)-(meanpct.d_tt4g26hmonthlyormore_isc2)</t>
  </si>
  <si>
    <t>b.(meanpct.d_tt4g26hmonthlyormore_isc3)-(meanpct.d_tt4g26hmonthlyormore_isc2)</t>
  </si>
  <si>
    <t>se.(meanpct.d_tt4g26hmonthlyormore_isc3)-(meanpct.d_tt4g26hmonthlyormore_isc2)</t>
  </si>
  <si>
    <t>b.meanpct.d_tt4g26hmonthlyormore..schloc..1 Rural</t>
  </si>
  <si>
    <t>se.meanpct.d_tt4g26hmonthlyormore..schloc..1 Rural</t>
  </si>
  <si>
    <t>b.meanpct.d_tt4g26hmonthlyormore..schloc..2 Town</t>
  </si>
  <si>
    <t>se.meanpct.d_tt4g26hmonthlyormore..schloc..2 Town</t>
  </si>
  <si>
    <t>b.meanpct.d_tt4g26hmonthlyormore..schloc..3 City</t>
  </si>
  <si>
    <t>se.meanpct.d_tt4g26hmonthlyormore..schloc..3 City</t>
  </si>
  <si>
    <t>b.meanpct.d_tt4g26hmonthlyormore..schloc..(3 City-1 Rural)</t>
  </si>
  <si>
    <t>se.meanpct.d_tt4g26hmonthlyormore..schloc..(3 City-1 Rural)</t>
  </si>
  <si>
    <t>b.meanpct.d_tt4g26hmonthlyormore..schtype..1 Public</t>
  </si>
  <si>
    <t>se.meanpct.d_tt4g26hmonthlyormore..schtype..1 Public</t>
  </si>
  <si>
    <t>b.meanpct.d_tt4g26hmonthlyormore..schtype..2 Private</t>
  </si>
  <si>
    <t>se.meanpct.d_tt4g26hmonthlyormore..schtype..2 Private</t>
  </si>
  <si>
    <t>b.meanpct.d_tt4g26hmonthlyormore..schtype..(2 Private-1 Public)</t>
  </si>
  <si>
    <t>se.meanpct.d_tt4g26hmonthlyormore..schtype..(2 Private-1 Public)</t>
  </si>
  <si>
    <t>b.meanpct.d_tt4g26hmonthlyormore..disadv..1 under_10pct</t>
  </si>
  <si>
    <t>se.meanpct.d_tt4g26hmonthlyormore..disadv..1 under_10pct</t>
  </si>
  <si>
    <t>b.meanpct.d_tt4g26hmonthlyormore..disadv..2 10_to_30pct</t>
  </si>
  <si>
    <t>se.meanpct.d_tt4g26hmonthlyormore..disadv..2 10_to_30pct</t>
  </si>
  <si>
    <t>b.meanpct.d_tt4g26hmonthlyormore..disadv..3 over_30pct</t>
  </si>
  <si>
    <t>se.meanpct.d_tt4g26hmonthlyormore..disadv..3 over_30pct</t>
  </si>
  <si>
    <t>b.meanpct.d_tt4g26hmonthlyormore..disadv..(3 over_30pct-1 under_10pct)</t>
  </si>
  <si>
    <t>se.meanpct.d_tt4g26hmonthlyormore..disadv..(3 over_30pct-1 under_10pct)</t>
  </si>
  <si>
    <t>b.meanpct.d_tt4g26hmonthlyormore..diflang..1 None</t>
  </si>
  <si>
    <t>se.meanpct.d_tt4g26hmonthlyormore..diflang..1 None</t>
  </si>
  <si>
    <t>b.meanpct.d_tt4g26hmonthlyormore..diflang..2 0_to_10pct</t>
  </si>
  <si>
    <t>se.meanpct.d_tt4g26hmonthlyormore..diflang..2 0_to_10pct</t>
  </si>
  <si>
    <t>b.meanpct.d_tt4g26hmonthlyormore..diflang..3 over_10pct</t>
  </si>
  <si>
    <t>se.meanpct.d_tt4g26hmonthlyormore..diflang..3 over_10pct</t>
  </si>
  <si>
    <t>b.meanpct.d_tt4g26hmonthlyormore..diflang..(3 over_10pct-1 None)</t>
  </si>
  <si>
    <t>se.meanpct.d_tt4g26hmonthlyormore..diflang..(3 over_10pct-1 None)</t>
  </si>
  <si>
    <t>b.meanpct.d_tt4g26hmonthlyormore..spneed..1 under_10pct</t>
  </si>
  <si>
    <t>se.meanpct.d_tt4g26hmonthlyormore..spneed..1 under_10pct</t>
  </si>
  <si>
    <t>b.meanpct.d_tt4g26hmonthlyormore..spneed..2 10_to_30pct</t>
  </si>
  <si>
    <t>se.meanpct.d_tt4g26hmonthlyormore..spneed..2 10_to_30pct</t>
  </si>
  <si>
    <t>b.meanpct.d_tt4g26hmonthlyormore..spneed..3 over_30pct</t>
  </si>
  <si>
    <t>se.meanpct.d_tt4g26hmonthlyormore..spneed..3 over_30pct</t>
  </si>
  <si>
    <t>b.meanpct.d_tt4g26hmonthlyormore..spneed..(3 over_30pct-1 under_10pct)</t>
  </si>
  <si>
    <t>se.meanpct.d_tt4g26hmonthlyormore..spneed..(3 over_30pct-1 under_10pct)</t>
  </si>
  <si>
    <t>b.meanpct.d_tt4g79dagree</t>
  </si>
  <si>
    <t>se.meanpct.d_tt4g79dagree</t>
  </si>
  <si>
    <t>b.meanpct.d_tt4g79dagree..schloc..1 Rural</t>
  </si>
  <si>
    <t>se.meanpct.d_tt4g79dagree..schloc..1 Rural</t>
  </si>
  <si>
    <t>b.meanpct.d_tt4g79dagree..schloc..2 Town</t>
  </si>
  <si>
    <t>se.meanpct.d_tt4g79dagree..schloc..2 Town</t>
  </si>
  <si>
    <t>b.meanpct.d_tt4g79dagree..schloc..3 City</t>
  </si>
  <si>
    <t>se.meanpct.d_tt4g79dagree..schloc..3 City</t>
  </si>
  <si>
    <t>b.meanpct.d_tt4g79dagree..schloc..(3 City-1 Rural)</t>
  </si>
  <si>
    <t>se.meanpct.d_tt4g79dagree..schloc..(3 City-1 Rural)</t>
  </si>
  <si>
    <t>b.meanpct.d_tt4g79dagree..schtype..1 Public</t>
  </si>
  <si>
    <t>se.meanpct.d_tt4g79dagree..schtype..1 Public</t>
  </si>
  <si>
    <t>b.meanpct.d_tt4g79dagree..schtype..2 Private</t>
  </si>
  <si>
    <t>se.meanpct.d_tt4g79dagree..schtype..2 Private</t>
  </si>
  <si>
    <t>b.meanpct.d_tt4g79dagree..schtype..(2 Private-1 Public)</t>
  </si>
  <si>
    <t>se.meanpct.d_tt4g79dagree..schtype..(2 Private-1 Public)</t>
  </si>
  <si>
    <t>b.meanpct.d_tt4g79dagree..disadv..1 under_10pct</t>
  </si>
  <si>
    <t>se.meanpct.d_tt4g79dagree..disadv..1 under_10pct</t>
  </si>
  <si>
    <t>b.meanpct.d_tt4g79dagree..disadv..2 10_to_30pct</t>
  </si>
  <si>
    <t>se.meanpct.d_tt4g79dagree..disadv..2 10_to_30pct</t>
  </si>
  <si>
    <t>b.meanpct.d_tt4g79dagree..disadv..3 over_30pct</t>
  </si>
  <si>
    <t>se.meanpct.d_tt4g79dagree..disadv..3 over_30pct</t>
  </si>
  <si>
    <t>b.meanpct.d_tt4g79dagree..disadv..(3 over_30pct-1 under_10pct)</t>
  </si>
  <si>
    <t>se.meanpct.d_tt4g79dagree..disadv..(3 over_30pct-1 under_10pct)</t>
  </si>
  <si>
    <t>b.meanpct.d_tt4g79dagree..diflang..1 None</t>
  </si>
  <si>
    <t>se.meanpct.d_tt4g79dagree..diflang..1 None</t>
  </si>
  <si>
    <t>b.meanpct.d_tt4g79dagree..diflang..2 0_to_10pct</t>
  </si>
  <si>
    <t>se.meanpct.d_tt4g79dagree..diflang..2 0_to_10pct</t>
  </si>
  <si>
    <t>b.meanpct.d_tt4g79dagree..diflang..3 over_10pct</t>
  </si>
  <si>
    <t>se.meanpct.d_tt4g79dagree..diflang..3 over_10pct</t>
  </si>
  <si>
    <t>b.meanpct.d_tt4g79dagree..diflang..(3 over_10pct-1 None)</t>
  </si>
  <si>
    <t>se.meanpct.d_tt4g79dagree..diflang..(3 over_10pct-1 None)</t>
  </si>
  <si>
    <t>b.meanpct.d_tt4g79dagree..spneed..1 under_10pct</t>
  </si>
  <si>
    <t>se.meanpct.d_tt4g79dagree..spneed..1 under_10pct</t>
  </si>
  <si>
    <t>b.meanpct.d_tt4g79dagree..spneed..2 10_to_30pct</t>
  </si>
  <si>
    <t>se.meanpct.d_tt4g79dagree..spneed..2 10_to_30pct</t>
  </si>
  <si>
    <t>b.meanpct.d_tt4g79dagree..spneed..3 over_30pct</t>
  </si>
  <si>
    <t>se.meanpct.d_tt4g79dagree..spneed..3 over_30pct</t>
  </si>
  <si>
    <t>b.meanpct.d_tt4g79dagree..spneed..(3 over_30pct-1 under_10pct)</t>
  </si>
  <si>
    <t>se.meanpct.d_tt4g79dagree..spneed..(3 over_30pct-1 under_10pct)</t>
  </si>
  <si>
    <t>b.(meanpct.d_tt4g79dagree_isc1)-(meanpct.d_tt4g79dagree_isc2)</t>
  </si>
  <si>
    <t>se.(meanpct.d_tt4g79dagree_isc1)-(meanpct.d_tt4g79dagree_isc2)</t>
  </si>
  <si>
    <t>b.(meanpct.d_tt4g79dagree_isc3)-(meanpct.d_tt4g79dagree_isc2)</t>
  </si>
  <si>
    <t>se.(meanpct.d_tt4g79dagree_isc3)-(meanpct.d_tt4g79dagree_isc2)</t>
  </si>
  <si>
    <t>b.meanpct.d_tt4g79dagree..gender..Female</t>
  </si>
  <si>
    <t>se.meanpct.d_tt4g79dagree..gender..Female</t>
  </si>
  <si>
    <t>b.meanpct.d_tt4g79dagree..gender..Male</t>
  </si>
  <si>
    <t>se.meanpct.d_tt4g79dagree..gender..Male</t>
  </si>
  <si>
    <t>b.meanpct.d_tt4g79dagree..gender..(Male-Female)</t>
  </si>
  <si>
    <t>se.meanpct.d_tt4g79dagree..gender..(Male-Female)</t>
  </si>
  <si>
    <t>b.meanpct.d_tt4g79dagree..age..1 under_age30</t>
  </si>
  <si>
    <t>se.meanpct.d_tt4g79dagree..age..1 under_age30</t>
  </si>
  <si>
    <t>b.meanpct.d_tt4g79dagree..age..2 from30_to_49</t>
  </si>
  <si>
    <t>se.meanpct.d_tt4g79dagree..age..2 from30_to_49</t>
  </si>
  <si>
    <t>b.meanpct.d_tt4g79dagree..age..3 over_age50</t>
  </si>
  <si>
    <t>se.meanpct.d_tt4g79dagree..age..3 over_age50</t>
  </si>
  <si>
    <t>b.meanpct.d_tt4g79dagree..age..(3 over_age50-1 under_age30)</t>
  </si>
  <si>
    <t>se.meanpct.d_tt4g79dagree..age..(3 over_age50-1 under_age30)</t>
  </si>
  <si>
    <t>b.meanpct.d_tt4g79dagree..exp..1 under_5yrs</t>
  </si>
  <si>
    <t>se.meanpct.d_tt4g79dagree..exp..1 under_5yrs</t>
  </si>
  <si>
    <t>b.meanpct.d_tt4g79dagree..exp..2 from6to10</t>
  </si>
  <si>
    <t>se.meanpct.d_tt4g79dagree..exp..2 from6to10</t>
  </si>
  <si>
    <t>b.meanpct.d_tt4g79dagree..exp..3 over_10yrs</t>
  </si>
  <si>
    <t>se.meanpct.d_tt4g79dagree..exp..3 over_10yrs</t>
  </si>
  <si>
    <t>b.meanpct.d_tt4g79dagree..exp..(3 over_10yrs-1 under_5yrs)</t>
  </si>
  <si>
    <t>se.meanpct.d_tt4g79dagree..exp..(3 over_10yrs-1 under_5yrs)</t>
  </si>
  <si>
    <t>b.odr_d_tt4g79dagree.d_tt4g26hmonthlyormore..no_controls</t>
  </si>
  <si>
    <t>se.odr_d_tt4g79dagree.d_tt4g26hmonthlyormore..no_controls</t>
  </si>
  <si>
    <t>b.odr_d_tt4g79dagree.d_tt4g26hmonthlyormore..tch_controls</t>
  </si>
  <si>
    <t>se.odr_d_tt4g79dagree.d_tt4g26hmonthlyormore..tch_controls</t>
  </si>
  <si>
    <t>b.odr_d_tt4g79dagree.d_tt4g26hmonthlyormore..tch_sch_controls</t>
  </si>
  <si>
    <t>se.odr_d_tt4g79dagree.d_tt4g26hmonthlyormore..tch_sch_controls</t>
  </si>
  <si>
    <t>b.odr_d_tt4g79dagree.tt4g16h..no_controls</t>
  </si>
  <si>
    <t>se.odr_d_tt4g79dagree.tt4g16h..no_controls</t>
  </si>
  <si>
    <t>b.odr_d_tt4g79dagree.tt4g16h..tch_controls</t>
  </si>
  <si>
    <t>se.odr_d_tt4g79dagree.tt4g16h..tch_controls</t>
  </si>
  <si>
    <t>b.odr_d_tt4g79dagree.tt4g16h..tch_sch_controls</t>
  </si>
  <si>
    <t>se.odr_d_tt4g79dagree.tt4g16h..tch_sch_controls</t>
  </si>
  <si>
    <t>b.odr_d_tt4g79dagree.d_tt4g64bagree..no_controls</t>
  </si>
  <si>
    <t>se.odr_d_tt4g79dagree.d_tt4g64bagree..no_controls</t>
  </si>
  <si>
    <t>b.odr_d_tt4g79dagree.d_tt4g64bagree..tch_controls</t>
  </si>
  <si>
    <t>se.odr_d_tt4g79dagree.d_tt4g64bagree..tch_controls</t>
  </si>
  <si>
    <t>b.odr_d_tt4g79dagree.d_tt4g64bagree..tch_sch_controls</t>
  </si>
  <si>
    <t>se.odr_d_tt4g79dagree.d_tt4g64bagree..tch_sch_controls</t>
  </si>
  <si>
    <t>b.meanpct.d_tt4g33fqbitalot</t>
  </si>
  <si>
    <t>se.meanpct.d_tt4g33fqbitalot</t>
  </si>
  <si>
    <t>b.meanpct.d_tt4g33fqbitalot..gender..Female</t>
  </si>
  <si>
    <t>se.meanpct.d_tt4g33fqbitalot..gender..Female</t>
  </si>
  <si>
    <t>b.meanpct.d_tt4g33fqbitalot..gender..Male</t>
  </si>
  <si>
    <t>se.meanpct.d_tt4g33fqbitalot..gender..Male</t>
  </si>
  <si>
    <t>b.meanpct.d_tt4g33fqbitalot..gender..(Male-Female)</t>
  </si>
  <si>
    <t>se.meanpct.d_tt4g33fqbitalot..gender..(Male-Female)</t>
  </si>
  <si>
    <t>b.meanpct.d_tt4g33fqbitalot..age..1 under_age30</t>
  </si>
  <si>
    <t>se.meanpct.d_tt4g33fqbitalot..age..1 under_age30</t>
  </si>
  <si>
    <t>b.meanpct.d_tt4g33fqbitalot..age..2 from30_to_49</t>
  </si>
  <si>
    <t>se.meanpct.d_tt4g33fqbitalot..age..2 from30_to_49</t>
  </si>
  <si>
    <t>b.meanpct.d_tt4g33fqbitalot..age..3 over_age50</t>
  </si>
  <si>
    <t>se.meanpct.d_tt4g33fqbitalot..age..3 over_age50</t>
  </si>
  <si>
    <t>b.meanpct.d_tt4g33fqbitalot..age..(3 over_age50-1 under_age30)</t>
  </si>
  <si>
    <t>se.meanpct.d_tt4g33fqbitalot..age..(3 over_age50-1 under_age30)</t>
  </si>
  <si>
    <t>b.meanpct.d_tt4g33fqbitalot..exp..1 under_5yrs</t>
  </si>
  <si>
    <t>se.meanpct.d_tt4g33fqbitalot..exp..1 under_5yrs</t>
  </si>
  <si>
    <t>b.meanpct.d_tt4g33fqbitalot..exp..2 from6to10</t>
  </si>
  <si>
    <t>se.meanpct.d_tt4g33fqbitalot..exp..2 from6to10</t>
  </si>
  <si>
    <t>b.meanpct.d_tt4g33fqbitalot..exp..3 over_10yrs</t>
  </si>
  <si>
    <t>se.meanpct.d_tt4g33fqbitalot..exp..3 over_10yrs</t>
  </si>
  <si>
    <t>b.meanpct.d_tt4g33fqbitalot..exp..(3 over_10yrs-1 under_5yrs)</t>
  </si>
  <si>
    <t>se.meanpct.d_tt4g33fqbitalot..exp..(3 over_10yrs-1 under_5yrs)</t>
  </si>
  <si>
    <t>b.(meanpct.d_tt4g33fqbitalot_isc1)-(meanpct.d_tt4g33fqbitalot_isc2)</t>
  </si>
  <si>
    <t>se.(meanpct.d_tt4g33fqbitalot_isc1)-(meanpct.d_tt4g33fqbitalot_isc2)</t>
  </si>
  <si>
    <t>b.(meanpct.d_tt4g33fqbitalot_isc3)-(meanpct.d_tt4g33fqbitalot_isc2)</t>
  </si>
  <si>
    <t>se.(meanpct.d_tt4g33fqbitalot_isc3)-(meanpct.d_tt4g33fqbitalot_isc2)</t>
  </si>
  <si>
    <t>b.reg_t4fulfil.d_tt4g26hmonthlyormore..no_controls</t>
  </si>
  <si>
    <t>se.reg_t4fulfil.d_tt4g26hmonthlyormore..no_controls</t>
  </si>
  <si>
    <t>b.reg_t4fulfil.d_tt4g26hmonthlyormore..tch_controls</t>
  </si>
  <si>
    <t>se.reg_t4fulfil.d_tt4g26hmonthlyormore..tch_controls</t>
  </si>
  <si>
    <t>b.reg_t4fulfil.d_tt4g26hmonthlyormore..tch_sch_controls</t>
  </si>
  <si>
    <t>se.reg_t4fulfil.d_tt4g26hmonthlyormore..tch_sch_controls</t>
  </si>
  <si>
    <t>b.reg_t4jobsat.d_tt4g26hmonthlyormore..no_controls</t>
  </si>
  <si>
    <t>se.reg_t4jobsat.d_tt4g26hmonthlyormore..no_controls</t>
  </si>
  <si>
    <t>b.reg_t4jobsat.d_tt4g26hmonthlyormore..tch_controls</t>
  </si>
  <si>
    <t>se.reg_t4jobsat.d_tt4g26hmonthlyormore..tch_controls</t>
  </si>
  <si>
    <t>b.reg_t4jobsat.d_tt4g26hmonthlyormore..tch_sch_controls</t>
  </si>
  <si>
    <t>se.reg_t4jobsat.d_tt4g26hmonthlyormore..tch_sch_controls</t>
  </si>
  <si>
    <t>b.reg_t4wels.d_tt4g26hmonthlyormore..no_controls</t>
  </si>
  <si>
    <t>se.reg_t4wels.d_tt4g26hmonthlyormore..no_controls</t>
  </si>
  <si>
    <t>b.reg_t4wels.d_tt4g26hmonthlyormore..tch_controls</t>
  </si>
  <si>
    <t>se.reg_t4wels.d_tt4g26hmonthlyormore..tch_controls</t>
  </si>
  <si>
    <t>b.reg_t4wels.d_tt4g26hmonthlyormore..tch_sch_controls</t>
  </si>
  <si>
    <t>se.reg_t4wels.d_tt4g26hmonthlyormore..tch_sch_controls</t>
  </si>
  <si>
    <t>b.meanpct.d_tt4g64bagree</t>
  </si>
  <si>
    <t>se.meanpct.d_tt4g64bagree</t>
  </si>
  <si>
    <t>b.meanpct.d_tt4g64bagree..schloc..1 Rural</t>
  </si>
  <si>
    <t>se.meanpct.d_tt4g64bagree..schloc..1 Rural</t>
  </si>
  <si>
    <t>b.meanpct.d_tt4g64bagree..schloc..2 Town</t>
  </si>
  <si>
    <t>se.meanpct.d_tt4g64bagree..schloc..2 Town</t>
  </si>
  <si>
    <t>b.meanpct.d_tt4g64bagree..schloc..3 City</t>
  </si>
  <si>
    <t>se.meanpct.d_tt4g64bagree..schloc..3 City</t>
  </si>
  <si>
    <t>b.meanpct.d_tt4g64bagree..schloc..(3 City-1 Rural)</t>
  </si>
  <si>
    <t>se.meanpct.d_tt4g64bagree..schloc..(3 City-1 Rural)</t>
  </si>
  <si>
    <t>b.meanpct.d_tt4g64bagree..schtype..1 Public</t>
  </si>
  <si>
    <t>se.meanpct.d_tt4g64bagree..schtype..1 Public</t>
  </si>
  <si>
    <t>b.meanpct.d_tt4g64bagree..schtype..2 Private</t>
  </si>
  <si>
    <t>se.meanpct.d_tt4g64bagree..schtype..2 Private</t>
  </si>
  <si>
    <t>b.meanpct.d_tt4g64bagree..schtype..(2 Private-1 Public)</t>
  </si>
  <si>
    <t>se.meanpct.d_tt4g64bagree..schtype..(2 Private-1 Public)</t>
  </si>
  <si>
    <t>b.meanpct.d_tt4g64bagree..disadv..1 under_10pct</t>
  </si>
  <si>
    <t>se.meanpct.d_tt4g64bagree..disadv..1 under_10pct</t>
  </si>
  <si>
    <t>b.meanpct.d_tt4g64bagree..disadv..2 10_to_30pct</t>
  </si>
  <si>
    <t>se.meanpct.d_tt4g64bagree..disadv..2 10_to_30pct</t>
  </si>
  <si>
    <t>b.meanpct.d_tt4g64bagree..disadv..3 over_30pct</t>
  </si>
  <si>
    <t>se.meanpct.d_tt4g64bagree..disadv..3 over_30pct</t>
  </si>
  <si>
    <t>b.meanpct.d_tt4g64bagree..disadv..(3 over_30pct-1 under_10pct)</t>
  </si>
  <si>
    <t>se.meanpct.d_tt4g64bagree..disadv..(3 over_30pct-1 under_10pct)</t>
  </si>
  <si>
    <t>b.meanpct.d_tt4g64bagree..diflang..1 None</t>
  </si>
  <si>
    <t>se.meanpct.d_tt4g64bagree..diflang..1 None</t>
  </si>
  <si>
    <t>b.meanpct.d_tt4g64bagree..diflang..2 0_to_10pct</t>
  </si>
  <si>
    <t>se.meanpct.d_tt4g64bagree..diflang..2 0_to_10pct</t>
  </si>
  <si>
    <t>b.meanpct.d_tt4g64bagree..diflang..3 over_10pct</t>
  </si>
  <si>
    <t>se.meanpct.d_tt4g64bagree..diflang..3 over_10pct</t>
  </si>
  <si>
    <t>b.meanpct.d_tt4g64bagree..diflang..(3 over_10pct-1 None)</t>
  </si>
  <si>
    <t>se.meanpct.d_tt4g64bagree..diflang..(3 over_10pct-1 None)</t>
  </si>
  <si>
    <t>b.meanpct.d_tt4g64bagree..spneed..1 under_10pct</t>
  </si>
  <si>
    <t>se.meanpct.d_tt4g64bagree..spneed..1 under_10pct</t>
  </si>
  <si>
    <t>b.meanpct.d_tt4g64bagree..spneed..2 10_to_30pct</t>
  </si>
  <si>
    <t>se.meanpct.d_tt4g64bagree..spneed..2 10_to_30pct</t>
  </si>
  <si>
    <t>b.meanpct.d_tt4g64bagree..spneed..3 over_30pct</t>
  </si>
  <si>
    <t>se.meanpct.d_tt4g64bagree..spneed..3 over_30pct</t>
  </si>
  <si>
    <t>b.meanpct.d_tt4g64bagree..spneed..(3 over_30pct-1 under_10pct)</t>
  </si>
  <si>
    <t>se.meanpct.d_tt4g64bagree..spneed..(3 over_30pct-1 under_10pct)</t>
  </si>
  <si>
    <t>b.(meanpct.d_tt4g64bagree_isc1)-(meanpct.d_tt4g64bagree_isc2)</t>
  </si>
  <si>
    <t>se.(meanpct.d_tt4g64bagree_isc1)-(meanpct.d_tt4g64bagree_isc2)</t>
  </si>
  <si>
    <t>b.(meanpct.d_tt4g64bagree_isc3)-(meanpct.d_tt4g64bagree_isc2)</t>
  </si>
  <si>
    <t>se.(meanpct.d_tt4g64bagree_isc3)-(meanpct.d_tt4g64bagree_isc2)</t>
  </si>
  <si>
    <t>b.meanpct.d_tt3g49eagree..1 under_10pct</t>
  </si>
  <si>
    <t>se.meanpct.d_tt3g49eagree..1 under_10pct</t>
  </si>
  <si>
    <t>b.meanpct.d_tt3g49eagree..2 10_to_30pct</t>
  </si>
  <si>
    <t>se.meanpct.d_tt3g49eagree..2 10_to_30pct</t>
  </si>
  <si>
    <t>b.meanpct.d_tt3g49eagree..3 over_30pct</t>
  </si>
  <si>
    <t>se.meanpct.d_tt3g49eagree..3 over_30pct</t>
  </si>
  <si>
    <t>b.meanpct.d_tt3g49eagree..(3 over_30pct-1 under_10pct)</t>
  </si>
  <si>
    <t>se.meanpct.d_tt3g49eagree..(3 over_30pct-1 under_10pct)</t>
  </si>
  <si>
    <t>b.meanpct.d_tt4g64hagree..1 under_10pct</t>
  </si>
  <si>
    <t>se.meanpct.d_tt4g64hagree..1 under_10pct</t>
  </si>
  <si>
    <t>b.meanpct.d_tt4g64hagree..2 10_to_30pct</t>
  </si>
  <si>
    <t>se.meanpct.d_tt4g64hagree..2 10_to_30pct</t>
  </si>
  <si>
    <t>b.meanpct.d_tt4g64hagree..3 over_30pct</t>
  </si>
  <si>
    <t>se.meanpct.d_tt4g64hagree..3 over_30pct</t>
  </si>
  <si>
    <t>b.meanpct.d_tt4g64hagree..(3 over_30pct-1 under_10pct)</t>
  </si>
  <si>
    <t>se.meanpct.d_tt4g64hagree..(3 over_30pct-1 under_10pct)</t>
  </si>
  <si>
    <t>b.(meanpct.d_tt4g64hagree..1 under_10pct)-(meanpct.d_tt3g49eagree..1 under_10pct)</t>
  </si>
  <si>
    <t>se.(meanpct.d_tt4g64hagree..1 under_10pct)-(meanpct.d_tt3g49eagree..1 under_10pct)</t>
  </si>
  <si>
    <t>b.(meanpct.d_tt4g64hagree..2 10_to_30pct)-(meanpct.d_tt3g49eagree..2 10_to_30pct)</t>
  </si>
  <si>
    <t>se.(meanpct.d_tt4g64hagree..2 10_to_30pct)-(meanpct.d_tt3g49eagree..2 10_to_30pct)</t>
  </si>
  <si>
    <t>b.(meanpct.d_tt4g64hagree..3 over_30pct)-(meanpct.d_tt3g49eagree..3 over_30pct)</t>
  </si>
  <si>
    <t>se.(meanpct.d_tt4g64hagree..3 over_30pct)-(meanpct.d_tt3g49eagree..3 over_30pct)</t>
  </si>
  <si>
    <t>b.(meanpct.d_tt4g64hagree..(3 over_30pct-1 under_10pct))-(meanpct.d_tt3g49eagree..(3 over_30pct-1 under_10pct))</t>
  </si>
  <si>
    <t>se.(meanpct.d_tt4g64hagree..(3 over_30pct-1 under_10pct))-(meanpct.d_tt3g49eagree..(3 over_30pct-1 under_10pct))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</si>
</sst>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
  </numFmts>
  <fonts count="15" x14ac:knownFonts="1">
    <font>
      <sz val="10"/>
      <color theme="1"/>
      <name val="Arial"/>
      <family val="2"/>
    </font>
    <font>
      <sz val="10"/>
      <color theme="1"/>
      <name val="Arial"/>
    </font>
    <font>
      <i/>
      <sz val="10"/>
      <color theme="1"/>
      <name val="Arial"/>
      <family val="2"/>
    </font>
    <font>
      <b/>
      <sz val="10"/>
      <color theme="0"/>
      <name val="Arial"/>
      <family val="2"/>
    </font>
    <font>
      <sz val="10"/>
      <color theme="1"/>
      <name val="Arial"/>
      <family val="2"/>
    </font>
    <font>
      <sz val="10"/>
      <color theme="0"/>
      <name val="Arial"/>
      <family val="2"/>
    </font>
    <font>
      <b/>
      <sz val="11"/>
      <color theme="0"/>
      <name val="Arial"/>
      <family val="2"/>
    </font>
    <font>
      <b/>
      <sz val="10"/>
      <color theme="1"/>
      <name val="Arial"/>
      <family val="2"/>
    </font>
    <font>
      <u/>
      <sz val="10"/>
      <color theme="10"/>
      <name val="Arial"/>
      <family val="2"/>
    </font>
    <font>
      <sz val="11"/>
      <color theme="1"/>
      <name val="Calibri"/>
      <family val="2"/>
      <scheme val="minor"/>
    </font>
    <font>
      <u/>
      <sz val="10"/>
      <color rgb="FF3A00FF"/>
      <name val="Arial"/>
      <family val="2"/>
    </font>
    <font>
      <b/>
      <i/>
      <sz val="10"/>
      <color theme="1"/>
      <name val="Arial"/>
      <family val="2"/>
    </font>
    <font>
      <u/>
      <sz val="10"/>
      <color rgb="FF3A00FF"/>
      <name val="Arial"/>
    </font>
    <font>
      <sz val="10"/>
      <color rgb="FFFFFFFF"/>
      <name val="Arial"/>
    </font>
    <font>
      <b/>
      <vertAlign val="superscript"/>
      <sz val="10"/>
      <color theme="0"/>
      <name val="Arial"/>
      <family val="2"/>
    </font>
  </fonts>
  <fills count="28">
    <fill>
      <patternFill patternType="none"/>
    </fill>
    <fill>
      <patternFill patternType="gray125"/>
    </fill>
    <fill>
      <patternFill patternType="solid">
        <fgColor theme="0"/>
        <bgColor indexed="64"/>
      </patternFill>
    </fill>
    <fill>
      <patternFill patternType="solid">
        <fgColor rgb="FF006E5D"/>
        <bgColor indexed="64"/>
      </patternFill>
    </fill>
    <fill>
      <patternFill patternType="solid">
        <fgColor rgb="FF927100"/>
        <bgColor indexed="64"/>
      </patternFill>
    </fill>
    <fill>
      <patternFill patternType="solid">
        <fgColor rgb="FF0D2429"/>
        <bgColor indexed="64"/>
      </patternFill>
    </fill>
    <fill>
      <patternFill patternType="solid">
        <fgColor rgb="FF1F4E78"/>
        <bgColor indexed="64"/>
      </patternFill>
    </fill>
    <fill>
      <patternFill patternType="solid">
        <fgColor rgb="FF2F75B5"/>
        <bgColor indexed="64"/>
      </patternFill>
    </fill>
    <fill>
      <patternFill patternType="solid">
        <fgColor rgb="FF609ED6"/>
        <bgColor indexed="64"/>
      </patternFill>
    </fill>
    <fill>
      <patternFill patternType="solid">
        <fgColor theme="1"/>
        <bgColor indexed="64"/>
      </patternFill>
    </fill>
    <fill>
      <patternFill patternType="solid">
        <fgColor rgb="FF003152"/>
        <bgColor indexed="64"/>
      </patternFill>
    </fill>
    <fill>
      <patternFill patternType="solid">
        <fgColor rgb="FF215967"/>
        <bgColor indexed="64"/>
      </patternFill>
    </fill>
    <fill>
      <patternFill patternType="solid">
        <fgColor rgb="FF31869B"/>
        <bgColor indexed="64"/>
      </patternFill>
    </fill>
    <fill>
      <patternFill patternType="solid">
        <fgColor rgb="FFD9D9D9"/>
        <bgColor indexed="64"/>
      </patternFill>
    </fill>
    <fill>
      <patternFill patternType="solid">
        <fgColor rgb="FFD2EEFE"/>
        <bgColor indexed="64"/>
      </patternFill>
    </fill>
    <fill>
      <patternFill patternType="solid">
        <fgColor rgb="FF9DF9EA"/>
        <bgColor indexed="64"/>
      </patternFill>
    </fill>
    <fill>
      <patternFill patternType="solid">
        <fgColor rgb="FFFFE8A7"/>
        <bgColor indexed="64"/>
      </patternFill>
    </fill>
    <fill>
      <patternFill patternType="solid">
        <fgColor theme="0" tint="-0.14999847407452621"/>
        <bgColor indexed="64"/>
      </patternFill>
    </fill>
    <fill>
      <patternFill patternType="solid">
        <fgColor rgb="FF639828"/>
        <bgColor indexed="64"/>
      </patternFill>
    </fill>
    <fill>
      <patternFill patternType="solid">
        <fgColor rgb="FF3D5C1A"/>
        <bgColor indexed="64"/>
      </patternFill>
    </fill>
    <fill>
      <patternFill patternType="solid">
        <fgColor rgb="FFFFFFFF"/>
      </patternFill>
    </fill>
    <fill>
      <patternFill patternType="solid">
        <fgColor rgb="FF0D2429"/>
      </patternFill>
    </fill>
    <fill>
      <patternFill patternType="solid">
        <fgColor rgb="FF215967"/>
      </patternFill>
    </fill>
    <fill>
      <patternFill patternType="solid">
        <fgColor rgb="FF31869B"/>
      </patternFill>
    </fill>
    <fill>
      <patternFill patternType="solid">
        <fgColor rgb="FF006E5D"/>
      </patternFill>
    </fill>
    <fill>
      <patternFill patternType="solid">
        <fgColor rgb="FF927100"/>
      </patternFill>
    </fill>
    <fill>
      <patternFill patternType="solid">
        <fgColor theme="1" tint="0.499984740745262"/>
        <bgColor indexed="64"/>
      </patternFill>
    </fill>
    <fill>
      <patternFill patternType="solid">
        <fgColor rgb="FFFFFF00"/>
        <bgColor indexed="64"/>
      </patternFill>
    </fill>
  </fills>
  <borders count="75">
    <border>
      <left/>
      <right/>
      <top/>
      <bottom/>
      <diagonal/>
    </border>
    <border>
      <left style="medium">
        <color indexed="64"/>
      </left>
      <right style="thin">
        <color indexed="64"/>
      </right>
      <top/>
      <bottom/>
      <diagonal/>
    </border>
    <border>
      <left style="medium">
        <color rgb="FF000000"/>
      </left>
      <right style="thin">
        <color rgb="FF000000"/>
      </right>
      <top/>
      <bottom/>
      <diagonal/>
    </border>
    <border>
      <left style="medium">
        <color indexed="64"/>
      </left>
      <right/>
      <top/>
      <bottom/>
      <diagonal/>
    </border>
    <border>
      <left style="medium">
        <color rgb="FF000000"/>
      </left>
      <right style="thin">
        <color rgb="FF000000"/>
      </right>
      <top/>
      <bottom style="medium">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style="thin">
        <color indexed="64"/>
      </left>
      <right style="thin">
        <color indexed="64"/>
      </right>
      <top/>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medium">
        <color indexed="64"/>
      </top>
      <bottom/>
      <diagonal/>
    </border>
    <border>
      <left style="thin">
        <color indexed="64"/>
      </left>
      <right/>
      <top/>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medium">
        <color indexed="64"/>
      </right>
      <top style="thin">
        <color theme="0"/>
      </top>
      <bottom style="thin">
        <color theme="0"/>
      </bottom>
      <diagonal/>
    </border>
    <border>
      <left/>
      <right style="medium">
        <color indexed="64"/>
      </right>
      <top style="thin">
        <color theme="0"/>
      </top>
      <bottom style="thin">
        <color theme="0"/>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right style="thin">
        <color indexed="64"/>
      </right>
      <top/>
      <bottom style="medium">
        <color indexed="64"/>
      </bottom>
      <diagonal/>
    </border>
    <border>
      <left style="thin">
        <color theme="0"/>
      </left>
      <right style="thin">
        <color theme="0"/>
      </right>
      <top style="thin">
        <color theme="0"/>
      </top>
      <bottom style="medium">
        <color indexed="64"/>
      </bottom>
      <diagonal/>
    </border>
    <border>
      <left/>
      <right style="medium">
        <color indexed="64"/>
      </right>
      <top style="medium">
        <color indexed="64"/>
      </top>
      <bottom/>
      <diagonal/>
    </border>
    <border>
      <left style="thin">
        <color theme="0"/>
      </left>
      <right style="medium">
        <color indexed="64"/>
      </right>
      <top style="thin">
        <color theme="0"/>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indexed="64"/>
      </right>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thin">
        <color indexed="64"/>
      </left>
      <right/>
      <top/>
      <bottom style="medium">
        <color rgb="FF000000"/>
      </bottom>
      <diagonal/>
    </border>
    <border>
      <left/>
      <right style="thin">
        <color indexed="64"/>
      </right>
      <top/>
      <bottom style="medium">
        <color rgb="FF000000"/>
      </bottom>
      <diagonal/>
    </border>
    <border>
      <left style="thin">
        <color rgb="FF000000"/>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000000"/>
      </top>
      <bottom/>
      <diagonal/>
    </border>
    <border>
      <left style="medium">
        <color rgb="FF000000"/>
      </left>
      <right/>
      <top style="medium">
        <color rgb="FF000000"/>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theme="0"/>
      </left>
      <right style="medium">
        <color rgb="FF000000"/>
      </right>
      <top style="thin">
        <color theme="0"/>
      </top>
      <bottom style="thin">
        <color theme="0"/>
      </bottom>
      <diagonal/>
    </border>
    <border>
      <left style="thin">
        <color theme="0"/>
      </left>
      <right/>
      <top style="medium">
        <color rgb="FF000000"/>
      </top>
      <bottom style="thin">
        <color theme="0"/>
      </bottom>
      <diagonal/>
    </border>
    <border>
      <left style="thin">
        <color theme="0"/>
      </left>
      <right style="medium">
        <color rgb="FF000000"/>
      </right>
      <top style="medium">
        <color rgb="FF000000"/>
      </top>
      <bottom style="thin">
        <color theme="0"/>
      </bottom>
      <diagonal/>
    </border>
    <border>
      <left style="thin">
        <color theme="0"/>
      </left>
      <right style="thin">
        <color theme="0"/>
      </right>
      <top style="thin">
        <color theme="0"/>
      </top>
      <bottom style="medium">
        <color rgb="FF000000"/>
      </bottom>
      <diagonal/>
    </border>
    <border>
      <left style="thin">
        <color theme="0"/>
      </left>
      <right style="medium">
        <color rgb="FF000000"/>
      </right>
      <top style="thin">
        <color theme="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indexed="64"/>
      </left>
      <right/>
      <top style="medium">
        <color rgb="FF000000"/>
      </top>
      <bottom/>
      <diagonal/>
    </border>
    <border>
      <left/>
      <right style="thin">
        <color indexed="64"/>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style="thin">
        <color rgb="FF000000"/>
      </right>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
      <left style="thin">
        <color theme="0"/>
      </left>
      <right style="thin">
        <color theme="0"/>
      </right>
      <top style="medium">
        <color rgb="FF000000"/>
      </top>
      <bottom style="thin">
        <color theme="0"/>
      </bottom>
      <diagonal/>
    </border>
  </borders>
  <cellStyleXfs count="1">
    <xf numFmtId="0" fontId="0" fillId="0" borderId="0"/>
  </cellStyleXfs>
  <cellXfs count="216">
    <xf numFmtId="0" fontId="0" fillId="0" borderId="0" xfId="0"/>
    <xf numFmtId="0" fontId="1" fillId="2" borderId="0" xfId="0" applyFont="1" applyFill="1"/>
    <xf numFmtId="0" fontId="2" fillId="2" borderId="1" xfId="0" applyFont="1" applyFill="1" applyBorder="1" applyAlignment="1">
      <alignment horizontal="left" vertical="center" indent="1"/>
    </xf>
    <xf numFmtId="0" fontId="3" fillId="3" borderId="2" xfId="0" applyFont="1" applyFill="1" applyBorder="1" applyAlignment="1">
      <alignment vertical="center"/>
    </xf>
    <xf numFmtId="0" fontId="4" fillId="0" borderId="3" xfId="0" applyFont="1" applyBorder="1"/>
    <xf numFmtId="0" fontId="3" fillId="4" borderId="4" xfId="0" applyFont="1" applyFill="1" applyBorder="1" applyAlignment="1">
      <alignment vertical="center"/>
    </xf>
    <xf numFmtId="0" fontId="3" fillId="5" borderId="3" xfId="0" applyFont="1" applyFill="1" applyBorder="1" applyAlignment="1">
      <alignment vertical="center"/>
    </xf>
    <xf numFmtId="0" fontId="5" fillId="5" borderId="9" xfId="0" applyFont="1" applyFill="1" applyBorder="1" applyAlignment="1">
      <alignment horizontal="center"/>
    </xf>
    <xf numFmtId="164" fontId="5" fillId="5" borderId="15" xfId="0" applyNumberFormat="1" applyFont="1" applyFill="1" applyBorder="1" applyAlignment="1">
      <alignment horizontal="center" vertical="center"/>
    </xf>
    <xf numFmtId="164" fontId="5" fillId="5" borderId="20" xfId="0" applyNumberFormat="1" applyFont="1" applyFill="1" applyBorder="1" applyAlignment="1">
      <alignment horizontal="center" vertical="center"/>
    </xf>
    <xf numFmtId="0" fontId="3" fillId="11" borderId="3" xfId="0" applyFont="1" applyFill="1" applyBorder="1" applyAlignment="1">
      <alignment vertical="center"/>
    </xf>
    <xf numFmtId="0" fontId="5" fillId="11" borderId="9" xfId="0" applyFont="1" applyFill="1" applyBorder="1" applyAlignment="1">
      <alignment horizontal="center"/>
    </xf>
    <xf numFmtId="164" fontId="5" fillId="11" borderId="15" xfId="0" applyNumberFormat="1" applyFont="1" applyFill="1" applyBorder="1" applyAlignment="1">
      <alignment horizontal="center" vertical="center"/>
    </xf>
    <xf numFmtId="164" fontId="5" fillId="11" borderId="20" xfId="0" applyNumberFormat="1" applyFont="1" applyFill="1" applyBorder="1" applyAlignment="1">
      <alignment horizontal="center" vertical="center"/>
    </xf>
    <xf numFmtId="0" fontId="7" fillId="0" borderId="0" xfId="0" applyFont="1"/>
    <xf numFmtId="0" fontId="3" fillId="12" borderId="3" xfId="0" applyFont="1" applyFill="1" applyBorder="1" applyAlignment="1">
      <alignment vertical="center"/>
    </xf>
    <xf numFmtId="0" fontId="5" fillId="12" borderId="9" xfId="0" applyFont="1" applyFill="1" applyBorder="1" applyAlignment="1">
      <alignment horizontal="center"/>
    </xf>
    <xf numFmtId="0" fontId="4" fillId="2" borderId="21" xfId="0" applyFont="1" applyFill="1" applyBorder="1"/>
    <xf numFmtId="164" fontId="4" fillId="2" borderId="14" xfId="0" applyNumberFormat="1" applyFont="1" applyFill="1" applyBorder="1" applyAlignment="1">
      <alignment horizontal="center"/>
    </xf>
    <xf numFmtId="164" fontId="4" fillId="2" borderId="22" xfId="0" applyNumberFormat="1" applyFont="1" applyFill="1" applyBorder="1" applyAlignment="1">
      <alignment horizontal="center"/>
    </xf>
    <xf numFmtId="164" fontId="4" fillId="2" borderId="15" xfId="0" applyNumberFormat="1" applyFont="1" applyFill="1" applyBorder="1" applyAlignment="1">
      <alignment horizontal="center" vertical="center"/>
    </xf>
    <xf numFmtId="164" fontId="4" fillId="2" borderId="20" xfId="0" applyNumberFormat="1" applyFont="1" applyFill="1" applyBorder="1" applyAlignment="1">
      <alignment horizontal="center" vertical="center"/>
    </xf>
    <xf numFmtId="164" fontId="4" fillId="2" borderId="0" xfId="0" applyNumberFormat="1" applyFont="1" applyFill="1" applyAlignment="1">
      <alignment horizontal="center" vertical="center"/>
    </xf>
    <xf numFmtId="164" fontId="4" fillId="2" borderId="15" xfId="0" applyNumberFormat="1" applyFont="1" applyFill="1" applyBorder="1" applyAlignment="1">
      <alignment horizontal="center"/>
    </xf>
    <xf numFmtId="164" fontId="4" fillId="2" borderId="23" xfId="0" applyNumberFormat="1" applyFont="1" applyFill="1" applyBorder="1" applyAlignment="1">
      <alignment horizontal="center" vertical="center"/>
    </xf>
    <xf numFmtId="0" fontId="2" fillId="2" borderId="0" xfId="0" applyFont="1" applyFill="1"/>
    <xf numFmtId="0" fontId="4" fillId="0" borderId="0" xfId="0" applyFont="1"/>
    <xf numFmtId="0" fontId="4" fillId="2" borderId="0" xfId="0" applyFont="1" applyFill="1"/>
    <xf numFmtId="0" fontId="8" fillId="0" borderId="0" xfId="0" applyFont="1"/>
    <xf numFmtId="0" fontId="7" fillId="2" borderId="0" xfId="0" applyFont="1" applyFill="1"/>
    <xf numFmtId="0" fontId="4" fillId="2" borderId="20" xfId="0" applyFont="1" applyFill="1" applyBorder="1" applyAlignment="1">
      <alignment vertical="center"/>
    </xf>
    <xf numFmtId="0" fontId="4" fillId="2" borderId="20" xfId="0" applyFont="1" applyFill="1" applyBorder="1"/>
    <xf numFmtId="0" fontId="4" fillId="2" borderId="24" xfId="0" applyFont="1" applyFill="1" applyBorder="1"/>
    <xf numFmtId="0" fontId="4" fillId="2" borderId="15" xfId="0" applyFont="1" applyFill="1" applyBorder="1"/>
    <xf numFmtId="0" fontId="4" fillId="2" borderId="20" xfId="0" applyFont="1" applyFill="1" applyBorder="1" applyAlignment="1">
      <alignment horizontal="center" vertical="center"/>
    </xf>
    <xf numFmtId="0" fontId="4" fillId="13" borderId="25" xfId="0" applyFont="1" applyFill="1" applyBorder="1" applyAlignment="1">
      <alignment horizontal="center" wrapText="1"/>
    </xf>
    <xf numFmtId="0" fontId="4" fillId="2" borderId="0" xfId="0" applyFont="1" applyFill="1" applyAlignment="1">
      <alignment horizontal="center" vertical="center"/>
    </xf>
    <xf numFmtId="0" fontId="4" fillId="2" borderId="15" xfId="0" applyFont="1" applyFill="1" applyBorder="1" applyAlignment="1">
      <alignment horizontal="center" vertical="center"/>
    </xf>
    <xf numFmtId="164" fontId="4" fillId="2" borderId="26" xfId="0" applyNumberFormat="1" applyFont="1" applyFill="1" applyBorder="1" applyAlignment="1">
      <alignment horizontal="center"/>
    </xf>
    <xf numFmtId="0" fontId="9" fillId="0" borderId="0" xfId="0" applyFont="1"/>
    <xf numFmtId="0" fontId="4" fillId="2" borderId="23" xfId="0" applyFont="1" applyFill="1" applyBorder="1" applyAlignment="1">
      <alignment horizontal="center" vertical="center"/>
    </xf>
    <xf numFmtId="164" fontId="4" fillId="2" borderId="0" xfId="0" applyNumberFormat="1" applyFont="1" applyFill="1" applyAlignment="1">
      <alignment horizontal="center"/>
    </xf>
    <xf numFmtId="164" fontId="4" fillId="2" borderId="23" xfId="0" applyNumberFormat="1" applyFont="1" applyFill="1" applyBorder="1" applyAlignment="1">
      <alignment horizontal="center"/>
    </xf>
    <xf numFmtId="0" fontId="4" fillId="13" borderId="27" xfId="0" applyFont="1" applyFill="1" applyBorder="1" applyAlignment="1">
      <alignment horizontal="center" wrapText="1"/>
    </xf>
    <xf numFmtId="0" fontId="4" fillId="14" borderId="9" xfId="0" applyFont="1" applyFill="1" applyBorder="1" applyAlignment="1">
      <alignment horizontal="center"/>
    </xf>
    <xf numFmtId="0" fontId="4" fillId="14" borderId="28" xfId="0" applyFont="1" applyFill="1" applyBorder="1" applyAlignment="1">
      <alignment horizontal="center"/>
    </xf>
    <xf numFmtId="0" fontId="4" fillId="15" borderId="9" xfId="0" applyFont="1" applyFill="1" applyBorder="1" applyAlignment="1">
      <alignment horizontal="center"/>
    </xf>
    <xf numFmtId="0" fontId="4" fillId="15" borderId="28" xfId="0" applyFont="1" applyFill="1" applyBorder="1" applyAlignment="1">
      <alignment horizontal="center"/>
    </xf>
    <xf numFmtId="0" fontId="4" fillId="16" borderId="28" xfId="0" applyFont="1" applyFill="1" applyBorder="1" applyAlignment="1">
      <alignment horizontal="center"/>
    </xf>
    <xf numFmtId="0" fontId="5" fillId="4" borderId="29" xfId="0" applyFont="1" applyFill="1" applyBorder="1" applyAlignment="1">
      <alignment horizontal="center"/>
    </xf>
    <xf numFmtId="164" fontId="5" fillId="4" borderId="30" xfId="0" applyNumberFormat="1" applyFont="1" applyFill="1" applyBorder="1" applyAlignment="1">
      <alignment horizontal="center" vertical="center"/>
    </xf>
    <xf numFmtId="164" fontId="5" fillId="4" borderId="31" xfId="0" applyNumberFormat="1" applyFont="1" applyFill="1" applyBorder="1" applyAlignment="1">
      <alignment horizontal="center" vertical="center"/>
    </xf>
    <xf numFmtId="164" fontId="5" fillId="4" borderId="32" xfId="0" applyNumberFormat="1" applyFont="1" applyFill="1" applyBorder="1" applyAlignment="1">
      <alignment horizontal="center" vertical="center"/>
    </xf>
    <xf numFmtId="0" fontId="4" fillId="14" borderId="29" xfId="0" applyFont="1" applyFill="1" applyBorder="1" applyAlignment="1">
      <alignment horizontal="center"/>
    </xf>
    <xf numFmtId="0" fontId="5" fillId="2" borderId="21" xfId="0" applyFont="1" applyFill="1" applyBorder="1"/>
    <xf numFmtId="0" fontId="5" fillId="3" borderId="9" xfId="0" applyFont="1" applyFill="1" applyBorder="1" applyAlignment="1">
      <alignment horizontal="center"/>
    </xf>
    <xf numFmtId="0" fontId="4" fillId="15" borderId="29" xfId="0" applyFont="1" applyFill="1" applyBorder="1" applyAlignment="1">
      <alignment horizontal="center"/>
    </xf>
    <xf numFmtId="0" fontId="4" fillId="2" borderId="2" xfId="0" applyFont="1" applyFill="1" applyBorder="1" applyAlignment="1">
      <alignment vertical="center"/>
    </xf>
    <xf numFmtId="0" fontId="4" fillId="16" borderId="33" xfId="0" applyFont="1" applyFill="1" applyBorder="1" applyAlignment="1">
      <alignment horizontal="center"/>
    </xf>
    <xf numFmtId="164" fontId="5" fillId="12" borderId="15" xfId="0" applyNumberFormat="1" applyFont="1" applyFill="1" applyBorder="1" applyAlignment="1">
      <alignment horizontal="center" vertical="center"/>
    </xf>
    <xf numFmtId="164" fontId="5" fillId="12" borderId="20" xfId="0" applyNumberFormat="1" applyFont="1" applyFill="1" applyBorder="1" applyAlignment="1">
      <alignment horizontal="center" vertical="center"/>
    </xf>
    <xf numFmtId="164" fontId="4" fillId="2" borderId="30" xfId="0" applyNumberFormat="1" applyFont="1" applyFill="1" applyBorder="1" applyAlignment="1">
      <alignment horizontal="center" vertical="center"/>
    </xf>
    <xf numFmtId="164" fontId="4" fillId="2" borderId="24" xfId="0" applyNumberFormat="1" applyFont="1" applyFill="1" applyBorder="1" applyAlignment="1">
      <alignment horizontal="center" vertical="center"/>
    </xf>
    <xf numFmtId="0" fontId="4" fillId="2" borderId="3" xfId="0" applyFont="1" applyFill="1" applyBorder="1"/>
    <xf numFmtId="164" fontId="5" fillId="3" borderId="15" xfId="0" applyNumberFormat="1" applyFont="1" applyFill="1" applyBorder="1" applyAlignment="1">
      <alignment horizontal="center" vertical="center"/>
    </xf>
    <xf numFmtId="164" fontId="5" fillId="3" borderId="20" xfId="0" applyNumberFormat="1" applyFont="1" applyFill="1" applyBorder="1" applyAlignment="1">
      <alignment horizontal="center" vertical="center"/>
    </xf>
    <xf numFmtId="164" fontId="5" fillId="5" borderId="23" xfId="0" applyNumberFormat="1" applyFont="1" applyFill="1" applyBorder="1" applyAlignment="1">
      <alignment horizontal="center" vertical="center"/>
    </xf>
    <xf numFmtId="164" fontId="5" fillId="11" borderId="23" xfId="0" applyNumberFormat="1" applyFont="1" applyFill="1" applyBorder="1" applyAlignment="1">
      <alignment horizontal="center" vertical="center"/>
    </xf>
    <xf numFmtId="164" fontId="5" fillId="12" borderId="23" xfId="0" applyNumberFormat="1" applyFont="1" applyFill="1" applyBorder="1" applyAlignment="1">
      <alignment horizontal="center" vertical="center"/>
    </xf>
    <xf numFmtId="164" fontId="4" fillId="2" borderId="32" xfId="0" applyNumberFormat="1" applyFont="1" applyFill="1" applyBorder="1" applyAlignment="1">
      <alignment horizontal="center" vertical="center"/>
    </xf>
    <xf numFmtId="164" fontId="5" fillId="3" borderId="23" xfId="0" applyNumberFormat="1" applyFont="1" applyFill="1" applyBorder="1" applyAlignment="1">
      <alignment horizontal="center" vertical="center"/>
    </xf>
    <xf numFmtId="0" fontId="4" fillId="0" borderId="3" xfId="0" applyFont="1" applyBorder="1" applyAlignment="1">
      <alignment vertical="center"/>
    </xf>
    <xf numFmtId="0" fontId="4" fillId="2" borderId="4" xfId="0" applyFont="1" applyFill="1" applyBorder="1" applyAlignment="1">
      <alignment vertical="center"/>
    </xf>
    <xf numFmtId="0" fontId="4" fillId="2" borderId="3" xfId="0" applyFont="1" applyFill="1" applyBorder="1" applyAlignment="1">
      <alignment vertical="center"/>
    </xf>
    <xf numFmtId="0" fontId="5" fillId="5" borderId="37" xfId="0" applyFont="1" applyFill="1" applyBorder="1" applyAlignment="1">
      <alignment horizontal="center"/>
    </xf>
    <xf numFmtId="0" fontId="3" fillId="11" borderId="2" xfId="0" applyFont="1" applyFill="1" applyBorder="1" applyAlignment="1">
      <alignment vertical="center"/>
    </xf>
    <xf numFmtId="0" fontId="5" fillId="11" borderId="37" xfId="0" applyFont="1" applyFill="1" applyBorder="1" applyAlignment="1">
      <alignment horizontal="center"/>
    </xf>
    <xf numFmtId="0" fontId="3" fillId="12" borderId="2" xfId="0" applyFont="1" applyFill="1" applyBorder="1" applyAlignment="1">
      <alignment vertical="center"/>
    </xf>
    <xf numFmtId="0" fontId="5" fillId="12" borderId="37" xfId="0" applyFont="1" applyFill="1" applyBorder="1" applyAlignment="1">
      <alignment horizontal="center"/>
    </xf>
    <xf numFmtId="0" fontId="4" fillId="14" borderId="38" xfId="0" applyFont="1" applyFill="1" applyBorder="1" applyAlignment="1">
      <alignment horizontal="center"/>
    </xf>
    <xf numFmtId="0" fontId="4" fillId="17" borderId="39" xfId="0" applyFont="1" applyFill="1" applyBorder="1" applyAlignment="1">
      <alignment horizontal="center" vertical="center"/>
    </xf>
    <xf numFmtId="0" fontId="4" fillId="17" borderId="40" xfId="0" applyFont="1" applyFill="1" applyBorder="1" applyAlignment="1">
      <alignment horizontal="center" vertical="center"/>
    </xf>
    <xf numFmtId="0" fontId="4" fillId="15" borderId="37" xfId="0" applyFont="1" applyFill="1" applyBorder="1" applyAlignment="1">
      <alignment horizontal="center"/>
    </xf>
    <xf numFmtId="0" fontId="5" fillId="3" borderId="37" xfId="0" applyFont="1" applyFill="1" applyBorder="1" applyAlignment="1">
      <alignment horizontal="center"/>
    </xf>
    <xf numFmtId="0" fontId="4" fillId="15" borderId="38" xfId="0" applyFont="1" applyFill="1" applyBorder="1" applyAlignment="1">
      <alignment horizontal="center"/>
    </xf>
    <xf numFmtId="0" fontId="4" fillId="16" borderId="37" xfId="0" applyFont="1" applyFill="1" applyBorder="1" applyAlignment="1">
      <alignment horizontal="center"/>
    </xf>
    <xf numFmtId="164" fontId="4" fillId="2" borderId="41" xfId="0" applyNumberFormat="1" applyFont="1" applyFill="1" applyBorder="1" applyAlignment="1">
      <alignment horizontal="center" vertical="center"/>
    </xf>
    <xf numFmtId="0" fontId="5" fillId="4" borderId="38" xfId="0" applyFont="1" applyFill="1" applyBorder="1" applyAlignment="1">
      <alignment horizontal="center"/>
    </xf>
    <xf numFmtId="164" fontId="5" fillId="4" borderId="42" xfId="0" applyNumberFormat="1" applyFont="1" applyFill="1" applyBorder="1" applyAlignment="1">
      <alignment horizontal="center" vertical="center"/>
    </xf>
    <xf numFmtId="164" fontId="5" fillId="4" borderId="43" xfId="0" applyNumberFormat="1" applyFont="1" applyFill="1" applyBorder="1" applyAlignment="1">
      <alignment horizontal="center" vertical="center"/>
    </xf>
    <xf numFmtId="164" fontId="5" fillId="4" borderId="40" xfId="0" applyNumberFormat="1" applyFont="1" applyFill="1" applyBorder="1" applyAlignment="1">
      <alignment horizontal="center" vertical="center"/>
    </xf>
    <xf numFmtId="164" fontId="4" fillId="2" borderId="44" xfId="0" applyNumberFormat="1" applyFont="1" applyFill="1" applyBorder="1" applyAlignment="1">
      <alignment horizontal="center" vertical="center"/>
    </xf>
    <xf numFmtId="164" fontId="4" fillId="2" borderId="45" xfId="0" applyNumberFormat="1" applyFont="1" applyFill="1" applyBorder="1" applyAlignment="1">
      <alignment horizontal="center" vertical="center"/>
    </xf>
    <xf numFmtId="164" fontId="4" fillId="2" borderId="46" xfId="0" applyNumberFormat="1" applyFont="1" applyFill="1" applyBorder="1" applyAlignment="1">
      <alignment horizontal="center" vertical="center"/>
    </xf>
    <xf numFmtId="164" fontId="4" fillId="2" borderId="47" xfId="0" applyNumberFormat="1" applyFont="1" applyFill="1" applyBorder="1" applyAlignment="1">
      <alignment horizontal="center" vertical="center"/>
    </xf>
    <xf numFmtId="0" fontId="10" fillId="2" borderId="0" xfId="0" applyFont="1" applyFill="1"/>
    <xf numFmtId="0" fontId="2" fillId="2" borderId="2" xfId="0" applyFont="1" applyFill="1" applyBorder="1" applyAlignment="1">
      <alignment horizontal="left" vertical="center" indent="1"/>
    </xf>
    <xf numFmtId="0" fontId="8" fillId="2" borderId="0" xfId="0" applyFont="1" applyFill="1"/>
    <xf numFmtId="0" fontId="4" fillId="13" borderId="54" xfId="0" applyFont="1" applyFill="1" applyBorder="1" applyAlignment="1">
      <alignment horizontal="center" vertical="center" wrapText="1"/>
    </xf>
    <xf numFmtId="0" fontId="4" fillId="13" borderId="55" xfId="0" applyFont="1" applyFill="1" applyBorder="1" applyAlignment="1">
      <alignment horizontal="center" vertical="center" wrapText="1"/>
    </xf>
    <xf numFmtId="0" fontId="4" fillId="2" borderId="56" xfId="0" applyFont="1" applyFill="1" applyBorder="1" applyAlignment="1">
      <alignment vertical="center"/>
    </xf>
    <xf numFmtId="0" fontId="4" fillId="14" borderId="57" xfId="0" applyFont="1" applyFill="1" applyBorder="1" applyAlignment="1">
      <alignment horizontal="center"/>
    </xf>
    <xf numFmtId="164" fontId="4" fillId="2" borderId="58" xfId="0" applyNumberFormat="1" applyFont="1" applyFill="1" applyBorder="1" applyAlignment="1">
      <alignment horizontal="center" vertical="center"/>
    </xf>
    <xf numFmtId="164" fontId="4" fillId="2" borderId="59" xfId="0" applyNumberFormat="1" applyFont="1" applyFill="1" applyBorder="1" applyAlignment="1">
      <alignment horizontal="center" vertical="center"/>
    </xf>
    <xf numFmtId="0" fontId="4" fillId="17" borderId="47" xfId="0" applyFont="1" applyFill="1" applyBorder="1" applyAlignment="1">
      <alignment horizontal="center" vertical="center"/>
    </xf>
    <xf numFmtId="0" fontId="4" fillId="17" borderId="60" xfId="0" applyFont="1" applyFill="1" applyBorder="1" applyAlignment="1">
      <alignment horizontal="center" vertical="center"/>
    </xf>
    <xf numFmtId="0" fontId="4" fillId="14" borderId="37" xfId="0" applyFont="1" applyFill="1" applyBorder="1" applyAlignment="1">
      <alignment horizontal="center"/>
    </xf>
    <xf numFmtId="0" fontId="4" fillId="17" borderId="0" xfId="0" applyFont="1" applyFill="1" applyAlignment="1">
      <alignment horizontal="center" vertical="center"/>
    </xf>
    <xf numFmtId="0" fontId="4" fillId="17" borderId="41" xfId="0" applyFont="1" applyFill="1" applyBorder="1" applyAlignment="1">
      <alignment horizontal="center" vertical="center"/>
    </xf>
    <xf numFmtId="0" fontId="2" fillId="0" borderId="2" xfId="0" applyFont="1" applyBorder="1" applyAlignment="1">
      <alignment horizontal="left" vertical="center" indent="1"/>
    </xf>
    <xf numFmtId="0" fontId="3" fillId="5" borderId="2" xfId="0" applyFont="1" applyFill="1" applyBorder="1" applyAlignment="1">
      <alignment vertical="center"/>
    </xf>
    <xf numFmtId="0" fontId="11" fillId="2" borderId="0" xfId="0" applyFont="1" applyFill="1"/>
    <xf numFmtId="0" fontId="12" fillId="0" borderId="0" xfId="0" applyFont="1"/>
    <xf numFmtId="165" fontId="4" fillId="2" borderId="20" xfId="0" applyNumberFormat="1" applyFont="1" applyFill="1" applyBorder="1" applyAlignment="1">
      <alignment horizontal="center" vertical="center"/>
    </xf>
    <xf numFmtId="165" fontId="5" fillId="5" borderId="20" xfId="0" applyNumberFormat="1" applyFont="1" applyFill="1" applyBorder="1" applyAlignment="1">
      <alignment horizontal="center" vertical="center"/>
    </xf>
    <xf numFmtId="165" fontId="5" fillId="11" borderId="20" xfId="0" applyNumberFormat="1" applyFont="1" applyFill="1" applyBorder="1" applyAlignment="1">
      <alignment horizontal="center" vertical="center"/>
    </xf>
    <xf numFmtId="165" fontId="5" fillId="12" borderId="20" xfId="0" applyNumberFormat="1" applyFont="1" applyFill="1" applyBorder="1" applyAlignment="1">
      <alignment horizontal="center" vertical="center"/>
    </xf>
    <xf numFmtId="165" fontId="5" fillId="3" borderId="20" xfId="0" applyNumberFormat="1" applyFont="1" applyFill="1" applyBorder="1" applyAlignment="1">
      <alignment horizontal="center" vertical="center"/>
    </xf>
    <xf numFmtId="164" fontId="4" fillId="2" borderId="42" xfId="0" applyNumberFormat="1" applyFont="1" applyFill="1" applyBorder="1" applyAlignment="1">
      <alignment horizontal="center" vertical="center"/>
    </xf>
    <xf numFmtId="165" fontId="4" fillId="2" borderId="43" xfId="0" applyNumberFormat="1" applyFont="1" applyFill="1" applyBorder="1" applyAlignment="1">
      <alignment horizontal="center" vertical="center"/>
    </xf>
    <xf numFmtId="165" fontId="4" fillId="2" borderId="59" xfId="0" applyNumberFormat="1" applyFont="1" applyFill="1" applyBorder="1" applyAlignment="1">
      <alignment horizontal="center" vertical="center"/>
    </xf>
    <xf numFmtId="0" fontId="4" fillId="16" borderId="38" xfId="0" applyFont="1" applyFill="1" applyBorder="1" applyAlignment="1">
      <alignment horizontal="center"/>
    </xf>
    <xf numFmtId="165" fontId="5" fillId="4" borderId="43" xfId="0" applyNumberFormat="1" applyFont="1" applyFill="1" applyBorder="1" applyAlignment="1">
      <alignment horizontal="center" vertical="center"/>
    </xf>
    <xf numFmtId="165" fontId="4" fillId="2" borderId="41" xfId="0" applyNumberFormat="1" applyFont="1" applyFill="1" applyBorder="1" applyAlignment="1">
      <alignment horizontal="center" vertical="center"/>
    </xf>
    <xf numFmtId="165" fontId="5" fillId="5" borderId="41" xfId="0" applyNumberFormat="1" applyFont="1" applyFill="1" applyBorder="1" applyAlignment="1">
      <alignment horizontal="center" vertical="center"/>
    </xf>
    <xf numFmtId="165" fontId="4" fillId="2" borderId="40" xfId="0" applyNumberFormat="1" applyFont="1" applyFill="1" applyBorder="1" applyAlignment="1">
      <alignment horizontal="center" vertical="center"/>
    </xf>
    <xf numFmtId="165" fontId="4" fillId="2" borderId="60" xfId="0" applyNumberFormat="1" applyFont="1" applyFill="1" applyBorder="1" applyAlignment="1">
      <alignment horizontal="center" vertical="center"/>
    </xf>
    <xf numFmtId="165" fontId="5" fillId="4" borderId="40" xfId="0" applyNumberFormat="1" applyFont="1" applyFill="1" applyBorder="1" applyAlignment="1">
      <alignment horizontal="center" vertical="center"/>
    </xf>
    <xf numFmtId="0" fontId="1" fillId="0" borderId="0" xfId="0" applyFont="1"/>
    <xf numFmtId="0" fontId="4" fillId="15" borderId="61" xfId="0" applyFont="1" applyFill="1" applyBorder="1" applyAlignment="1">
      <alignment horizontal="center"/>
    </xf>
    <xf numFmtId="164" fontId="4" fillId="2" borderId="62" xfId="0" applyNumberFormat="1" applyFont="1" applyFill="1" applyBorder="1" applyAlignment="1">
      <alignment horizontal="center" vertical="center"/>
    </xf>
    <xf numFmtId="165" fontId="4" fillId="2" borderId="63" xfId="0" applyNumberFormat="1" applyFont="1" applyFill="1" applyBorder="1" applyAlignment="1">
      <alignment horizontal="center" vertical="center"/>
    </xf>
    <xf numFmtId="0" fontId="4" fillId="15" borderId="64" xfId="0" applyFont="1" applyFill="1" applyBorder="1" applyAlignment="1">
      <alignment horizontal="center"/>
    </xf>
    <xf numFmtId="164" fontId="4" fillId="2" borderId="65" xfId="0" applyNumberFormat="1" applyFont="1" applyFill="1" applyBorder="1" applyAlignment="1">
      <alignment horizontal="center" vertical="center"/>
    </xf>
    <xf numFmtId="165" fontId="4" fillId="2" borderId="66" xfId="0" applyNumberFormat="1" applyFont="1" applyFill="1" applyBorder="1" applyAlignment="1">
      <alignment horizontal="center" vertical="center"/>
    </xf>
    <xf numFmtId="0" fontId="4" fillId="2" borderId="67" xfId="0" applyFont="1" applyFill="1" applyBorder="1" applyAlignment="1">
      <alignment vertical="center"/>
    </xf>
    <xf numFmtId="0" fontId="4" fillId="2" borderId="68" xfId="0" applyFont="1" applyFill="1" applyBorder="1" applyAlignment="1">
      <alignment vertical="center"/>
    </xf>
    <xf numFmtId="165" fontId="4" fillId="2" borderId="69" xfId="0" applyNumberFormat="1" applyFont="1" applyFill="1" applyBorder="1" applyAlignment="1">
      <alignment horizontal="center" vertical="center"/>
    </xf>
    <xf numFmtId="165" fontId="4" fillId="2" borderId="70" xfId="0" applyNumberFormat="1" applyFont="1" applyFill="1" applyBorder="1" applyAlignment="1">
      <alignment horizontal="center" vertical="center"/>
    </xf>
    <xf numFmtId="2" fontId="4" fillId="2" borderId="15" xfId="0" applyNumberFormat="1" applyFont="1" applyFill="1" applyBorder="1" applyAlignment="1">
      <alignment horizontal="center" vertical="center"/>
    </xf>
    <xf numFmtId="2" fontId="5" fillId="5" borderId="15" xfId="0" applyNumberFormat="1" applyFont="1" applyFill="1" applyBorder="1" applyAlignment="1">
      <alignment horizontal="center" vertical="center"/>
    </xf>
    <xf numFmtId="2" fontId="5" fillId="11" borderId="15" xfId="0" applyNumberFormat="1" applyFont="1" applyFill="1" applyBorder="1" applyAlignment="1">
      <alignment horizontal="center" vertical="center"/>
    </xf>
    <xf numFmtId="2" fontId="5" fillId="12" borderId="15" xfId="0" applyNumberFormat="1" applyFont="1" applyFill="1" applyBorder="1" applyAlignment="1">
      <alignment horizontal="center" vertical="center"/>
    </xf>
    <xf numFmtId="2" fontId="5" fillId="3" borderId="15" xfId="0" applyNumberFormat="1" applyFont="1" applyFill="1" applyBorder="1" applyAlignment="1">
      <alignment horizontal="center" vertical="center"/>
    </xf>
    <xf numFmtId="166" fontId="1" fillId="20" borderId="71" xfId="0" applyNumberFormat="1" applyFont="1" applyFill="1" applyBorder="1" applyAlignment="1">
      <alignment horizontal="center" vertical="center"/>
    </xf>
    <xf numFmtId="166" fontId="13" fillId="21" borderId="71" xfId="0" applyNumberFormat="1" applyFont="1" applyFill="1" applyBorder="1" applyAlignment="1">
      <alignment horizontal="center" vertical="center"/>
    </xf>
    <xf numFmtId="166" fontId="13" fillId="22" borderId="71" xfId="0" applyNumberFormat="1" applyFont="1" applyFill="1" applyBorder="1" applyAlignment="1">
      <alignment horizontal="center" vertical="center"/>
    </xf>
    <xf numFmtId="166" fontId="13" fillId="23" borderId="71" xfId="0" applyNumberFormat="1" applyFont="1" applyFill="1" applyBorder="1" applyAlignment="1">
      <alignment horizontal="center" vertical="center"/>
    </xf>
    <xf numFmtId="166" fontId="13" fillId="24" borderId="71" xfId="0" applyNumberFormat="1" applyFont="1" applyFill="1" applyBorder="1" applyAlignment="1">
      <alignment horizontal="center" vertical="center"/>
    </xf>
    <xf numFmtId="2" fontId="4" fillId="2" borderId="42" xfId="0" applyNumberFormat="1" applyFont="1" applyFill="1" applyBorder="1" applyAlignment="1">
      <alignment horizontal="center" vertical="center"/>
    </xf>
    <xf numFmtId="166" fontId="1" fillId="20" borderId="72" xfId="0" applyNumberFormat="1" applyFont="1" applyFill="1" applyBorder="1" applyAlignment="1">
      <alignment horizontal="center" vertical="center"/>
    </xf>
    <xf numFmtId="2" fontId="4" fillId="2" borderId="58" xfId="0" applyNumberFormat="1" applyFont="1" applyFill="1" applyBorder="1" applyAlignment="1">
      <alignment horizontal="center" vertical="center"/>
    </xf>
    <xf numFmtId="166" fontId="1" fillId="20" borderId="73" xfId="0" applyNumberFormat="1" applyFont="1" applyFill="1" applyBorder="1" applyAlignment="1">
      <alignment horizontal="center" vertical="center"/>
    </xf>
    <xf numFmtId="2" fontId="5" fillId="4" borderId="42" xfId="0" applyNumberFormat="1" applyFont="1" applyFill="1" applyBorder="1" applyAlignment="1">
      <alignment horizontal="center" vertical="center"/>
    </xf>
    <xf numFmtId="166" fontId="13" fillId="25" borderId="72" xfId="0" applyNumberFormat="1" applyFont="1" applyFill="1" applyBorder="1" applyAlignment="1">
      <alignment horizontal="center" vertical="center"/>
    </xf>
    <xf numFmtId="166" fontId="1" fillId="20" borderId="41" xfId="0" applyNumberFormat="1" applyFont="1" applyFill="1" applyBorder="1" applyAlignment="1">
      <alignment horizontal="center" vertical="center"/>
    </xf>
    <xf numFmtId="166" fontId="13" fillId="24" borderId="41" xfId="0" applyNumberFormat="1" applyFont="1" applyFill="1" applyBorder="1" applyAlignment="1">
      <alignment horizontal="center" vertical="center"/>
    </xf>
    <xf numFmtId="166" fontId="13" fillId="21" borderId="41" xfId="0" applyNumberFormat="1" applyFont="1" applyFill="1" applyBorder="1" applyAlignment="1">
      <alignment horizontal="center" vertical="center"/>
    </xf>
    <xf numFmtId="166" fontId="13" fillId="22" borderId="41" xfId="0" applyNumberFormat="1" applyFont="1" applyFill="1" applyBorder="1" applyAlignment="1">
      <alignment horizontal="center" vertical="center"/>
    </xf>
    <xf numFmtId="166" fontId="13" fillId="23" borderId="41" xfId="0" applyNumberFormat="1" applyFont="1" applyFill="1" applyBorder="1" applyAlignment="1">
      <alignment horizontal="center" vertical="center"/>
    </xf>
    <xf numFmtId="166" fontId="1" fillId="20" borderId="40" xfId="0" applyNumberFormat="1" applyFont="1" applyFill="1" applyBorder="1" applyAlignment="1">
      <alignment horizontal="center" vertical="center"/>
    </xf>
    <xf numFmtId="166" fontId="1" fillId="20" borderId="60" xfId="0" applyNumberFormat="1" applyFont="1" applyFill="1" applyBorder="1" applyAlignment="1">
      <alignment horizontal="center" vertical="center"/>
    </xf>
    <xf numFmtId="166" fontId="13" fillId="25" borderId="40" xfId="0" applyNumberFormat="1" applyFont="1" applyFill="1" applyBorder="1" applyAlignment="1">
      <alignment horizontal="center" vertical="center"/>
    </xf>
    <xf numFmtId="0" fontId="3" fillId="9" borderId="48" xfId="0" applyFont="1" applyFill="1" applyBorder="1" applyAlignment="1">
      <alignment horizontal="center" vertical="center" wrapText="1"/>
    </xf>
    <xf numFmtId="0" fontId="3" fillId="9" borderId="49" xfId="0" applyFont="1" applyFill="1" applyBorder="1" applyAlignment="1">
      <alignment horizontal="center" vertical="center" wrapText="1"/>
    </xf>
    <xf numFmtId="0" fontId="3" fillId="9" borderId="50" xfId="0" applyFont="1" applyFill="1" applyBorder="1" applyAlignment="1">
      <alignment horizontal="center" vertical="center" wrapText="1"/>
    </xf>
    <xf numFmtId="0" fontId="6" fillId="10" borderId="52" xfId="0" applyFont="1" applyFill="1" applyBorder="1" applyAlignment="1">
      <alignment horizontal="center" vertical="center" wrapText="1"/>
    </xf>
    <xf numFmtId="0" fontId="6" fillId="10"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19" borderId="5"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19" borderId="51" xfId="0" applyFont="1" applyFill="1" applyBorder="1" applyAlignment="1">
      <alignment horizontal="center" vertical="center" wrapText="1"/>
    </xf>
    <xf numFmtId="0" fontId="3" fillId="18" borderId="51" xfId="0" applyFont="1" applyFill="1" applyBorder="1" applyAlignment="1">
      <alignment horizontal="center" vertical="center" wrapText="1"/>
    </xf>
    <xf numFmtId="0" fontId="3" fillId="8" borderId="5" xfId="0" applyFont="1" applyFill="1" applyBorder="1" applyAlignment="1">
      <alignment horizontal="center" vertical="center" wrapText="1"/>
    </xf>
    <xf numFmtId="0" fontId="3" fillId="6" borderId="51" xfId="0" applyFont="1" applyFill="1" applyBorder="1" applyAlignment="1">
      <alignment horizontal="center" vertical="center" wrapText="1"/>
    </xf>
    <xf numFmtId="0" fontId="3" fillId="7" borderId="51" xfId="0" applyFont="1" applyFill="1" applyBorder="1" applyAlignment="1">
      <alignment horizontal="center" vertical="center" wrapText="1"/>
    </xf>
    <xf numFmtId="0" fontId="3" fillId="9" borderId="14" xfId="0" applyFont="1" applyFill="1" applyBorder="1" applyAlignment="1">
      <alignment horizontal="center" vertical="center" wrapText="1"/>
    </xf>
    <xf numFmtId="0" fontId="3" fillId="9" borderId="15" xfId="0" applyFont="1" applyFill="1" applyBorder="1" applyAlignment="1">
      <alignment horizontal="center" wrapText="1"/>
    </xf>
    <xf numFmtId="0" fontId="3" fillId="7" borderId="6"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3" fillId="7" borderId="11" xfId="0" applyFont="1" applyFill="1" applyBorder="1" applyAlignment="1">
      <alignment horizontal="center" vertical="center" wrapText="1"/>
    </xf>
    <xf numFmtId="0" fontId="1" fillId="7" borderId="12" xfId="0" applyFont="1" applyFill="1" applyBorder="1" applyAlignment="1">
      <alignment horizontal="center" vertical="center" wrapText="1"/>
    </xf>
    <xf numFmtId="0" fontId="1" fillId="7" borderId="13" xfId="0" applyFont="1" applyFill="1" applyBorder="1" applyAlignment="1">
      <alignment horizontal="center" vertical="center" wrapText="1"/>
    </xf>
    <xf numFmtId="0" fontId="1" fillId="7" borderId="19" xfId="0" applyFont="1" applyFill="1" applyBorder="1" applyAlignment="1">
      <alignment horizontal="center" vertical="center" wrapText="1"/>
    </xf>
    <xf numFmtId="0" fontId="6" fillId="10" borderId="34" xfId="0" applyFont="1" applyFill="1" applyBorder="1" applyAlignment="1">
      <alignment horizontal="center" vertical="center" wrapText="1"/>
    </xf>
    <xf numFmtId="0" fontId="6" fillId="10" borderId="35" xfId="0" applyFont="1" applyFill="1" applyBorder="1" applyAlignment="1">
      <alignment horizontal="center" vertical="center" wrapText="1"/>
    </xf>
    <xf numFmtId="0" fontId="6" fillId="10" borderId="36"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26" borderId="74" xfId="0" applyFont="1" applyFill="1" applyBorder="1" applyAlignment="1">
      <alignment horizontal="center" vertical="center" wrapText="1"/>
    </xf>
    <xf numFmtId="0" fontId="3" fillId="26" borderId="5" xfId="0" applyFont="1" applyFill="1" applyBorder="1" applyAlignment="1">
      <alignment horizontal="center" vertical="center" wrapText="1"/>
    </xf>
    <xf numFmtId="0" fontId="3" fillId="26" borderId="53" xfId="0" applyFont="1" applyFill="1" applyBorder="1" applyAlignment="1">
      <alignment horizontal="center" vertical="center" wrapText="1"/>
    </xf>
    <xf numFmtId="0" fontId="3" fillId="26" borderId="51"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6" fillId="10" borderId="16" xfId="0" applyFont="1" applyFill="1" applyBorder="1" applyAlignment="1">
      <alignment horizontal="center" vertical="center" wrapText="1"/>
    </xf>
    <xf numFmtId="0" fontId="6" fillId="10" borderId="17" xfId="0" applyFont="1" applyFill="1" applyBorder="1" applyAlignment="1">
      <alignment horizontal="center" vertical="center" wrapText="1"/>
    </xf>
    <xf numFmtId="0" fontId="3" fillId="6" borderId="18" xfId="0" applyFont="1" applyFill="1" applyBorder="1" applyAlignment="1">
      <alignment horizontal="center" vertical="center" wrapText="1"/>
    </xf>
    <xf numFmtId="0" fontId="4" fillId="27" borderId="2" xfId="0" applyFont="1" applyFill="1" applyBorder="1" applyAlignment="1">
      <alignment vertical="center"/>
    </xf>
    <xf numFmtId="0" fontId="4" fillId="27" borderId="37" xfId="0" applyFont="1" applyFill="1" applyBorder="1" applyAlignment="1">
      <alignment horizontal="center"/>
    </xf>
    <xf numFmtId="164" fontId="4" fillId="27" borderId="15" xfId="0" applyNumberFormat="1" applyFont="1" applyFill="1" applyBorder="1" applyAlignment="1">
      <alignment horizontal="center" vertical="center"/>
    </xf>
    <xf numFmtId="165" fontId="4" fillId="27" borderId="20" xfId="0" applyNumberFormat="1" applyFont="1" applyFill="1" applyBorder="1" applyAlignment="1">
      <alignment horizontal="center" vertical="center"/>
    </xf>
    <xf numFmtId="0" fontId="4" fillId="27" borderId="0" xfId="0" applyFont="1" applyFill="1" applyAlignment="1">
      <alignment horizontal="center" vertical="center"/>
    </xf>
    <xf numFmtId="165" fontId="4" fillId="27" borderId="41" xfId="0" applyNumberFormat="1" applyFont="1" applyFill="1" applyBorder="1" applyAlignment="1">
      <alignment horizontal="center" vertical="center"/>
    </xf>
    <xf numFmtId="0" fontId="0" fillId="27" borderId="0" xfId="0" applyFill="1"/>
    <xf numFmtId="0" fontId="4" fillId="27" borderId="41" xfId="0" applyFont="1" applyFill="1" applyBorder="1" applyAlignment="1">
      <alignment horizontal="center" vertical="center"/>
    </xf>
    <xf numFmtId="0" fontId="4" fillId="27" borderId="3" xfId="0" applyFont="1" applyFill="1" applyBorder="1" applyAlignment="1">
      <alignment vertical="center"/>
    </xf>
    <xf numFmtId="0" fontId="4" fillId="27" borderId="9" xfId="0" applyFont="1" applyFill="1" applyBorder="1" applyAlignment="1">
      <alignment horizontal="center"/>
    </xf>
    <xf numFmtId="164" fontId="4" fillId="27" borderId="20" xfId="0" applyNumberFormat="1" applyFont="1" applyFill="1" applyBorder="1" applyAlignment="1">
      <alignment horizontal="center" vertical="center"/>
    </xf>
    <xf numFmtId="164" fontId="4" fillId="27" borderId="0" xfId="0" applyNumberFormat="1" applyFont="1" applyFill="1" applyAlignment="1">
      <alignment horizontal="center" vertical="center"/>
    </xf>
    <xf numFmtId="0" fontId="4" fillId="27" borderId="33" xfId="0" applyFont="1" applyFill="1" applyBorder="1" applyAlignment="1">
      <alignment horizontal="center"/>
    </xf>
    <xf numFmtId="2" fontId="4" fillId="27" borderId="15" xfId="0" applyNumberFormat="1" applyFont="1" applyFill="1" applyBorder="1" applyAlignment="1">
      <alignment horizontal="center" vertical="center"/>
    </xf>
    <xf numFmtId="166" fontId="1" fillId="27" borderId="71" xfId="0" applyNumberFormat="1" applyFont="1" applyFill="1" applyBorder="1" applyAlignment="1">
      <alignment horizontal="center" vertical="center"/>
    </xf>
    <xf numFmtId="166" fontId="1" fillId="27" borderId="41" xfId="0" applyNumberFormat="1" applyFont="1" applyFill="1" applyBorder="1" applyAlignment="1">
      <alignment horizontal="center" vertical="center"/>
    </xf>
    <xf numFmtId="164" fontId="4" fillId="27" borderId="23" xfId="0" applyNumberFormat="1" applyFont="1" applyFill="1" applyBorder="1" applyAlignment="1">
      <alignment horizontal="center" vertical="center"/>
    </xf>
  </cellXfs>
  <cellStyles count="1">
    <cellStyle name="Normal" xfId="0" builtinId="0"/>
  </cellStyles>
  <dxfs count="423">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
      <font>
        <b/>
        <sz val="1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3.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oecdcode.org/disclaimers/cypru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64"/>
  <sheetViews>
    <sheetView showGridLines="0" topLeftCell="A27" zoomScale="150" workbookViewId="0">
      <selection activeCell="A48" sqref="A48"/>
    </sheetView>
  </sheetViews>
  <sheetFormatPr baseColWidth="10" defaultRowHeight="13" x14ac:dyDescent="0.15"/>
  <cols>
    <col min="1" max="1" width="30.6640625" customWidth="1"/>
  </cols>
  <sheetData>
    <row r="1" spans="1:2" x14ac:dyDescent="0.15">
      <c r="A1" s="27" t="s">
        <v>129</v>
      </c>
      <c r="B1" s="27"/>
    </row>
    <row r="2" spans="1:2" x14ac:dyDescent="0.15">
      <c r="A2" s="27" t="s">
        <v>130</v>
      </c>
      <c r="B2" s="27" t="s">
        <v>131</v>
      </c>
    </row>
    <row r="3" spans="1:2" x14ac:dyDescent="0.15">
      <c r="A3" s="27" t="s">
        <v>132</v>
      </c>
      <c r="B3" s="27"/>
    </row>
    <row r="4" spans="1:2" x14ac:dyDescent="0.15">
      <c r="A4" s="112" t="str">
        <f>HYPERLINK("http://oe.cd/disclaimer", "Disclaimer: http://oe.cd/disclaimer")</f>
        <v>Disclaimer: http://oe.cd/disclaimer</v>
      </c>
      <c r="B4" s="27"/>
    </row>
    <row r="5" spans="1:2" x14ac:dyDescent="0.15">
      <c r="A5" s="27"/>
      <c r="B5" s="27"/>
    </row>
    <row r="6" spans="1:2" x14ac:dyDescent="0.15">
      <c r="A6" s="29" t="s">
        <v>133</v>
      </c>
      <c r="B6" s="29" t="s">
        <v>134</v>
      </c>
    </row>
    <row r="7" spans="1:2" x14ac:dyDescent="0.15">
      <c r="A7" s="29"/>
      <c r="B7" s="29"/>
    </row>
    <row r="8" spans="1:2" x14ac:dyDescent="0.15">
      <c r="A8" s="29" t="s">
        <v>135</v>
      </c>
      <c r="B8" s="29" t="s">
        <v>136</v>
      </c>
    </row>
    <row r="9" spans="1:2" x14ac:dyDescent="0.15">
      <c r="A9" s="111" t="s">
        <v>137</v>
      </c>
      <c r="B9" s="111"/>
    </row>
    <row r="10" spans="1:2" x14ac:dyDescent="0.15">
      <c r="A10" s="27"/>
      <c r="B10" s="27"/>
    </row>
    <row r="11" spans="1:2" x14ac:dyDescent="0.15">
      <c r="A11" s="97" t="str">
        <f>HYPERLINK("#'CMUL.NO.TQ16bh_FT'!A1", "CMUL.NO.TQ16bh_FT")</f>
        <v>CMUL.NO.TQ16bh_FT</v>
      </c>
      <c r="B11" s="27" t="s">
        <v>139</v>
      </c>
    </row>
    <row r="12" spans="1:2" x14ac:dyDescent="0.15">
      <c r="A12" s="97" t="str">
        <f>HYPERLINK("#'CMUL.TR2.TQ16bh_FT'!A1", "CMUL.TR2.TQ16bh_FT")</f>
        <v>CMUL.TR2.TQ16bh_FT</v>
      </c>
      <c r="B12" s="27" t="s">
        <v>141</v>
      </c>
    </row>
    <row r="13" spans="1:2" x14ac:dyDescent="0.15">
      <c r="A13" s="97" t="str">
        <f>HYPERLINK("#'BMUL.TGND.TQ26'!A1", "BMUL.TGND.TQ26")</f>
        <v>BMUL.TGND.TQ26</v>
      </c>
      <c r="B13" s="27" t="s">
        <v>143</v>
      </c>
    </row>
    <row r="14" spans="1:2" x14ac:dyDescent="0.15">
      <c r="A14" s="97" t="str">
        <f>HYPERLINK("#'BMUL.NO.TQ26'!A1", "BMUL.NO.TQ26")</f>
        <v>BMUL.NO.TQ26</v>
      </c>
      <c r="B14" s="27" t="s">
        <v>145</v>
      </c>
    </row>
    <row r="15" spans="1:2" x14ac:dyDescent="0.15">
      <c r="A15" s="97" t="str">
        <f>HYPERLINK("#'BMUL.TEXP.TQ26'!A1", "BMUL.TEXP.TQ26")</f>
        <v>BMUL.TEXP.TQ26</v>
      </c>
      <c r="B15" s="27" t="s">
        <v>147</v>
      </c>
    </row>
    <row r="16" spans="1:2" x14ac:dyDescent="0.15">
      <c r="A16" s="97" t="str">
        <f>HYPERLINK("#'BMUL.UND.TQ26'!A1", "BMUL.UND.TQ26")</f>
        <v>BMUL.UND.TQ26</v>
      </c>
      <c r="B16" s="27" t="s">
        <v>148</v>
      </c>
    </row>
    <row r="17" spans="1:2" x14ac:dyDescent="0.15">
      <c r="A17" s="97" t="str">
        <f>HYPERLINK("#'BMUL.TR2.TQ26'!A1", "BMUL.TR2.TQ26")</f>
        <v>BMUL.TR2.TQ26</v>
      </c>
      <c r="B17" s="27" t="s">
        <v>150</v>
      </c>
    </row>
    <row r="18" spans="1:2" x14ac:dyDescent="0.15">
      <c r="A18" s="97" t="str">
        <f>HYPERLINK("#'BIN.SCH.TQ64h'!A1", "BIN.SCH.TQ64h")</f>
        <v>BIN.SCH.TQ64h</v>
      </c>
      <c r="B18" s="27" t="s">
        <v>152</v>
      </c>
    </row>
    <row r="19" spans="1:2" x14ac:dyDescent="0.15">
      <c r="A19" s="97" t="str">
        <f>HYPERLINK("#'BMUL.TR3.TQ64h'!A1", "BMUL.TR3.TQ64h")</f>
        <v>BMUL.TR3.TQ64h</v>
      </c>
      <c r="B19" s="27" t="s">
        <v>154</v>
      </c>
    </row>
    <row r="20" spans="1:2" x14ac:dyDescent="0.15">
      <c r="A20" s="97" t="str">
        <f>HYPERLINK("#'LOG.TQ64h.TQ26'!A1", "LOG.TQ64h.TQ26")</f>
        <v>LOG.TQ64h.TQ26</v>
      </c>
      <c r="B20" s="27" t="s">
        <v>156</v>
      </c>
    </row>
    <row r="21" spans="1:2" x14ac:dyDescent="0.15">
      <c r="A21" s="97" t="str">
        <f>HYPERLINK("#'OLS.TQS58.TQ26'!A1", "OLS.TQS58.TQ26")</f>
        <v>OLS.TQS58.TQ26</v>
      </c>
      <c r="B21" s="27" t="s">
        <v>158</v>
      </c>
    </row>
    <row r="22" spans="1:2" x14ac:dyDescent="0.15">
      <c r="A22" s="97" t="str">
        <f>HYPERLINK("#'OLS.TQS76.TQ26'!A1", "OLS.TQS76.TQ26")</f>
        <v>OLS.TQS76.TQ26</v>
      </c>
      <c r="B22" s="27" t="s">
        <v>160</v>
      </c>
    </row>
    <row r="23" spans="1:2" x14ac:dyDescent="0.15">
      <c r="A23" s="97" t="str">
        <f>HYPERLINK("#'OLS.TQS78.TQ26'!A1", "OLS.TQS78.TQ26")</f>
        <v>OLS.TQS78.TQ26</v>
      </c>
      <c r="B23" s="27" t="s">
        <v>162</v>
      </c>
    </row>
    <row r="24" spans="1:2" x14ac:dyDescent="0.15">
      <c r="A24" s="97" t="str">
        <f>HYPERLINK("#'LOG.TQ64h.TQ16b'!A1", "LOG.TQ64h.TQ16b")</f>
        <v>LOG.TQ64h.TQ16b</v>
      </c>
      <c r="B24" s="27" t="s">
        <v>164</v>
      </c>
    </row>
    <row r="25" spans="1:2" x14ac:dyDescent="0.15">
      <c r="A25" s="97" t="str">
        <f>HYPERLINK("#'OLS.TQS76.REL'!A1", "OLS.TQS76.REL")</f>
        <v>OLS.TQS76.REL</v>
      </c>
      <c r="B25" s="27" t="s">
        <v>166</v>
      </c>
    </row>
    <row r="26" spans="1:2" x14ac:dyDescent="0.15">
      <c r="A26" s="97" t="str">
        <f>HYPERLINK("#'OLS.TQS78.REL'!A1", "OLS.TQS78.REL")</f>
        <v>OLS.TQS78.REL</v>
      </c>
      <c r="B26" s="27" t="s">
        <v>168</v>
      </c>
    </row>
    <row r="27" spans="1:2" x14ac:dyDescent="0.15">
      <c r="A27" s="97" t="str">
        <f>HYPERLINK("#'BMUL.NO.TQ66'!A1", "BMUL.NO.TQ66")</f>
        <v>BMUL.NO.TQ66</v>
      </c>
      <c r="B27" s="27" t="s">
        <v>170</v>
      </c>
    </row>
    <row r="28" spans="1:2" x14ac:dyDescent="0.15">
      <c r="A28" s="97" t="str">
        <f>HYPERLINK("#'BIN.TCH.TQ67b'!A1", "BIN.TCH.TQ67b")</f>
        <v>BIN.TCH.TQ67b</v>
      </c>
      <c r="B28" s="27" t="s">
        <v>172</v>
      </c>
    </row>
    <row r="29" spans="1:2" x14ac:dyDescent="0.15">
      <c r="A29" s="97" t="str">
        <f>HYPERLINK("#'BIN.SCH.TQ66f'!A1", "BIN.SCH.TQ66f")</f>
        <v>BIN.SCH.TQ66f</v>
      </c>
      <c r="B29" s="27" t="s">
        <v>174</v>
      </c>
    </row>
    <row r="30" spans="1:2" x14ac:dyDescent="0.15">
      <c r="A30" s="97" t="str">
        <f>HYPERLINK("#'BIN.TCH.TQ66j'!A1", "BIN.TCH.TQ66j")</f>
        <v>BIN.TCH.TQ66j</v>
      </c>
      <c r="B30" s="27" t="s">
        <v>176</v>
      </c>
    </row>
    <row r="31" spans="1:2" x14ac:dyDescent="0.15">
      <c r="A31" s="97" t="str">
        <f>HYPERLINK("#'BIN.UND.TQ67b'!A1", "BIN.UND.TQ67b")</f>
        <v>BIN.UND.TQ67b</v>
      </c>
      <c r="B31" s="27" t="s">
        <v>177</v>
      </c>
    </row>
    <row r="32" spans="1:2" x14ac:dyDescent="0.15">
      <c r="A32" s="97" t="str">
        <f>HYPERLINK("#'BMUL.UND.TQ66'!A1", "BMUL.UND.TQ66")</f>
        <v>BMUL.UND.TQ66</v>
      </c>
      <c r="B32" s="27" t="s">
        <v>178</v>
      </c>
    </row>
    <row r="33" spans="1:2" x14ac:dyDescent="0.15">
      <c r="A33" s="97" t="str">
        <f>HYPERLINK("#'BMUL.UND.TQ66_DISL'!A1", "BMUL.UND.TQ66_DISL")</f>
        <v>BMUL.UND.TQ66_DISL</v>
      </c>
      <c r="B33" s="27" t="s">
        <v>179</v>
      </c>
    </row>
    <row r="34" spans="1:2" x14ac:dyDescent="0.15">
      <c r="A34" s="97" t="str">
        <f>HYPERLINK("#'OLS.TQS58.TQ66fijTQ67b'!A1", "OLS.TQS58.TQ66fijTQ67b")</f>
        <v>OLS.TQS58.TQ66fijTQ67b</v>
      </c>
      <c r="B34" s="27" t="s">
        <v>181</v>
      </c>
    </row>
    <row r="35" spans="1:2" x14ac:dyDescent="0.15">
      <c r="A35" s="97" t="str">
        <f>HYPERLINK("#'OLS.TQS76.TQ66fijTQ67b'!A1", "OLS.TQS76.TQ66fijTQ67b")</f>
        <v>OLS.TQS76.TQ66fijTQ67b</v>
      </c>
      <c r="B35" s="27" t="s">
        <v>183</v>
      </c>
    </row>
    <row r="36" spans="1:2" x14ac:dyDescent="0.15">
      <c r="A36" s="97" t="str">
        <f>HYPERLINK("#'OLS.TQS78.TQ66fijTQ67b'!A1", "OLS.TQS78.TQ66fijTQ67b")</f>
        <v>OLS.TQS78.TQ66fijTQ67b</v>
      </c>
      <c r="B36" s="27" t="s">
        <v>185</v>
      </c>
    </row>
    <row r="37" spans="1:2" x14ac:dyDescent="0.15">
      <c r="A37" s="97" t="str">
        <f>HYPERLINK("#'BMUL.NO.TQ65'!A1", "BMUL.NO.TQ65")</f>
        <v>BMUL.NO.TQ65</v>
      </c>
      <c r="B37" s="27" t="s">
        <v>187</v>
      </c>
    </row>
    <row r="38" spans="1:2" x14ac:dyDescent="0.15">
      <c r="A38" s="97" t="str">
        <f>HYPERLINK("#'BMUL.TR1.TQ65'!A1", "BMUL.TR1.TQ65")</f>
        <v>BMUL.TR1.TQ65</v>
      </c>
      <c r="B38" s="27" t="s">
        <v>189</v>
      </c>
    </row>
    <row r="39" spans="1:2" x14ac:dyDescent="0.15">
      <c r="A39" s="97" t="str">
        <f>HYPERLINK("#'BIN.TCH.TQ79c'!A1", "BIN.TCH.TQ79c")</f>
        <v>BIN.TCH.TQ79c</v>
      </c>
      <c r="B39" s="27" t="s">
        <v>191</v>
      </c>
    </row>
    <row r="40" spans="1:2" x14ac:dyDescent="0.15">
      <c r="A40" s="97" t="str">
        <f>HYPERLINK("#'BIN.SCH.TQ79c'!A1", "BIN.SCH.TQ79c")</f>
        <v>BIN.SCH.TQ79c</v>
      </c>
      <c r="B40" s="27" t="s">
        <v>193</v>
      </c>
    </row>
    <row r="41" spans="1:2" x14ac:dyDescent="0.15">
      <c r="A41" s="97" t="str">
        <f>HYPERLINK("#'OLS.TQS65.TQS27dfhi'!A1", "OLS.TQS65.TQS27dfhi")</f>
        <v>OLS.TQS65.TQS27dfhi</v>
      </c>
      <c r="B41" s="27" t="s">
        <v>195</v>
      </c>
    </row>
    <row r="42" spans="1:2" x14ac:dyDescent="0.15">
      <c r="A42" s="97" t="str">
        <f>HYPERLINK("#'LOG.TQ65a.TQ16d'!A1", "LOG.TQ65a.TQ16d")</f>
        <v>LOG.TQ65a.TQ16d</v>
      </c>
      <c r="B42" s="27" t="s">
        <v>197</v>
      </c>
    </row>
    <row r="43" spans="1:2" x14ac:dyDescent="0.15">
      <c r="A43" s="97" t="str">
        <f>HYPERLINK("#'OLS.TQS78.TQ65b'!A1", "OLS.TQS78.TQ65b")</f>
        <v>OLS.TQS78.TQ65b</v>
      </c>
      <c r="B43" s="27" t="s">
        <v>199</v>
      </c>
    </row>
    <row r="44" spans="1:2" x14ac:dyDescent="0.15">
      <c r="A44" s="97" t="str">
        <f>HYPERLINK("#'OLS.TQS76.TQ65b'!A1", "OLS.TQS76.TQ65b")</f>
        <v>OLS.TQS76.TQ65b</v>
      </c>
      <c r="B44" s="27" t="s">
        <v>201</v>
      </c>
    </row>
    <row r="45" spans="1:2" x14ac:dyDescent="0.15">
      <c r="A45" s="97" t="str">
        <f>HYPERLINK("#'OLS.TQS58.TQ65b'!A1", "OLS.TQS58.TQ65b")</f>
        <v>OLS.TQS58.TQ65b</v>
      </c>
      <c r="B45" s="27" t="s">
        <v>203</v>
      </c>
    </row>
    <row r="46" spans="1:2" x14ac:dyDescent="0.15">
      <c r="A46" s="97" t="str">
        <f>HYPERLINK("#'BIN.TCH.TQ26h'!A1", "BIN.TCH.TQ26h")</f>
        <v>BIN.TCH.TQ26h</v>
      </c>
      <c r="B46" s="27" t="s">
        <v>205</v>
      </c>
    </row>
    <row r="47" spans="1:2" x14ac:dyDescent="0.15">
      <c r="A47" s="97" t="str">
        <f>HYPERLINK("#'BIN.SCH.TQ26h'!A1", "BIN.SCH.TQ26h")</f>
        <v>BIN.SCH.TQ26h</v>
      </c>
      <c r="B47" s="27" t="s">
        <v>207</v>
      </c>
    </row>
    <row r="48" spans="1:2" x14ac:dyDescent="0.15">
      <c r="A48" s="97" t="str">
        <f>HYPERLINK("#'BIN.SCH.TQ79d'!A1", "BIN.SCH.TQ79d")</f>
        <v>BIN.SCH.TQ79d</v>
      </c>
      <c r="B48" s="27" t="s">
        <v>209</v>
      </c>
    </row>
    <row r="49" spans="1:2" x14ac:dyDescent="0.15">
      <c r="A49" s="97" t="str">
        <f>HYPERLINK("#'BIN.TCH.TQ79d'!A1", "BIN.TCH.TQ79d")</f>
        <v>BIN.TCH.TQ79d</v>
      </c>
      <c r="B49" s="27" t="s">
        <v>211</v>
      </c>
    </row>
    <row r="50" spans="1:2" x14ac:dyDescent="0.15">
      <c r="A50" s="97" t="str">
        <f>HYPERLINK("#'LOG.TQ79d.TQ26h'!A1", "LOG.TQ79d.TQ26h")</f>
        <v>LOG.TQ79d.TQ26h</v>
      </c>
      <c r="B50" s="27" t="s">
        <v>213</v>
      </c>
    </row>
    <row r="51" spans="1:2" x14ac:dyDescent="0.15">
      <c r="A51" s="97" t="str">
        <f>HYPERLINK("#'LOG.TQ79d.TQ16h'!A1", "LOG.TQ79d.TQ16h")</f>
        <v>LOG.TQ79d.TQ16h</v>
      </c>
      <c r="B51" s="27" t="s">
        <v>215</v>
      </c>
    </row>
    <row r="52" spans="1:2" x14ac:dyDescent="0.15">
      <c r="A52" s="97" t="str">
        <f>HYPERLINK("#'LOG.TQ79d.TQ64b'!A1", "LOG.TQ79d.TQ64b")</f>
        <v>LOG.TQ79d.TQ64b</v>
      </c>
      <c r="B52" s="27" t="s">
        <v>217</v>
      </c>
    </row>
    <row r="53" spans="1:2" x14ac:dyDescent="0.15">
      <c r="A53" s="97" t="str">
        <f>HYPERLINK("#'BIN.TCH.TQ33f'!A1", "BIN.TCH.TQ33f")</f>
        <v>BIN.TCH.TQ33f</v>
      </c>
      <c r="B53" s="27" t="s">
        <v>219</v>
      </c>
    </row>
    <row r="54" spans="1:2" x14ac:dyDescent="0.15">
      <c r="A54" s="97" t="str">
        <f>HYPERLINK("#'OLS.TQS58.TQ26h'!A1", "OLS.TQS58.TQ26h")</f>
        <v>OLS.TQS58.TQ26h</v>
      </c>
      <c r="B54" s="27" t="s">
        <v>221</v>
      </c>
    </row>
    <row r="55" spans="1:2" x14ac:dyDescent="0.15">
      <c r="A55" s="97" t="str">
        <f>HYPERLINK("#'OLS.TQS78.TQ26h'!A1", "OLS.TQS78.TQ26h")</f>
        <v>OLS.TQS78.TQ26h</v>
      </c>
      <c r="B55" s="27" t="s">
        <v>223</v>
      </c>
    </row>
    <row r="56" spans="1:2" x14ac:dyDescent="0.15">
      <c r="A56" s="97" t="str">
        <f>HYPERLINK("#'OLS.TQS76.TQ26h'!A1", "OLS.TQS76.TQ26h")</f>
        <v>OLS.TQS76.TQ26h</v>
      </c>
      <c r="B56" s="27" t="s">
        <v>225</v>
      </c>
    </row>
    <row r="57" spans="1:2" x14ac:dyDescent="0.15">
      <c r="A57" s="97" t="str">
        <f>HYPERLINK("#'BIN.SCH.TQ64b'!A1", "BIN.SCH.TQ64b")</f>
        <v>BIN.SCH.TQ64b</v>
      </c>
      <c r="B57" s="27" t="s">
        <v>227</v>
      </c>
    </row>
    <row r="58" spans="1:2" x14ac:dyDescent="0.15">
      <c r="A58" s="97" t="str">
        <f>HYPERLINK("#'BIN.TRSSOC.TQ64h'!A1", "BIN.TRSSOC.TQ64h")</f>
        <v>BIN.TRSSOC.TQ64h</v>
      </c>
      <c r="B58" s="27" t="s">
        <v>229</v>
      </c>
    </row>
    <row r="59" spans="1:2" x14ac:dyDescent="0.15">
      <c r="A59" s="27" t="s">
        <v>230</v>
      </c>
      <c r="B59" s="27"/>
    </row>
    <row r="60" spans="1:2" x14ac:dyDescent="0.15">
      <c r="A60" s="27" t="s">
        <v>231</v>
      </c>
      <c r="B60" s="27"/>
    </row>
    <row r="61" spans="1:2" x14ac:dyDescent="0.15">
      <c r="A61" s="27" t="s">
        <v>232</v>
      </c>
      <c r="B61" s="27"/>
    </row>
    <row r="62" spans="1:2" x14ac:dyDescent="0.15">
      <c r="A62" s="27" t="s">
        <v>233</v>
      </c>
      <c r="B62" s="27"/>
    </row>
    <row r="63" spans="1:2" x14ac:dyDescent="0.15">
      <c r="A63" s="27" t="s">
        <v>234</v>
      </c>
      <c r="B63" s="27"/>
    </row>
    <row r="64" spans="1:2" x14ac:dyDescent="0.15">
      <c r="A64" s="27" t="s">
        <v>235</v>
      </c>
      <c r="B64" s="27"/>
    </row>
  </sheetData>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81"/>
  <sheetViews>
    <sheetView showGridLines="0" zoomScale="80" workbookViewId="0"/>
  </sheetViews>
  <sheetFormatPr baseColWidth="10" defaultRowHeight="13" x14ac:dyDescent="0.15"/>
  <cols>
    <col min="1" max="1" width="30.6640625" customWidth="1"/>
    <col min="2" max="2" width="8.6640625" customWidth="1"/>
  </cols>
  <sheetData>
    <row r="1" spans="1:8" x14ac:dyDescent="0.15">
      <c r="A1" s="27" t="s">
        <v>153</v>
      </c>
    </row>
    <row r="2" spans="1:8" x14ac:dyDescent="0.15">
      <c r="A2" s="29" t="s">
        <v>154</v>
      </c>
    </row>
    <row r="3" spans="1:8" x14ac:dyDescent="0.15">
      <c r="A3" s="25" t="s">
        <v>236</v>
      </c>
    </row>
    <row r="4" spans="1:8" x14ac:dyDescent="0.15">
      <c r="A4" s="97" t="str">
        <f>HYPERLINK("#'TOC'!A1", "Back to TOC")</f>
        <v>Back to TOC</v>
      </c>
    </row>
    <row r="7" spans="1:8" ht="32" customHeight="1" x14ac:dyDescent="0.15">
      <c r="B7" s="163" t="s">
        <v>237</v>
      </c>
      <c r="C7" s="166" t="s">
        <v>377</v>
      </c>
      <c r="D7" s="166"/>
      <c r="E7" s="166"/>
      <c r="F7" s="166"/>
      <c r="G7" s="166"/>
      <c r="H7" s="167"/>
    </row>
    <row r="8" spans="1:8" ht="32" customHeight="1" x14ac:dyDescent="0.15">
      <c r="B8" s="164"/>
      <c r="C8" s="168" t="s">
        <v>312</v>
      </c>
      <c r="D8" s="168"/>
      <c r="E8" s="168" t="s">
        <v>313</v>
      </c>
      <c r="F8" s="168"/>
      <c r="G8" s="168" t="s">
        <v>315</v>
      </c>
      <c r="H8" s="175"/>
    </row>
    <row r="9" spans="1:8" ht="15" customHeight="1" x14ac:dyDescent="0.15">
      <c r="B9" s="164"/>
      <c r="C9" s="169"/>
      <c r="D9" s="169"/>
      <c r="E9" s="169"/>
      <c r="F9" s="169"/>
      <c r="G9" s="168"/>
      <c r="H9" s="175"/>
    </row>
    <row r="10" spans="1:8" ht="16" customHeight="1" x14ac:dyDescent="0.15">
      <c r="B10" s="165"/>
      <c r="C10" s="98" t="s">
        <v>332</v>
      </c>
      <c r="D10" s="98" t="s">
        <v>240</v>
      </c>
      <c r="E10" s="98" t="s">
        <v>332</v>
      </c>
      <c r="F10" s="98" t="s">
        <v>240</v>
      </c>
      <c r="G10" s="98" t="s">
        <v>337</v>
      </c>
      <c r="H10" s="99" t="s">
        <v>240</v>
      </c>
    </row>
    <row r="11" spans="1:8" ht="13" customHeight="1" x14ac:dyDescent="0.15">
      <c r="A11" s="100"/>
      <c r="B11" s="101"/>
      <c r="C11" s="102" t="s">
        <v>826</v>
      </c>
      <c r="D11" s="120" t="s">
        <v>827</v>
      </c>
      <c r="E11" s="102" t="s">
        <v>780</v>
      </c>
      <c r="F11" s="120" t="s">
        <v>781</v>
      </c>
      <c r="G11" s="102" t="s">
        <v>828</v>
      </c>
      <c r="H11" s="126" t="s">
        <v>829</v>
      </c>
    </row>
    <row r="12" spans="1:8" ht="13" customHeight="1" x14ac:dyDescent="0.15">
      <c r="A12" s="57" t="s">
        <v>247</v>
      </c>
      <c r="B12" s="106">
        <v>2</v>
      </c>
      <c r="C12" s="20">
        <v>92.668740024399597</v>
      </c>
      <c r="D12" s="113">
        <v>0.468858403505235</v>
      </c>
      <c r="E12" s="20">
        <v>88.9288585031086</v>
      </c>
      <c r="F12" s="113">
        <v>0.84878469392992995</v>
      </c>
      <c r="G12" s="20">
        <v>-3.7398815212910699</v>
      </c>
      <c r="H12" s="123">
        <v>0.96967193379369399</v>
      </c>
    </row>
    <row r="13" spans="1:8" ht="13" customHeight="1" x14ac:dyDescent="0.15">
      <c r="A13" s="57" t="s">
        <v>248</v>
      </c>
      <c r="B13" s="106">
        <v>2</v>
      </c>
      <c r="C13" s="20">
        <v>90.673980419830599</v>
      </c>
      <c r="D13" s="113">
        <v>0.66181387770412703</v>
      </c>
      <c r="E13" s="20">
        <v>87.141965276249707</v>
      </c>
      <c r="F13" s="113">
        <v>0.819154411009832</v>
      </c>
      <c r="G13" s="20">
        <v>-3.53201514358084</v>
      </c>
      <c r="H13" s="123">
        <v>1.05309617689869</v>
      </c>
    </row>
    <row r="14" spans="1:8" ht="13" customHeight="1" x14ac:dyDescent="0.15">
      <c r="A14" s="57" t="s">
        <v>251</v>
      </c>
      <c r="B14" s="106">
        <v>2</v>
      </c>
      <c r="C14" s="20">
        <v>86.426761180148603</v>
      </c>
      <c r="D14" s="113">
        <v>0.79734724860508299</v>
      </c>
      <c r="E14" s="20">
        <v>89.860071043637006</v>
      </c>
      <c r="F14" s="113">
        <v>0.53821279493099705</v>
      </c>
      <c r="G14" s="20">
        <v>3.43330986348845</v>
      </c>
      <c r="H14" s="123">
        <v>0.96199565876646798</v>
      </c>
    </row>
    <row r="15" spans="1:8" ht="13" customHeight="1" x14ac:dyDescent="0.15">
      <c r="A15" s="109" t="s">
        <v>252</v>
      </c>
      <c r="B15" s="106">
        <v>2</v>
      </c>
      <c r="C15" s="20">
        <v>94.175601889343994</v>
      </c>
      <c r="D15" s="113">
        <v>0.61717235068513199</v>
      </c>
      <c r="E15" s="20">
        <v>95.8264950138919</v>
      </c>
      <c r="F15" s="113">
        <v>0.488967026516343</v>
      </c>
      <c r="G15" s="20">
        <v>1.6508931245479299</v>
      </c>
      <c r="H15" s="123">
        <v>0.78739473167557195</v>
      </c>
    </row>
    <row r="16" spans="1:8" ht="13" customHeight="1" x14ac:dyDescent="0.15">
      <c r="A16" s="109" t="s">
        <v>253</v>
      </c>
      <c r="B16" s="106">
        <v>2</v>
      </c>
      <c r="C16" s="20">
        <v>77.573793911770196</v>
      </c>
      <c r="D16" s="113">
        <v>1.51498690272331</v>
      </c>
      <c r="E16" s="20">
        <v>80.337698322425894</v>
      </c>
      <c r="F16" s="113">
        <v>1.1181666833117301</v>
      </c>
      <c r="G16" s="20">
        <v>2.7639044106556998</v>
      </c>
      <c r="H16" s="123">
        <v>1.88294504622189</v>
      </c>
    </row>
    <row r="17" spans="1:8" ht="13" customHeight="1" x14ac:dyDescent="0.15">
      <c r="A17" s="57" t="s">
        <v>254</v>
      </c>
      <c r="B17" s="106">
        <v>2</v>
      </c>
      <c r="C17" s="20">
        <v>88.812947883469405</v>
      </c>
      <c r="D17" s="113">
        <v>0.93551110032281104</v>
      </c>
      <c r="E17" s="20">
        <v>87.101424356981198</v>
      </c>
      <c r="F17" s="113">
        <v>0.86992593735127799</v>
      </c>
      <c r="G17" s="20">
        <v>-1.7115235264881901</v>
      </c>
      <c r="H17" s="123">
        <v>1.2774788277320701</v>
      </c>
    </row>
    <row r="18" spans="1:8" ht="13" customHeight="1" x14ac:dyDescent="0.15">
      <c r="A18" s="57" t="s">
        <v>255</v>
      </c>
      <c r="B18" s="106">
        <v>2</v>
      </c>
      <c r="C18" s="20">
        <v>90.704798252713005</v>
      </c>
      <c r="D18" s="113">
        <v>0.82937815176640906</v>
      </c>
      <c r="E18" s="20">
        <v>90.293802628754506</v>
      </c>
      <c r="F18" s="113">
        <v>0.76865270307467604</v>
      </c>
      <c r="G18" s="20">
        <v>-0.41099562395849898</v>
      </c>
      <c r="H18" s="123">
        <v>1.13079401155625</v>
      </c>
    </row>
    <row r="19" spans="1:8" ht="13" customHeight="1" x14ac:dyDescent="0.15">
      <c r="A19" s="57" t="s">
        <v>256</v>
      </c>
      <c r="B19" s="106">
        <v>2</v>
      </c>
      <c r="C19" s="20">
        <v>92.052157581539404</v>
      </c>
      <c r="D19" s="113">
        <v>0.75237722759499903</v>
      </c>
      <c r="E19" s="20">
        <v>90.500693740612306</v>
      </c>
      <c r="F19" s="113">
        <v>1.05407978982501</v>
      </c>
      <c r="G19" s="20">
        <v>-1.5514638409271</v>
      </c>
      <c r="H19" s="123">
        <v>1.29505046076247</v>
      </c>
    </row>
    <row r="20" spans="1:8" ht="13" customHeight="1" x14ac:dyDescent="0.15">
      <c r="A20" s="57" t="s">
        <v>257</v>
      </c>
      <c r="B20" s="106">
        <v>2</v>
      </c>
      <c r="C20" s="20">
        <v>80.519988343787603</v>
      </c>
      <c r="D20" s="113">
        <v>1.79620563096349</v>
      </c>
      <c r="E20" s="20">
        <v>83.057264153386498</v>
      </c>
      <c r="F20" s="113">
        <v>1.19852760682378</v>
      </c>
      <c r="G20" s="20">
        <v>2.5372758095988499</v>
      </c>
      <c r="H20" s="123">
        <v>2.1593571017836899</v>
      </c>
    </row>
    <row r="21" spans="1:8" ht="13" customHeight="1" x14ac:dyDescent="0.15">
      <c r="A21" s="57" t="s">
        <v>259</v>
      </c>
      <c r="B21" s="106">
        <v>2</v>
      </c>
      <c r="C21" s="20">
        <v>82.940712271571897</v>
      </c>
      <c r="D21" s="113">
        <v>1.17477437351113</v>
      </c>
      <c r="E21" s="20">
        <v>82.990547916190096</v>
      </c>
      <c r="F21" s="113">
        <v>0.97969227517785995</v>
      </c>
      <c r="G21" s="20">
        <v>4.9835644618255501E-2</v>
      </c>
      <c r="H21" s="123">
        <v>1.52967048173835</v>
      </c>
    </row>
    <row r="22" spans="1:8" ht="13" customHeight="1" x14ac:dyDescent="0.15">
      <c r="A22" s="57" t="s">
        <v>260</v>
      </c>
      <c r="B22" s="106">
        <v>2</v>
      </c>
      <c r="C22" s="20">
        <v>86.108834371993893</v>
      </c>
      <c r="D22" s="113">
        <v>1.2484135947053701</v>
      </c>
      <c r="E22" s="20">
        <v>88.395690858624206</v>
      </c>
      <c r="F22" s="113">
        <v>0.75815921620182802</v>
      </c>
      <c r="G22" s="20">
        <v>2.2868564866303398</v>
      </c>
      <c r="H22" s="123">
        <v>1.4605964194660199</v>
      </c>
    </row>
    <row r="23" spans="1:8" ht="13" customHeight="1" x14ac:dyDescent="0.15">
      <c r="A23" s="57" t="s">
        <v>261</v>
      </c>
      <c r="B23" s="106">
        <v>2</v>
      </c>
      <c r="C23" s="20">
        <v>87.256728087192201</v>
      </c>
      <c r="D23" s="113">
        <v>0.97404625707376802</v>
      </c>
      <c r="E23" s="20">
        <v>85.573205166145797</v>
      </c>
      <c r="F23" s="113">
        <v>0.76907284916782503</v>
      </c>
      <c r="G23" s="20">
        <v>-1.68352292104638</v>
      </c>
      <c r="H23" s="123">
        <v>1.24106372046182</v>
      </c>
    </row>
    <row r="24" spans="1:8" ht="13" customHeight="1" x14ac:dyDescent="0.15">
      <c r="A24" s="57" t="s">
        <v>262</v>
      </c>
      <c r="B24" s="106">
        <v>2</v>
      </c>
      <c r="C24" s="20">
        <v>92.336113471658805</v>
      </c>
      <c r="D24" s="113">
        <v>0.68782068982707301</v>
      </c>
      <c r="E24" s="20">
        <v>88.744252711341403</v>
      </c>
      <c r="F24" s="113">
        <v>1.03062347965666</v>
      </c>
      <c r="G24" s="20">
        <v>-3.59186076031743</v>
      </c>
      <c r="H24" s="123">
        <v>1.2390649935228599</v>
      </c>
    </row>
    <row r="25" spans="1:8" ht="13" customHeight="1" x14ac:dyDescent="0.15">
      <c r="A25" s="57" t="s">
        <v>263</v>
      </c>
      <c r="B25" s="106">
        <v>2</v>
      </c>
      <c r="C25" s="20">
        <v>92.442709926968504</v>
      </c>
      <c r="D25" s="113">
        <v>0.61077240145718603</v>
      </c>
      <c r="E25" s="20">
        <v>89.757860848053099</v>
      </c>
      <c r="F25" s="113">
        <v>0.65557816405297797</v>
      </c>
      <c r="G25" s="20">
        <v>-2.68484907891541</v>
      </c>
      <c r="H25" s="123">
        <v>0.89600538813382702</v>
      </c>
    </row>
    <row r="26" spans="1:8" ht="13" customHeight="1" x14ac:dyDescent="0.15">
      <c r="A26" s="57" t="s">
        <v>264</v>
      </c>
      <c r="B26" s="106">
        <v>2</v>
      </c>
      <c r="C26" s="20">
        <v>90.123782389074904</v>
      </c>
      <c r="D26" s="113">
        <v>0.74967894608837804</v>
      </c>
      <c r="E26" s="20">
        <v>88.293409872493399</v>
      </c>
      <c r="F26" s="113">
        <v>0.76961315168636601</v>
      </c>
      <c r="G26" s="20">
        <v>-1.8303725165814899</v>
      </c>
      <c r="H26" s="123">
        <v>1.0743942132461399</v>
      </c>
    </row>
    <row r="27" spans="1:8" ht="13" customHeight="1" x14ac:dyDescent="0.15">
      <c r="A27" s="57" t="s">
        <v>265</v>
      </c>
      <c r="B27" s="106">
        <v>2</v>
      </c>
      <c r="C27" s="20">
        <v>85.430252555625003</v>
      </c>
      <c r="D27" s="113">
        <v>0.90156353484561302</v>
      </c>
      <c r="E27" s="20">
        <v>81.073399352930196</v>
      </c>
      <c r="F27" s="113">
        <v>1.43801186040012</v>
      </c>
      <c r="G27" s="20">
        <v>-4.3568532026948104</v>
      </c>
      <c r="H27" s="123">
        <v>1.6972610046821699</v>
      </c>
    </row>
    <row r="28" spans="1:8" ht="13" customHeight="1" x14ac:dyDescent="0.15">
      <c r="A28" s="57" t="s">
        <v>266</v>
      </c>
      <c r="B28" s="106">
        <v>2</v>
      </c>
      <c r="C28" s="20">
        <v>82.174565887700297</v>
      </c>
      <c r="D28" s="113">
        <v>1.1312801084765101</v>
      </c>
      <c r="E28" s="20">
        <v>94.313754410144597</v>
      </c>
      <c r="F28" s="113">
        <v>0.53868083931606403</v>
      </c>
      <c r="G28" s="20">
        <v>12.1391885224443</v>
      </c>
      <c r="H28" s="123">
        <v>1.25298512779717</v>
      </c>
    </row>
    <row r="29" spans="1:8" ht="13" customHeight="1" x14ac:dyDescent="0.15">
      <c r="A29" s="57" t="s">
        <v>267</v>
      </c>
      <c r="B29" s="106">
        <v>2</v>
      </c>
      <c r="C29" s="20">
        <v>93.428253196493699</v>
      </c>
      <c r="D29" s="113">
        <v>0.78352607595194701</v>
      </c>
      <c r="E29" s="20">
        <v>93.082644893018298</v>
      </c>
      <c r="F29" s="113">
        <v>0.70310675354991703</v>
      </c>
      <c r="G29" s="20">
        <v>-0.345608303475402</v>
      </c>
      <c r="H29" s="123">
        <v>1.0527450871812001</v>
      </c>
    </row>
    <row r="30" spans="1:8" ht="13" customHeight="1" x14ac:dyDescent="0.15">
      <c r="A30" s="57" t="s">
        <v>268</v>
      </c>
      <c r="B30" s="106">
        <v>2</v>
      </c>
      <c r="C30" s="20">
        <v>88.997437836493305</v>
      </c>
      <c r="D30" s="113">
        <v>0.87698972494621596</v>
      </c>
      <c r="E30" s="20">
        <v>90.684299940478994</v>
      </c>
      <c r="F30" s="113">
        <v>0.760854551412667</v>
      </c>
      <c r="G30" s="20">
        <v>1.6868621039856899</v>
      </c>
      <c r="H30" s="123">
        <v>1.1610385980089599</v>
      </c>
    </row>
    <row r="31" spans="1:8" ht="13" customHeight="1" x14ac:dyDescent="0.15">
      <c r="A31" s="57" t="s">
        <v>269</v>
      </c>
      <c r="B31" s="106">
        <v>2</v>
      </c>
      <c r="C31" s="20">
        <v>83.0521909740513</v>
      </c>
      <c r="D31" s="113">
        <v>0.91946473007267304</v>
      </c>
      <c r="E31" s="20">
        <v>82.999019435687202</v>
      </c>
      <c r="F31" s="113">
        <v>0.81402284238856204</v>
      </c>
      <c r="G31" s="20">
        <v>-5.3171538364125602E-2</v>
      </c>
      <c r="H31" s="123">
        <v>1.2280262936020401</v>
      </c>
    </row>
    <row r="32" spans="1:8" ht="13" customHeight="1" x14ac:dyDescent="0.15">
      <c r="A32" s="57" t="s">
        <v>270</v>
      </c>
      <c r="B32" s="106">
        <v>2</v>
      </c>
      <c r="C32" s="20">
        <v>82.952533805462394</v>
      </c>
      <c r="D32" s="113">
        <v>0.95113042166534101</v>
      </c>
      <c r="E32" s="20">
        <v>76.8640701293685</v>
      </c>
      <c r="F32" s="113">
        <v>1.0991848110443101</v>
      </c>
      <c r="G32" s="20">
        <v>-6.0884636760939097</v>
      </c>
      <c r="H32" s="123">
        <v>1.4535667607123599</v>
      </c>
    </row>
    <row r="33" spans="1:8" ht="13" customHeight="1" x14ac:dyDescent="0.15">
      <c r="A33" s="57" t="s">
        <v>271</v>
      </c>
      <c r="B33" s="106">
        <v>2</v>
      </c>
      <c r="C33" s="20">
        <v>92.145384941144997</v>
      </c>
      <c r="D33" s="113">
        <v>0.60388991531430503</v>
      </c>
      <c r="E33" s="20">
        <v>90.040458549499206</v>
      </c>
      <c r="F33" s="113">
        <v>0.65966328157394805</v>
      </c>
      <c r="G33" s="20">
        <v>-2.1049263916458498</v>
      </c>
      <c r="H33" s="123">
        <v>0.89433700296657104</v>
      </c>
    </row>
    <row r="34" spans="1:8" ht="13" customHeight="1" x14ac:dyDescent="0.15">
      <c r="A34" s="57" t="s">
        <v>272</v>
      </c>
      <c r="B34" s="106">
        <v>2</v>
      </c>
      <c r="C34" s="20">
        <v>88.732914528610607</v>
      </c>
      <c r="D34" s="113">
        <v>0.86619716237627697</v>
      </c>
      <c r="E34" s="20">
        <v>89.186146503017895</v>
      </c>
      <c r="F34" s="113">
        <v>0.78278941286681303</v>
      </c>
      <c r="G34" s="20">
        <v>0.45323197440723101</v>
      </c>
      <c r="H34" s="123">
        <v>1.1675002308372699</v>
      </c>
    </row>
    <row r="35" spans="1:8" ht="13" customHeight="1" x14ac:dyDescent="0.15">
      <c r="A35" s="57" t="s">
        <v>274</v>
      </c>
      <c r="B35" s="106">
        <v>2</v>
      </c>
      <c r="C35" s="20">
        <v>83.348739574154905</v>
      </c>
      <c r="D35" s="113">
        <v>1.0785609063927799</v>
      </c>
      <c r="E35" s="20">
        <v>91.083274368051207</v>
      </c>
      <c r="F35" s="113">
        <v>0.59095404930649198</v>
      </c>
      <c r="G35" s="20">
        <v>7.7345347938962297</v>
      </c>
      <c r="H35" s="123">
        <v>1.2298456477097299</v>
      </c>
    </row>
    <row r="36" spans="1:8" ht="13" customHeight="1" x14ac:dyDescent="0.15">
      <c r="A36" s="57" t="s">
        <v>275</v>
      </c>
      <c r="B36" s="106">
        <v>2</v>
      </c>
      <c r="C36" s="20">
        <v>84.283565860502804</v>
      </c>
      <c r="D36" s="113">
        <v>0.94039300009714499</v>
      </c>
      <c r="E36" s="20">
        <v>84.493856433283497</v>
      </c>
      <c r="F36" s="113">
        <v>0.91620779491484505</v>
      </c>
      <c r="G36" s="20">
        <v>0.21029057278063601</v>
      </c>
      <c r="H36" s="123">
        <v>1.3129263947740699</v>
      </c>
    </row>
    <row r="37" spans="1:8" ht="13" customHeight="1" x14ac:dyDescent="0.15">
      <c r="A37" s="57" t="s">
        <v>276</v>
      </c>
      <c r="B37" s="106">
        <v>2</v>
      </c>
      <c r="C37" s="20">
        <v>90.313160640597502</v>
      </c>
      <c r="D37" s="113">
        <v>0.89935435924594898</v>
      </c>
      <c r="E37" s="20">
        <v>84.818179225669198</v>
      </c>
      <c r="F37" s="113">
        <v>0.77148545754627895</v>
      </c>
      <c r="G37" s="20">
        <v>-5.4949814149282501</v>
      </c>
      <c r="H37" s="123">
        <v>1.18491690624283</v>
      </c>
    </row>
    <row r="38" spans="1:8" ht="13" customHeight="1" x14ac:dyDescent="0.15">
      <c r="A38" s="57" t="s">
        <v>281</v>
      </c>
      <c r="B38" s="106">
        <v>2</v>
      </c>
      <c r="C38" s="20">
        <v>78.603297693045107</v>
      </c>
      <c r="D38" s="113">
        <v>0.92770716708866097</v>
      </c>
      <c r="E38" s="20">
        <v>79.821201834453205</v>
      </c>
      <c r="F38" s="113">
        <v>0.90665202055983696</v>
      </c>
      <c r="G38" s="20">
        <v>1.21790414140808</v>
      </c>
      <c r="H38" s="123">
        <v>1.2971732630041799</v>
      </c>
    </row>
    <row r="39" spans="1:8" ht="13" customHeight="1" x14ac:dyDescent="0.15">
      <c r="A39" s="57" t="s">
        <v>282</v>
      </c>
      <c r="B39" s="106">
        <v>2</v>
      </c>
      <c r="C39" s="20">
        <v>90.308136732261005</v>
      </c>
      <c r="D39" s="113">
        <v>1.0448313796949</v>
      </c>
      <c r="E39" s="20">
        <v>91.938297546613001</v>
      </c>
      <c r="F39" s="113">
        <v>0.776781583263224</v>
      </c>
      <c r="G39" s="20">
        <v>1.6301608143520001</v>
      </c>
      <c r="H39" s="123">
        <v>1.30194555957309</v>
      </c>
    </row>
    <row r="40" spans="1:8" ht="13" customHeight="1" x14ac:dyDescent="0.15">
      <c r="A40" s="57" t="s">
        <v>283</v>
      </c>
      <c r="B40" s="106">
        <v>2</v>
      </c>
      <c r="C40" s="20">
        <v>94.028809680054806</v>
      </c>
      <c r="D40" s="113">
        <v>0.59148724710197198</v>
      </c>
      <c r="E40" s="20">
        <v>94.804851125306797</v>
      </c>
      <c r="F40" s="113">
        <v>0.42267737145485201</v>
      </c>
      <c r="G40" s="20">
        <v>0.77604144525194796</v>
      </c>
      <c r="H40" s="123">
        <v>0.72698921850619802</v>
      </c>
    </row>
    <row r="41" spans="1:8" ht="13" customHeight="1" x14ac:dyDescent="0.15">
      <c r="A41" s="57" t="s">
        <v>285</v>
      </c>
      <c r="B41" s="106">
        <v>2</v>
      </c>
      <c r="C41" s="20">
        <v>95.964724467550397</v>
      </c>
      <c r="D41" s="113">
        <v>0.36633633512985198</v>
      </c>
      <c r="E41" s="20">
        <v>95.853054631042696</v>
      </c>
      <c r="F41" s="113">
        <v>0.34084869782752197</v>
      </c>
      <c r="G41" s="20">
        <v>-0.111669836507687</v>
      </c>
      <c r="H41" s="123">
        <v>0.50038000084644496</v>
      </c>
    </row>
    <row r="42" spans="1:8" ht="13" customHeight="1" x14ac:dyDescent="0.15">
      <c r="A42" s="57" t="s">
        <v>286</v>
      </c>
      <c r="B42" s="106">
        <v>2</v>
      </c>
      <c r="C42" s="20">
        <v>92.293747150483895</v>
      </c>
      <c r="D42" s="113">
        <v>0.43326439808865702</v>
      </c>
      <c r="E42" s="20">
        <v>93.588956157342096</v>
      </c>
      <c r="F42" s="113">
        <v>0.61638233198677705</v>
      </c>
      <c r="G42" s="20">
        <v>1.29520900685823</v>
      </c>
      <c r="H42" s="123">
        <v>0.75342233696419103</v>
      </c>
    </row>
    <row r="43" spans="1:8" ht="13" customHeight="1" x14ac:dyDescent="0.15">
      <c r="A43" s="57" t="s">
        <v>287</v>
      </c>
      <c r="B43" s="106">
        <v>2</v>
      </c>
      <c r="C43" s="20">
        <v>85.195544764754203</v>
      </c>
      <c r="D43" s="113">
        <v>0.668566072738775</v>
      </c>
      <c r="E43" s="20">
        <v>83.762759788477496</v>
      </c>
      <c r="F43" s="113">
        <v>0.89359325789307398</v>
      </c>
      <c r="G43" s="20">
        <v>-1.4327849762767599</v>
      </c>
      <c r="H43" s="123">
        <v>1.1160150107275899</v>
      </c>
    </row>
    <row r="44" spans="1:8" ht="13" customHeight="1" x14ac:dyDescent="0.15">
      <c r="A44" s="57" t="s">
        <v>288</v>
      </c>
      <c r="B44" s="106">
        <v>2</v>
      </c>
      <c r="C44" s="20">
        <v>85.906852619753096</v>
      </c>
      <c r="D44" s="113">
        <v>1.0242536530978099</v>
      </c>
      <c r="E44" s="20">
        <v>83.996896659873599</v>
      </c>
      <c r="F44" s="113">
        <v>0.86988425292432403</v>
      </c>
      <c r="G44" s="20">
        <v>-1.9099559598795399</v>
      </c>
      <c r="H44" s="123">
        <v>1.3437984072657301</v>
      </c>
    </row>
    <row r="45" spans="1:8" ht="13" customHeight="1" x14ac:dyDescent="0.15">
      <c r="A45" s="57" t="s">
        <v>289</v>
      </c>
      <c r="B45" s="106">
        <v>2</v>
      </c>
      <c r="C45" s="20">
        <v>82.169626810286999</v>
      </c>
      <c r="D45" s="113">
        <v>1.4593882469957999</v>
      </c>
      <c r="E45" s="20">
        <v>80.6914718278218</v>
      </c>
      <c r="F45" s="113">
        <v>1.0248908669121399</v>
      </c>
      <c r="G45" s="20">
        <v>-1.4781549824651301</v>
      </c>
      <c r="H45" s="123">
        <v>1.7833158286039501</v>
      </c>
    </row>
    <row r="46" spans="1:8" ht="13" customHeight="1" x14ac:dyDescent="0.15">
      <c r="A46" s="57" t="s">
        <v>290</v>
      </c>
      <c r="B46" s="106">
        <v>2</v>
      </c>
      <c r="C46" s="20">
        <v>87.729803459565005</v>
      </c>
      <c r="D46" s="113">
        <v>0.73658802679343105</v>
      </c>
      <c r="E46" s="20">
        <v>89.914442190513299</v>
      </c>
      <c r="F46" s="113">
        <v>0.58784714086473</v>
      </c>
      <c r="G46" s="20">
        <v>2.1846387309482802</v>
      </c>
      <c r="H46" s="123">
        <v>0.94240446849443504</v>
      </c>
    </row>
    <row r="47" spans="1:8" ht="13" customHeight="1" x14ac:dyDescent="0.15">
      <c r="A47" s="57" t="s">
        <v>291</v>
      </c>
      <c r="B47" s="106">
        <v>2</v>
      </c>
      <c r="C47" s="20">
        <v>89.8380945772155</v>
      </c>
      <c r="D47" s="113">
        <v>0.65778468636101795</v>
      </c>
      <c r="E47" s="20">
        <v>90.237527140915802</v>
      </c>
      <c r="F47" s="113">
        <v>0.99533053728217202</v>
      </c>
      <c r="G47" s="20">
        <v>0.399432563700302</v>
      </c>
      <c r="H47" s="123">
        <v>1.19304801749866</v>
      </c>
    </row>
    <row r="48" spans="1:8" ht="13" customHeight="1" x14ac:dyDescent="0.15">
      <c r="A48" s="57" t="s">
        <v>292</v>
      </c>
      <c r="B48" s="106">
        <v>2</v>
      </c>
      <c r="C48" s="20">
        <v>82.530612181190506</v>
      </c>
      <c r="D48" s="113">
        <v>0.66795284228393403</v>
      </c>
      <c r="E48" s="20">
        <v>81.601064373517801</v>
      </c>
      <c r="F48" s="113">
        <v>0.91465316622243298</v>
      </c>
      <c r="G48" s="20">
        <v>-0.929547807672648</v>
      </c>
      <c r="H48" s="123">
        <v>1.1325861618419599</v>
      </c>
    </row>
    <row r="49" spans="1:8" ht="13" customHeight="1" x14ac:dyDescent="0.15">
      <c r="A49" s="57" t="s">
        <v>293</v>
      </c>
      <c r="B49" s="106">
        <v>2</v>
      </c>
      <c r="C49" s="20">
        <v>92.721465702419096</v>
      </c>
      <c r="D49" s="113">
        <v>0.34224228460690698</v>
      </c>
      <c r="E49" s="20">
        <v>94.476796534020707</v>
      </c>
      <c r="F49" s="113">
        <v>0.542937285183553</v>
      </c>
      <c r="G49" s="20">
        <v>1.7553308316016401</v>
      </c>
      <c r="H49" s="123">
        <v>0.64180267763187304</v>
      </c>
    </row>
    <row r="50" spans="1:8" ht="13" customHeight="1" x14ac:dyDescent="0.15">
      <c r="A50" s="57" t="s">
        <v>294</v>
      </c>
      <c r="B50" s="106">
        <v>2</v>
      </c>
      <c r="C50" s="20">
        <v>93.248809748606106</v>
      </c>
      <c r="D50" s="113">
        <v>0.905342342763376</v>
      </c>
      <c r="E50" s="20">
        <v>88.542542761728797</v>
      </c>
      <c r="F50" s="113">
        <v>1.09225398817997</v>
      </c>
      <c r="G50" s="20">
        <v>-4.7062669868772797</v>
      </c>
      <c r="H50" s="123">
        <v>1.41868373230094</v>
      </c>
    </row>
    <row r="51" spans="1:8" ht="13" customHeight="1" x14ac:dyDescent="0.15">
      <c r="A51" s="57" t="s">
        <v>296</v>
      </c>
      <c r="B51" s="106">
        <v>2</v>
      </c>
      <c r="C51" s="20">
        <v>97.313581271161794</v>
      </c>
      <c r="D51" s="113">
        <v>0.30848185914377202</v>
      </c>
      <c r="E51" s="20">
        <v>98.004862135215504</v>
      </c>
      <c r="F51" s="113">
        <v>0.221765694823194</v>
      </c>
      <c r="G51" s="20">
        <v>0.691280864053752</v>
      </c>
      <c r="H51" s="123">
        <v>0.379922466855031</v>
      </c>
    </row>
    <row r="52" spans="1:8" ht="13" customHeight="1" x14ac:dyDescent="0.15">
      <c r="A52" s="110" t="s">
        <v>316</v>
      </c>
      <c r="B52" s="74">
        <v>2</v>
      </c>
      <c r="C52" s="8">
        <v>87.198177227513</v>
      </c>
      <c r="D52" s="114">
        <v>0.179172921010115</v>
      </c>
      <c r="E52" s="8">
        <v>86.940579261219497</v>
      </c>
      <c r="F52" s="114">
        <v>0.177768743024139</v>
      </c>
      <c r="G52" s="8">
        <v>-0.257597966293444</v>
      </c>
      <c r="H52" s="124">
        <v>0.25239782411835299</v>
      </c>
    </row>
    <row r="53" spans="1:8" ht="13" customHeight="1" x14ac:dyDescent="0.15">
      <c r="A53" s="57" t="s">
        <v>300</v>
      </c>
      <c r="B53" s="106">
        <v>2</v>
      </c>
      <c r="C53" s="20">
        <v>92.952597451797402</v>
      </c>
      <c r="D53" s="113">
        <v>0.82164253706155699</v>
      </c>
      <c r="E53" s="20">
        <v>92.690111249828703</v>
      </c>
      <c r="F53" s="113">
        <v>1.27278895513971</v>
      </c>
      <c r="G53" s="20">
        <v>-0.26248620196869898</v>
      </c>
      <c r="H53" s="123">
        <v>1.5149548452130801</v>
      </c>
    </row>
    <row r="54" spans="1:8" ht="13" customHeight="1" x14ac:dyDescent="0.15">
      <c r="A54" s="57" t="s">
        <v>301</v>
      </c>
      <c r="B54" s="106">
        <v>2</v>
      </c>
      <c r="C54" s="20">
        <v>92.400381387357996</v>
      </c>
      <c r="D54" s="113">
        <v>0.86348626940989803</v>
      </c>
      <c r="E54" s="20">
        <v>87.764791817844198</v>
      </c>
      <c r="F54" s="113">
        <v>1.5260679687890299</v>
      </c>
      <c r="G54" s="20">
        <v>-4.6355895695137503</v>
      </c>
      <c r="H54" s="123">
        <v>1.7534229332432401</v>
      </c>
    </row>
    <row r="55" spans="1:8" ht="13" customHeight="1" x14ac:dyDescent="0.15">
      <c r="A55" s="57" t="s">
        <v>302</v>
      </c>
      <c r="B55" s="106">
        <v>2</v>
      </c>
      <c r="C55" s="20">
        <v>90.114711829871496</v>
      </c>
      <c r="D55" s="113">
        <v>0.95701135673639903</v>
      </c>
      <c r="E55" s="20">
        <v>90.906206096627898</v>
      </c>
      <c r="F55" s="113">
        <v>0.93798693743970696</v>
      </c>
      <c r="G55" s="20">
        <v>0.79149426675633106</v>
      </c>
      <c r="H55" s="123">
        <v>1.3400336681329901</v>
      </c>
    </row>
    <row r="56" spans="1:8" ht="13" customHeight="1" x14ac:dyDescent="0.15">
      <c r="A56" s="72" t="s">
        <v>303</v>
      </c>
      <c r="B56" s="79">
        <v>2</v>
      </c>
      <c r="C56" s="118">
        <v>94.668190365876995</v>
      </c>
      <c r="D56" s="119">
        <v>0.650021263757806</v>
      </c>
      <c r="E56" s="118">
        <v>92.637775232267003</v>
      </c>
      <c r="F56" s="119">
        <v>1.1546034372465901</v>
      </c>
      <c r="G56" s="118">
        <v>-2.0304151336099601</v>
      </c>
      <c r="H56" s="125">
        <v>1.32500443042238</v>
      </c>
    </row>
    <row r="57" spans="1:8" ht="13" customHeight="1" x14ac:dyDescent="0.15">
      <c r="A57" s="135"/>
      <c r="B57" s="129"/>
      <c r="C57" s="130" t="s">
        <v>826</v>
      </c>
      <c r="D57" s="131" t="s">
        <v>827</v>
      </c>
      <c r="E57" s="130" t="s">
        <v>780</v>
      </c>
      <c r="F57" s="131" t="s">
        <v>781</v>
      </c>
      <c r="G57" s="130" t="s">
        <v>828</v>
      </c>
      <c r="H57" s="137" t="s">
        <v>829</v>
      </c>
    </row>
    <row r="58" spans="1:8" ht="13" customHeight="1" x14ac:dyDescent="0.15">
      <c r="A58" s="57" t="s">
        <v>265</v>
      </c>
      <c r="B58" s="82">
        <v>1</v>
      </c>
      <c r="C58" s="20">
        <v>90.564680390540801</v>
      </c>
      <c r="D58" s="113">
        <v>1.11887776130391</v>
      </c>
      <c r="E58" s="20">
        <v>89.064978623796506</v>
      </c>
      <c r="F58" s="113">
        <v>1.0993191599276999</v>
      </c>
      <c r="G58" s="20">
        <v>-1.49970176674428</v>
      </c>
      <c r="H58" s="123">
        <v>1.56856305583314</v>
      </c>
    </row>
    <row r="59" spans="1:8" ht="13" customHeight="1" x14ac:dyDescent="0.15">
      <c r="A59" s="57" t="s">
        <v>270</v>
      </c>
      <c r="B59" s="82">
        <v>1</v>
      </c>
      <c r="C59" s="20">
        <v>88.912913136086104</v>
      </c>
      <c r="D59" s="113">
        <v>0.61016585324334804</v>
      </c>
      <c r="E59" s="20">
        <v>85.040029367364397</v>
      </c>
      <c r="F59" s="113">
        <v>0.90473268398751905</v>
      </c>
      <c r="G59" s="20">
        <v>-3.8728837687217599</v>
      </c>
      <c r="H59" s="123">
        <v>1.0912578054426201</v>
      </c>
    </row>
    <row r="60" spans="1:8" ht="13" customHeight="1" x14ac:dyDescent="0.15">
      <c r="A60" s="57" t="s">
        <v>272</v>
      </c>
      <c r="B60" s="82">
        <v>1</v>
      </c>
      <c r="C60" s="20">
        <v>94.426943812367895</v>
      </c>
      <c r="D60" s="113">
        <v>0.48867273060969901</v>
      </c>
      <c r="E60" s="20">
        <v>92.038882606544007</v>
      </c>
      <c r="F60" s="113">
        <v>0.70659516912544995</v>
      </c>
      <c r="G60" s="20">
        <v>-2.3880612058239001</v>
      </c>
      <c r="H60" s="123">
        <v>0.85911452709924696</v>
      </c>
    </row>
    <row r="61" spans="1:8" ht="13" customHeight="1" x14ac:dyDescent="0.15">
      <c r="A61" s="57" t="s">
        <v>290</v>
      </c>
      <c r="B61" s="82">
        <v>1</v>
      </c>
      <c r="C61" s="20">
        <v>89.807054765849301</v>
      </c>
      <c r="D61" s="113">
        <v>0.797966220881414</v>
      </c>
      <c r="E61" s="20">
        <v>89.752352102139596</v>
      </c>
      <c r="F61" s="113">
        <v>0.84088663262681695</v>
      </c>
      <c r="G61" s="20">
        <v>-5.47026637096764E-2</v>
      </c>
      <c r="H61" s="123">
        <v>1.1592413116337099</v>
      </c>
    </row>
    <row r="62" spans="1:8" ht="13" customHeight="1" x14ac:dyDescent="0.15">
      <c r="A62" s="57" t="s">
        <v>292</v>
      </c>
      <c r="B62" s="82">
        <v>1</v>
      </c>
      <c r="C62" s="20">
        <v>83.718898721746896</v>
      </c>
      <c r="D62" s="113">
        <v>1.05545193356127</v>
      </c>
      <c r="E62" s="20">
        <v>83.062219914426095</v>
      </c>
      <c r="F62" s="113">
        <v>1.1669338845269099</v>
      </c>
      <c r="G62" s="20">
        <v>-0.65667880732074502</v>
      </c>
      <c r="H62" s="123">
        <v>1.5734400131289701</v>
      </c>
    </row>
    <row r="63" spans="1:8" ht="13" customHeight="1" x14ac:dyDescent="0.15">
      <c r="A63" s="136" t="s">
        <v>293</v>
      </c>
      <c r="B63" s="132">
        <v>1</v>
      </c>
      <c r="C63" s="133">
        <v>93.393671113862993</v>
      </c>
      <c r="D63" s="134">
        <v>0.33420362083428301</v>
      </c>
      <c r="E63" s="133">
        <v>94.325108761008394</v>
      </c>
      <c r="F63" s="134">
        <v>0.50422369745829998</v>
      </c>
      <c r="G63" s="133">
        <v>0.93143764714538702</v>
      </c>
      <c r="H63" s="138">
        <v>0.60492445582672905</v>
      </c>
    </row>
    <row r="64" spans="1:8" ht="13" customHeight="1" x14ac:dyDescent="0.15">
      <c r="A64" s="57" t="s">
        <v>317</v>
      </c>
      <c r="B64" s="82">
        <v>1</v>
      </c>
      <c r="C64" s="20">
        <v>92.986614271996601</v>
      </c>
      <c r="D64" s="113">
        <v>0.54914890453469001</v>
      </c>
      <c r="E64" s="20">
        <v>91.690616721370802</v>
      </c>
      <c r="F64" s="113">
        <v>0.64433531154457102</v>
      </c>
      <c r="G64" s="20">
        <v>-1.2959975506258301</v>
      </c>
      <c r="H64" s="123">
        <v>0.84660056287182395</v>
      </c>
    </row>
    <row r="65" spans="1:8" ht="13" customHeight="1" x14ac:dyDescent="0.15">
      <c r="A65" s="57" t="s">
        <v>318</v>
      </c>
      <c r="B65" s="82">
        <v>1</v>
      </c>
      <c r="C65" s="20">
        <v>96.480313446474298</v>
      </c>
      <c r="D65" s="113">
        <v>0.36186888371542802</v>
      </c>
      <c r="E65" s="20">
        <v>96.056956393619004</v>
      </c>
      <c r="F65" s="113">
        <v>0.46770950829611802</v>
      </c>
      <c r="G65" s="20">
        <v>-0.42335705285528002</v>
      </c>
      <c r="H65" s="123">
        <v>0.59135545414923396</v>
      </c>
    </row>
    <row r="66" spans="1:8" ht="13" customHeight="1" x14ac:dyDescent="0.15">
      <c r="A66" s="72" t="s">
        <v>319</v>
      </c>
      <c r="B66" s="84">
        <v>1</v>
      </c>
      <c r="C66" s="118">
        <v>96.019327010342806</v>
      </c>
      <c r="D66" s="119">
        <v>0.68355338299996704</v>
      </c>
      <c r="E66" s="118">
        <v>95.382217137000694</v>
      </c>
      <c r="F66" s="119">
        <v>0.90823666196795705</v>
      </c>
      <c r="G66" s="118">
        <v>-0.63710987334205504</v>
      </c>
      <c r="H66" s="125">
        <v>1.13672294845903</v>
      </c>
    </row>
    <row r="67" spans="1:8" ht="13" customHeight="1" x14ac:dyDescent="0.15">
      <c r="A67" s="57"/>
      <c r="B67" s="85"/>
      <c r="C67" s="20" t="s">
        <v>826</v>
      </c>
      <c r="D67" s="113" t="s">
        <v>827</v>
      </c>
      <c r="E67" s="20" t="s">
        <v>780</v>
      </c>
      <c r="F67" s="113" t="s">
        <v>781</v>
      </c>
      <c r="G67" s="20" t="s">
        <v>828</v>
      </c>
      <c r="H67" s="123" t="s">
        <v>829</v>
      </c>
    </row>
    <row r="68" spans="1:8" ht="13" customHeight="1" x14ac:dyDescent="0.15">
      <c r="A68" s="57" t="s">
        <v>259</v>
      </c>
      <c r="B68" s="85">
        <v>3</v>
      </c>
      <c r="C68" s="20">
        <v>76.861461739374406</v>
      </c>
      <c r="D68" s="113">
        <v>1.20167637692145</v>
      </c>
      <c r="E68" s="20">
        <v>78.751544196407096</v>
      </c>
      <c r="F68" s="113">
        <v>1.1270854723979999</v>
      </c>
      <c r="G68" s="20">
        <v>1.89008245703268</v>
      </c>
      <c r="H68" s="123">
        <v>1.64752777728986</v>
      </c>
    </row>
    <row r="69" spans="1:8" ht="13" customHeight="1" x14ac:dyDescent="0.15">
      <c r="A69" s="57" t="s">
        <v>262</v>
      </c>
      <c r="B69" s="85">
        <v>3</v>
      </c>
      <c r="C69" s="20">
        <v>94.449404081393993</v>
      </c>
      <c r="D69" s="113">
        <v>0.72202671465315904</v>
      </c>
      <c r="E69" s="20">
        <v>90.733241200981993</v>
      </c>
      <c r="F69" s="113">
        <v>0.79434546023734198</v>
      </c>
      <c r="G69" s="20">
        <v>-3.7161628804119999</v>
      </c>
      <c r="H69" s="123">
        <v>1.07345576847512</v>
      </c>
    </row>
    <row r="70" spans="1:8" ht="13" customHeight="1" x14ac:dyDescent="0.15">
      <c r="A70" s="57" t="s">
        <v>281</v>
      </c>
      <c r="B70" s="85">
        <v>3</v>
      </c>
      <c r="C70" s="20">
        <v>76.747379919670095</v>
      </c>
      <c r="D70" s="113">
        <v>0.80564677824187803</v>
      </c>
      <c r="E70" s="20">
        <v>75.763758943143102</v>
      </c>
      <c r="F70" s="113">
        <v>1.07273369051749</v>
      </c>
      <c r="G70" s="20">
        <v>-0.983620976526979</v>
      </c>
      <c r="H70" s="123">
        <v>1.3415753061467699</v>
      </c>
    </row>
    <row r="71" spans="1:8" ht="13" customHeight="1" x14ac:dyDescent="0.15">
      <c r="A71" s="57" t="s">
        <v>288</v>
      </c>
      <c r="B71" s="85">
        <v>3</v>
      </c>
      <c r="C71" s="20">
        <v>79.590608225942404</v>
      </c>
      <c r="D71" s="113">
        <v>0.87099571378727703</v>
      </c>
      <c r="E71" s="20">
        <v>81.906847606283705</v>
      </c>
      <c r="F71" s="113">
        <v>0.83221754207676102</v>
      </c>
      <c r="G71" s="20">
        <v>2.31623938034129</v>
      </c>
      <c r="H71" s="123">
        <v>1.2046657506445899</v>
      </c>
    </row>
    <row r="72" spans="1:8" ht="13" customHeight="1" x14ac:dyDescent="0.15">
      <c r="A72" s="57" t="s">
        <v>292</v>
      </c>
      <c r="B72" s="85">
        <v>3</v>
      </c>
      <c r="C72" s="20">
        <v>76.396312287396</v>
      </c>
      <c r="D72" s="113">
        <v>1.15803122372739</v>
      </c>
      <c r="E72" s="20">
        <v>76.995232178410006</v>
      </c>
      <c r="F72" s="113">
        <v>1.12264544346659</v>
      </c>
      <c r="G72" s="20">
        <v>0.59891989101394905</v>
      </c>
      <c r="H72" s="123">
        <v>1.6128760358018399</v>
      </c>
    </row>
    <row r="73" spans="1:8" ht="13" customHeight="1" x14ac:dyDescent="0.15">
      <c r="A73" s="72" t="s">
        <v>293</v>
      </c>
      <c r="B73" s="121">
        <v>3</v>
      </c>
      <c r="C73" s="118">
        <v>94.248320579992907</v>
      </c>
      <c r="D73" s="119">
        <v>0.36099955827664898</v>
      </c>
      <c r="E73" s="118">
        <v>93.010366808418695</v>
      </c>
      <c r="F73" s="119">
        <v>0.65267982870243901</v>
      </c>
      <c r="G73" s="118">
        <v>-1.2379537715742099</v>
      </c>
      <c r="H73" s="125">
        <v>0.74586301682747402</v>
      </c>
    </row>
    <row r="75" spans="1:8" x14ac:dyDescent="0.15">
      <c r="A75" s="128" t="s">
        <v>306</v>
      </c>
    </row>
    <row r="76" spans="1:8" x14ac:dyDescent="0.15">
      <c r="A76" s="128" t="s">
        <v>325</v>
      </c>
    </row>
    <row r="77" spans="1:8" x14ac:dyDescent="0.15">
      <c r="A77" s="128" t="s">
        <v>307</v>
      </c>
    </row>
    <row r="78" spans="1:8" x14ac:dyDescent="0.15">
      <c r="A78" s="128" t="s">
        <v>308</v>
      </c>
    </row>
    <row r="79" spans="1:8" x14ac:dyDescent="0.15">
      <c r="A79" s="128" t="s">
        <v>309</v>
      </c>
    </row>
    <row r="80" spans="1:8" x14ac:dyDescent="0.15">
      <c r="A80" s="112" t="str">
        <f>HYPERLINK("https://oecdcode.org/disclaimers/cyprus.html", "Information on data for Cyprus: https://oecdcode.org/disclaimers/cyprus.html")</f>
        <v>Information on data for Cyprus: https://oecdcode.org/disclaimers/cyprus.html</v>
      </c>
    </row>
    <row r="81" spans="1:1" x14ac:dyDescent="0.15">
      <c r="A81" s="128" t="s">
        <v>378</v>
      </c>
    </row>
  </sheetData>
  <mergeCells count="5">
    <mergeCell ref="B7:B10"/>
    <mergeCell ref="C7:H7"/>
    <mergeCell ref="C8:D9"/>
    <mergeCell ref="E8:F9"/>
    <mergeCell ref="G8:H9"/>
  </mergeCells>
  <conditionalFormatting sqref="G1:G200">
    <cfRule type="expression" dxfId="328" priority="1">
      <formula>ABS(G1/H1)&gt;1.95996398454005</formula>
    </cfRule>
  </conditionalFormatting>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F108"/>
  <sheetViews>
    <sheetView showGridLines="0" zoomScale="80" workbookViewId="0"/>
  </sheetViews>
  <sheetFormatPr baseColWidth="10" defaultRowHeight="13" x14ac:dyDescent="0.15"/>
  <cols>
    <col min="1" max="1" width="30.6640625" customWidth="1"/>
    <col min="2" max="2" width="8.6640625" customWidth="1"/>
  </cols>
  <sheetData>
    <row r="1" spans="1:32" x14ac:dyDescent="0.15">
      <c r="A1" s="27" t="s">
        <v>155</v>
      </c>
    </row>
    <row r="2" spans="1:32" x14ac:dyDescent="0.15">
      <c r="A2" s="29" t="s">
        <v>156</v>
      </c>
    </row>
    <row r="3" spans="1:32" x14ac:dyDescent="0.15">
      <c r="A3" s="25" t="s">
        <v>349</v>
      </c>
    </row>
    <row r="4" spans="1:32" x14ac:dyDescent="0.15">
      <c r="A4" s="97" t="str">
        <f>HYPERLINK("#'TOC'!A1", "Back to TOC")</f>
        <v>Back to TOC</v>
      </c>
    </row>
    <row r="7" spans="1:32" ht="15" customHeight="1" x14ac:dyDescent="0.15">
      <c r="B7" s="163" t="s">
        <v>237</v>
      </c>
      <c r="C7" s="166" t="s">
        <v>383</v>
      </c>
      <c r="D7" s="166"/>
      <c r="E7" s="166"/>
      <c r="F7" s="166"/>
      <c r="G7" s="166"/>
      <c r="H7" s="166"/>
      <c r="I7" s="166"/>
      <c r="J7" s="166"/>
      <c r="K7" s="166"/>
      <c r="L7" s="166"/>
      <c r="M7" s="166" t="s">
        <v>383</v>
      </c>
      <c r="N7" s="166"/>
      <c r="O7" s="166"/>
      <c r="P7" s="166"/>
      <c r="Q7" s="166"/>
      <c r="R7" s="166"/>
      <c r="S7" s="166"/>
      <c r="T7" s="166"/>
      <c r="U7" s="166"/>
      <c r="V7" s="166"/>
      <c r="W7" s="166" t="s">
        <v>383</v>
      </c>
      <c r="X7" s="166"/>
      <c r="Y7" s="166"/>
      <c r="Z7" s="166"/>
      <c r="AA7" s="166"/>
      <c r="AB7" s="166"/>
      <c r="AC7" s="166"/>
      <c r="AD7" s="166"/>
      <c r="AE7" s="166"/>
      <c r="AF7" s="167"/>
    </row>
    <row r="8" spans="1:32" ht="75" customHeight="1" x14ac:dyDescent="0.15">
      <c r="B8" s="164"/>
      <c r="C8" s="168" t="s">
        <v>330</v>
      </c>
      <c r="D8" s="168"/>
      <c r="E8" s="168" t="s">
        <v>338</v>
      </c>
      <c r="F8" s="168"/>
      <c r="G8" s="168" t="s">
        <v>339</v>
      </c>
      <c r="H8" s="168"/>
      <c r="I8" s="168" t="s">
        <v>340</v>
      </c>
      <c r="J8" s="168"/>
      <c r="K8" s="168" t="s">
        <v>341</v>
      </c>
      <c r="L8" s="168"/>
      <c r="M8" s="168" t="s">
        <v>330</v>
      </c>
      <c r="N8" s="168"/>
      <c r="O8" s="168" t="s">
        <v>338</v>
      </c>
      <c r="P8" s="168"/>
      <c r="Q8" s="168" t="s">
        <v>339</v>
      </c>
      <c r="R8" s="168"/>
      <c r="S8" s="168" t="s">
        <v>340</v>
      </c>
      <c r="T8" s="168"/>
      <c r="U8" s="168" t="s">
        <v>341</v>
      </c>
      <c r="V8" s="168"/>
      <c r="W8" s="168" t="s">
        <v>330</v>
      </c>
      <c r="X8" s="168"/>
      <c r="Y8" s="168" t="s">
        <v>338</v>
      </c>
      <c r="Z8" s="168"/>
      <c r="AA8" s="168" t="s">
        <v>339</v>
      </c>
      <c r="AB8" s="168"/>
      <c r="AC8" s="168" t="s">
        <v>340</v>
      </c>
      <c r="AD8" s="168"/>
      <c r="AE8" s="168" t="s">
        <v>341</v>
      </c>
      <c r="AF8" s="175"/>
    </row>
    <row r="9" spans="1:32" ht="15" customHeight="1" x14ac:dyDescent="0.15">
      <c r="B9" s="164"/>
      <c r="C9" s="169" t="s">
        <v>384</v>
      </c>
      <c r="D9" s="169"/>
      <c r="E9" s="169"/>
      <c r="F9" s="169"/>
      <c r="G9" s="169"/>
      <c r="H9" s="169"/>
      <c r="I9" s="169"/>
      <c r="J9" s="169"/>
      <c r="K9" s="169"/>
      <c r="L9" s="169"/>
      <c r="M9" s="169" t="s">
        <v>385</v>
      </c>
      <c r="N9" s="169"/>
      <c r="O9" s="169"/>
      <c r="P9" s="169"/>
      <c r="Q9" s="169"/>
      <c r="R9" s="169"/>
      <c r="S9" s="169"/>
      <c r="T9" s="169"/>
      <c r="U9" s="169"/>
      <c r="V9" s="169"/>
      <c r="W9" s="169" t="s">
        <v>386</v>
      </c>
      <c r="X9" s="169"/>
      <c r="Y9" s="169"/>
      <c r="Z9" s="169"/>
      <c r="AA9" s="169"/>
      <c r="AB9" s="169"/>
      <c r="AC9" s="169"/>
      <c r="AD9" s="169"/>
      <c r="AE9" s="169"/>
      <c r="AF9" s="176"/>
    </row>
    <row r="10" spans="1:32" ht="30" customHeight="1" x14ac:dyDescent="0.15">
      <c r="B10" s="165"/>
      <c r="C10" s="98" t="s">
        <v>380</v>
      </c>
      <c r="D10" s="98" t="s">
        <v>240</v>
      </c>
      <c r="E10" s="98" t="s">
        <v>380</v>
      </c>
      <c r="F10" s="98" t="s">
        <v>240</v>
      </c>
      <c r="G10" s="98" t="s">
        <v>380</v>
      </c>
      <c r="H10" s="98" t="s">
        <v>240</v>
      </c>
      <c r="I10" s="98" t="s">
        <v>380</v>
      </c>
      <c r="J10" s="98" t="s">
        <v>240</v>
      </c>
      <c r="K10" s="98" t="s">
        <v>380</v>
      </c>
      <c r="L10" s="98" t="s">
        <v>240</v>
      </c>
      <c r="M10" s="98" t="s">
        <v>380</v>
      </c>
      <c r="N10" s="98" t="s">
        <v>240</v>
      </c>
      <c r="O10" s="98" t="s">
        <v>380</v>
      </c>
      <c r="P10" s="98" t="s">
        <v>240</v>
      </c>
      <c r="Q10" s="98" t="s">
        <v>380</v>
      </c>
      <c r="R10" s="98" t="s">
        <v>240</v>
      </c>
      <c r="S10" s="98" t="s">
        <v>380</v>
      </c>
      <c r="T10" s="98" t="s">
        <v>240</v>
      </c>
      <c r="U10" s="98" t="s">
        <v>380</v>
      </c>
      <c r="V10" s="98" t="s">
        <v>240</v>
      </c>
      <c r="W10" s="98" t="s">
        <v>380</v>
      </c>
      <c r="X10" s="98" t="s">
        <v>240</v>
      </c>
      <c r="Y10" s="98" t="s">
        <v>380</v>
      </c>
      <c r="Z10" s="98" t="s">
        <v>240</v>
      </c>
      <c r="AA10" s="98" t="s">
        <v>380</v>
      </c>
      <c r="AB10" s="98" t="s">
        <v>240</v>
      </c>
      <c r="AC10" s="98" t="s">
        <v>380</v>
      </c>
      <c r="AD10" s="98" t="s">
        <v>240</v>
      </c>
      <c r="AE10" s="98" t="s">
        <v>380</v>
      </c>
      <c r="AF10" s="99" t="s">
        <v>240</v>
      </c>
    </row>
    <row r="11" spans="1:32" ht="13" customHeight="1" x14ac:dyDescent="0.15">
      <c r="A11" s="100"/>
      <c r="B11" s="101"/>
      <c r="C11" s="151" t="s">
        <v>830</v>
      </c>
      <c r="D11" s="152" t="s">
        <v>831</v>
      </c>
      <c r="E11" s="151" t="s">
        <v>832</v>
      </c>
      <c r="F11" s="152" t="s">
        <v>833</v>
      </c>
      <c r="G11" s="151" t="s">
        <v>834</v>
      </c>
      <c r="H11" s="152" t="s">
        <v>835</v>
      </c>
      <c r="I11" s="151" t="s">
        <v>836</v>
      </c>
      <c r="J11" s="152" t="s">
        <v>837</v>
      </c>
      <c r="K11" s="151" t="s">
        <v>838</v>
      </c>
      <c r="L11" s="152" t="s">
        <v>839</v>
      </c>
      <c r="M11" s="151" t="s">
        <v>840</v>
      </c>
      <c r="N11" s="152" t="s">
        <v>841</v>
      </c>
      <c r="O11" s="151" t="s">
        <v>842</v>
      </c>
      <c r="P11" s="152" t="s">
        <v>843</v>
      </c>
      <c r="Q11" s="151" t="s">
        <v>844</v>
      </c>
      <c r="R11" s="152" t="s">
        <v>845</v>
      </c>
      <c r="S11" s="151" t="s">
        <v>846</v>
      </c>
      <c r="T11" s="152" t="s">
        <v>847</v>
      </c>
      <c r="U11" s="151" t="s">
        <v>848</v>
      </c>
      <c r="V11" s="152" t="s">
        <v>849</v>
      </c>
      <c r="W11" s="151" t="s">
        <v>850</v>
      </c>
      <c r="X11" s="152" t="s">
        <v>851</v>
      </c>
      <c r="Y11" s="151" t="s">
        <v>852</v>
      </c>
      <c r="Z11" s="152" t="s">
        <v>853</v>
      </c>
      <c r="AA11" s="151" t="s">
        <v>854</v>
      </c>
      <c r="AB11" s="152" t="s">
        <v>855</v>
      </c>
      <c r="AC11" s="151" t="s">
        <v>856</v>
      </c>
      <c r="AD11" s="152" t="s">
        <v>857</v>
      </c>
      <c r="AE11" s="151" t="s">
        <v>858</v>
      </c>
      <c r="AF11" s="161" t="s">
        <v>859</v>
      </c>
    </row>
    <row r="12" spans="1:32" ht="13" customHeight="1" x14ac:dyDescent="0.15">
      <c r="A12" s="57" t="s">
        <v>246</v>
      </c>
      <c r="B12" s="106">
        <v>2</v>
      </c>
      <c r="C12" s="139">
        <v>1.67566151301708</v>
      </c>
      <c r="D12" s="144">
        <v>1.09040642451859</v>
      </c>
      <c r="E12" s="139">
        <v>1.0339927170125101</v>
      </c>
      <c r="F12" s="144">
        <v>0.70579126615010301</v>
      </c>
      <c r="G12" s="139">
        <v>0.67236806278718897</v>
      </c>
      <c r="H12" s="144">
        <v>0.27635655004736598</v>
      </c>
      <c r="I12" s="139">
        <v>4.8592447645985102</v>
      </c>
      <c r="J12" s="144">
        <v>1.8403266019254301</v>
      </c>
      <c r="K12" s="139">
        <v>0.98797853803980595</v>
      </c>
      <c r="L12" s="144">
        <v>0.27075194976707301</v>
      </c>
      <c r="M12" s="139">
        <v>1.86542475672352</v>
      </c>
      <c r="N12" s="144">
        <v>1.2702079089865399</v>
      </c>
      <c r="O12" s="139">
        <v>0.95003251558803203</v>
      </c>
      <c r="P12" s="144">
        <v>0.66891329822162704</v>
      </c>
      <c r="Q12" s="139">
        <v>0.67997633153757397</v>
      </c>
      <c r="R12" s="144">
        <v>0.29424808060581198</v>
      </c>
      <c r="S12" s="139">
        <v>4.41110788693506</v>
      </c>
      <c r="T12" s="144">
        <v>1.7054457457972201</v>
      </c>
      <c r="U12" s="139">
        <v>0.95319519851471102</v>
      </c>
      <c r="V12" s="144">
        <v>0.26927683586883699</v>
      </c>
      <c r="W12" s="139">
        <v>1.82285450430935</v>
      </c>
      <c r="X12" s="144">
        <v>1.28744902274135</v>
      </c>
      <c r="Y12" s="139">
        <v>0.93230827814936901</v>
      </c>
      <c r="Z12" s="144">
        <v>0.65363445939548304</v>
      </c>
      <c r="AA12" s="139">
        <v>0.70054033169447905</v>
      </c>
      <c r="AB12" s="144">
        <v>0.30645377879316499</v>
      </c>
      <c r="AC12" s="139">
        <v>4.2031087013736803</v>
      </c>
      <c r="AD12" s="144">
        <v>1.61752858527262</v>
      </c>
      <c r="AE12" s="139">
        <v>0.97397133718072104</v>
      </c>
      <c r="AF12" s="155">
        <v>0.27583411327242802</v>
      </c>
    </row>
    <row r="13" spans="1:32" ht="13" customHeight="1" x14ac:dyDescent="0.15">
      <c r="A13" s="57" t="s">
        <v>247</v>
      </c>
      <c r="B13" s="106">
        <v>2</v>
      </c>
      <c r="C13" s="139">
        <v>0.64229593374730198</v>
      </c>
      <c r="D13" s="144">
        <v>0.115375685888067</v>
      </c>
      <c r="E13" s="139">
        <v>1.4144305272219799</v>
      </c>
      <c r="F13" s="144">
        <v>0.43755396022090398</v>
      </c>
      <c r="G13" s="139">
        <v>1.0334859029907899</v>
      </c>
      <c r="H13" s="144">
        <v>0.28102602926207798</v>
      </c>
      <c r="I13" s="139">
        <v>1.70492961776333</v>
      </c>
      <c r="J13" s="144">
        <v>0.33327960497811299</v>
      </c>
      <c r="K13" s="139">
        <v>1.4163613408092099</v>
      </c>
      <c r="L13" s="144">
        <v>0.24661112418984299</v>
      </c>
      <c r="M13" s="139">
        <v>0.66426117840532395</v>
      </c>
      <c r="N13" s="144">
        <v>0.119354384483531</v>
      </c>
      <c r="O13" s="139">
        <v>1.4164823364899899</v>
      </c>
      <c r="P13" s="144">
        <v>0.43474164452015102</v>
      </c>
      <c r="Q13" s="139">
        <v>1.0344829129958999</v>
      </c>
      <c r="R13" s="144">
        <v>0.28489446578337202</v>
      </c>
      <c r="S13" s="139">
        <v>1.7057026370237001</v>
      </c>
      <c r="T13" s="144">
        <v>0.34184658748410901</v>
      </c>
      <c r="U13" s="139">
        <v>1.4182594029737501</v>
      </c>
      <c r="V13" s="144">
        <v>0.25217184157286898</v>
      </c>
      <c r="W13" s="139">
        <v>0.67288862754596701</v>
      </c>
      <c r="X13" s="144">
        <v>0.12303220070371</v>
      </c>
      <c r="Y13" s="139">
        <v>1.44000911556098</v>
      </c>
      <c r="Z13" s="144">
        <v>0.44854720992340003</v>
      </c>
      <c r="AA13" s="139">
        <v>1.04756359994735</v>
      </c>
      <c r="AB13" s="144">
        <v>0.27880806379288398</v>
      </c>
      <c r="AC13" s="139">
        <v>1.7214257146216401</v>
      </c>
      <c r="AD13" s="144">
        <v>0.34654839423904898</v>
      </c>
      <c r="AE13" s="139">
        <v>1.38906548055783</v>
      </c>
      <c r="AF13" s="155">
        <v>0.248871772764444</v>
      </c>
    </row>
    <row r="14" spans="1:32" ht="13" customHeight="1" x14ac:dyDescent="0.15">
      <c r="A14" s="57" t="s">
        <v>248</v>
      </c>
      <c r="B14" s="106">
        <v>2</v>
      </c>
      <c r="C14" s="139">
        <v>1.0291267200418199</v>
      </c>
      <c r="D14" s="144">
        <v>0.13550399782127301</v>
      </c>
      <c r="E14" s="139">
        <v>0.88636131604660195</v>
      </c>
      <c r="F14" s="144">
        <v>0.16438723644850001</v>
      </c>
      <c r="G14" s="139">
        <v>0.97046536895520397</v>
      </c>
      <c r="H14" s="144">
        <v>0.14021769769631701</v>
      </c>
      <c r="I14" s="139">
        <v>1.67289430116301</v>
      </c>
      <c r="J14" s="144">
        <v>0.18254081121410401</v>
      </c>
      <c r="K14" s="139">
        <v>1.2337489763932099</v>
      </c>
      <c r="L14" s="144">
        <v>0.174907283218904</v>
      </c>
      <c r="M14" s="139">
        <v>1.0336782675685301</v>
      </c>
      <c r="N14" s="144">
        <v>0.136833306084885</v>
      </c>
      <c r="O14" s="139">
        <v>0.91184982624460698</v>
      </c>
      <c r="P14" s="144">
        <v>0.17060344590687199</v>
      </c>
      <c r="Q14" s="139">
        <v>0.95930244228512596</v>
      </c>
      <c r="R14" s="144">
        <v>0.13788607752755899</v>
      </c>
      <c r="S14" s="139">
        <v>1.6920886785303799</v>
      </c>
      <c r="T14" s="144">
        <v>0.18763357988885601</v>
      </c>
      <c r="U14" s="139">
        <v>1.2487105995638801</v>
      </c>
      <c r="V14" s="144">
        <v>0.17574456226627699</v>
      </c>
      <c r="W14" s="139">
        <v>1.0519677853481899</v>
      </c>
      <c r="X14" s="144">
        <v>0.14431722385238999</v>
      </c>
      <c r="Y14" s="139">
        <v>0.91272953725259298</v>
      </c>
      <c r="Z14" s="144">
        <v>0.16970161354173399</v>
      </c>
      <c r="AA14" s="139">
        <v>0.94879802871409102</v>
      </c>
      <c r="AB14" s="144">
        <v>0.13579346815725399</v>
      </c>
      <c r="AC14" s="139">
        <v>1.6722527575433901</v>
      </c>
      <c r="AD14" s="144">
        <v>0.185770030221384</v>
      </c>
      <c r="AE14" s="139">
        <v>1.2508883537794599</v>
      </c>
      <c r="AF14" s="155">
        <v>0.17588263446993599</v>
      </c>
    </row>
    <row r="15" spans="1:32" ht="13" customHeight="1" x14ac:dyDescent="0.15">
      <c r="A15" s="57" t="s">
        <v>249</v>
      </c>
      <c r="B15" s="106">
        <v>2</v>
      </c>
      <c r="C15" s="139">
        <v>1.17258249095162</v>
      </c>
      <c r="D15" s="144">
        <v>0.18029511798321701</v>
      </c>
      <c r="E15" s="139">
        <v>1.9135120006604001</v>
      </c>
      <c r="F15" s="144">
        <v>0.334571228605402</v>
      </c>
      <c r="G15" s="139">
        <v>1.0383764498933701</v>
      </c>
      <c r="H15" s="144">
        <v>0.215457599551373</v>
      </c>
      <c r="I15" s="139">
        <v>1.3978193042167999</v>
      </c>
      <c r="J15" s="144">
        <v>0.20370363293875399</v>
      </c>
      <c r="K15" s="139">
        <v>1.36252417541328</v>
      </c>
      <c r="L15" s="144">
        <v>0.226246313621039</v>
      </c>
      <c r="M15" s="139">
        <v>1.1775709035653401</v>
      </c>
      <c r="N15" s="144">
        <v>0.18362926656534201</v>
      </c>
      <c r="O15" s="139">
        <v>1.82867254099532</v>
      </c>
      <c r="P15" s="144">
        <v>0.33302136891362699</v>
      </c>
      <c r="Q15" s="139">
        <v>1.0524923756918201</v>
      </c>
      <c r="R15" s="144">
        <v>0.21857901765354101</v>
      </c>
      <c r="S15" s="139">
        <v>1.4313518128900899</v>
      </c>
      <c r="T15" s="144">
        <v>0.215662470543174</v>
      </c>
      <c r="U15" s="139">
        <v>1.34853629342838</v>
      </c>
      <c r="V15" s="144">
        <v>0.22564167612587499</v>
      </c>
      <c r="W15" s="139">
        <v>1.17474796862835</v>
      </c>
      <c r="X15" s="144">
        <v>0.18536773464150599</v>
      </c>
      <c r="Y15" s="139">
        <v>1.80000943082572</v>
      </c>
      <c r="Z15" s="144">
        <v>0.32763747208470501</v>
      </c>
      <c r="AA15" s="139">
        <v>1.0585776143966099</v>
      </c>
      <c r="AB15" s="144">
        <v>0.22038193114034901</v>
      </c>
      <c r="AC15" s="139">
        <v>1.4576542172354201</v>
      </c>
      <c r="AD15" s="144">
        <v>0.22015330711421499</v>
      </c>
      <c r="AE15" s="139">
        <v>1.35077632161802</v>
      </c>
      <c r="AF15" s="155">
        <v>0.22671722399740499</v>
      </c>
    </row>
    <row r="16" spans="1:32" ht="13" customHeight="1" x14ac:dyDescent="0.15">
      <c r="A16" s="57" t="s">
        <v>250</v>
      </c>
      <c r="B16" s="106">
        <v>2</v>
      </c>
      <c r="C16" s="139">
        <v>1.10771967646961</v>
      </c>
      <c r="D16" s="144">
        <v>0.19946083874965101</v>
      </c>
      <c r="E16" s="139">
        <v>1.2232412791729399</v>
      </c>
      <c r="F16" s="144">
        <v>0.243948697413575</v>
      </c>
      <c r="G16" s="139">
        <v>1.06438483531558</v>
      </c>
      <c r="H16" s="144">
        <v>0.20651532328000399</v>
      </c>
      <c r="I16" s="139">
        <v>1.0932791673366899</v>
      </c>
      <c r="J16" s="144">
        <v>0.19282893179911001</v>
      </c>
      <c r="K16" s="139">
        <v>1.58261150165861</v>
      </c>
      <c r="L16" s="144">
        <v>0.28230031911369702</v>
      </c>
      <c r="M16" s="139">
        <v>1.1426603463743701</v>
      </c>
      <c r="N16" s="144">
        <v>0.20590191001792801</v>
      </c>
      <c r="O16" s="139">
        <v>1.1180641163698799</v>
      </c>
      <c r="P16" s="144">
        <v>0.22683720099500801</v>
      </c>
      <c r="Q16" s="139">
        <v>1.0746401885982499</v>
      </c>
      <c r="R16" s="144">
        <v>0.21231506654323401</v>
      </c>
      <c r="S16" s="139">
        <v>1.0965679396849799</v>
      </c>
      <c r="T16" s="144">
        <v>0.19476697864360601</v>
      </c>
      <c r="U16" s="139">
        <v>1.60779519349707</v>
      </c>
      <c r="V16" s="144">
        <v>0.28434690664731799</v>
      </c>
      <c r="W16" s="139">
        <v>1.1289882977864301</v>
      </c>
      <c r="X16" s="144">
        <v>0.205881974078818</v>
      </c>
      <c r="Y16" s="139">
        <v>1.0874587952494701</v>
      </c>
      <c r="Z16" s="144">
        <v>0.22054903742221699</v>
      </c>
      <c r="AA16" s="139">
        <v>1.0761486818524599</v>
      </c>
      <c r="AB16" s="144">
        <v>0.21110765404415799</v>
      </c>
      <c r="AC16" s="139">
        <v>1.13394263763379</v>
      </c>
      <c r="AD16" s="144">
        <v>0.20736099206989</v>
      </c>
      <c r="AE16" s="139">
        <v>1.63298655161583</v>
      </c>
      <c r="AF16" s="155">
        <v>0.29417068444470201</v>
      </c>
    </row>
    <row r="17" spans="1:32" ht="13" customHeight="1" x14ac:dyDescent="0.15">
      <c r="A17" s="57" t="s">
        <v>251</v>
      </c>
      <c r="B17" s="106">
        <v>2</v>
      </c>
      <c r="C17" s="139">
        <v>1.18445300414399</v>
      </c>
      <c r="D17" s="144">
        <v>0.17511420438799399</v>
      </c>
      <c r="E17" s="139">
        <v>1.0747751499857601</v>
      </c>
      <c r="F17" s="144">
        <v>0.36221984404013502</v>
      </c>
      <c r="G17" s="139">
        <v>1.24664987924366</v>
      </c>
      <c r="H17" s="144">
        <v>0.23296190829071001</v>
      </c>
      <c r="I17" s="139">
        <v>2.8980572786534502</v>
      </c>
      <c r="J17" s="144">
        <v>0.31713887356194098</v>
      </c>
      <c r="K17" s="139">
        <v>0.54780058829998002</v>
      </c>
      <c r="L17" s="144">
        <v>5.5622544332770599E-2</v>
      </c>
      <c r="M17" s="139">
        <v>1.17174678953783</v>
      </c>
      <c r="N17" s="144">
        <v>0.17359257825753599</v>
      </c>
      <c r="O17" s="139">
        <v>1.07004076878526</v>
      </c>
      <c r="P17" s="144">
        <v>0.35898760216696501</v>
      </c>
      <c r="Q17" s="139">
        <v>1.24632315473133</v>
      </c>
      <c r="R17" s="144">
        <v>0.233644757961704</v>
      </c>
      <c r="S17" s="139">
        <v>2.8393255595140698</v>
      </c>
      <c r="T17" s="144">
        <v>0.32349431679041302</v>
      </c>
      <c r="U17" s="139">
        <v>0.53790790364942298</v>
      </c>
      <c r="V17" s="144">
        <v>5.5471093540365203E-2</v>
      </c>
      <c r="W17" s="139">
        <v>1.18251311175367</v>
      </c>
      <c r="X17" s="144">
        <v>0.18599697295078299</v>
      </c>
      <c r="Y17" s="139">
        <v>1.1247636694572301</v>
      </c>
      <c r="Z17" s="144">
        <v>0.39185207675504902</v>
      </c>
      <c r="AA17" s="139">
        <v>1.3161993307084601</v>
      </c>
      <c r="AB17" s="144">
        <v>0.25364346395798598</v>
      </c>
      <c r="AC17" s="139">
        <v>2.6153345273718198</v>
      </c>
      <c r="AD17" s="144">
        <v>0.30300363671366698</v>
      </c>
      <c r="AE17" s="139">
        <v>0.59258833613582695</v>
      </c>
      <c r="AF17" s="155">
        <v>6.4169295119800199E-2</v>
      </c>
    </row>
    <row r="18" spans="1:32" ht="13" customHeight="1" x14ac:dyDescent="0.15">
      <c r="A18" s="109" t="s">
        <v>252</v>
      </c>
      <c r="B18" s="106">
        <v>2</v>
      </c>
      <c r="C18" s="139">
        <v>0.89317583592799099</v>
      </c>
      <c r="D18" s="144">
        <v>0.23781141244434501</v>
      </c>
      <c r="E18" s="139">
        <v>1.9984427878223601</v>
      </c>
      <c r="F18" s="144">
        <v>1.40582434773516</v>
      </c>
      <c r="G18" s="139">
        <v>1.01115686353987</v>
      </c>
      <c r="H18" s="144">
        <v>0.41289626276369501</v>
      </c>
      <c r="I18" s="139">
        <v>3.3997960549086201</v>
      </c>
      <c r="J18" s="144">
        <v>0.97822609753420198</v>
      </c>
      <c r="K18" s="139">
        <v>0.71504191782804705</v>
      </c>
      <c r="L18" s="144">
        <v>0.17739430315601801</v>
      </c>
      <c r="M18" s="139">
        <v>0.89319623946160498</v>
      </c>
      <c r="N18" s="144">
        <v>0.24357486324455899</v>
      </c>
      <c r="O18" s="139">
        <v>2.0222439107198</v>
      </c>
      <c r="P18" s="144">
        <v>1.4306355778172599</v>
      </c>
      <c r="Q18" s="139">
        <v>1.05274389193319</v>
      </c>
      <c r="R18" s="144">
        <v>0.42576338755895499</v>
      </c>
      <c r="S18" s="139">
        <v>3.3375383700725298</v>
      </c>
      <c r="T18" s="144">
        <v>0.96475503539393204</v>
      </c>
      <c r="U18" s="139">
        <v>0.73221360772672095</v>
      </c>
      <c r="V18" s="144">
        <v>0.19289917773082699</v>
      </c>
      <c r="W18" s="139">
        <v>1.01480635366173</v>
      </c>
      <c r="X18" s="144">
        <v>0.304380415098019</v>
      </c>
      <c r="Y18" s="139">
        <v>2.0399389029924602</v>
      </c>
      <c r="Z18" s="144">
        <v>1.3924472410086499</v>
      </c>
      <c r="AA18" s="139">
        <v>1.1080173998459899</v>
      </c>
      <c r="AB18" s="144">
        <v>0.455729239577843</v>
      </c>
      <c r="AC18" s="139">
        <v>3.0441457078882599</v>
      </c>
      <c r="AD18" s="144">
        <v>0.93770240281213602</v>
      </c>
      <c r="AE18" s="139">
        <v>0.78628674941216004</v>
      </c>
      <c r="AF18" s="155">
        <v>0.22149721312404</v>
      </c>
    </row>
    <row r="19" spans="1:32" ht="13" customHeight="1" x14ac:dyDescent="0.15">
      <c r="A19" s="109" t="s">
        <v>253</v>
      </c>
      <c r="B19" s="106">
        <v>2</v>
      </c>
      <c r="C19" s="139">
        <v>1.05997315902436</v>
      </c>
      <c r="D19" s="144">
        <v>0.18826046032608601</v>
      </c>
      <c r="E19" s="139">
        <v>0.70710041452453798</v>
      </c>
      <c r="F19" s="144">
        <v>0.27351266763318899</v>
      </c>
      <c r="G19" s="139">
        <v>1.32781640415029</v>
      </c>
      <c r="H19" s="144">
        <v>0.26209434275493199</v>
      </c>
      <c r="I19" s="139">
        <v>1.3685808806350299</v>
      </c>
      <c r="J19" s="144">
        <v>0.170025715913874</v>
      </c>
      <c r="K19" s="139">
        <v>1.68267818990539</v>
      </c>
      <c r="L19" s="144">
        <v>0.183138719581531</v>
      </c>
      <c r="M19" s="139">
        <v>1.02389482393035</v>
      </c>
      <c r="N19" s="144">
        <v>0.18356469237668599</v>
      </c>
      <c r="O19" s="139">
        <v>0.67178136021023405</v>
      </c>
      <c r="P19" s="144">
        <v>0.258634499266434</v>
      </c>
      <c r="Q19" s="139">
        <v>1.32413464962709</v>
      </c>
      <c r="R19" s="144">
        <v>0.27624962585039797</v>
      </c>
      <c r="S19" s="139">
        <v>1.3636895713683901</v>
      </c>
      <c r="T19" s="144">
        <v>0.17403727553971499</v>
      </c>
      <c r="U19" s="139">
        <v>1.6876127673408701</v>
      </c>
      <c r="V19" s="144">
        <v>0.183814747394521</v>
      </c>
      <c r="W19" s="139">
        <v>1.0167106476388701</v>
      </c>
      <c r="X19" s="144">
        <v>0.19227555754439801</v>
      </c>
      <c r="Y19" s="139">
        <v>0.62464083282627503</v>
      </c>
      <c r="Z19" s="144">
        <v>0.235670234799781</v>
      </c>
      <c r="AA19" s="139">
        <v>1.3352199690009301</v>
      </c>
      <c r="AB19" s="144">
        <v>0.27553003268401699</v>
      </c>
      <c r="AC19" s="139">
        <v>1.366509543207</v>
      </c>
      <c r="AD19" s="144">
        <v>0.17401293276827601</v>
      </c>
      <c r="AE19" s="139">
        <v>1.6806400748594399</v>
      </c>
      <c r="AF19" s="155">
        <v>0.18595162065250601</v>
      </c>
    </row>
    <row r="20" spans="1:32" ht="13" customHeight="1" x14ac:dyDescent="0.15">
      <c r="A20" s="57" t="s">
        <v>254</v>
      </c>
      <c r="B20" s="106">
        <v>2</v>
      </c>
      <c r="C20" s="139">
        <v>1.76958218474742</v>
      </c>
      <c r="D20" s="144">
        <v>0.316018583195257</v>
      </c>
      <c r="E20" s="139">
        <v>1.3350284239450301</v>
      </c>
      <c r="F20" s="144">
        <v>0.48725340385989502</v>
      </c>
      <c r="G20" s="139">
        <v>0.64860609900024502</v>
      </c>
      <c r="H20" s="144">
        <v>0.13939103746141401</v>
      </c>
      <c r="I20" s="139">
        <v>1.55233584729409</v>
      </c>
      <c r="J20" s="144">
        <v>0.27233562088826802</v>
      </c>
      <c r="K20" s="139">
        <v>1.3277166272020999</v>
      </c>
      <c r="L20" s="144">
        <v>0.184986132613324</v>
      </c>
      <c r="M20" s="139">
        <v>1.7214271609232501</v>
      </c>
      <c r="N20" s="144">
        <v>0.31349876207960298</v>
      </c>
      <c r="O20" s="139">
        <v>1.2598391445399499</v>
      </c>
      <c r="P20" s="144">
        <v>0.46121354636917</v>
      </c>
      <c r="Q20" s="139">
        <v>0.651722388547468</v>
      </c>
      <c r="R20" s="144">
        <v>0.14316087813918099</v>
      </c>
      <c r="S20" s="139">
        <v>1.5206134426828</v>
      </c>
      <c r="T20" s="144">
        <v>0.26834400013271797</v>
      </c>
      <c r="U20" s="139">
        <v>1.3911532824145401</v>
      </c>
      <c r="V20" s="144">
        <v>0.19694998371181499</v>
      </c>
      <c r="W20" s="139">
        <v>1.6799696010001499</v>
      </c>
      <c r="X20" s="144">
        <v>0.31396874173780498</v>
      </c>
      <c r="Y20" s="139">
        <v>1.27862254701598</v>
      </c>
      <c r="Z20" s="144">
        <v>0.484627551011653</v>
      </c>
      <c r="AA20" s="139">
        <v>0.64172977250903995</v>
      </c>
      <c r="AB20" s="144">
        <v>0.14340560320891901</v>
      </c>
      <c r="AC20" s="139">
        <v>1.6113104425303899</v>
      </c>
      <c r="AD20" s="144">
        <v>0.28824145089234399</v>
      </c>
      <c r="AE20" s="139">
        <v>1.3865392999802</v>
      </c>
      <c r="AF20" s="155">
        <v>0.19616169149481699</v>
      </c>
    </row>
    <row r="21" spans="1:32" ht="13" customHeight="1" x14ac:dyDescent="0.15">
      <c r="A21" s="57" t="s">
        <v>255</v>
      </c>
      <c r="B21" s="106">
        <v>2</v>
      </c>
      <c r="C21" s="139">
        <v>0.66145701922575095</v>
      </c>
      <c r="D21" s="144">
        <v>0.18213557822448401</v>
      </c>
      <c r="E21" s="139">
        <v>1.9648225154468999</v>
      </c>
      <c r="F21" s="144">
        <v>0.77385585072132701</v>
      </c>
      <c r="G21" s="139">
        <v>0.93056410153125002</v>
      </c>
      <c r="H21" s="144">
        <v>0.20699176910459799</v>
      </c>
      <c r="I21" s="139">
        <v>1.47292448697248</v>
      </c>
      <c r="J21" s="144">
        <v>0.25302651028838502</v>
      </c>
      <c r="K21" s="139">
        <v>1.21670456408753</v>
      </c>
      <c r="L21" s="144">
        <v>0.21296141028316501</v>
      </c>
      <c r="M21" s="139">
        <v>0.66808706643012306</v>
      </c>
      <c r="N21" s="144">
        <v>0.18318796664803899</v>
      </c>
      <c r="O21" s="139">
        <v>1.95030378546289</v>
      </c>
      <c r="P21" s="144">
        <v>0.77575902654776696</v>
      </c>
      <c r="Q21" s="139">
        <v>0.92214176687288896</v>
      </c>
      <c r="R21" s="144">
        <v>0.20468740440837099</v>
      </c>
      <c r="S21" s="139">
        <v>1.5002710516765101</v>
      </c>
      <c r="T21" s="144">
        <v>0.26286791167441098</v>
      </c>
      <c r="U21" s="139">
        <v>1.20862510977339</v>
      </c>
      <c r="V21" s="144">
        <v>0.211817320229684</v>
      </c>
      <c r="W21" s="139">
        <v>0.64237197748024499</v>
      </c>
      <c r="X21" s="144">
        <v>0.18033278972559999</v>
      </c>
      <c r="Y21" s="139">
        <v>1.8991731680912101</v>
      </c>
      <c r="Z21" s="144">
        <v>0.77098044040906299</v>
      </c>
      <c r="AA21" s="139">
        <v>0.969506270411993</v>
      </c>
      <c r="AB21" s="144">
        <v>0.22455432032481701</v>
      </c>
      <c r="AC21" s="139">
        <v>1.45612007906907</v>
      </c>
      <c r="AD21" s="144">
        <v>0.25416859764916999</v>
      </c>
      <c r="AE21" s="139">
        <v>1.2322293073583299</v>
      </c>
      <c r="AF21" s="155">
        <v>0.21562242753722</v>
      </c>
    </row>
    <row r="22" spans="1:32" ht="13" customHeight="1" x14ac:dyDescent="0.15">
      <c r="A22" s="57" t="s">
        <v>256</v>
      </c>
      <c r="B22" s="106">
        <v>2</v>
      </c>
      <c r="C22" s="139">
        <v>0.712920653289288</v>
      </c>
      <c r="D22" s="144">
        <v>0.23782058992299299</v>
      </c>
      <c r="E22" s="139">
        <v>6.4874006212732702</v>
      </c>
      <c r="F22" s="144">
        <v>5.8816356895911701</v>
      </c>
      <c r="G22" s="139">
        <v>0.96767870543977896</v>
      </c>
      <c r="H22" s="144">
        <v>0.36821528147763599</v>
      </c>
      <c r="I22" s="139">
        <v>3.0938348188804001</v>
      </c>
      <c r="J22" s="144">
        <v>1.0897702506857501</v>
      </c>
      <c r="K22" s="139">
        <v>2.33067018741357</v>
      </c>
      <c r="L22" s="144">
        <v>0.81558391388106199</v>
      </c>
      <c r="M22" s="139">
        <v>0.68143030288943895</v>
      </c>
      <c r="N22" s="144">
        <v>0.23264832281884101</v>
      </c>
      <c r="O22" s="139">
        <v>6.3601104996967202</v>
      </c>
      <c r="P22" s="144">
        <v>5.7812250222188704</v>
      </c>
      <c r="Q22" s="139">
        <v>0.941242396494404</v>
      </c>
      <c r="R22" s="144">
        <v>0.37593843833559099</v>
      </c>
      <c r="S22" s="139">
        <v>3.0060928321036502</v>
      </c>
      <c r="T22" s="144">
        <v>1.1055330424165499</v>
      </c>
      <c r="U22" s="139">
        <v>2.4026115931506098</v>
      </c>
      <c r="V22" s="144">
        <v>0.86126265371013599</v>
      </c>
      <c r="W22" s="139">
        <v>0.76446665395019098</v>
      </c>
      <c r="X22" s="144">
        <v>0.26986448246705402</v>
      </c>
      <c r="Y22" s="139">
        <v>6.1763768109577502</v>
      </c>
      <c r="Z22" s="144">
        <v>5.8145940615811602</v>
      </c>
      <c r="AA22" s="139">
        <v>1.00980539854139</v>
      </c>
      <c r="AB22" s="144">
        <v>0.39399262161349302</v>
      </c>
      <c r="AC22" s="139">
        <v>2.9419396503982602</v>
      </c>
      <c r="AD22" s="144">
        <v>1.0433106326616</v>
      </c>
      <c r="AE22" s="139">
        <v>2.4401387272620698</v>
      </c>
      <c r="AF22" s="155">
        <v>0.87145964822607702</v>
      </c>
    </row>
    <row r="23" spans="1:32" ht="13" customHeight="1" x14ac:dyDescent="0.15">
      <c r="A23" s="57" t="s">
        <v>257</v>
      </c>
      <c r="B23" s="106">
        <v>2</v>
      </c>
      <c r="C23" s="139">
        <v>1.06273482490571</v>
      </c>
      <c r="D23" s="144">
        <v>0.17308852582481901</v>
      </c>
      <c r="E23" s="139">
        <v>1.8246374782872601</v>
      </c>
      <c r="F23" s="144">
        <v>0.57170218550139695</v>
      </c>
      <c r="G23" s="139">
        <v>0.74785463636473404</v>
      </c>
      <c r="H23" s="144">
        <v>0.14539436232160299</v>
      </c>
      <c r="I23" s="139">
        <v>2.08305026761722</v>
      </c>
      <c r="J23" s="144">
        <v>0.40270787630191102</v>
      </c>
      <c r="K23" s="139">
        <v>0.92108066598503202</v>
      </c>
      <c r="L23" s="144">
        <v>0.114481556709028</v>
      </c>
      <c r="M23" s="139">
        <v>1.07285135992533</v>
      </c>
      <c r="N23" s="144">
        <v>0.17839867941218099</v>
      </c>
      <c r="O23" s="139">
        <v>1.72568581683108</v>
      </c>
      <c r="P23" s="144">
        <v>0.54542368690426302</v>
      </c>
      <c r="Q23" s="139">
        <v>0.75934452818551701</v>
      </c>
      <c r="R23" s="144">
        <v>0.151732649671491</v>
      </c>
      <c r="S23" s="139">
        <v>2.0928234580799501</v>
      </c>
      <c r="T23" s="144">
        <v>0.41691351399840498</v>
      </c>
      <c r="U23" s="139">
        <v>0.94930662201727101</v>
      </c>
      <c r="V23" s="144">
        <v>0.124478206425876</v>
      </c>
      <c r="W23" s="139">
        <v>1.1099264078392099</v>
      </c>
      <c r="X23" s="144">
        <v>0.17875803039323099</v>
      </c>
      <c r="Y23" s="139">
        <v>1.6051270439687699</v>
      </c>
      <c r="Z23" s="144">
        <v>0.48311851147358598</v>
      </c>
      <c r="AA23" s="139">
        <v>0.76439767145179105</v>
      </c>
      <c r="AB23" s="144">
        <v>0.150775767900903</v>
      </c>
      <c r="AC23" s="139">
        <v>2.0448135991532901</v>
      </c>
      <c r="AD23" s="144">
        <v>0.40943401174856803</v>
      </c>
      <c r="AE23" s="139">
        <v>0.93383722684200898</v>
      </c>
      <c r="AF23" s="155">
        <v>0.12243923492283</v>
      </c>
    </row>
    <row r="24" spans="1:32" ht="13" customHeight="1" x14ac:dyDescent="0.15">
      <c r="A24" s="57" t="s">
        <v>258</v>
      </c>
      <c r="B24" s="106">
        <v>2</v>
      </c>
      <c r="C24" s="139">
        <v>0.90212691625354502</v>
      </c>
      <c r="D24" s="144">
        <v>8.9880403932812603E-2</v>
      </c>
      <c r="E24" s="139">
        <v>1.34894875001299</v>
      </c>
      <c r="F24" s="144">
        <v>0.38098311954695402</v>
      </c>
      <c r="G24" s="139">
        <v>1.4638070582252301</v>
      </c>
      <c r="H24" s="144">
        <v>0.22705632548216401</v>
      </c>
      <c r="I24" s="139">
        <v>1.01272423536267</v>
      </c>
      <c r="J24" s="144">
        <v>0.141525057453076</v>
      </c>
      <c r="K24" s="139">
        <v>1.49616583238392</v>
      </c>
      <c r="L24" s="144">
        <v>0.14742944999827401</v>
      </c>
      <c r="M24" s="139">
        <v>0.90390452876437399</v>
      </c>
      <c r="N24" s="144">
        <v>9.3949553835540905E-2</v>
      </c>
      <c r="O24" s="139">
        <v>1.2155522393139999</v>
      </c>
      <c r="P24" s="144">
        <v>0.322366340731362</v>
      </c>
      <c r="Q24" s="139">
        <v>1.3842643033440001</v>
      </c>
      <c r="R24" s="144">
        <v>0.210953125359503</v>
      </c>
      <c r="S24" s="139">
        <v>1.0624534634142899</v>
      </c>
      <c r="T24" s="144">
        <v>0.14977783552061899</v>
      </c>
      <c r="U24" s="139">
        <v>1.46867523691336</v>
      </c>
      <c r="V24" s="144">
        <v>0.15484516318848299</v>
      </c>
      <c r="W24" s="139">
        <v>0.96113666036178502</v>
      </c>
      <c r="X24" s="144">
        <v>0.103592687043164</v>
      </c>
      <c r="Y24" s="139">
        <v>1.1141008774444701</v>
      </c>
      <c r="Z24" s="144">
        <v>0.28945495473930699</v>
      </c>
      <c r="AA24" s="139">
        <v>1.27334685606259</v>
      </c>
      <c r="AB24" s="144">
        <v>0.19490999922163799</v>
      </c>
      <c r="AC24" s="139">
        <v>1.1380519770808799</v>
      </c>
      <c r="AD24" s="144">
        <v>0.15383888588060901</v>
      </c>
      <c r="AE24" s="139">
        <v>1.3160814949489099</v>
      </c>
      <c r="AF24" s="155">
        <v>0.150065187584106</v>
      </c>
    </row>
    <row r="25" spans="1:32" ht="13" customHeight="1" x14ac:dyDescent="0.15">
      <c r="A25" s="57" t="s">
        <v>259</v>
      </c>
      <c r="B25" s="106">
        <v>2</v>
      </c>
      <c r="C25" s="139">
        <v>1.02318105394459</v>
      </c>
      <c r="D25" s="144">
        <v>0.37751698676273299</v>
      </c>
      <c r="E25" s="139">
        <v>0.70636884516048704</v>
      </c>
      <c r="F25" s="144">
        <v>0.26555735982114897</v>
      </c>
      <c r="G25" s="139">
        <v>1.28031292421631</v>
      </c>
      <c r="H25" s="144">
        <v>0.36764987885513101</v>
      </c>
      <c r="I25" s="139">
        <v>1.6174776588958499</v>
      </c>
      <c r="J25" s="144">
        <v>0.24401619160222099</v>
      </c>
      <c r="K25" s="139">
        <v>1.2880003866988601</v>
      </c>
      <c r="L25" s="144">
        <v>0.164680328615573</v>
      </c>
      <c r="M25" s="139">
        <v>0.97109260720346202</v>
      </c>
      <c r="N25" s="144">
        <v>0.36870576159822399</v>
      </c>
      <c r="O25" s="139">
        <v>0.70603619599559697</v>
      </c>
      <c r="P25" s="144">
        <v>0.29120219363413802</v>
      </c>
      <c r="Q25" s="139">
        <v>1.25430228174811</v>
      </c>
      <c r="R25" s="144">
        <v>0.37126789860116099</v>
      </c>
      <c r="S25" s="139">
        <v>1.6768792245514901</v>
      </c>
      <c r="T25" s="144">
        <v>0.25125371711822198</v>
      </c>
      <c r="U25" s="139">
        <v>1.3667447607475001</v>
      </c>
      <c r="V25" s="144">
        <v>0.18195176781837599</v>
      </c>
      <c r="W25" s="139">
        <v>0.98581701280395595</v>
      </c>
      <c r="X25" s="144">
        <v>0.36925028289024298</v>
      </c>
      <c r="Y25" s="139">
        <v>0.72061220840115403</v>
      </c>
      <c r="Z25" s="144">
        <v>0.29607452574490101</v>
      </c>
      <c r="AA25" s="139">
        <v>1.2481428083361401</v>
      </c>
      <c r="AB25" s="144">
        <v>0.35795722542679898</v>
      </c>
      <c r="AC25" s="139">
        <v>1.70031035913993</v>
      </c>
      <c r="AD25" s="144">
        <v>0.25011200630482</v>
      </c>
      <c r="AE25" s="139">
        <v>1.3536380370185499</v>
      </c>
      <c r="AF25" s="155">
        <v>0.176910615912314</v>
      </c>
    </row>
    <row r="26" spans="1:32" ht="13" customHeight="1" x14ac:dyDescent="0.15">
      <c r="A26" s="57" t="s">
        <v>260</v>
      </c>
      <c r="B26" s="106">
        <v>2</v>
      </c>
      <c r="C26" s="139">
        <v>1.17160795282514</v>
      </c>
      <c r="D26" s="144">
        <v>0.44005919473552302</v>
      </c>
      <c r="E26" s="139">
        <v>1.47084207030033</v>
      </c>
      <c r="F26" s="144">
        <v>0.66848869936186905</v>
      </c>
      <c r="G26" s="139">
        <v>1.1495241524478399</v>
      </c>
      <c r="H26" s="144">
        <v>0.55694426355716398</v>
      </c>
      <c r="I26" s="139">
        <v>1.9486572150655601</v>
      </c>
      <c r="J26" s="144">
        <v>0.40653273187230998</v>
      </c>
      <c r="K26" s="139">
        <v>1.74569803512722</v>
      </c>
      <c r="L26" s="144">
        <v>0.329118123461492</v>
      </c>
      <c r="M26" s="139">
        <v>1.17324270627186</v>
      </c>
      <c r="N26" s="144">
        <v>0.44048637580892802</v>
      </c>
      <c r="O26" s="139">
        <v>1.44437520819478</v>
      </c>
      <c r="P26" s="144">
        <v>0.64845464019823496</v>
      </c>
      <c r="Q26" s="139">
        <v>1.1607437914651999</v>
      </c>
      <c r="R26" s="144">
        <v>0.56402875792882601</v>
      </c>
      <c r="S26" s="139">
        <v>1.97723327307637</v>
      </c>
      <c r="T26" s="144">
        <v>0.42204237728907401</v>
      </c>
      <c r="U26" s="139">
        <v>1.69079110753128</v>
      </c>
      <c r="V26" s="144">
        <v>0.31932809836185599</v>
      </c>
      <c r="W26" s="139">
        <v>1.1125542334427201</v>
      </c>
      <c r="X26" s="144">
        <v>0.41513546794849399</v>
      </c>
      <c r="Y26" s="139">
        <v>1.3856024115338199</v>
      </c>
      <c r="Z26" s="144">
        <v>0.62058751364271503</v>
      </c>
      <c r="AA26" s="139">
        <v>1.1670445506886999</v>
      </c>
      <c r="AB26" s="144">
        <v>0.57497665445017898</v>
      </c>
      <c r="AC26" s="139">
        <v>1.96199173125574</v>
      </c>
      <c r="AD26" s="144">
        <v>0.41277777057929999</v>
      </c>
      <c r="AE26" s="139">
        <v>1.7069739270545701</v>
      </c>
      <c r="AF26" s="155">
        <v>0.32179158561167898</v>
      </c>
    </row>
    <row r="27" spans="1:32" ht="13" customHeight="1" x14ac:dyDescent="0.15">
      <c r="A27" s="57" t="s">
        <v>261</v>
      </c>
      <c r="B27" s="106">
        <v>2</v>
      </c>
      <c r="C27" s="139">
        <v>1.06944125597242</v>
      </c>
      <c r="D27" s="144">
        <v>0.12136385752781</v>
      </c>
      <c r="E27" s="139">
        <v>1.8825070377959701</v>
      </c>
      <c r="F27" s="144">
        <v>0.30549426351385101</v>
      </c>
      <c r="G27" s="139">
        <v>1.02230069110844</v>
      </c>
      <c r="H27" s="144">
        <v>0.17984608124153401</v>
      </c>
      <c r="I27" s="139">
        <v>1.3323019056073999</v>
      </c>
      <c r="J27" s="144">
        <v>0.13439750622084401</v>
      </c>
      <c r="K27" s="139">
        <v>1.50657084910703</v>
      </c>
      <c r="L27" s="144">
        <v>0.12518718520153699</v>
      </c>
      <c r="M27" s="139">
        <v>1.07488555343632</v>
      </c>
      <c r="N27" s="144">
        <v>0.124720828351868</v>
      </c>
      <c r="O27" s="139">
        <v>1.81425524372245</v>
      </c>
      <c r="P27" s="144">
        <v>0.29291247471801402</v>
      </c>
      <c r="Q27" s="139">
        <v>1.0405810324057001</v>
      </c>
      <c r="R27" s="144">
        <v>0.18132555501936101</v>
      </c>
      <c r="S27" s="139">
        <v>1.3797717508148499</v>
      </c>
      <c r="T27" s="144">
        <v>0.13942498336522</v>
      </c>
      <c r="U27" s="139">
        <v>1.5451828463664701</v>
      </c>
      <c r="V27" s="144">
        <v>0.13189421921780201</v>
      </c>
      <c r="W27" s="139">
        <v>1.05606009107365</v>
      </c>
      <c r="X27" s="144">
        <v>0.121517379819504</v>
      </c>
      <c r="Y27" s="139">
        <v>1.8606313088526101</v>
      </c>
      <c r="Z27" s="144">
        <v>0.306544036679468</v>
      </c>
      <c r="AA27" s="139">
        <v>0.95790658093718495</v>
      </c>
      <c r="AB27" s="144">
        <v>0.170606512479994</v>
      </c>
      <c r="AC27" s="139">
        <v>1.4215415851697399</v>
      </c>
      <c r="AD27" s="144">
        <v>0.14709394136026599</v>
      </c>
      <c r="AE27" s="139">
        <v>1.5105827234476901</v>
      </c>
      <c r="AF27" s="155">
        <v>0.12569496829514301</v>
      </c>
    </row>
    <row r="28" spans="1:32" ht="13" customHeight="1" x14ac:dyDescent="0.15">
      <c r="A28" s="57" t="s">
        <v>262</v>
      </c>
      <c r="B28" s="106">
        <v>2</v>
      </c>
      <c r="C28" s="139">
        <v>1.0460041769924999</v>
      </c>
      <c r="D28" s="144">
        <v>0.18759503212071099</v>
      </c>
      <c r="E28" s="139">
        <v>1.0005767694864001</v>
      </c>
      <c r="F28" s="144">
        <v>0.200611497132233</v>
      </c>
      <c r="G28" s="139">
        <v>1.37361615247983</v>
      </c>
      <c r="H28" s="144">
        <v>0.346139299685778</v>
      </c>
      <c r="I28" s="139">
        <v>1.4603143382050801</v>
      </c>
      <c r="J28" s="144">
        <v>0.24630363990708501</v>
      </c>
      <c r="K28" s="139">
        <v>1.8628112903997001</v>
      </c>
      <c r="L28" s="144">
        <v>0.30651950471783601</v>
      </c>
      <c r="M28" s="139">
        <v>1.0491384750600601</v>
      </c>
      <c r="N28" s="144">
        <v>0.19455564299376199</v>
      </c>
      <c r="O28" s="139">
        <v>0.98546701852928298</v>
      </c>
      <c r="P28" s="144">
        <v>0.19894260825298399</v>
      </c>
      <c r="Q28" s="139">
        <v>1.3640216606048601</v>
      </c>
      <c r="R28" s="144">
        <v>0.33596452450958397</v>
      </c>
      <c r="S28" s="139">
        <v>1.50400977472649</v>
      </c>
      <c r="T28" s="144">
        <v>0.25926159183084702</v>
      </c>
      <c r="U28" s="139">
        <v>1.89518997936921</v>
      </c>
      <c r="V28" s="144">
        <v>0.31891345788442699</v>
      </c>
      <c r="W28" s="139">
        <v>1.0840980389932999</v>
      </c>
      <c r="X28" s="144">
        <v>0.20421578956945899</v>
      </c>
      <c r="Y28" s="139">
        <v>0.991772602188838</v>
      </c>
      <c r="Z28" s="144">
        <v>0.20056735120250199</v>
      </c>
      <c r="AA28" s="139">
        <v>1.26153977774191</v>
      </c>
      <c r="AB28" s="144">
        <v>0.27532266794569599</v>
      </c>
      <c r="AC28" s="139">
        <v>1.51948017266838</v>
      </c>
      <c r="AD28" s="144">
        <v>0.23744145594638</v>
      </c>
      <c r="AE28" s="139">
        <v>1.9282597729740001</v>
      </c>
      <c r="AF28" s="155">
        <v>0.32813725383016501</v>
      </c>
    </row>
    <row r="29" spans="1:32" ht="13" customHeight="1" x14ac:dyDescent="0.15">
      <c r="A29" s="57" t="s">
        <v>263</v>
      </c>
      <c r="B29" s="106">
        <v>2</v>
      </c>
      <c r="C29" s="139">
        <v>0.95566615144343803</v>
      </c>
      <c r="D29" s="144">
        <v>0.16653446234921801</v>
      </c>
      <c r="E29" s="139">
        <v>0.85672681529930605</v>
      </c>
      <c r="F29" s="144">
        <v>0.28830818965991301</v>
      </c>
      <c r="G29" s="139">
        <v>0.94402778760367101</v>
      </c>
      <c r="H29" s="144">
        <v>0.27442506662943</v>
      </c>
      <c r="I29" s="139">
        <v>0.91998029821652705</v>
      </c>
      <c r="J29" s="144">
        <v>0.16836586612834201</v>
      </c>
      <c r="K29" s="139">
        <v>1.46012553119206</v>
      </c>
      <c r="L29" s="144">
        <v>0.189724101904298</v>
      </c>
      <c r="M29" s="139">
        <v>0.93930219775430002</v>
      </c>
      <c r="N29" s="144">
        <v>0.163447760987699</v>
      </c>
      <c r="O29" s="139">
        <v>0.84177417808277299</v>
      </c>
      <c r="P29" s="144">
        <v>0.28456936460186799</v>
      </c>
      <c r="Q29" s="139">
        <v>0.96174407617445101</v>
      </c>
      <c r="R29" s="144">
        <v>0.283318812609274</v>
      </c>
      <c r="S29" s="139">
        <v>0.952375028190523</v>
      </c>
      <c r="T29" s="144">
        <v>0.17642113737409901</v>
      </c>
      <c r="U29" s="139">
        <v>1.5014297033530599</v>
      </c>
      <c r="V29" s="144">
        <v>0.202077520247639</v>
      </c>
      <c r="W29" s="139">
        <v>0.94271938499799701</v>
      </c>
      <c r="X29" s="144">
        <v>0.16412389954589501</v>
      </c>
      <c r="Y29" s="139">
        <v>0.82942003751303295</v>
      </c>
      <c r="Z29" s="144">
        <v>0.27662828583673599</v>
      </c>
      <c r="AA29" s="139">
        <v>0.94972472010521303</v>
      </c>
      <c r="AB29" s="144">
        <v>0.27750431997736202</v>
      </c>
      <c r="AC29" s="139">
        <v>0.972882428997078</v>
      </c>
      <c r="AD29" s="144">
        <v>0.174717573606647</v>
      </c>
      <c r="AE29" s="139">
        <v>1.4860327376747999</v>
      </c>
      <c r="AF29" s="155">
        <v>0.19955212204623499</v>
      </c>
    </row>
    <row r="30" spans="1:32" ht="13" customHeight="1" x14ac:dyDescent="0.15">
      <c r="A30" s="57" t="s">
        <v>264</v>
      </c>
      <c r="B30" s="106">
        <v>2</v>
      </c>
      <c r="C30" s="139">
        <v>1.0745431113763799</v>
      </c>
      <c r="D30" s="144">
        <v>0.16366217694659699</v>
      </c>
      <c r="E30" s="139">
        <v>0.86261547803612104</v>
      </c>
      <c r="F30" s="144">
        <v>0.18645484141416399</v>
      </c>
      <c r="G30" s="139">
        <v>1.06863776640776</v>
      </c>
      <c r="H30" s="144">
        <v>0.21875591352677701</v>
      </c>
      <c r="I30" s="139">
        <v>1.3246127862068799</v>
      </c>
      <c r="J30" s="144">
        <v>0.16686626929938</v>
      </c>
      <c r="K30" s="139">
        <v>1.28525556145953</v>
      </c>
      <c r="L30" s="144">
        <v>0.209347843883986</v>
      </c>
      <c r="M30" s="139">
        <v>1.0449256827745199</v>
      </c>
      <c r="N30" s="144">
        <v>0.15904386585393601</v>
      </c>
      <c r="O30" s="139">
        <v>0.81573016076158</v>
      </c>
      <c r="P30" s="144">
        <v>0.176164033629088</v>
      </c>
      <c r="Q30" s="139">
        <v>1.0484016410718</v>
      </c>
      <c r="R30" s="144">
        <v>0.212521807558568</v>
      </c>
      <c r="S30" s="139">
        <v>1.36030175965412</v>
      </c>
      <c r="T30" s="144">
        <v>0.17228471349442301</v>
      </c>
      <c r="U30" s="139">
        <v>1.3722999201816499</v>
      </c>
      <c r="V30" s="144">
        <v>0.22666922709114601</v>
      </c>
      <c r="W30" s="139">
        <v>1.0465580262438099</v>
      </c>
      <c r="X30" s="144">
        <v>0.160307056673439</v>
      </c>
      <c r="Y30" s="139">
        <v>0.83275078691580995</v>
      </c>
      <c r="Z30" s="144">
        <v>0.18564261816601901</v>
      </c>
      <c r="AA30" s="139">
        <v>1.0405205610086199</v>
      </c>
      <c r="AB30" s="144">
        <v>0.21276678011015099</v>
      </c>
      <c r="AC30" s="139">
        <v>1.36153238113305</v>
      </c>
      <c r="AD30" s="144">
        <v>0.17462214094454601</v>
      </c>
      <c r="AE30" s="139">
        <v>1.35591782158123</v>
      </c>
      <c r="AF30" s="155">
        <v>0.22682891921402701</v>
      </c>
    </row>
    <row r="31" spans="1:32" ht="13" customHeight="1" x14ac:dyDescent="0.15">
      <c r="A31" s="57" t="s">
        <v>265</v>
      </c>
      <c r="B31" s="106">
        <v>2</v>
      </c>
      <c r="C31" s="139">
        <v>1.21868026474493</v>
      </c>
      <c r="D31" s="144">
        <v>0.194564562732117</v>
      </c>
      <c r="E31" s="139">
        <v>0.42287144685922101</v>
      </c>
      <c r="F31" s="144">
        <v>0.108196326666607</v>
      </c>
      <c r="G31" s="139">
        <v>0.94633818751792997</v>
      </c>
      <c r="H31" s="144">
        <v>0.18006062071137999</v>
      </c>
      <c r="I31" s="139">
        <v>1.30322241345989</v>
      </c>
      <c r="J31" s="144">
        <v>0.20177391088107299</v>
      </c>
      <c r="K31" s="139">
        <v>1.4637606229604601</v>
      </c>
      <c r="L31" s="144">
        <v>0.20037054081338901</v>
      </c>
      <c r="M31" s="139">
        <v>1.1841353775352399</v>
      </c>
      <c r="N31" s="144">
        <v>0.18838383952169399</v>
      </c>
      <c r="O31" s="139">
        <v>0.41898283876176901</v>
      </c>
      <c r="P31" s="144">
        <v>0.108660739925176</v>
      </c>
      <c r="Q31" s="139">
        <v>0.95354333353535403</v>
      </c>
      <c r="R31" s="144">
        <v>0.18420994767999499</v>
      </c>
      <c r="S31" s="139">
        <v>1.30447749522534</v>
      </c>
      <c r="T31" s="144">
        <v>0.20337317159587501</v>
      </c>
      <c r="U31" s="139">
        <v>1.4513676382543299</v>
      </c>
      <c r="V31" s="144">
        <v>0.204405288613351</v>
      </c>
      <c r="W31" s="139">
        <v>1.2113640173850899</v>
      </c>
      <c r="X31" s="144">
        <v>0.198922762403825</v>
      </c>
      <c r="Y31" s="139">
        <v>0.41032931675490802</v>
      </c>
      <c r="Z31" s="144">
        <v>0.108205065461062</v>
      </c>
      <c r="AA31" s="139">
        <v>0.92790733071336995</v>
      </c>
      <c r="AB31" s="144">
        <v>0.17607194038549501</v>
      </c>
      <c r="AC31" s="139">
        <v>1.2795950790091799</v>
      </c>
      <c r="AD31" s="144">
        <v>0.19741326019319</v>
      </c>
      <c r="AE31" s="139">
        <v>1.44587890773204</v>
      </c>
      <c r="AF31" s="155">
        <v>0.20629843093911099</v>
      </c>
    </row>
    <row r="32" spans="1:32" ht="13" customHeight="1" x14ac:dyDescent="0.15">
      <c r="A32" s="57" t="s">
        <v>266</v>
      </c>
      <c r="B32" s="106">
        <v>2</v>
      </c>
      <c r="C32" s="139">
        <v>1.1780536427766</v>
      </c>
      <c r="D32" s="144">
        <v>0.242536475019246</v>
      </c>
      <c r="E32" s="139">
        <v>1.20764398091323</v>
      </c>
      <c r="F32" s="144">
        <v>0.47309714218079602</v>
      </c>
      <c r="G32" s="139">
        <v>0.57543210521065202</v>
      </c>
      <c r="H32" s="144">
        <v>0.13975570296888701</v>
      </c>
      <c r="I32" s="139">
        <v>1.4854622377130799</v>
      </c>
      <c r="J32" s="144">
        <v>0.28114452803162499</v>
      </c>
      <c r="K32" s="139">
        <v>1.8592803225930901</v>
      </c>
      <c r="L32" s="144">
        <v>0.324608306776627</v>
      </c>
      <c r="M32" s="139">
        <v>1.1598536269409601</v>
      </c>
      <c r="N32" s="144">
        <v>0.23958102302113901</v>
      </c>
      <c r="O32" s="139">
        <v>1.20983118724176</v>
      </c>
      <c r="P32" s="144">
        <v>0.47984108925351499</v>
      </c>
      <c r="Q32" s="139">
        <v>0.60364877477982204</v>
      </c>
      <c r="R32" s="144">
        <v>0.14732215393151499</v>
      </c>
      <c r="S32" s="139">
        <v>1.52488328202285</v>
      </c>
      <c r="T32" s="144">
        <v>0.28587370661469402</v>
      </c>
      <c r="U32" s="139">
        <v>1.855261066932</v>
      </c>
      <c r="V32" s="144">
        <v>0.32821507222041901</v>
      </c>
      <c r="W32" s="139">
        <v>1.1530738280813799</v>
      </c>
      <c r="X32" s="144">
        <v>0.244874172309579</v>
      </c>
      <c r="Y32" s="139">
        <v>1.2309585969299199</v>
      </c>
      <c r="Z32" s="144">
        <v>0.48819174505166901</v>
      </c>
      <c r="AA32" s="139">
        <v>0.59898214653807202</v>
      </c>
      <c r="AB32" s="144">
        <v>0.15026315053358399</v>
      </c>
      <c r="AC32" s="139">
        <v>1.5200738225880299</v>
      </c>
      <c r="AD32" s="144">
        <v>0.27867120179329302</v>
      </c>
      <c r="AE32" s="139">
        <v>1.8717077263913999</v>
      </c>
      <c r="AF32" s="155">
        <v>0.33851808707447101</v>
      </c>
    </row>
    <row r="33" spans="1:32" ht="13" customHeight="1" x14ac:dyDescent="0.15">
      <c r="A33" s="57" t="s">
        <v>267</v>
      </c>
      <c r="B33" s="106">
        <v>2</v>
      </c>
      <c r="C33" s="139">
        <v>0.86658295253303497</v>
      </c>
      <c r="D33" s="144">
        <v>0.26749397421594701</v>
      </c>
      <c r="E33" s="139">
        <v>2.72437975420433</v>
      </c>
      <c r="F33" s="144">
        <v>1.6623743406353699</v>
      </c>
      <c r="G33" s="139">
        <v>1.31964654466533</v>
      </c>
      <c r="H33" s="144">
        <v>0.56406244736521505</v>
      </c>
      <c r="I33" s="139">
        <v>1.50349101395073</v>
      </c>
      <c r="J33" s="144">
        <v>0.43112392634163599</v>
      </c>
      <c r="K33" s="139">
        <v>1.4731802048868099</v>
      </c>
      <c r="L33" s="144">
        <v>0.38954321429558197</v>
      </c>
      <c r="M33" s="139">
        <v>0.87269101805671301</v>
      </c>
      <c r="N33" s="144">
        <v>0.25973878317620702</v>
      </c>
      <c r="O33" s="139">
        <v>9.32327572737438</v>
      </c>
      <c r="P33" s="144">
        <v>10.648398661922901</v>
      </c>
      <c r="Q33" s="139">
        <v>1.4861115381702199</v>
      </c>
      <c r="R33" s="144">
        <v>0.67566398356692603</v>
      </c>
      <c r="S33" s="139">
        <v>1.5383025557516901</v>
      </c>
      <c r="T33" s="144">
        <v>0.46174530432097399</v>
      </c>
      <c r="U33" s="139">
        <v>1.48954466547946</v>
      </c>
      <c r="V33" s="144">
        <v>0.393456986905446</v>
      </c>
      <c r="W33" s="139">
        <v>0.80814833746354497</v>
      </c>
      <c r="X33" s="144">
        <v>0.242845974724408</v>
      </c>
      <c r="Y33" s="139">
        <v>8.7550871813618905</v>
      </c>
      <c r="Z33" s="144">
        <v>10.2679774155666</v>
      </c>
      <c r="AA33" s="139">
        <v>1.48371699894763</v>
      </c>
      <c r="AB33" s="144">
        <v>0.74801396319485902</v>
      </c>
      <c r="AC33" s="139">
        <v>1.63015904945199</v>
      </c>
      <c r="AD33" s="144">
        <v>0.48338087422596598</v>
      </c>
      <c r="AE33" s="139">
        <v>1.54004028035081</v>
      </c>
      <c r="AF33" s="155">
        <v>0.43347739192729301</v>
      </c>
    </row>
    <row r="34" spans="1:32" ht="13" customHeight="1" x14ac:dyDescent="0.15">
      <c r="A34" s="57" t="s">
        <v>268</v>
      </c>
      <c r="B34" s="106">
        <v>2</v>
      </c>
      <c r="C34" s="139">
        <v>0.91708200580200305</v>
      </c>
      <c r="D34" s="144">
        <v>0.19471330488302299</v>
      </c>
      <c r="E34" s="139">
        <v>1.1282156540899899</v>
      </c>
      <c r="F34" s="144">
        <v>0.458848224517027</v>
      </c>
      <c r="G34" s="139">
        <v>1.3654970536562201</v>
      </c>
      <c r="H34" s="144">
        <v>0.41342076273141398</v>
      </c>
      <c r="I34" s="139">
        <v>1.0695060396841101</v>
      </c>
      <c r="J34" s="144">
        <v>0.22088264273913</v>
      </c>
      <c r="K34" s="139">
        <v>2.2914757437778999</v>
      </c>
      <c r="L34" s="144">
        <v>0.53327837285849</v>
      </c>
      <c r="M34" s="139">
        <v>0.89251795570096204</v>
      </c>
      <c r="N34" s="144">
        <v>0.19011991742197301</v>
      </c>
      <c r="O34" s="139">
        <v>1.17077083843694</v>
      </c>
      <c r="P34" s="144">
        <v>0.481197302428166</v>
      </c>
      <c r="Q34" s="139">
        <v>1.3021910681009901</v>
      </c>
      <c r="R34" s="144">
        <v>0.408654713300384</v>
      </c>
      <c r="S34" s="139">
        <v>1.0665662863327201</v>
      </c>
      <c r="T34" s="144">
        <v>0.21904881152177799</v>
      </c>
      <c r="U34" s="139">
        <v>2.22521144307595</v>
      </c>
      <c r="V34" s="144">
        <v>0.53405796051019006</v>
      </c>
      <c r="W34" s="139">
        <v>0.93708442913246703</v>
      </c>
      <c r="X34" s="144">
        <v>0.19708873046203099</v>
      </c>
      <c r="Y34" s="139">
        <v>1.1592308547339401</v>
      </c>
      <c r="Z34" s="144">
        <v>0.46999275586623701</v>
      </c>
      <c r="AA34" s="139">
        <v>1.2999358698327499</v>
      </c>
      <c r="AB34" s="144">
        <v>0.40434547999849602</v>
      </c>
      <c r="AC34" s="139">
        <v>1.0569683961284499</v>
      </c>
      <c r="AD34" s="144">
        <v>0.21981193053176301</v>
      </c>
      <c r="AE34" s="139">
        <v>2.1867580708508498</v>
      </c>
      <c r="AF34" s="155">
        <v>0.539907203574436</v>
      </c>
    </row>
    <row r="35" spans="1:32" ht="13" customHeight="1" x14ac:dyDescent="0.15">
      <c r="A35" s="57" t="s">
        <v>269</v>
      </c>
      <c r="B35" s="106">
        <v>2</v>
      </c>
      <c r="C35" s="139">
        <v>0.917485530783966</v>
      </c>
      <c r="D35" s="144">
        <v>7.9487440241124696E-2</v>
      </c>
      <c r="E35" s="139">
        <v>1.1841430187005</v>
      </c>
      <c r="F35" s="144">
        <v>0.144598081494581</v>
      </c>
      <c r="G35" s="139">
        <v>0.86018340928578996</v>
      </c>
      <c r="H35" s="144">
        <v>0.12706654730446101</v>
      </c>
      <c r="I35" s="139">
        <v>1.4329122263545699</v>
      </c>
      <c r="J35" s="144">
        <v>0.19930733153790101</v>
      </c>
      <c r="K35" s="139">
        <v>1.43319572753025</v>
      </c>
      <c r="L35" s="144">
        <v>0.15509360734185099</v>
      </c>
      <c r="M35" s="139">
        <v>0.93662458979557595</v>
      </c>
      <c r="N35" s="144">
        <v>7.9287002633465498E-2</v>
      </c>
      <c r="O35" s="139">
        <v>1.14612325277112</v>
      </c>
      <c r="P35" s="144">
        <v>0.138304333576903</v>
      </c>
      <c r="Q35" s="139">
        <v>0.86127127210519505</v>
      </c>
      <c r="R35" s="144">
        <v>0.12579141450525799</v>
      </c>
      <c r="S35" s="139">
        <v>1.4424905971462301</v>
      </c>
      <c r="T35" s="144">
        <v>0.20096522473169001</v>
      </c>
      <c r="U35" s="139">
        <v>1.4486034968688299</v>
      </c>
      <c r="V35" s="144">
        <v>0.157749765666371</v>
      </c>
      <c r="W35" s="139">
        <v>0.93901374390775805</v>
      </c>
      <c r="X35" s="144">
        <v>8.4501293925991802E-2</v>
      </c>
      <c r="Y35" s="139">
        <v>1.10663879363105</v>
      </c>
      <c r="Z35" s="144">
        <v>0.13850960431265999</v>
      </c>
      <c r="AA35" s="139">
        <v>0.87273685299875103</v>
      </c>
      <c r="AB35" s="144">
        <v>0.12678887533083799</v>
      </c>
      <c r="AC35" s="139">
        <v>1.4346640469987699</v>
      </c>
      <c r="AD35" s="144">
        <v>0.201556972446893</v>
      </c>
      <c r="AE35" s="139">
        <v>1.42834000967036</v>
      </c>
      <c r="AF35" s="155">
        <v>0.154169978975875</v>
      </c>
    </row>
    <row r="36" spans="1:32" ht="13" customHeight="1" x14ac:dyDescent="0.15">
      <c r="A36" s="57" t="s">
        <v>270</v>
      </c>
      <c r="B36" s="106">
        <v>2</v>
      </c>
      <c r="C36" s="139">
        <v>1.0577538204641299</v>
      </c>
      <c r="D36" s="144">
        <v>0.112018191563081</v>
      </c>
      <c r="E36" s="139">
        <v>1.1675141960206099</v>
      </c>
      <c r="F36" s="144">
        <v>0.20407366611097799</v>
      </c>
      <c r="G36" s="139">
        <v>0.99389784358302602</v>
      </c>
      <c r="H36" s="144">
        <v>0.16150214668108201</v>
      </c>
      <c r="I36" s="139">
        <v>1.5772700342888299</v>
      </c>
      <c r="J36" s="144">
        <v>0.15567597255659299</v>
      </c>
      <c r="K36" s="139">
        <v>1.1884055589975999</v>
      </c>
      <c r="L36" s="144">
        <v>0.119291873782394</v>
      </c>
      <c r="M36" s="139">
        <v>1.04928323181373</v>
      </c>
      <c r="N36" s="144">
        <v>0.11231272983704201</v>
      </c>
      <c r="O36" s="139">
        <v>1.14582640310451</v>
      </c>
      <c r="P36" s="144">
        <v>0.20142820445634099</v>
      </c>
      <c r="Q36" s="139">
        <v>0.98011559092280798</v>
      </c>
      <c r="R36" s="144">
        <v>0.15846938707861599</v>
      </c>
      <c r="S36" s="139">
        <v>1.6236311793634799</v>
      </c>
      <c r="T36" s="144">
        <v>0.15974923078613401</v>
      </c>
      <c r="U36" s="139">
        <v>1.1960543755539399</v>
      </c>
      <c r="V36" s="144">
        <v>0.119583657031333</v>
      </c>
      <c r="W36" s="139">
        <v>1.0318222512024799</v>
      </c>
      <c r="X36" s="144">
        <v>0.108987841025699</v>
      </c>
      <c r="Y36" s="139">
        <v>1.1030495374421601</v>
      </c>
      <c r="Z36" s="144">
        <v>0.18829040459854801</v>
      </c>
      <c r="AA36" s="139">
        <v>0.96209467200872101</v>
      </c>
      <c r="AB36" s="144">
        <v>0.15512541794489401</v>
      </c>
      <c r="AC36" s="139">
        <v>1.66823944371737</v>
      </c>
      <c r="AD36" s="144">
        <v>0.16425628052140401</v>
      </c>
      <c r="AE36" s="139">
        <v>1.18754646110138</v>
      </c>
      <c r="AF36" s="155">
        <v>0.11779983396972001</v>
      </c>
    </row>
    <row r="37" spans="1:32" ht="13" customHeight="1" x14ac:dyDescent="0.15">
      <c r="A37" s="57" t="s">
        <v>271</v>
      </c>
      <c r="B37" s="106">
        <v>2</v>
      </c>
      <c r="C37" s="139">
        <v>1.0575466072766699</v>
      </c>
      <c r="D37" s="144">
        <v>0.196859997182427</v>
      </c>
      <c r="E37" s="139">
        <v>1.6280682608031301</v>
      </c>
      <c r="F37" s="144">
        <v>0.22611546211194</v>
      </c>
      <c r="G37" s="139">
        <v>0.99512670822208604</v>
      </c>
      <c r="H37" s="144">
        <v>0.15643791976072399</v>
      </c>
      <c r="I37" s="139">
        <v>1.48808747145872</v>
      </c>
      <c r="J37" s="144">
        <v>0.189120782457669</v>
      </c>
      <c r="K37" s="139">
        <v>1.0416839006501499</v>
      </c>
      <c r="L37" s="144">
        <v>0.145627126061212</v>
      </c>
      <c r="M37" s="139">
        <v>1.01723528256276</v>
      </c>
      <c r="N37" s="144">
        <v>0.19162362559995999</v>
      </c>
      <c r="O37" s="139">
        <v>1.61769653062636</v>
      </c>
      <c r="P37" s="144">
        <v>0.22815659091805601</v>
      </c>
      <c r="Q37" s="139">
        <v>1.0191565626544501</v>
      </c>
      <c r="R37" s="144">
        <v>0.16067022760755201</v>
      </c>
      <c r="S37" s="139">
        <v>1.55849614013857</v>
      </c>
      <c r="T37" s="144">
        <v>0.19640119389998301</v>
      </c>
      <c r="U37" s="139">
        <v>1.0554600036792701</v>
      </c>
      <c r="V37" s="144">
        <v>0.13942457091442201</v>
      </c>
      <c r="W37" s="139">
        <v>1.01434280785765</v>
      </c>
      <c r="X37" s="144">
        <v>0.193405574327673</v>
      </c>
      <c r="Y37" s="139">
        <v>1.61733374824424</v>
      </c>
      <c r="Z37" s="144">
        <v>0.23070062671199201</v>
      </c>
      <c r="AA37" s="139">
        <v>1.0393355985276</v>
      </c>
      <c r="AB37" s="144">
        <v>0.16007236109362699</v>
      </c>
      <c r="AC37" s="139">
        <v>1.53840526078835</v>
      </c>
      <c r="AD37" s="144">
        <v>0.19799875458861099</v>
      </c>
      <c r="AE37" s="139">
        <v>1.04474160200698</v>
      </c>
      <c r="AF37" s="155">
        <v>0.135620486135865</v>
      </c>
    </row>
    <row r="38" spans="1:32" ht="13" customHeight="1" x14ac:dyDescent="0.15">
      <c r="A38" s="57" t="s">
        <v>272</v>
      </c>
      <c r="B38" s="106">
        <v>2</v>
      </c>
      <c r="C38" s="139">
        <v>1.06077253212709</v>
      </c>
      <c r="D38" s="144">
        <v>0.15718237698437701</v>
      </c>
      <c r="E38" s="139">
        <v>2.4633175373921001</v>
      </c>
      <c r="F38" s="144">
        <v>1.2632011863138699</v>
      </c>
      <c r="G38" s="139">
        <v>0.858914864969192</v>
      </c>
      <c r="H38" s="144">
        <v>0.35788233497958899</v>
      </c>
      <c r="I38" s="139">
        <v>1.56434785612182</v>
      </c>
      <c r="J38" s="144">
        <v>0.32285148603146402</v>
      </c>
      <c r="K38" s="139">
        <v>1.46788035360612</v>
      </c>
      <c r="L38" s="144">
        <v>0.262456195019245</v>
      </c>
      <c r="M38" s="139">
        <v>1.0553207425337601</v>
      </c>
      <c r="N38" s="144">
        <v>0.15726254736617101</v>
      </c>
      <c r="O38" s="139">
        <v>2.4455326589983502</v>
      </c>
      <c r="P38" s="144">
        <v>1.2453691600888801</v>
      </c>
      <c r="Q38" s="139">
        <v>0.83920894953127201</v>
      </c>
      <c r="R38" s="144">
        <v>0.35009770399364798</v>
      </c>
      <c r="S38" s="139">
        <v>1.6225398914201901</v>
      </c>
      <c r="T38" s="144">
        <v>0.334668872855584</v>
      </c>
      <c r="U38" s="139">
        <v>1.53776320749315</v>
      </c>
      <c r="V38" s="144">
        <v>0.28070430869160901</v>
      </c>
      <c r="W38" s="139">
        <v>1.0349298708993899</v>
      </c>
      <c r="X38" s="144">
        <v>0.161427360650995</v>
      </c>
      <c r="Y38" s="139">
        <v>2.5762255590304601</v>
      </c>
      <c r="Z38" s="144">
        <v>1.35092626161046</v>
      </c>
      <c r="AA38" s="139">
        <v>0.88259173507223299</v>
      </c>
      <c r="AB38" s="144">
        <v>0.36625103539671</v>
      </c>
      <c r="AC38" s="139">
        <v>1.5898204656361099</v>
      </c>
      <c r="AD38" s="144">
        <v>0.32613409667542198</v>
      </c>
      <c r="AE38" s="139">
        <v>1.43942883423763</v>
      </c>
      <c r="AF38" s="155">
        <v>0.26923871924070603</v>
      </c>
    </row>
    <row r="39" spans="1:32" ht="13" customHeight="1" x14ac:dyDescent="0.15">
      <c r="A39" s="57" t="s">
        <v>273</v>
      </c>
      <c r="B39" s="106">
        <v>2</v>
      </c>
      <c r="C39" s="139">
        <v>0.57431941846885703</v>
      </c>
      <c r="D39" s="144">
        <v>0.223101860719987</v>
      </c>
      <c r="E39" s="139">
        <v>0.94813932433842696</v>
      </c>
      <c r="F39" s="144">
        <v>0.48799053415594301</v>
      </c>
      <c r="G39" s="139">
        <v>1.91313665170824</v>
      </c>
      <c r="H39" s="144">
        <v>0.77433517987021006</v>
      </c>
      <c r="I39" s="139">
        <v>1.9983042468533401</v>
      </c>
      <c r="J39" s="144">
        <v>0.53345631066480803</v>
      </c>
      <c r="K39" s="139">
        <v>1.44803591657595</v>
      </c>
      <c r="L39" s="144">
        <v>0.32379304979506501</v>
      </c>
      <c r="M39" s="139">
        <v>0.56687752983765605</v>
      </c>
      <c r="N39" s="144">
        <v>0.21819505172394699</v>
      </c>
      <c r="O39" s="139">
        <v>0.93541487381808897</v>
      </c>
      <c r="P39" s="144">
        <v>0.47900590976757901</v>
      </c>
      <c r="Q39" s="139">
        <v>1.9318584345002201</v>
      </c>
      <c r="R39" s="144">
        <v>0.78748010950549796</v>
      </c>
      <c r="S39" s="139">
        <v>1.96521056508502</v>
      </c>
      <c r="T39" s="144">
        <v>0.53298445120425997</v>
      </c>
      <c r="U39" s="139">
        <v>1.4807012888719899</v>
      </c>
      <c r="V39" s="144">
        <v>0.33455895977838901</v>
      </c>
      <c r="W39" s="139">
        <v>0.54260734534613297</v>
      </c>
      <c r="X39" s="144">
        <v>0.20822630918740201</v>
      </c>
      <c r="Y39" s="139">
        <v>0.98499647681311098</v>
      </c>
      <c r="Z39" s="144">
        <v>0.47935774392524799</v>
      </c>
      <c r="AA39" s="139">
        <v>1.9922743350722101</v>
      </c>
      <c r="AB39" s="144">
        <v>0.82629859300408703</v>
      </c>
      <c r="AC39" s="139">
        <v>1.9459529070644399</v>
      </c>
      <c r="AD39" s="144">
        <v>0.51024568872674503</v>
      </c>
      <c r="AE39" s="139">
        <v>1.4922470687423199</v>
      </c>
      <c r="AF39" s="155">
        <v>0.34451571179221302</v>
      </c>
    </row>
    <row r="40" spans="1:32" ht="13" customHeight="1" x14ac:dyDescent="0.15">
      <c r="A40" s="57" t="s">
        <v>274</v>
      </c>
      <c r="B40" s="106">
        <v>2</v>
      </c>
      <c r="C40" s="139">
        <v>0.75683655074973699</v>
      </c>
      <c r="D40" s="144">
        <v>0.146092772788183</v>
      </c>
      <c r="E40" s="139">
        <v>1.3155361215235599</v>
      </c>
      <c r="F40" s="144">
        <v>0.33893071557313997</v>
      </c>
      <c r="G40" s="139">
        <v>0.93906896187327005</v>
      </c>
      <c r="H40" s="144">
        <v>0.24557829644945101</v>
      </c>
      <c r="I40" s="139">
        <v>1.25397678878861</v>
      </c>
      <c r="J40" s="144">
        <v>0.20959774466308501</v>
      </c>
      <c r="K40" s="139">
        <v>1.43578586760019</v>
      </c>
      <c r="L40" s="144">
        <v>0.244140244149017</v>
      </c>
      <c r="M40" s="139">
        <v>0.79758167728086704</v>
      </c>
      <c r="N40" s="144">
        <v>0.154048399278396</v>
      </c>
      <c r="O40" s="139">
        <v>1.2900711411127701</v>
      </c>
      <c r="P40" s="144">
        <v>0.33607462109898101</v>
      </c>
      <c r="Q40" s="139">
        <v>0.92628486263598597</v>
      </c>
      <c r="R40" s="144">
        <v>0.24267857986129501</v>
      </c>
      <c r="S40" s="139">
        <v>1.31196092641836</v>
      </c>
      <c r="T40" s="144">
        <v>0.220318339881757</v>
      </c>
      <c r="U40" s="139">
        <v>1.3395963602158401</v>
      </c>
      <c r="V40" s="144">
        <v>0.234261902588841</v>
      </c>
      <c r="W40" s="139">
        <v>0.80090863002016899</v>
      </c>
      <c r="X40" s="144">
        <v>0.156477200794536</v>
      </c>
      <c r="Y40" s="139">
        <v>1.2783749396464801</v>
      </c>
      <c r="Z40" s="144">
        <v>0.332415594751099</v>
      </c>
      <c r="AA40" s="139">
        <v>0.92920186699339102</v>
      </c>
      <c r="AB40" s="144">
        <v>0.24586290188054999</v>
      </c>
      <c r="AC40" s="139">
        <v>1.3185772732952801</v>
      </c>
      <c r="AD40" s="144">
        <v>0.23333619885538001</v>
      </c>
      <c r="AE40" s="139">
        <v>1.3354620282672101</v>
      </c>
      <c r="AF40" s="155">
        <v>0.23689364830615001</v>
      </c>
    </row>
    <row r="41" spans="1:32" ht="13" customHeight="1" x14ac:dyDescent="0.15">
      <c r="A41" s="57" t="s">
        <v>275</v>
      </c>
      <c r="B41" s="106">
        <v>2</v>
      </c>
      <c r="C41" s="139">
        <v>1.1307934687654</v>
      </c>
      <c r="D41" s="144">
        <v>0.23987721440165599</v>
      </c>
      <c r="E41" s="139">
        <v>1.00262025791425</v>
      </c>
      <c r="F41" s="144">
        <v>0.33191241403084498</v>
      </c>
      <c r="G41" s="139">
        <v>0.85722584401298096</v>
      </c>
      <c r="H41" s="144">
        <v>0.15697508266497301</v>
      </c>
      <c r="I41" s="139">
        <v>1.37011808907582</v>
      </c>
      <c r="J41" s="144">
        <v>0.17631333063840199</v>
      </c>
      <c r="K41" s="139">
        <v>1.49983361368238</v>
      </c>
      <c r="L41" s="144">
        <v>0.19550722842239199</v>
      </c>
      <c r="M41" s="139">
        <v>1.1701318538160199</v>
      </c>
      <c r="N41" s="144">
        <v>0.25630906506019202</v>
      </c>
      <c r="O41" s="139">
        <v>0.97052967283285996</v>
      </c>
      <c r="P41" s="144">
        <v>0.31067913307999601</v>
      </c>
      <c r="Q41" s="139">
        <v>0.89453420254895</v>
      </c>
      <c r="R41" s="144">
        <v>0.17126530193615999</v>
      </c>
      <c r="S41" s="139">
        <v>1.3660241025942901</v>
      </c>
      <c r="T41" s="144">
        <v>0.18210497821854099</v>
      </c>
      <c r="U41" s="139">
        <v>1.54237020114312</v>
      </c>
      <c r="V41" s="144">
        <v>0.20207134826408599</v>
      </c>
      <c r="W41" s="139">
        <v>1.1979508285970999</v>
      </c>
      <c r="X41" s="144">
        <v>0.259536392954683</v>
      </c>
      <c r="Y41" s="139">
        <v>0.96497571539429705</v>
      </c>
      <c r="Z41" s="144">
        <v>0.30958996601865402</v>
      </c>
      <c r="AA41" s="139">
        <v>0.90831641184689305</v>
      </c>
      <c r="AB41" s="144">
        <v>0.17470122622467599</v>
      </c>
      <c r="AC41" s="139">
        <v>1.35440411247545</v>
      </c>
      <c r="AD41" s="144">
        <v>0.175964240316176</v>
      </c>
      <c r="AE41" s="139">
        <v>1.5564309807967001</v>
      </c>
      <c r="AF41" s="155">
        <v>0.20723215745430501</v>
      </c>
    </row>
    <row r="42" spans="1:32" ht="13" customHeight="1" x14ac:dyDescent="0.15">
      <c r="A42" s="57" t="s">
        <v>276</v>
      </c>
      <c r="B42" s="106">
        <v>2</v>
      </c>
      <c r="C42" s="139">
        <v>1.5633204639112099</v>
      </c>
      <c r="D42" s="144">
        <v>0.50365719123063002</v>
      </c>
      <c r="E42" s="139">
        <v>2.16216028599329</v>
      </c>
      <c r="F42" s="144">
        <v>1.2856688275119901</v>
      </c>
      <c r="G42" s="139">
        <v>0.54590979435145104</v>
      </c>
      <c r="H42" s="144">
        <v>0.18739201737108699</v>
      </c>
      <c r="I42" s="139">
        <v>1.7052852792472699</v>
      </c>
      <c r="J42" s="144">
        <v>0.26543466542324401</v>
      </c>
      <c r="K42" s="139">
        <v>1.47299677625951</v>
      </c>
      <c r="L42" s="144">
        <v>0.21676738196658701</v>
      </c>
      <c r="M42" s="139">
        <v>1.5657606978793801</v>
      </c>
      <c r="N42" s="144">
        <v>0.50759687505090301</v>
      </c>
      <c r="O42" s="139">
        <v>2.1870061204361</v>
      </c>
      <c r="P42" s="144">
        <v>1.3023486666670701</v>
      </c>
      <c r="Q42" s="139">
        <v>0.54009449069571003</v>
      </c>
      <c r="R42" s="144">
        <v>0.18530728562020099</v>
      </c>
      <c r="S42" s="139">
        <v>1.69743387461301</v>
      </c>
      <c r="T42" s="144">
        <v>0.26235935037628899</v>
      </c>
      <c r="U42" s="139">
        <v>1.4655928562007099</v>
      </c>
      <c r="V42" s="144">
        <v>0.21544778079857799</v>
      </c>
      <c r="W42" s="139">
        <v>1.5518872934686401</v>
      </c>
      <c r="X42" s="144">
        <v>0.51310743651659796</v>
      </c>
      <c r="Y42" s="139">
        <v>2.1452960617703201</v>
      </c>
      <c r="Z42" s="144">
        <v>1.2832708733034</v>
      </c>
      <c r="AA42" s="139">
        <v>0.56818733713674097</v>
      </c>
      <c r="AB42" s="144">
        <v>0.20070590793058601</v>
      </c>
      <c r="AC42" s="139">
        <v>1.63406939176938</v>
      </c>
      <c r="AD42" s="144">
        <v>0.25766595654489399</v>
      </c>
      <c r="AE42" s="139">
        <v>1.4322093581356501</v>
      </c>
      <c r="AF42" s="155">
        <v>0.21026876729629301</v>
      </c>
    </row>
    <row r="43" spans="1:32" ht="13" customHeight="1" x14ac:dyDescent="0.15">
      <c r="A43" s="57" t="s">
        <v>277</v>
      </c>
      <c r="B43" s="106">
        <v>2</v>
      </c>
      <c r="C43" s="139">
        <v>0.56369484404653902</v>
      </c>
      <c r="D43" s="144">
        <v>0.25605960151533003</v>
      </c>
      <c r="E43" s="139">
        <v>1.71696308391432</v>
      </c>
      <c r="F43" s="144">
        <v>0.96746830672998596</v>
      </c>
      <c r="G43" s="139">
        <v>0.65851349617062105</v>
      </c>
      <c r="H43" s="144">
        <v>0.21854348629172199</v>
      </c>
      <c r="I43" s="139">
        <v>1.1314114716055601</v>
      </c>
      <c r="J43" s="144">
        <v>0.288192987069121</v>
      </c>
      <c r="K43" s="139">
        <v>1.7615471687815301</v>
      </c>
      <c r="L43" s="144">
        <v>0.45477218053542201</v>
      </c>
      <c r="M43" s="139">
        <v>0.52464382392964903</v>
      </c>
      <c r="N43" s="144">
        <v>0.24541543953075101</v>
      </c>
      <c r="O43" s="139">
        <v>1.60834542980989</v>
      </c>
      <c r="P43" s="144">
        <v>0.88437566472505502</v>
      </c>
      <c r="Q43" s="139">
        <v>0.66470849963089895</v>
      </c>
      <c r="R43" s="144">
        <v>0.226648035106844</v>
      </c>
      <c r="S43" s="139">
        <v>1.2014770249014299</v>
      </c>
      <c r="T43" s="144">
        <v>0.30363345161876698</v>
      </c>
      <c r="U43" s="139">
        <v>1.8328073754833001</v>
      </c>
      <c r="V43" s="144">
        <v>0.48232041265546599</v>
      </c>
      <c r="W43" s="139">
        <v>0.51903901401930697</v>
      </c>
      <c r="X43" s="144">
        <v>0.23328882756660499</v>
      </c>
      <c r="Y43" s="139">
        <v>1.5788506827879401</v>
      </c>
      <c r="Z43" s="144">
        <v>0.87304582585851198</v>
      </c>
      <c r="AA43" s="139">
        <v>0.63907940422975695</v>
      </c>
      <c r="AB43" s="144">
        <v>0.22486878669395299</v>
      </c>
      <c r="AC43" s="139">
        <v>1.34297140067832</v>
      </c>
      <c r="AD43" s="144">
        <v>0.35558169316445298</v>
      </c>
      <c r="AE43" s="139">
        <v>1.7261757140543701</v>
      </c>
      <c r="AF43" s="155">
        <v>0.45021345625033699</v>
      </c>
    </row>
    <row r="44" spans="1:32" ht="13" customHeight="1" x14ac:dyDescent="0.15">
      <c r="A44" s="57" t="s">
        <v>278</v>
      </c>
      <c r="B44" s="106">
        <v>2</v>
      </c>
      <c r="C44" s="139">
        <v>1.8190903068086799</v>
      </c>
      <c r="D44" s="144">
        <v>0.60626559917756395</v>
      </c>
      <c r="E44" s="139">
        <v>1.83682717112355</v>
      </c>
      <c r="F44" s="144">
        <v>0.66206696202358695</v>
      </c>
      <c r="G44" s="139">
        <v>1.89983741043169</v>
      </c>
      <c r="H44" s="144">
        <v>0.57225114468905003</v>
      </c>
      <c r="I44" s="139">
        <v>1.27288904143533</v>
      </c>
      <c r="J44" s="144">
        <v>0.19692818584463301</v>
      </c>
      <c r="K44" s="139">
        <v>1.67925419754413</v>
      </c>
      <c r="L44" s="144">
        <v>0.19761650159048899</v>
      </c>
      <c r="M44" s="139">
        <v>1.7514766275066</v>
      </c>
      <c r="N44" s="144">
        <v>0.57829163047119603</v>
      </c>
      <c r="O44" s="139">
        <v>1.8169685573343599</v>
      </c>
      <c r="P44" s="144">
        <v>0.65428345202802995</v>
      </c>
      <c r="Q44" s="139">
        <v>1.90850961916099</v>
      </c>
      <c r="R44" s="144">
        <v>0.57405881639725698</v>
      </c>
      <c r="S44" s="139">
        <v>1.27378382070784</v>
      </c>
      <c r="T44" s="144">
        <v>0.197349117958875</v>
      </c>
      <c r="U44" s="139">
        <v>1.6784959512100299</v>
      </c>
      <c r="V44" s="144">
        <v>0.19852046583001301</v>
      </c>
      <c r="W44" s="139">
        <v>1.7970505969827599</v>
      </c>
      <c r="X44" s="144">
        <v>0.581243089114024</v>
      </c>
      <c r="Y44" s="139">
        <v>1.73624887022784</v>
      </c>
      <c r="Z44" s="144">
        <v>0.619193213013985</v>
      </c>
      <c r="AA44" s="139">
        <v>1.70698931906559</v>
      </c>
      <c r="AB44" s="144">
        <v>0.56841868147422103</v>
      </c>
      <c r="AC44" s="139">
        <v>1.30517324111793</v>
      </c>
      <c r="AD44" s="144">
        <v>0.21113558127000501</v>
      </c>
      <c r="AE44" s="139">
        <v>1.6236449524505701</v>
      </c>
      <c r="AF44" s="155">
        <v>0.19456948992496501</v>
      </c>
    </row>
    <row r="45" spans="1:32" ht="13" customHeight="1" x14ac:dyDescent="0.15">
      <c r="A45" s="57" t="s">
        <v>279</v>
      </c>
      <c r="B45" s="106">
        <v>2</v>
      </c>
      <c r="C45" s="139">
        <v>1.0795627712650699</v>
      </c>
      <c r="D45" s="144">
        <v>0.16356804457933599</v>
      </c>
      <c r="E45" s="139">
        <v>1.00004126908413</v>
      </c>
      <c r="F45" s="144">
        <v>0.22372542616753999</v>
      </c>
      <c r="G45" s="139">
        <v>1.0176373984290099</v>
      </c>
      <c r="H45" s="144">
        <v>0.16154427557635401</v>
      </c>
      <c r="I45" s="139">
        <v>1.70562412784469</v>
      </c>
      <c r="J45" s="144">
        <v>0.22520559529589301</v>
      </c>
      <c r="K45" s="139">
        <v>1.4148272680260101</v>
      </c>
      <c r="L45" s="144">
        <v>0.17709451040049801</v>
      </c>
      <c r="M45" s="139">
        <v>1.05804038692049</v>
      </c>
      <c r="N45" s="144">
        <v>0.16130251858497999</v>
      </c>
      <c r="O45" s="139">
        <v>1.00230833453013</v>
      </c>
      <c r="P45" s="144">
        <v>0.224295024451799</v>
      </c>
      <c r="Q45" s="139">
        <v>1.02100087926317</v>
      </c>
      <c r="R45" s="144">
        <v>0.163555168911727</v>
      </c>
      <c r="S45" s="139">
        <v>1.7183110029505699</v>
      </c>
      <c r="T45" s="144">
        <v>0.225537946245183</v>
      </c>
      <c r="U45" s="139">
        <v>1.41479856108442</v>
      </c>
      <c r="V45" s="144">
        <v>0.17342954553867199</v>
      </c>
      <c r="W45" s="139">
        <v>1.0454046270339501</v>
      </c>
      <c r="X45" s="144">
        <v>0.160458498070496</v>
      </c>
      <c r="Y45" s="139">
        <v>1.04651391787614</v>
      </c>
      <c r="Z45" s="144">
        <v>0.236299440236725</v>
      </c>
      <c r="AA45" s="139">
        <v>1.0201423019133899</v>
      </c>
      <c r="AB45" s="144">
        <v>0.165443616751759</v>
      </c>
      <c r="AC45" s="139">
        <v>1.6951724311637999</v>
      </c>
      <c r="AD45" s="144">
        <v>0.224235032182246</v>
      </c>
      <c r="AE45" s="139">
        <v>1.4187030305366899</v>
      </c>
      <c r="AF45" s="155">
        <v>0.17226139964227599</v>
      </c>
    </row>
    <row r="46" spans="1:32" ht="13" customHeight="1" x14ac:dyDescent="0.15">
      <c r="A46" s="57" t="s">
        <v>280</v>
      </c>
      <c r="B46" s="106">
        <v>2</v>
      </c>
      <c r="C46" s="139">
        <v>0.80997310180659499</v>
      </c>
      <c r="D46" s="144">
        <v>0.18933358058504801</v>
      </c>
      <c r="E46" s="139">
        <v>0.94378861511846901</v>
      </c>
      <c r="F46" s="144">
        <v>0.29925933206163202</v>
      </c>
      <c r="G46" s="139">
        <v>1.55106011399553</v>
      </c>
      <c r="H46" s="144">
        <v>0.34765964250038001</v>
      </c>
      <c r="I46" s="139">
        <v>1.1322418469311599</v>
      </c>
      <c r="J46" s="144">
        <v>0.18398692969569599</v>
      </c>
      <c r="K46" s="139">
        <v>1.2164235297305299</v>
      </c>
      <c r="L46" s="144">
        <v>0.18351077398520499</v>
      </c>
      <c r="M46" s="139">
        <v>0.79213964646927504</v>
      </c>
      <c r="N46" s="144">
        <v>0.18663039778059901</v>
      </c>
      <c r="O46" s="139">
        <v>0.916361764203662</v>
      </c>
      <c r="P46" s="144">
        <v>0.29453165206044402</v>
      </c>
      <c r="Q46" s="139">
        <v>1.5651146868799399</v>
      </c>
      <c r="R46" s="144">
        <v>0.34888302790129899</v>
      </c>
      <c r="S46" s="139">
        <v>1.1569095684170401</v>
      </c>
      <c r="T46" s="144">
        <v>0.185048092849523</v>
      </c>
      <c r="U46" s="139">
        <v>1.26387425332001</v>
      </c>
      <c r="V46" s="144">
        <v>0.19145245310091299</v>
      </c>
      <c r="W46" s="139">
        <v>0.79889227533148199</v>
      </c>
      <c r="X46" s="144">
        <v>0.18298050265802801</v>
      </c>
      <c r="Y46" s="139">
        <v>0.90887262014749204</v>
      </c>
      <c r="Z46" s="144">
        <v>0.29224898099025298</v>
      </c>
      <c r="AA46" s="139">
        <v>1.5249348595699801</v>
      </c>
      <c r="AB46" s="144">
        <v>0.33141731227411297</v>
      </c>
      <c r="AC46" s="139">
        <v>1.1822922478722599</v>
      </c>
      <c r="AD46" s="144">
        <v>0.19265497332495801</v>
      </c>
      <c r="AE46" s="139">
        <v>1.2795118839467401</v>
      </c>
      <c r="AF46" s="155">
        <v>0.191107308567875</v>
      </c>
    </row>
    <row r="47" spans="1:32" ht="13" customHeight="1" x14ac:dyDescent="0.15">
      <c r="A47" s="57" t="s">
        <v>281</v>
      </c>
      <c r="B47" s="106">
        <v>2</v>
      </c>
      <c r="C47" s="139">
        <v>0.88966553086286704</v>
      </c>
      <c r="D47" s="144">
        <v>9.33498403495268E-2</v>
      </c>
      <c r="E47" s="139">
        <v>0.956835865229824</v>
      </c>
      <c r="F47" s="144">
        <v>0.18662813469661099</v>
      </c>
      <c r="G47" s="139">
        <v>0.85527558514051105</v>
      </c>
      <c r="H47" s="144">
        <v>0.125313732647861</v>
      </c>
      <c r="I47" s="139">
        <v>1.36304860017604</v>
      </c>
      <c r="J47" s="144">
        <v>0.143329029715207</v>
      </c>
      <c r="K47" s="139">
        <v>1.4863290681503001</v>
      </c>
      <c r="L47" s="144">
        <v>0.17042470904333901</v>
      </c>
      <c r="M47" s="139">
        <v>0.89256423141496699</v>
      </c>
      <c r="N47" s="144">
        <v>9.5135735056920898E-2</v>
      </c>
      <c r="O47" s="139">
        <v>0.93886841192681603</v>
      </c>
      <c r="P47" s="144">
        <v>0.18205209421101701</v>
      </c>
      <c r="Q47" s="139">
        <v>0.84670516430588705</v>
      </c>
      <c r="R47" s="144">
        <v>0.12299092955449401</v>
      </c>
      <c r="S47" s="139">
        <v>1.40060905530042</v>
      </c>
      <c r="T47" s="144">
        <v>0.14913760449747701</v>
      </c>
      <c r="U47" s="139">
        <v>1.4998915338665699</v>
      </c>
      <c r="V47" s="144">
        <v>0.17442369984023101</v>
      </c>
      <c r="W47" s="139">
        <v>0.88584314682799503</v>
      </c>
      <c r="X47" s="144">
        <v>9.4154877784123098E-2</v>
      </c>
      <c r="Y47" s="139">
        <v>0.94192037384840999</v>
      </c>
      <c r="Z47" s="144">
        <v>0.186463550595072</v>
      </c>
      <c r="AA47" s="139">
        <v>0.839463553814493</v>
      </c>
      <c r="AB47" s="144">
        <v>0.123905062819834</v>
      </c>
      <c r="AC47" s="139">
        <v>1.39721329642656</v>
      </c>
      <c r="AD47" s="144">
        <v>0.14957842951980299</v>
      </c>
      <c r="AE47" s="139">
        <v>1.50232918189946</v>
      </c>
      <c r="AF47" s="155">
        <v>0.17344343915577501</v>
      </c>
    </row>
    <row r="48" spans="1:32" ht="13" customHeight="1" x14ac:dyDescent="0.15">
      <c r="A48" s="57" t="s">
        <v>282</v>
      </c>
      <c r="B48" s="106">
        <v>2</v>
      </c>
      <c r="C48" s="139">
        <v>1.22076393365308</v>
      </c>
      <c r="D48" s="144">
        <v>0.30822496561336099</v>
      </c>
      <c r="E48" s="139">
        <v>1.97516563095477</v>
      </c>
      <c r="F48" s="144">
        <v>1.03838321576379</v>
      </c>
      <c r="G48" s="139">
        <v>0.99998588412838496</v>
      </c>
      <c r="H48" s="144">
        <v>0.36620627431574598</v>
      </c>
      <c r="I48" s="139">
        <v>1.61540306613621</v>
      </c>
      <c r="J48" s="144">
        <v>0.39321021763856501</v>
      </c>
      <c r="K48" s="139">
        <v>1.7742112283859599</v>
      </c>
      <c r="L48" s="144">
        <v>0.28543736002817099</v>
      </c>
      <c r="M48" s="139">
        <v>1.2789681692272801</v>
      </c>
      <c r="N48" s="144">
        <v>0.32800018693326599</v>
      </c>
      <c r="O48" s="139">
        <v>1.90652775540057</v>
      </c>
      <c r="P48" s="144">
        <v>1.00672787340535</v>
      </c>
      <c r="Q48" s="139">
        <v>1.0125757544075</v>
      </c>
      <c r="R48" s="144">
        <v>0.37325862599171</v>
      </c>
      <c r="S48" s="139">
        <v>1.6122096883899899</v>
      </c>
      <c r="T48" s="144">
        <v>0.38820946465825401</v>
      </c>
      <c r="U48" s="139">
        <v>1.7666524171650899</v>
      </c>
      <c r="V48" s="144">
        <v>0.28210587704694601</v>
      </c>
      <c r="W48" s="139">
        <v>1.23794794150126</v>
      </c>
      <c r="X48" s="144">
        <v>0.32766748235480703</v>
      </c>
      <c r="Y48" s="139">
        <v>1.86624004685671</v>
      </c>
      <c r="Z48" s="144">
        <v>0.99836795257736999</v>
      </c>
      <c r="AA48" s="139">
        <v>0.99514384741629303</v>
      </c>
      <c r="AB48" s="144">
        <v>0.36523425496676398</v>
      </c>
      <c r="AC48" s="139">
        <v>1.66706059067118</v>
      </c>
      <c r="AD48" s="144">
        <v>0.39922286839077797</v>
      </c>
      <c r="AE48" s="139">
        <v>1.72383633246043</v>
      </c>
      <c r="AF48" s="155">
        <v>0.27994164177500602</v>
      </c>
    </row>
    <row r="49" spans="1:32" ht="13" customHeight="1" x14ac:dyDescent="0.15">
      <c r="A49" s="57" t="s">
        <v>283</v>
      </c>
      <c r="B49" s="106">
        <v>2</v>
      </c>
      <c r="C49" s="139">
        <v>1.1292807687906401</v>
      </c>
      <c r="D49" s="144">
        <v>0.46798980679744301</v>
      </c>
      <c r="E49" s="139">
        <v>0.52318823661376102</v>
      </c>
      <c r="F49" s="144">
        <v>0.18038290479449301</v>
      </c>
      <c r="G49" s="139">
        <v>1.1365560045646901</v>
      </c>
      <c r="H49" s="144">
        <v>0.51435348044472196</v>
      </c>
      <c r="I49" s="139">
        <v>0.65309451856713097</v>
      </c>
      <c r="J49" s="144">
        <v>0.16950020781882699</v>
      </c>
      <c r="K49" s="139">
        <v>3.5289928603174801</v>
      </c>
      <c r="L49" s="144">
        <v>1.22856930277142</v>
      </c>
      <c r="M49" s="139">
        <v>1.16565902460981</v>
      </c>
      <c r="N49" s="144">
        <v>0.49530472956106097</v>
      </c>
      <c r="O49" s="139">
        <v>0.51453855745986798</v>
      </c>
      <c r="P49" s="144">
        <v>0.18016805398111099</v>
      </c>
      <c r="Q49" s="139">
        <v>1.16169833763402</v>
      </c>
      <c r="R49" s="144">
        <v>0.53417179794213598</v>
      </c>
      <c r="S49" s="139">
        <v>0.66290790432414703</v>
      </c>
      <c r="T49" s="144">
        <v>0.171704496493429</v>
      </c>
      <c r="U49" s="139">
        <v>3.5719023091725401</v>
      </c>
      <c r="V49" s="144">
        <v>1.23276972962529</v>
      </c>
      <c r="W49" s="139">
        <v>1.1917516910544399</v>
      </c>
      <c r="X49" s="144">
        <v>0.508913460400503</v>
      </c>
      <c r="Y49" s="139">
        <v>0.52149016299963702</v>
      </c>
      <c r="Z49" s="144">
        <v>0.18631740180054901</v>
      </c>
      <c r="AA49" s="139">
        <v>1.1782128204323099</v>
      </c>
      <c r="AB49" s="144">
        <v>0.54601212597408399</v>
      </c>
      <c r="AC49" s="139">
        <v>0.615340744149797</v>
      </c>
      <c r="AD49" s="144">
        <v>0.16537032236461099</v>
      </c>
      <c r="AE49" s="139">
        <v>3.5776092430798898</v>
      </c>
      <c r="AF49" s="155">
        <v>1.2019745732554801</v>
      </c>
    </row>
    <row r="50" spans="1:32" ht="13" customHeight="1" x14ac:dyDescent="0.15">
      <c r="A50" s="57" t="s">
        <v>284</v>
      </c>
      <c r="B50" s="106">
        <v>2</v>
      </c>
      <c r="C50" s="139">
        <v>1.14885010826275</v>
      </c>
      <c r="D50" s="144">
        <v>0.17926737191132999</v>
      </c>
      <c r="E50" s="139">
        <v>0.87096492022834704</v>
      </c>
      <c r="F50" s="144">
        <v>0.170429049458271</v>
      </c>
      <c r="G50" s="139">
        <v>1.2058156883119699</v>
      </c>
      <c r="H50" s="144">
        <v>0.21620768755653999</v>
      </c>
      <c r="I50" s="139">
        <v>1.32972675692026</v>
      </c>
      <c r="J50" s="144">
        <v>0.20525008125292399</v>
      </c>
      <c r="K50" s="139">
        <v>1.04238154376293</v>
      </c>
      <c r="L50" s="144">
        <v>0.109557773630167</v>
      </c>
      <c r="M50" s="139">
        <v>1.09985037526304</v>
      </c>
      <c r="N50" s="144">
        <v>0.17465092168327101</v>
      </c>
      <c r="O50" s="139">
        <v>0.88299373599111097</v>
      </c>
      <c r="P50" s="144">
        <v>0.173153112321563</v>
      </c>
      <c r="Q50" s="139">
        <v>1.19137207072772</v>
      </c>
      <c r="R50" s="144">
        <v>0.21497137346547801</v>
      </c>
      <c r="S50" s="139">
        <v>1.33769135656636</v>
      </c>
      <c r="T50" s="144">
        <v>0.20765063449992199</v>
      </c>
      <c r="U50" s="139">
        <v>1.0722748076705599</v>
      </c>
      <c r="V50" s="144">
        <v>0.118311546441905</v>
      </c>
      <c r="W50" s="139">
        <v>1.0711541300935501</v>
      </c>
      <c r="X50" s="144">
        <v>0.176025703831418</v>
      </c>
      <c r="Y50" s="139">
        <v>0.87783982639741698</v>
      </c>
      <c r="Z50" s="144">
        <v>0.17027621178298</v>
      </c>
      <c r="AA50" s="139">
        <v>1.2307587710311501</v>
      </c>
      <c r="AB50" s="144">
        <v>0.22342684662429699</v>
      </c>
      <c r="AC50" s="139">
        <v>1.3053567419717</v>
      </c>
      <c r="AD50" s="144">
        <v>0.210585945147826</v>
      </c>
      <c r="AE50" s="139">
        <v>1.08354176684621</v>
      </c>
      <c r="AF50" s="155">
        <v>0.12014062565068701</v>
      </c>
    </row>
    <row r="51" spans="1:32" ht="13" customHeight="1" x14ac:dyDescent="0.15">
      <c r="A51" s="57" t="s">
        <v>285</v>
      </c>
      <c r="B51" s="106">
        <v>2</v>
      </c>
      <c r="C51" s="139">
        <v>1.25234758438224</v>
      </c>
      <c r="D51" s="144">
        <v>0.50166659060742402</v>
      </c>
      <c r="E51" s="139">
        <v>1.9605846359087</v>
      </c>
      <c r="F51" s="144">
        <v>0.40993085585024303</v>
      </c>
      <c r="G51" s="139">
        <v>1.0875134257625201</v>
      </c>
      <c r="H51" s="144">
        <v>0.31970943115275602</v>
      </c>
      <c r="I51" s="139">
        <v>1.94838376058091</v>
      </c>
      <c r="J51" s="144">
        <v>0.37754269520189598</v>
      </c>
      <c r="K51" s="139">
        <v>1.0589665807547</v>
      </c>
      <c r="L51" s="144">
        <v>0.22718607677695701</v>
      </c>
      <c r="M51" s="139">
        <v>1.27016510918373</v>
      </c>
      <c r="N51" s="144">
        <v>0.5098067901276</v>
      </c>
      <c r="O51" s="139">
        <v>1.9103899701351299</v>
      </c>
      <c r="P51" s="144">
        <v>0.41201513755658298</v>
      </c>
      <c r="Q51" s="139">
        <v>1.1019688484910899</v>
      </c>
      <c r="R51" s="144">
        <v>0.332269562595644</v>
      </c>
      <c r="S51" s="139">
        <v>1.88181414307294</v>
      </c>
      <c r="T51" s="144">
        <v>0.37459929067953701</v>
      </c>
      <c r="U51" s="139">
        <v>1.0155268962329</v>
      </c>
      <c r="V51" s="144">
        <v>0.22105291015062001</v>
      </c>
      <c r="W51" s="139">
        <v>1.21959822775745</v>
      </c>
      <c r="X51" s="144">
        <v>0.49308101238796098</v>
      </c>
      <c r="Y51" s="139">
        <v>1.9295941066426201</v>
      </c>
      <c r="Z51" s="144">
        <v>0.41591710975502599</v>
      </c>
      <c r="AA51" s="139">
        <v>1.1001001127230801</v>
      </c>
      <c r="AB51" s="144">
        <v>0.333219788814555</v>
      </c>
      <c r="AC51" s="139">
        <v>1.86124105755203</v>
      </c>
      <c r="AD51" s="144">
        <v>0.37159719052056001</v>
      </c>
      <c r="AE51" s="139">
        <v>1.0197763988481501</v>
      </c>
      <c r="AF51" s="155">
        <v>0.22260161839949899</v>
      </c>
    </row>
    <row r="52" spans="1:32" ht="13" customHeight="1" x14ac:dyDescent="0.15">
      <c r="A52" s="57" t="s">
        <v>286</v>
      </c>
      <c r="B52" s="106">
        <v>2</v>
      </c>
      <c r="C52" s="139">
        <v>1.4752743695484001</v>
      </c>
      <c r="D52" s="144">
        <v>0.33471379409158902</v>
      </c>
      <c r="E52" s="139">
        <v>2.6084041190169298</v>
      </c>
      <c r="F52" s="144">
        <v>1.36718988784719</v>
      </c>
      <c r="G52" s="139">
        <v>0.74358818633524604</v>
      </c>
      <c r="H52" s="144">
        <v>0.21242926741801699</v>
      </c>
      <c r="I52" s="139">
        <v>1.78147834692104</v>
      </c>
      <c r="J52" s="144">
        <v>0.303385451146226</v>
      </c>
      <c r="K52" s="139">
        <v>1.0822493418503301</v>
      </c>
      <c r="L52" s="144">
        <v>0.215151944602198</v>
      </c>
      <c r="M52" s="139">
        <v>1.5009423222932901</v>
      </c>
      <c r="N52" s="144">
        <v>0.345434028651047</v>
      </c>
      <c r="O52" s="139">
        <v>2.6779323508269002</v>
      </c>
      <c r="P52" s="144">
        <v>1.4319155636140199</v>
      </c>
      <c r="Q52" s="139">
        <v>0.75140809272963704</v>
      </c>
      <c r="R52" s="144">
        <v>0.215072546715596</v>
      </c>
      <c r="S52" s="139">
        <v>1.7100739414913799</v>
      </c>
      <c r="T52" s="144">
        <v>0.29955680391276701</v>
      </c>
      <c r="U52" s="139">
        <v>1.0564085355447499</v>
      </c>
      <c r="V52" s="144">
        <v>0.21558488397217801</v>
      </c>
      <c r="W52" s="139">
        <v>1.5175305430834001</v>
      </c>
      <c r="X52" s="144">
        <v>0.33856985477721901</v>
      </c>
      <c r="Y52" s="139">
        <v>2.6751402767483401</v>
      </c>
      <c r="Z52" s="144">
        <v>1.4241213928054199</v>
      </c>
      <c r="AA52" s="139">
        <v>0.74912537728314799</v>
      </c>
      <c r="AB52" s="144">
        <v>0.20983315991888099</v>
      </c>
      <c r="AC52" s="139">
        <v>1.70775600053266</v>
      </c>
      <c r="AD52" s="144">
        <v>0.31043290694250403</v>
      </c>
      <c r="AE52" s="139">
        <v>1.04620195908113</v>
      </c>
      <c r="AF52" s="155">
        <v>0.221352667840302</v>
      </c>
    </row>
    <row r="53" spans="1:32" ht="13" customHeight="1" x14ac:dyDescent="0.15">
      <c r="A53" s="57" t="s">
        <v>287</v>
      </c>
      <c r="B53" s="106">
        <v>2</v>
      </c>
      <c r="C53" s="139">
        <v>0.83331688408811699</v>
      </c>
      <c r="D53" s="144">
        <v>0.119323444080462</v>
      </c>
      <c r="E53" s="139">
        <v>1.15012169603896</v>
      </c>
      <c r="F53" s="144">
        <v>0.28941584692358402</v>
      </c>
      <c r="G53" s="139">
        <v>1.14117539911803</v>
      </c>
      <c r="H53" s="144">
        <v>0.19693008625581601</v>
      </c>
      <c r="I53" s="139">
        <v>1.3556199949966601</v>
      </c>
      <c r="J53" s="144">
        <v>0.152474206095881</v>
      </c>
      <c r="K53" s="139">
        <v>1.56876585189506</v>
      </c>
      <c r="L53" s="144">
        <v>0.18349477482600501</v>
      </c>
      <c r="M53" s="139">
        <v>0.80373930988096398</v>
      </c>
      <c r="N53" s="144">
        <v>0.115153474461459</v>
      </c>
      <c r="O53" s="139">
        <v>1.1948327642307199</v>
      </c>
      <c r="P53" s="144">
        <v>0.29295338347391198</v>
      </c>
      <c r="Q53" s="139">
        <v>1.1665382440218801</v>
      </c>
      <c r="R53" s="144">
        <v>0.20424857409050501</v>
      </c>
      <c r="S53" s="139">
        <v>1.3947072147677899</v>
      </c>
      <c r="T53" s="144">
        <v>0.15880372243261701</v>
      </c>
      <c r="U53" s="139">
        <v>1.5597948958177399</v>
      </c>
      <c r="V53" s="144">
        <v>0.18446030979543199</v>
      </c>
      <c r="W53" s="139">
        <v>0.81338197949413205</v>
      </c>
      <c r="X53" s="144">
        <v>0.117518091307206</v>
      </c>
      <c r="Y53" s="139">
        <v>1.2326044092850299</v>
      </c>
      <c r="Z53" s="144">
        <v>0.29972311356320203</v>
      </c>
      <c r="AA53" s="139">
        <v>1.1067063865404201</v>
      </c>
      <c r="AB53" s="144">
        <v>0.19305194000530401</v>
      </c>
      <c r="AC53" s="139">
        <v>1.41039893412651</v>
      </c>
      <c r="AD53" s="144">
        <v>0.16216066919718999</v>
      </c>
      <c r="AE53" s="139">
        <v>1.56562396688255</v>
      </c>
      <c r="AF53" s="155">
        <v>0.18673063306314999</v>
      </c>
    </row>
    <row r="54" spans="1:32" ht="13" customHeight="1" x14ac:dyDescent="0.15">
      <c r="A54" s="57" t="s">
        <v>288</v>
      </c>
      <c r="B54" s="106">
        <v>2</v>
      </c>
      <c r="C54" s="139">
        <v>1.1121068142481201</v>
      </c>
      <c r="D54" s="144">
        <v>0.222043755112206</v>
      </c>
      <c r="E54" s="139">
        <v>1.2087680090509101</v>
      </c>
      <c r="F54" s="144">
        <v>0.56940701098784696</v>
      </c>
      <c r="G54" s="139">
        <v>0.77540727441007196</v>
      </c>
      <c r="H54" s="144">
        <v>0.167586737638551</v>
      </c>
      <c r="I54" s="139">
        <v>1.11554164194265</v>
      </c>
      <c r="J54" s="144">
        <v>0.17178610248572099</v>
      </c>
      <c r="K54" s="139">
        <v>1.3829624633384501</v>
      </c>
      <c r="L54" s="144">
        <v>0.202565658584521</v>
      </c>
      <c r="M54" s="139">
        <v>1.0971413514025199</v>
      </c>
      <c r="N54" s="144">
        <v>0.21954584137851499</v>
      </c>
      <c r="O54" s="139">
        <v>1.1541390053049001</v>
      </c>
      <c r="P54" s="144">
        <v>0.54735483845180599</v>
      </c>
      <c r="Q54" s="139">
        <v>0.76587417426995796</v>
      </c>
      <c r="R54" s="144">
        <v>0.16499697787303699</v>
      </c>
      <c r="S54" s="139">
        <v>1.1368298336589799</v>
      </c>
      <c r="T54" s="144">
        <v>0.182418001466603</v>
      </c>
      <c r="U54" s="139">
        <v>1.4228147800155999</v>
      </c>
      <c r="V54" s="144">
        <v>0.20969158086381301</v>
      </c>
      <c r="W54" s="139">
        <v>1.09006360382808</v>
      </c>
      <c r="X54" s="144">
        <v>0.21882954940450899</v>
      </c>
      <c r="Y54" s="139">
        <v>1.13831140642665</v>
      </c>
      <c r="Z54" s="144">
        <v>0.54499112746495704</v>
      </c>
      <c r="AA54" s="139">
        <v>0.77275350600678405</v>
      </c>
      <c r="AB54" s="144">
        <v>0.16756809834696901</v>
      </c>
      <c r="AC54" s="139">
        <v>1.14118469661904</v>
      </c>
      <c r="AD54" s="144">
        <v>0.18531205048993199</v>
      </c>
      <c r="AE54" s="139">
        <v>1.42281926286539</v>
      </c>
      <c r="AF54" s="155">
        <v>0.209531671850787</v>
      </c>
    </row>
    <row r="55" spans="1:32" ht="13" customHeight="1" x14ac:dyDescent="0.15">
      <c r="A55" s="57" t="s">
        <v>289</v>
      </c>
      <c r="B55" s="106">
        <v>2</v>
      </c>
      <c r="C55" s="139">
        <v>1.2121457090566501</v>
      </c>
      <c r="D55" s="144">
        <v>0.29540198323394601</v>
      </c>
      <c r="E55" s="139">
        <v>1.92158027846341</v>
      </c>
      <c r="F55" s="144">
        <v>0.447655619022643</v>
      </c>
      <c r="G55" s="139">
        <v>1.0649201924105101</v>
      </c>
      <c r="H55" s="144">
        <v>0.208693990697534</v>
      </c>
      <c r="I55" s="139">
        <v>0.90806840808829403</v>
      </c>
      <c r="J55" s="144">
        <v>0.14078673485967899</v>
      </c>
      <c r="K55" s="139">
        <v>1.7197803494178401</v>
      </c>
      <c r="L55" s="144">
        <v>0.28453843252027</v>
      </c>
      <c r="M55" s="139">
        <v>1.2364243079470401</v>
      </c>
      <c r="N55" s="144">
        <v>0.30348632100135198</v>
      </c>
      <c r="O55" s="139">
        <v>1.8860088905369301</v>
      </c>
      <c r="P55" s="144">
        <v>0.44859125075497303</v>
      </c>
      <c r="Q55" s="139">
        <v>1.06198611705029</v>
      </c>
      <c r="R55" s="144">
        <v>0.205713401385617</v>
      </c>
      <c r="S55" s="139">
        <v>0.93253411676768705</v>
      </c>
      <c r="T55" s="144">
        <v>0.145291455756244</v>
      </c>
      <c r="U55" s="139">
        <v>1.73439154127436</v>
      </c>
      <c r="V55" s="144">
        <v>0.29033829133726002</v>
      </c>
      <c r="W55" s="139">
        <v>1.1236335438141301</v>
      </c>
      <c r="X55" s="144">
        <v>0.26985314548889899</v>
      </c>
      <c r="Y55" s="139">
        <v>1.92409188179349</v>
      </c>
      <c r="Z55" s="144">
        <v>0.44381256361509502</v>
      </c>
      <c r="AA55" s="139">
        <v>1.0775475713911999</v>
      </c>
      <c r="AB55" s="144">
        <v>0.21518584419364101</v>
      </c>
      <c r="AC55" s="139">
        <v>0.98038753227449404</v>
      </c>
      <c r="AD55" s="144">
        <v>0.14788046356158699</v>
      </c>
      <c r="AE55" s="139">
        <v>1.79451810427637</v>
      </c>
      <c r="AF55" s="155">
        <v>0.30872584715423301</v>
      </c>
    </row>
    <row r="56" spans="1:32" ht="13" customHeight="1" x14ac:dyDescent="0.15">
      <c r="A56" s="57" t="s">
        <v>290</v>
      </c>
      <c r="B56" s="106">
        <v>2</v>
      </c>
      <c r="C56" s="139">
        <v>1.2337421155141199</v>
      </c>
      <c r="D56" s="144">
        <v>0.155758120097857</v>
      </c>
      <c r="E56" s="139">
        <v>1.23598692002531</v>
      </c>
      <c r="F56" s="144">
        <v>0.31775403547131098</v>
      </c>
      <c r="G56" s="139">
        <v>1.1591255083479901</v>
      </c>
      <c r="H56" s="144">
        <v>0.18918320262409999</v>
      </c>
      <c r="I56" s="139">
        <v>1.0668516084772199</v>
      </c>
      <c r="J56" s="144">
        <v>0.12016090528612899</v>
      </c>
      <c r="K56" s="139">
        <v>2.3109150591617702</v>
      </c>
      <c r="L56" s="144">
        <v>0.31495087841115099</v>
      </c>
      <c r="M56" s="139">
        <v>1.2177754393641</v>
      </c>
      <c r="N56" s="144">
        <v>0.152386836640752</v>
      </c>
      <c r="O56" s="139">
        <v>1.26411318051265</v>
      </c>
      <c r="P56" s="144">
        <v>0.32704839827162302</v>
      </c>
      <c r="Q56" s="139">
        <v>1.1631334606535599</v>
      </c>
      <c r="R56" s="144">
        <v>0.18928024452601799</v>
      </c>
      <c r="S56" s="139">
        <v>1.0822421462627101</v>
      </c>
      <c r="T56" s="144">
        <v>0.12200730313506999</v>
      </c>
      <c r="U56" s="139">
        <v>2.3630108682816799</v>
      </c>
      <c r="V56" s="144">
        <v>0.31917709895357899</v>
      </c>
      <c r="W56" s="139">
        <v>1.2428809725285399</v>
      </c>
      <c r="X56" s="144">
        <v>0.160803674596667</v>
      </c>
      <c r="Y56" s="139">
        <v>1.3021029875510699</v>
      </c>
      <c r="Z56" s="144">
        <v>0.34155621942861703</v>
      </c>
      <c r="AA56" s="139">
        <v>1.1221100338832</v>
      </c>
      <c r="AB56" s="144">
        <v>0.18501577791134799</v>
      </c>
      <c r="AC56" s="139">
        <v>1.10961870428231</v>
      </c>
      <c r="AD56" s="144">
        <v>0.13080310962164099</v>
      </c>
      <c r="AE56" s="139">
        <v>2.3108707202093401</v>
      </c>
      <c r="AF56" s="155">
        <v>0.33066727133525903</v>
      </c>
    </row>
    <row r="57" spans="1:32" ht="13" customHeight="1" x14ac:dyDescent="0.15">
      <c r="A57" s="57" t="s">
        <v>291</v>
      </c>
      <c r="B57" s="106">
        <v>2</v>
      </c>
      <c r="C57" s="139">
        <v>1.2826799196441601</v>
      </c>
      <c r="D57" s="144">
        <v>0.25339446920001701</v>
      </c>
      <c r="E57" s="139">
        <v>2.7739537885448602</v>
      </c>
      <c r="F57" s="144">
        <v>1.9717871262729101</v>
      </c>
      <c r="G57" s="139">
        <v>1.37179608947072</v>
      </c>
      <c r="H57" s="144">
        <v>0.55079984071799204</v>
      </c>
      <c r="I57" s="139">
        <v>1.46765860688183</v>
      </c>
      <c r="J57" s="144">
        <v>0.27594776041713298</v>
      </c>
      <c r="K57" s="139">
        <v>1.1826384698733701</v>
      </c>
      <c r="L57" s="144">
        <v>0.244366821078321</v>
      </c>
      <c r="M57" s="139">
        <v>1.2746776866993501</v>
      </c>
      <c r="N57" s="144">
        <v>0.25778240980817901</v>
      </c>
      <c r="O57" s="139">
        <v>2.7407553409717802</v>
      </c>
      <c r="P57" s="144">
        <v>1.9729106105354199</v>
      </c>
      <c r="Q57" s="139">
        <v>1.42078224536091</v>
      </c>
      <c r="R57" s="144">
        <v>0.58401620753653305</v>
      </c>
      <c r="S57" s="139">
        <v>1.4709112211741699</v>
      </c>
      <c r="T57" s="144">
        <v>0.28013910333842201</v>
      </c>
      <c r="U57" s="139">
        <v>1.17573681184395</v>
      </c>
      <c r="V57" s="144">
        <v>0.25376746383926801</v>
      </c>
      <c r="W57" s="139">
        <v>1.3391643955827599</v>
      </c>
      <c r="X57" s="144">
        <v>0.28569228583264999</v>
      </c>
      <c r="Y57" s="139">
        <v>2.7292053066845998</v>
      </c>
      <c r="Z57" s="144">
        <v>1.9907726334972899</v>
      </c>
      <c r="AA57" s="139">
        <v>1.3507556463568799</v>
      </c>
      <c r="AB57" s="144">
        <v>0.53322823615942205</v>
      </c>
      <c r="AC57" s="139">
        <v>1.5629495507559801</v>
      </c>
      <c r="AD57" s="144">
        <v>0.28783436594747203</v>
      </c>
      <c r="AE57" s="139">
        <v>1.1270969325482501</v>
      </c>
      <c r="AF57" s="155">
        <v>0.25508517367678402</v>
      </c>
    </row>
    <row r="58" spans="1:32" ht="13" customHeight="1" x14ac:dyDescent="0.15">
      <c r="A58" s="57" t="s">
        <v>292</v>
      </c>
      <c r="B58" s="106">
        <v>2</v>
      </c>
      <c r="C58" s="139">
        <v>1.13287879587277</v>
      </c>
      <c r="D58" s="144">
        <v>0.133479215536456</v>
      </c>
      <c r="E58" s="139">
        <v>1.0403457583029001</v>
      </c>
      <c r="F58" s="144">
        <v>0.13409268566051399</v>
      </c>
      <c r="G58" s="139">
        <v>0.96523697340665404</v>
      </c>
      <c r="H58" s="144">
        <v>0.148840268779483</v>
      </c>
      <c r="I58" s="139">
        <v>1.2691553175850301</v>
      </c>
      <c r="J58" s="144">
        <v>0.19171493900539699</v>
      </c>
      <c r="K58" s="139">
        <v>1.0555739304992</v>
      </c>
      <c r="L58" s="144">
        <v>0.113228440523474</v>
      </c>
      <c r="M58" s="139">
        <v>1.14075916374311</v>
      </c>
      <c r="N58" s="144">
        <v>0.13202457921697</v>
      </c>
      <c r="O58" s="139">
        <v>1.0335061331389299</v>
      </c>
      <c r="P58" s="144">
        <v>0.13440571962216699</v>
      </c>
      <c r="Q58" s="139">
        <v>0.94410661306534405</v>
      </c>
      <c r="R58" s="144">
        <v>0.144585501456059</v>
      </c>
      <c r="S58" s="139">
        <v>1.2682790064224101</v>
      </c>
      <c r="T58" s="144">
        <v>0.190992390626023</v>
      </c>
      <c r="U58" s="139">
        <v>1.09520533439521</v>
      </c>
      <c r="V58" s="144">
        <v>0.116673739859602</v>
      </c>
      <c r="W58" s="139">
        <v>1.13713275728841</v>
      </c>
      <c r="X58" s="144">
        <v>0.13222654765408101</v>
      </c>
      <c r="Y58" s="139">
        <v>1.0701296267244</v>
      </c>
      <c r="Z58" s="144">
        <v>0.139329519283973</v>
      </c>
      <c r="AA58" s="139">
        <v>0.94238649170406497</v>
      </c>
      <c r="AB58" s="144">
        <v>0.147063936072829</v>
      </c>
      <c r="AC58" s="139">
        <v>1.27621248947137</v>
      </c>
      <c r="AD58" s="144">
        <v>0.18998725769667599</v>
      </c>
      <c r="AE58" s="139">
        <v>1.1001455735643799</v>
      </c>
      <c r="AF58" s="155">
        <v>0.122687730329275</v>
      </c>
    </row>
    <row r="59" spans="1:32" ht="13" customHeight="1" x14ac:dyDescent="0.15">
      <c r="A59" s="57" t="s">
        <v>293</v>
      </c>
      <c r="B59" s="106">
        <v>2</v>
      </c>
      <c r="C59" s="139">
        <v>1.5208272190168699</v>
      </c>
      <c r="D59" s="144">
        <v>0.40116073832847199</v>
      </c>
      <c r="E59" s="139">
        <v>1.0254225941876101</v>
      </c>
      <c r="F59" s="144">
        <v>0.25071258431244298</v>
      </c>
      <c r="G59" s="139">
        <v>0.90968860516319705</v>
      </c>
      <c r="H59" s="144">
        <v>0.208559521483317</v>
      </c>
      <c r="I59" s="139">
        <v>1.6965248038065099</v>
      </c>
      <c r="J59" s="144">
        <v>0.51962184298035696</v>
      </c>
      <c r="K59" s="139">
        <v>1.2827380179771199</v>
      </c>
      <c r="L59" s="144">
        <v>0.385745120693195</v>
      </c>
      <c r="M59" s="139">
        <v>1.4883462207754099</v>
      </c>
      <c r="N59" s="144">
        <v>0.38732055128938297</v>
      </c>
      <c r="O59" s="139">
        <v>1.03346291869911</v>
      </c>
      <c r="P59" s="144">
        <v>0.253211907365535</v>
      </c>
      <c r="Q59" s="139">
        <v>0.88758618013722101</v>
      </c>
      <c r="R59" s="144">
        <v>0.203804338882875</v>
      </c>
      <c r="S59" s="139">
        <v>1.75850192771453</v>
      </c>
      <c r="T59" s="144">
        <v>0.55588318197379605</v>
      </c>
      <c r="U59" s="139">
        <v>1.2902100012547499</v>
      </c>
      <c r="V59" s="144">
        <v>0.38534800659754997</v>
      </c>
      <c r="W59" s="139">
        <v>1.52386635904936</v>
      </c>
      <c r="X59" s="144">
        <v>0.38475305371013602</v>
      </c>
      <c r="Y59" s="139">
        <v>1.0171053447999401</v>
      </c>
      <c r="Z59" s="144">
        <v>0.249855058239316</v>
      </c>
      <c r="AA59" s="139">
        <v>0.87006983396375703</v>
      </c>
      <c r="AB59" s="144">
        <v>0.20528160035423801</v>
      </c>
      <c r="AC59" s="139">
        <v>1.8175525467365199</v>
      </c>
      <c r="AD59" s="144">
        <v>0.61862576970848904</v>
      </c>
      <c r="AE59" s="139">
        <v>1.3309175802544999</v>
      </c>
      <c r="AF59" s="155">
        <v>0.39079035234339699</v>
      </c>
    </row>
    <row r="60" spans="1:32" ht="13" customHeight="1" x14ac:dyDescent="0.15">
      <c r="A60" s="57" t="s">
        <v>294</v>
      </c>
      <c r="B60" s="106">
        <v>2</v>
      </c>
      <c r="C60" s="139">
        <v>1.17807654833436</v>
      </c>
      <c r="D60" s="144">
        <v>0.36051223793541098</v>
      </c>
      <c r="E60" s="139">
        <v>3.8288907932666101</v>
      </c>
      <c r="F60" s="144">
        <v>2.0046573847485201</v>
      </c>
      <c r="G60" s="139">
        <v>0.39634031910810502</v>
      </c>
      <c r="H60" s="144">
        <v>0.14176312539278599</v>
      </c>
      <c r="I60" s="139">
        <v>1.65256241776808</v>
      </c>
      <c r="J60" s="144">
        <v>0.53889036474605401</v>
      </c>
      <c r="K60" s="139">
        <v>1.1455386007438799</v>
      </c>
      <c r="L60" s="144">
        <v>0.22212743343164401</v>
      </c>
      <c r="M60" s="139">
        <v>1.2369820310055799</v>
      </c>
      <c r="N60" s="144">
        <v>0.38337842159538699</v>
      </c>
      <c r="O60" s="139">
        <v>3.2507249711611301</v>
      </c>
      <c r="P60" s="144">
        <v>1.70634226510022</v>
      </c>
      <c r="Q60" s="139">
        <v>0.375450409161041</v>
      </c>
      <c r="R60" s="144">
        <v>0.13758306649864099</v>
      </c>
      <c r="S60" s="139">
        <v>1.81103513283835</v>
      </c>
      <c r="T60" s="144">
        <v>0.49786439262470999</v>
      </c>
      <c r="U60" s="139">
        <v>1.21015170906943</v>
      </c>
      <c r="V60" s="144">
        <v>0.23626364596719299</v>
      </c>
      <c r="W60" s="139">
        <v>1.39199085754105</v>
      </c>
      <c r="X60" s="144">
        <v>0.426958515118049</v>
      </c>
      <c r="Y60" s="139">
        <v>2.8370484913611098</v>
      </c>
      <c r="Z60" s="144">
        <v>1.5224374873217099</v>
      </c>
      <c r="AA60" s="139">
        <v>0.33625961902988699</v>
      </c>
      <c r="AB60" s="144">
        <v>0.134386508739754</v>
      </c>
      <c r="AC60" s="139">
        <v>1.89835965241631</v>
      </c>
      <c r="AD60" s="144">
        <v>0.561471689156402</v>
      </c>
      <c r="AE60" s="139">
        <v>1.2294783353093499</v>
      </c>
      <c r="AF60" s="155">
        <v>0.23913377672993999</v>
      </c>
    </row>
    <row r="61" spans="1:32" ht="13" customHeight="1" x14ac:dyDescent="0.15">
      <c r="A61" s="57" t="s">
        <v>295</v>
      </c>
      <c r="B61" s="106">
        <v>2</v>
      </c>
      <c r="C61" s="139">
        <v>0.99974888089372305</v>
      </c>
      <c r="D61" s="144">
        <v>0.156760463185663</v>
      </c>
      <c r="E61" s="139">
        <v>1.61975896603194</v>
      </c>
      <c r="F61" s="144">
        <v>0.29630253228959602</v>
      </c>
      <c r="G61" s="139">
        <v>0.96259485675846501</v>
      </c>
      <c r="H61" s="144">
        <v>0.14647556593952199</v>
      </c>
      <c r="I61" s="139">
        <v>1.1631796549454301</v>
      </c>
      <c r="J61" s="144">
        <v>0.22090373489665499</v>
      </c>
      <c r="K61" s="139">
        <v>1.4802092490187699</v>
      </c>
      <c r="L61" s="144">
        <v>0.297467303584182</v>
      </c>
      <c r="M61" s="139">
        <v>1.01883523048154</v>
      </c>
      <c r="N61" s="144">
        <v>0.16258986169598499</v>
      </c>
      <c r="O61" s="139">
        <v>1.5001329541512001</v>
      </c>
      <c r="P61" s="144">
        <v>0.28680592545564498</v>
      </c>
      <c r="Q61" s="139">
        <v>0.96784930213145204</v>
      </c>
      <c r="R61" s="144">
        <v>0.14710669768208801</v>
      </c>
      <c r="S61" s="139">
        <v>1.15208556789433</v>
      </c>
      <c r="T61" s="144">
        <v>0.219641368001115</v>
      </c>
      <c r="U61" s="139">
        <v>1.48579068777162</v>
      </c>
      <c r="V61" s="144">
        <v>0.30037227188766402</v>
      </c>
      <c r="W61" s="139">
        <v>1.0216110166479799</v>
      </c>
      <c r="X61" s="144">
        <v>0.16239590037175</v>
      </c>
      <c r="Y61" s="139">
        <v>1.50813189935966</v>
      </c>
      <c r="Z61" s="144">
        <v>0.29396628604890901</v>
      </c>
      <c r="AA61" s="139">
        <v>0.97043132023255596</v>
      </c>
      <c r="AB61" s="144">
        <v>0.14747568178826101</v>
      </c>
      <c r="AC61" s="139">
        <v>1.15078995141211</v>
      </c>
      <c r="AD61" s="144">
        <v>0.216854621556067</v>
      </c>
      <c r="AE61" s="139">
        <v>1.4963629823868101</v>
      </c>
      <c r="AF61" s="155">
        <v>0.30212346003410201</v>
      </c>
    </row>
    <row r="62" spans="1:32" ht="13" customHeight="1" x14ac:dyDescent="0.15">
      <c r="A62" s="57" t="s">
        <v>296</v>
      </c>
      <c r="B62" s="106">
        <v>2</v>
      </c>
      <c r="C62" s="139">
        <v>0.84663741834947703</v>
      </c>
      <c r="D62" s="144">
        <v>0.19335953795481001</v>
      </c>
      <c r="E62" s="139">
        <v>1.6173192594883701</v>
      </c>
      <c r="F62" s="144">
        <v>0.35325415535656701</v>
      </c>
      <c r="G62" s="139">
        <v>1.3160608205995099</v>
      </c>
      <c r="H62" s="144">
        <v>0.41046392778076402</v>
      </c>
      <c r="I62" s="139">
        <v>1.70264811037251</v>
      </c>
      <c r="J62" s="144">
        <v>0.488431402683559</v>
      </c>
      <c r="K62" s="139">
        <v>1.45257782845186</v>
      </c>
      <c r="L62" s="144">
        <v>0.47565982239628801</v>
      </c>
      <c r="M62" s="139">
        <v>0.78973546740411604</v>
      </c>
      <c r="N62" s="144">
        <v>0.18698015064488499</v>
      </c>
      <c r="O62" s="139">
        <v>1.62356876405123</v>
      </c>
      <c r="P62" s="144">
        <v>0.34811240784184599</v>
      </c>
      <c r="Q62" s="139">
        <v>1.29069613764851</v>
      </c>
      <c r="R62" s="144">
        <v>0.40188369473063301</v>
      </c>
      <c r="S62" s="139">
        <v>1.76858889863363</v>
      </c>
      <c r="T62" s="144">
        <v>0.51728125636176903</v>
      </c>
      <c r="U62" s="139">
        <v>1.4458036829357801</v>
      </c>
      <c r="V62" s="144">
        <v>0.48477834747140802</v>
      </c>
      <c r="W62" s="139">
        <v>0.812142811649609</v>
      </c>
      <c r="X62" s="144">
        <v>0.191795840354376</v>
      </c>
      <c r="Y62" s="139">
        <v>1.64729933796984</v>
      </c>
      <c r="Z62" s="144">
        <v>0.35600937917877201</v>
      </c>
      <c r="AA62" s="139">
        <v>1.25622912395514</v>
      </c>
      <c r="AB62" s="144">
        <v>0.39504953497470602</v>
      </c>
      <c r="AC62" s="139">
        <v>1.7919084010940101</v>
      </c>
      <c r="AD62" s="144">
        <v>0.52624809434729503</v>
      </c>
      <c r="AE62" s="139">
        <v>1.45354054018514</v>
      </c>
      <c r="AF62" s="155">
        <v>0.49014233570801902</v>
      </c>
    </row>
    <row r="63" spans="1:32" ht="13" customHeight="1" x14ac:dyDescent="0.15">
      <c r="A63" s="110" t="s">
        <v>297</v>
      </c>
      <c r="B63" s="74">
        <v>2</v>
      </c>
      <c r="C63" s="140">
        <v>1.00947382323276</v>
      </c>
      <c r="D63" s="145">
        <v>3.5800376058153102E-2</v>
      </c>
      <c r="E63" s="140">
        <v>1.6071819761719</v>
      </c>
      <c r="F63" s="145">
        <v>0.26009788712093601</v>
      </c>
      <c r="G63" s="140">
        <v>1.02852392691078</v>
      </c>
      <c r="H63" s="145">
        <v>5.2609001149330301E-2</v>
      </c>
      <c r="I63" s="140">
        <v>1.4994698734026699</v>
      </c>
      <c r="J63" s="145">
        <v>6.2768903786202798E-2</v>
      </c>
      <c r="K63" s="140">
        <v>1.4637976226841001</v>
      </c>
      <c r="L63" s="145">
        <v>5.40424604058969E-2</v>
      </c>
      <c r="M63" s="140">
        <v>1.0077793803544299</v>
      </c>
      <c r="N63" s="145">
        <v>3.6142502686182902E-2</v>
      </c>
      <c r="O63" s="140">
        <v>1.8063404955756599</v>
      </c>
      <c r="P63" s="145">
        <v>0.46484766992764498</v>
      </c>
      <c r="Q63" s="140">
        <v>1.0309008421608199</v>
      </c>
      <c r="R63" s="145">
        <v>5.4787500489204603E-2</v>
      </c>
      <c r="S63" s="140">
        <v>1.5228646087840401</v>
      </c>
      <c r="T63" s="145">
        <v>6.3712407704375501E-2</v>
      </c>
      <c r="U63" s="140">
        <v>1.4820676462653899</v>
      </c>
      <c r="V63" s="145">
        <v>5.5852524927963297E-2</v>
      </c>
      <c r="W63" s="140">
        <v>1.0254066930822101</v>
      </c>
      <c r="X63" s="145">
        <v>3.7784138632957202E-2</v>
      </c>
      <c r="Y63" s="140">
        <v>1.7641758335950299</v>
      </c>
      <c r="Z63" s="145">
        <v>0.45310661729322899</v>
      </c>
      <c r="AA63" s="140">
        <v>1.0159502410028201</v>
      </c>
      <c r="AB63" s="145">
        <v>5.4863431913034E-2</v>
      </c>
      <c r="AC63" s="140">
        <v>1.5274068909410601</v>
      </c>
      <c r="AD63" s="145">
        <v>6.3013741279074498E-2</v>
      </c>
      <c r="AE63" s="140">
        <v>1.4715874752528799</v>
      </c>
      <c r="AF63" s="157">
        <v>5.6733989570406901E-2</v>
      </c>
    </row>
    <row r="64" spans="1:32" ht="13" customHeight="1" x14ac:dyDescent="0.15">
      <c r="A64" s="75" t="s">
        <v>298</v>
      </c>
      <c r="B64" s="76">
        <v>2</v>
      </c>
      <c r="C64" s="141">
        <v>1.0578601986929499</v>
      </c>
      <c r="D64" s="146">
        <v>5.4942513841577403E-2</v>
      </c>
      <c r="E64" s="141">
        <v>1.1276719220140401</v>
      </c>
      <c r="F64" s="146">
        <v>0.10808177657243299</v>
      </c>
      <c r="G64" s="141">
        <v>1.0835714542477</v>
      </c>
      <c r="H64" s="146">
        <v>7.4746017949634605E-2</v>
      </c>
      <c r="I64" s="141">
        <v>1.36645238375501</v>
      </c>
      <c r="J64" s="146">
        <v>6.1963648840560603E-2</v>
      </c>
      <c r="K64" s="141">
        <v>1.5533515070089601</v>
      </c>
      <c r="L64" s="146">
        <v>7.3880537240800598E-2</v>
      </c>
      <c r="M64" s="141">
        <v>1.0519911189181199</v>
      </c>
      <c r="N64" s="146">
        <v>5.4406079820755897E-2</v>
      </c>
      <c r="O64" s="141">
        <v>1.11302014373806</v>
      </c>
      <c r="P64" s="146">
        <v>0.107319227339646</v>
      </c>
      <c r="Q64" s="141">
        <v>1.0903797687799801</v>
      </c>
      <c r="R64" s="146">
        <v>7.5289893123182405E-2</v>
      </c>
      <c r="S64" s="141">
        <v>1.38208889335411</v>
      </c>
      <c r="T64" s="146">
        <v>6.2438451516013502E-2</v>
      </c>
      <c r="U64" s="141">
        <v>1.57414347400746</v>
      </c>
      <c r="V64" s="146">
        <v>7.5238406373888594E-2</v>
      </c>
      <c r="W64" s="141">
        <v>1.06101516544269</v>
      </c>
      <c r="X64" s="146">
        <v>5.5917459609011698E-2</v>
      </c>
      <c r="Y64" s="141">
        <v>1.11308784578665</v>
      </c>
      <c r="Z64" s="146">
        <v>0.108509963906381</v>
      </c>
      <c r="AA64" s="141">
        <v>1.06849736189966</v>
      </c>
      <c r="AB64" s="146">
        <v>7.2453238285540997E-2</v>
      </c>
      <c r="AC64" s="141">
        <v>1.3842052395706399</v>
      </c>
      <c r="AD64" s="146">
        <v>6.3125380963523603E-2</v>
      </c>
      <c r="AE64" s="141">
        <v>1.5623473925412299</v>
      </c>
      <c r="AF64" s="158">
        <v>7.6535539833954405E-2</v>
      </c>
    </row>
    <row r="65" spans="1:32" ht="13" customHeight="1" x14ac:dyDescent="0.15">
      <c r="A65" s="77" t="s">
        <v>299</v>
      </c>
      <c r="B65" s="78">
        <v>2</v>
      </c>
      <c r="C65" s="142">
        <v>1.0877754188203399</v>
      </c>
      <c r="D65" s="147">
        <v>4.3229254620960701E-2</v>
      </c>
      <c r="E65" s="142">
        <v>1.5603328417243001</v>
      </c>
      <c r="F65" s="147">
        <v>0.15590590568187099</v>
      </c>
      <c r="G65" s="142">
        <v>1.0410442403087801</v>
      </c>
      <c r="H65" s="147">
        <v>4.3870346087494197E-2</v>
      </c>
      <c r="I65" s="142">
        <v>1.5617864100211301</v>
      </c>
      <c r="J65" s="147">
        <v>5.8799920754438101E-2</v>
      </c>
      <c r="K65" s="142">
        <v>1.47498411976474</v>
      </c>
      <c r="L65" s="147">
        <v>4.6733538125580301E-2</v>
      </c>
      <c r="M65" s="142">
        <v>1.0869899876098701</v>
      </c>
      <c r="N65" s="147">
        <v>4.5324710353805399E-2</v>
      </c>
      <c r="O65" s="142">
        <v>1.6557512781938</v>
      </c>
      <c r="P65" s="147">
        <v>0.263302785022971</v>
      </c>
      <c r="Q65" s="142">
        <v>1.04373084060544</v>
      </c>
      <c r="R65" s="147">
        <v>4.5029929425219703E-2</v>
      </c>
      <c r="S65" s="142">
        <v>1.5706630416717899</v>
      </c>
      <c r="T65" s="147">
        <v>5.7749493673781599E-2</v>
      </c>
      <c r="U65" s="142">
        <v>1.4887649859311101</v>
      </c>
      <c r="V65" s="147">
        <v>4.7615807087899198E-2</v>
      </c>
      <c r="W65" s="142">
        <v>1.09026229098021</v>
      </c>
      <c r="X65" s="147">
        <v>4.5706890950837797E-2</v>
      </c>
      <c r="Y65" s="142">
        <v>1.6288307548493901</v>
      </c>
      <c r="Z65" s="147">
        <v>0.25686608531558103</v>
      </c>
      <c r="AA65" s="142">
        <v>1.03440762472121</v>
      </c>
      <c r="AB65" s="147">
        <v>4.5467348621977897E-2</v>
      </c>
      <c r="AC65" s="142">
        <v>1.57395025352292</v>
      </c>
      <c r="AD65" s="147">
        <v>5.6866875339356401E-2</v>
      </c>
      <c r="AE65" s="142">
        <v>1.4823265968775301</v>
      </c>
      <c r="AF65" s="159">
        <v>4.7632261228531501E-2</v>
      </c>
    </row>
    <row r="66" spans="1:32" ht="13" customHeight="1" x14ac:dyDescent="0.15">
      <c r="A66" s="57" t="s">
        <v>300</v>
      </c>
      <c r="B66" s="106">
        <v>2</v>
      </c>
      <c r="C66" s="139">
        <v>1.6889579308639699</v>
      </c>
      <c r="D66" s="144">
        <v>0.813280670673448</v>
      </c>
      <c r="E66" s="139">
        <v>0.35366829880233303</v>
      </c>
      <c r="F66" s="144">
        <v>0.263572321990165</v>
      </c>
      <c r="G66" s="139">
        <v>1.2533927783626599</v>
      </c>
      <c r="H66" s="144">
        <v>0.55822944762444204</v>
      </c>
      <c r="I66" s="139">
        <v>1.3303381601205999</v>
      </c>
      <c r="J66" s="144">
        <v>0.52258481927554101</v>
      </c>
      <c r="K66" s="139">
        <v>2.19111299372363</v>
      </c>
      <c r="L66" s="144">
        <v>0.62268134082939997</v>
      </c>
      <c r="M66" s="139">
        <v>1.69907123384424</v>
      </c>
      <c r="N66" s="144">
        <v>0.79709892242521196</v>
      </c>
      <c r="O66" s="139">
        <v>0.33949435458015298</v>
      </c>
      <c r="P66" s="144">
        <v>0.25805468769709999</v>
      </c>
      <c r="Q66" s="139">
        <v>1.26208005080452</v>
      </c>
      <c r="R66" s="144">
        <v>0.57661764462606602</v>
      </c>
      <c r="S66" s="139">
        <v>1.4270287658768299</v>
      </c>
      <c r="T66" s="144">
        <v>0.55752381015923702</v>
      </c>
      <c r="U66" s="139">
        <v>2.3204927636534598</v>
      </c>
      <c r="V66" s="144">
        <v>0.66025393314666903</v>
      </c>
      <c r="W66" s="139">
        <v>1.74824222212367</v>
      </c>
      <c r="X66" s="144">
        <v>0.797130517868893</v>
      </c>
      <c r="Y66" s="139">
        <v>0.35590531622074001</v>
      </c>
      <c r="Z66" s="144">
        <v>0.26949389846273802</v>
      </c>
      <c r="AA66" s="139">
        <v>1.0147089319109199</v>
      </c>
      <c r="AB66" s="144">
        <v>0.43663970263386498</v>
      </c>
      <c r="AC66" s="139">
        <v>1.8617758742749699</v>
      </c>
      <c r="AD66" s="144">
        <v>0.70894568172323202</v>
      </c>
      <c r="AE66" s="139">
        <v>2.2450864942616899</v>
      </c>
      <c r="AF66" s="155">
        <v>0.61508860863456405</v>
      </c>
    </row>
    <row r="67" spans="1:32" ht="13" customHeight="1" x14ac:dyDescent="0.15">
      <c r="A67" s="57" t="s">
        <v>301</v>
      </c>
      <c r="B67" s="106">
        <v>2</v>
      </c>
      <c r="C67" s="139">
        <v>0.90121165296170402</v>
      </c>
      <c r="D67" s="144">
        <v>0.342175697010067</v>
      </c>
      <c r="E67" s="139">
        <v>2.0872876975086601</v>
      </c>
      <c r="F67" s="144">
        <v>1.1103833651736501</v>
      </c>
      <c r="G67" s="139">
        <v>0.39159729731437298</v>
      </c>
      <c r="H67" s="144">
        <v>0.155805154052298</v>
      </c>
      <c r="I67" s="139">
        <v>3.0274797432183398</v>
      </c>
      <c r="J67" s="144">
        <v>0.86733614387007696</v>
      </c>
      <c r="K67" s="139">
        <v>1.43848145989804</v>
      </c>
      <c r="L67" s="144">
        <v>0.310000097016085</v>
      </c>
      <c r="M67" s="139">
        <v>0.82628124178718898</v>
      </c>
      <c r="N67" s="144">
        <v>0.327761326944986</v>
      </c>
      <c r="O67" s="139">
        <v>2.0918074281478098</v>
      </c>
      <c r="P67" s="144">
        <v>1.11142561412199</v>
      </c>
      <c r="Q67" s="139">
        <v>0.36340353104631601</v>
      </c>
      <c r="R67" s="144">
        <v>0.13984668449092</v>
      </c>
      <c r="S67" s="139">
        <v>3.1520589242117301</v>
      </c>
      <c r="T67" s="144">
        <v>0.91352162990165997</v>
      </c>
      <c r="U67" s="139">
        <v>1.4964302226210999</v>
      </c>
      <c r="V67" s="144">
        <v>0.34086872341471502</v>
      </c>
      <c r="W67" s="139">
        <v>0.81713405515372295</v>
      </c>
      <c r="X67" s="144">
        <v>0.33631600812165102</v>
      </c>
      <c r="Y67" s="139">
        <v>2.2068628856842398</v>
      </c>
      <c r="Z67" s="144">
        <v>1.20689008484216</v>
      </c>
      <c r="AA67" s="139">
        <v>0.34033254437817501</v>
      </c>
      <c r="AB67" s="144">
        <v>0.13606310311564701</v>
      </c>
      <c r="AC67" s="139">
        <v>3.2947860471925701</v>
      </c>
      <c r="AD67" s="144">
        <v>0.97012419125683003</v>
      </c>
      <c r="AE67" s="139">
        <v>1.5016212706037599</v>
      </c>
      <c r="AF67" s="155">
        <v>0.35739132278622199</v>
      </c>
    </row>
    <row r="68" spans="1:32" ht="13" customHeight="1" x14ac:dyDescent="0.15">
      <c r="A68" s="57" t="s">
        <v>302</v>
      </c>
      <c r="B68" s="106">
        <v>2</v>
      </c>
      <c r="C68" s="139">
        <v>0.60875192480879803</v>
      </c>
      <c r="D68" s="144">
        <v>0.26645666451355199</v>
      </c>
      <c r="E68" s="139">
        <v>5.2559557966183696</v>
      </c>
      <c r="F68" s="144">
        <v>5.0169710193283397</v>
      </c>
      <c r="G68" s="139">
        <v>2.2137516123277199</v>
      </c>
      <c r="H68" s="144">
        <v>1.0569362843555199</v>
      </c>
      <c r="I68" s="139">
        <v>1.6633411636569699</v>
      </c>
      <c r="J68" s="144">
        <v>0.53964896290787601</v>
      </c>
      <c r="K68" s="139">
        <v>1.5641394131642501</v>
      </c>
      <c r="L68" s="144">
        <v>0.51724407564780295</v>
      </c>
      <c r="M68" s="139">
        <v>0.64468271802516797</v>
      </c>
      <c r="N68" s="144">
        <v>0.276544834094202</v>
      </c>
      <c r="O68" s="139">
        <v>5.0797327892318398</v>
      </c>
      <c r="P68" s="144">
        <v>4.8905512346713103</v>
      </c>
      <c r="Q68" s="139">
        <v>2.0559774867987599</v>
      </c>
      <c r="R68" s="144">
        <v>0.95043118745827404</v>
      </c>
      <c r="S68" s="139">
        <v>1.7540388624741301</v>
      </c>
      <c r="T68" s="144">
        <v>0.60832278750496804</v>
      </c>
      <c r="U68" s="139">
        <v>1.5761677582231699</v>
      </c>
      <c r="V68" s="144">
        <v>0.52813879657544904</v>
      </c>
      <c r="W68" s="139">
        <v>0.64302863412475197</v>
      </c>
      <c r="X68" s="144">
        <v>0.29735381007246597</v>
      </c>
      <c r="Y68" s="139">
        <v>5.1993597940050096</v>
      </c>
      <c r="Z68" s="144">
        <v>5.0002494219650497</v>
      </c>
      <c r="AA68" s="139">
        <v>1.9213440512486499</v>
      </c>
      <c r="AB68" s="144">
        <v>1.0320920426628499</v>
      </c>
      <c r="AC68" s="139">
        <v>1.7090326374723701</v>
      </c>
      <c r="AD68" s="144">
        <v>0.56572059638889205</v>
      </c>
      <c r="AE68" s="139">
        <v>1.68746293821634</v>
      </c>
      <c r="AF68" s="155">
        <v>0.55214447776873798</v>
      </c>
    </row>
    <row r="69" spans="1:32" ht="13" customHeight="1" x14ac:dyDescent="0.15">
      <c r="A69" s="72" t="s">
        <v>303</v>
      </c>
      <c r="B69" s="79">
        <v>2</v>
      </c>
      <c r="C69" s="149">
        <v>1.0863185733791301</v>
      </c>
      <c r="D69" s="150">
        <v>0.33246726784149799</v>
      </c>
      <c r="E69" s="149">
        <v>2.1152324379752798</v>
      </c>
      <c r="F69" s="150">
        <v>2.3780507095188002</v>
      </c>
      <c r="G69" s="149">
        <v>0.44581857182897</v>
      </c>
      <c r="H69" s="150">
        <v>0.28006601507733497</v>
      </c>
      <c r="I69" s="149">
        <v>2.23023522393424</v>
      </c>
      <c r="J69" s="150">
        <v>0.70229326824431004</v>
      </c>
      <c r="K69" s="149">
        <v>2.9764748855490102</v>
      </c>
      <c r="L69" s="150">
        <v>1.1474984406792199</v>
      </c>
      <c r="M69" s="149">
        <v>1.0648307854080299</v>
      </c>
      <c r="N69" s="150">
        <v>0.32256669892231499</v>
      </c>
      <c r="O69" s="149">
        <v>2.0094347614466499</v>
      </c>
      <c r="P69" s="150">
        <v>2.2625794091294398</v>
      </c>
      <c r="Q69" s="149">
        <v>0.439962113402389</v>
      </c>
      <c r="R69" s="150">
        <v>0.276935953124823</v>
      </c>
      <c r="S69" s="149">
        <v>2.2598159693427902</v>
      </c>
      <c r="T69" s="150">
        <v>0.79788009757987199</v>
      </c>
      <c r="U69" s="149">
        <v>3.26684553865659</v>
      </c>
      <c r="V69" s="150">
        <v>1.2809441234944801</v>
      </c>
      <c r="W69" s="149">
        <v>1.0355409995365299</v>
      </c>
      <c r="X69" s="150">
        <v>0.31344204192379599</v>
      </c>
      <c r="Y69" s="149">
        <v>1.78014198271194</v>
      </c>
      <c r="Z69" s="150">
        <v>2.02240619575882</v>
      </c>
      <c r="AA69" s="149">
        <v>0.49000742030480698</v>
      </c>
      <c r="AB69" s="150">
        <v>0.28846929447106701</v>
      </c>
      <c r="AC69" s="149">
        <v>2.1894491507193599</v>
      </c>
      <c r="AD69" s="150">
        <v>0.84929080798314105</v>
      </c>
      <c r="AE69" s="149">
        <v>3.4533810507160498</v>
      </c>
      <c r="AF69" s="160">
        <v>1.35334410742985</v>
      </c>
    </row>
    <row r="70" spans="1:32" ht="13" customHeight="1" x14ac:dyDescent="0.15">
      <c r="A70" s="57"/>
      <c r="B70" s="82"/>
      <c r="C70" s="139" t="s">
        <v>830</v>
      </c>
      <c r="D70" s="144" t="s">
        <v>831</v>
      </c>
      <c r="E70" s="139" t="s">
        <v>832</v>
      </c>
      <c r="F70" s="144" t="s">
        <v>833</v>
      </c>
      <c r="G70" s="139" t="s">
        <v>834</v>
      </c>
      <c r="H70" s="144" t="s">
        <v>835</v>
      </c>
      <c r="I70" s="139" t="s">
        <v>836</v>
      </c>
      <c r="J70" s="144" t="s">
        <v>837</v>
      </c>
      <c r="K70" s="139" t="s">
        <v>838</v>
      </c>
      <c r="L70" s="144" t="s">
        <v>839</v>
      </c>
      <c r="M70" s="139" t="s">
        <v>840</v>
      </c>
      <c r="N70" s="144" t="s">
        <v>841</v>
      </c>
      <c r="O70" s="139" t="s">
        <v>842</v>
      </c>
      <c r="P70" s="144" t="s">
        <v>843</v>
      </c>
      <c r="Q70" s="139" t="s">
        <v>844</v>
      </c>
      <c r="R70" s="144" t="s">
        <v>845</v>
      </c>
      <c r="S70" s="139" t="s">
        <v>846</v>
      </c>
      <c r="T70" s="144" t="s">
        <v>847</v>
      </c>
      <c r="U70" s="139" t="s">
        <v>848</v>
      </c>
      <c r="V70" s="144" t="s">
        <v>849</v>
      </c>
      <c r="W70" s="139" t="s">
        <v>850</v>
      </c>
      <c r="X70" s="144" t="s">
        <v>851</v>
      </c>
      <c r="Y70" s="139" t="s">
        <v>852</v>
      </c>
      <c r="Z70" s="144" t="s">
        <v>853</v>
      </c>
      <c r="AA70" s="139" t="s">
        <v>854</v>
      </c>
      <c r="AB70" s="144" t="s">
        <v>855</v>
      </c>
      <c r="AC70" s="139" t="s">
        <v>856</v>
      </c>
      <c r="AD70" s="144" t="s">
        <v>857</v>
      </c>
      <c r="AE70" s="139" t="s">
        <v>858</v>
      </c>
      <c r="AF70" s="155" t="s">
        <v>859</v>
      </c>
    </row>
    <row r="71" spans="1:32" ht="13" customHeight="1" x14ac:dyDescent="0.15">
      <c r="A71" s="57" t="s">
        <v>247</v>
      </c>
      <c r="B71" s="82">
        <v>1</v>
      </c>
      <c r="C71" s="139">
        <v>1.0495759797749</v>
      </c>
      <c r="D71" s="144">
        <v>0.215458347290538</v>
      </c>
      <c r="E71" s="139">
        <v>1.1231273976628799</v>
      </c>
      <c r="F71" s="144">
        <v>0.44009841323918197</v>
      </c>
      <c r="G71" s="139">
        <v>0.93063300654876202</v>
      </c>
      <c r="H71" s="144">
        <v>0.204310988816953</v>
      </c>
      <c r="I71" s="139">
        <v>1.2679103689750499</v>
      </c>
      <c r="J71" s="144">
        <v>0.29136845204482498</v>
      </c>
      <c r="K71" s="139">
        <v>1.7664922301130199</v>
      </c>
      <c r="L71" s="144">
        <v>0.37290633033842302</v>
      </c>
      <c r="M71" s="139">
        <v>1.05177752530654</v>
      </c>
      <c r="N71" s="144">
        <v>0.21552046654278301</v>
      </c>
      <c r="O71" s="139">
        <v>1.1326164933440399</v>
      </c>
      <c r="P71" s="144">
        <v>0.45304457487768501</v>
      </c>
      <c r="Q71" s="139">
        <v>0.922939911343861</v>
      </c>
      <c r="R71" s="144">
        <v>0.20158157961168799</v>
      </c>
      <c r="S71" s="139">
        <v>1.2905148486248701</v>
      </c>
      <c r="T71" s="144">
        <v>0.29766614519044299</v>
      </c>
      <c r="U71" s="139">
        <v>1.73922644100248</v>
      </c>
      <c r="V71" s="144">
        <v>0.36507642922596101</v>
      </c>
      <c r="W71" s="139">
        <v>1.0471270648790001</v>
      </c>
      <c r="X71" s="144">
        <v>0.21144657808497599</v>
      </c>
      <c r="Y71" s="139">
        <v>1.1463654911643599</v>
      </c>
      <c r="Z71" s="144">
        <v>0.46080757626244101</v>
      </c>
      <c r="AA71" s="139">
        <v>0.88148873488043999</v>
      </c>
      <c r="AB71" s="144">
        <v>0.20452838232735501</v>
      </c>
      <c r="AC71" s="139">
        <v>1.2967250289096699</v>
      </c>
      <c r="AD71" s="144">
        <v>0.29962547219595997</v>
      </c>
      <c r="AE71" s="139">
        <v>1.7852662259971901</v>
      </c>
      <c r="AF71" s="155">
        <v>0.36454238807587402</v>
      </c>
    </row>
    <row r="72" spans="1:32" ht="13" customHeight="1" x14ac:dyDescent="0.15">
      <c r="A72" s="57" t="s">
        <v>251</v>
      </c>
      <c r="B72" s="82">
        <v>1</v>
      </c>
      <c r="C72" s="139">
        <v>0.91405882820559703</v>
      </c>
      <c r="D72" s="144">
        <v>0.121287385931511</v>
      </c>
      <c r="E72" s="139">
        <v>0.82102107028789395</v>
      </c>
      <c r="F72" s="144">
        <v>0.20838360535925299</v>
      </c>
      <c r="G72" s="139">
        <v>1.29964755396709</v>
      </c>
      <c r="H72" s="144">
        <v>0.25314846995203</v>
      </c>
      <c r="I72" s="139">
        <v>1.43998027612388</v>
      </c>
      <c r="J72" s="144">
        <v>0.17575094208547401</v>
      </c>
      <c r="K72" s="139">
        <v>0.72711188455259301</v>
      </c>
      <c r="L72" s="144">
        <v>9.8187872623639399E-2</v>
      </c>
      <c r="M72" s="139">
        <v>0.89740137692651301</v>
      </c>
      <c r="N72" s="144">
        <v>0.116708485759612</v>
      </c>
      <c r="O72" s="139">
        <v>0.82877889968672103</v>
      </c>
      <c r="P72" s="144">
        <v>0.21209959346634499</v>
      </c>
      <c r="Q72" s="139">
        <v>1.3138354758389399</v>
      </c>
      <c r="R72" s="144">
        <v>0.25188837562787297</v>
      </c>
      <c r="S72" s="139">
        <v>1.3878615467153901</v>
      </c>
      <c r="T72" s="144">
        <v>0.175621946273955</v>
      </c>
      <c r="U72" s="139">
        <v>0.71775557328513395</v>
      </c>
      <c r="V72" s="144">
        <v>9.7525046245468094E-2</v>
      </c>
      <c r="W72" s="139">
        <v>0.89725639522979295</v>
      </c>
      <c r="X72" s="144">
        <v>0.120400928932742</v>
      </c>
      <c r="Y72" s="139">
        <v>0.89330420110958497</v>
      </c>
      <c r="Z72" s="144">
        <v>0.22369125011122201</v>
      </c>
      <c r="AA72" s="139">
        <v>1.3403281177387101</v>
      </c>
      <c r="AB72" s="144">
        <v>0.26272592813239198</v>
      </c>
      <c r="AC72" s="139">
        <v>1.3345069743779401</v>
      </c>
      <c r="AD72" s="144">
        <v>0.16996068627172101</v>
      </c>
      <c r="AE72" s="139">
        <v>0.810423829986051</v>
      </c>
      <c r="AF72" s="155">
        <v>0.119561678894752</v>
      </c>
    </row>
    <row r="73" spans="1:32" ht="13" customHeight="1" x14ac:dyDescent="0.15">
      <c r="A73" s="109" t="s">
        <v>253</v>
      </c>
      <c r="B73" s="82">
        <v>1</v>
      </c>
      <c r="C73" s="139">
        <v>0.92905965936732404</v>
      </c>
      <c r="D73" s="144">
        <v>0.151394556295845</v>
      </c>
      <c r="E73" s="139">
        <v>0.72471162437243297</v>
      </c>
      <c r="F73" s="144">
        <v>0.18162402549920501</v>
      </c>
      <c r="G73" s="139">
        <v>1.2932327794760401</v>
      </c>
      <c r="H73" s="144">
        <v>0.24022790928278101</v>
      </c>
      <c r="I73" s="139">
        <v>0.90982652979398104</v>
      </c>
      <c r="J73" s="144">
        <v>0.156406381191072</v>
      </c>
      <c r="K73" s="139">
        <v>1.7069350622861701</v>
      </c>
      <c r="L73" s="144">
        <v>0.29811094866507198</v>
      </c>
      <c r="M73" s="139">
        <v>0.92293100624686497</v>
      </c>
      <c r="N73" s="144">
        <v>0.13832538883391801</v>
      </c>
      <c r="O73" s="139">
        <v>0.72402661699816095</v>
      </c>
      <c r="P73" s="144">
        <v>0.18006562635180801</v>
      </c>
      <c r="Q73" s="139">
        <v>1.31561367436638</v>
      </c>
      <c r="R73" s="144">
        <v>0.23612760657769999</v>
      </c>
      <c r="S73" s="139">
        <v>0.90789359012356197</v>
      </c>
      <c r="T73" s="144">
        <v>0.164077571379148</v>
      </c>
      <c r="U73" s="139">
        <v>1.6665524919403001</v>
      </c>
      <c r="V73" s="144">
        <v>0.28634604799052199</v>
      </c>
      <c r="W73" s="139">
        <v>0.90642427556004801</v>
      </c>
      <c r="X73" s="144">
        <v>0.125560385472826</v>
      </c>
      <c r="Y73" s="139">
        <v>0.73926084156166505</v>
      </c>
      <c r="Z73" s="144">
        <v>0.18959654071170101</v>
      </c>
      <c r="AA73" s="139">
        <v>1.34084000770644</v>
      </c>
      <c r="AB73" s="144">
        <v>0.23990628900704</v>
      </c>
      <c r="AC73" s="139">
        <v>0.94549805934439501</v>
      </c>
      <c r="AD73" s="144">
        <v>0.160738139011225</v>
      </c>
      <c r="AE73" s="139">
        <v>1.7325234479721101</v>
      </c>
      <c r="AF73" s="155">
        <v>0.30002893243241502</v>
      </c>
    </row>
    <row r="74" spans="1:32" ht="13" customHeight="1" x14ac:dyDescent="0.15">
      <c r="A74" s="57" t="s">
        <v>254</v>
      </c>
      <c r="B74" s="82">
        <v>1</v>
      </c>
      <c r="C74" s="139">
        <v>1.45270970745738</v>
      </c>
      <c r="D74" s="144">
        <v>0.23925039718900801</v>
      </c>
      <c r="E74" s="139">
        <v>1.40099349387543</v>
      </c>
      <c r="F74" s="144">
        <v>0.41783661129988597</v>
      </c>
      <c r="G74" s="139">
        <v>0.746162668386669</v>
      </c>
      <c r="H74" s="144">
        <v>0.156881665707611</v>
      </c>
      <c r="I74" s="139">
        <v>1.47398358381081</v>
      </c>
      <c r="J74" s="144">
        <v>0.22957164968052499</v>
      </c>
      <c r="K74" s="139">
        <v>1.7035945161163799</v>
      </c>
      <c r="L74" s="144">
        <v>0.258397351483383</v>
      </c>
      <c r="M74" s="139">
        <v>1.46394633091058</v>
      </c>
      <c r="N74" s="144">
        <v>0.23477188773424801</v>
      </c>
      <c r="O74" s="139">
        <v>1.39795799208417</v>
      </c>
      <c r="P74" s="144">
        <v>0.417789983600515</v>
      </c>
      <c r="Q74" s="139">
        <v>0.73907842124311096</v>
      </c>
      <c r="R74" s="144">
        <v>0.15533700213136101</v>
      </c>
      <c r="S74" s="139">
        <v>1.51274969119114</v>
      </c>
      <c r="T74" s="144">
        <v>0.236674089844712</v>
      </c>
      <c r="U74" s="139">
        <v>1.6855665950405301</v>
      </c>
      <c r="V74" s="144">
        <v>0.25531938024942502</v>
      </c>
      <c r="W74" s="139">
        <v>1.45291495842843</v>
      </c>
      <c r="X74" s="144">
        <v>0.23309115554578999</v>
      </c>
      <c r="Y74" s="139">
        <v>1.33589556591249</v>
      </c>
      <c r="Z74" s="144">
        <v>0.40157528980827201</v>
      </c>
      <c r="AA74" s="139">
        <v>0.75123257721711101</v>
      </c>
      <c r="AB74" s="144">
        <v>0.15766050121771899</v>
      </c>
      <c r="AC74" s="139">
        <v>1.66207377214678</v>
      </c>
      <c r="AD74" s="144">
        <v>0.26179404823033797</v>
      </c>
      <c r="AE74" s="139">
        <v>1.66235915861185</v>
      </c>
      <c r="AF74" s="155">
        <v>0.25178567832326298</v>
      </c>
    </row>
    <row r="75" spans="1:32" ht="13" customHeight="1" x14ac:dyDescent="0.15">
      <c r="A75" s="57" t="s">
        <v>265</v>
      </c>
      <c r="B75" s="82">
        <v>1</v>
      </c>
      <c r="C75" s="139">
        <v>1.0291639195694899</v>
      </c>
      <c r="D75" s="144">
        <v>0.22043108574384501</v>
      </c>
      <c r="E75" s="139">
        <v>0.72852491934500796</v>
      </c>
      <c r="F75" s="144">
        <v>0.37833387348313702</v>
      </c>
      <c r="G75" s="139">
        <v>0.79398917955155102</v>
      </c>
      <c r="H75" s="144">
        <v>0.212419737171232</v>
      </c>
      <c r="I75" s="139">
        <v>1.6402136604542401</v>
      </c>
      <c r="J75" s="144">
        <v>0.37963880714536202</v>
      </c>
      <c r="K75" s="139">
        <v>1.8357344090222001</v>
      </c>
      <c r="L75" s="144">
        <v>0.343480813752018</v>
      </c>
      <c r="M75" s="139">
        <v>1.02379228509736</v>
      </c>
      <c r="N75" s="144">
        <v>0.21986925749393901</v>
      </c>
      <c r="O75" s="139">
        <v>0.74319934677764399</v>
      </c>
      <c r="P75" s="144">
        <v>0.38677264498052699</v>
      </c>
      <c r="Q75" s="139">
        <v>0.794604097001684</v>
      </c>
      <c r="R75" s="144">
        <v>0.21257169132190401</v>
      </c>
      <c r="S75" s="139">
        <v>1.6286848032754599</v>
      </c>
      <c r="T75" s="144">
        <v>0.37653509997497497</v>
      </c>
      <c r="U75" s="139">
        <v>1.81258673429135</v>
      </c>
      <c r="V75" s="144">
        <v>0.34024381339975501</v>
      </c>
      <c r="W75" s="139">
        <v>1.01765554465519</v>
      </c>
      <c r="X75" s="144">
        <v>0.22495030031386801</v>
      </c>
      <c r="Y75" s="139">
        <v>0.79520781371560501</v>
      </c>
      <c r="Z75" s="144">
        <v>0.41307056685746402</v>
      </c>
      <c r="AA75" s="139">
        <v>0.82248421299852004</v>
      </c>
      <c r="AB75" s="144">
        <v>0.22439548375989901</v>
      </c>
      <c r="AC75" s="139">
        <v>1.61333475142556</v>
      </c>
      <c r="AD75" s="144">
        <v>0.39076186746074898</v>
      </c>
      <c r="AE75" s="139">
        <v>1.7552763195076699</v>
      </c>
      <c r="AF75" s="155">
        <v>0.33663787169517101</v>
      </c>
    </row>
    <row r="76" spans="1:32" ht="13" customHeight="1" x14ac:dyDescent="0.15">
      <c r="A76" s="57" t="s">
        <v>270</v>
      </c>
      <c r="B76" s="82">
        <v>1</v>
      </c>
      <c r="C76" s="139">
        <v>1.18782603292232</v>
      </c>
      <c r="D76" s="144">
        <v>0.160301922379018</v>
      </c>
      <c r="E76" s="139">
        <v>1.34803301744909</v>
      </c>
      <c r="F76" s="144">
        <v>0.21641095596694501</v>
      </c>
      <c r="G76" s="139">
        <v>1.0050622780993399</v>
      </c>
      <c r="H76" s="144">
        <v>0.15080106407162</v>
      </c>
      <c r="I76" s="139">
        <v>1.3295497184290801</v>
      </c>
      <c r="J76" s="144">
        <v>0.17538723662443001</v>
      </c>
      <c r="K76" s="139">
        <v>1.2509806097387299</v>
      </c>
      <c r="L76" s="144">
        <v>0.160774098363509</v>
      </c>
      <c r="M76" s="139">
        <v>1.1445372976675701</v>
      </c>
      <c r="N76" s="144">
        <v>0.15577531341224901</v>
      </c>
      <c r="O76" s="139">
        <v>1.39378313098583</v>
      </c>
      <c r="P76" s="144">
        <v>0.225838395970205</v>
      </c>
      <c r="Q76" s="139">
        <v>0.98113029461859602</v>
      </c>
      <c r="R76" s="144">
        <v>0.14607917066707299</v>
      </c>
      <c r="S76" s="139">
        <v>1.37763396068074</v>
      </c>
      <c r="T76" s="144">
        <v>0.184405031545298</v>
      </c>
      <c r="U76" s="139">
        <v>1.23284658853245</v>
      </c>
      <c r="V76" s="144">
        <v>0.15582915493739499</v>
      </c>
      <c r="W76" s="139">
        <v>1.11135958560917</v>
      </c>
      <c r="X76" s="144">
        <v>0.14991314743213199</v>
      </c>
      <c r="Y76" s="139">
        <v>1.49604838063717</v>
      </c>
      <c r="Z76" s="144">
        <v>0.234944053899171</v>
      </c>
      <c r="AA76" s="139">
        <v>0.93672817142090203</v>
      </c>
      <c r="AB76" s="144">
        <v>0.137842708829782</v>
      </c>
      <c r="AC76" s="139">
        <v>1.4754216085907901</v>
      </c>
      <c r="AD76" s="144">
        <v>0.20180282453804199</v>
      </c>
      <c r="AE76" s="139">
        <v>1.22025958129798</v>
      </c>
      <c r="AF76" s="155">
        <v>0.16234965456438999</v>
      </c>
    </row>
    <row r="77" spans="1:32" ht="13" customHeight="1" x14ac:dyDescent="0.15">
      <c r="A77" s="57" t="s">
        <v>272</v>
      </c>
      <c r="B77" s="82">
        <v>1</v>
      </c>
      <c r="C77" s="139">
        <v>1.1711488855423799</v>
      </c>
      <c r="D77" s="144">
        <v>0.22788733139692399</v>
      </c>
      <c r="E77" s="139">
        <v>0.65952785312567297</v>
      </c>
      <c r="F77" s="144">
        <v>0.27894904236384699</v>
      </c>
      <c r="G77" s="139">
        <v>1.0128239970766899</v>
      </c>
      <c r="H77" s="144">
        <v>0.32353145171951903</v>
      </c>
      <c r="I77" s="139">
        <v>1.5216559319427101</v>
      </c>
      <c r="J77" s="144">
        <v>0.325452362439551</v>
      </c>
      <c r="K77" s="139">
        <v>1.4662785658859301</v>
      </c>
      <c r="L77" s="144">
        <v>0.30660037683204999</v>
      </c>
      <c r="M77" s="139">
        <v>1.2175179789561199</v>
      </c>
      <c r="N77" s="144">
        <v>0.24040554183551599</v>
      </c>
      <c r="O77" s="139">
        <v>0.62479231620017806</v>
      </c>
      <c r="P77" s="144">
        <v>0.26762929781301698</v>
      </c>
      <c r="Q77" s="139">
        <v>1.0286738164859901</v>
      </c>
      <c r="R77" s="144">
        <v>0.326672889678778</v>
      </c>
      <c r="S77" s="139">
        <v>1.4589976017967901</v>
      </c>
      <c r="T77" s="144">
        <v>0.32005704014473302</v>
      </c>
      <c r="U77" s="139">
        <v>1.49923589661739</v>
      </c>
      <c r="V77" s="144">
        <v>0.32344951948018102</v>
      </c>
      <c r="W77" s="139">
        <v>1.2184716484593501</v>
      </c>
      <c r="X77" s="144">
        <v>0.24402790545537101</v>
      </c>
      <c r="Y77" s="139">
        <v>0.62013663205502001</v>
      </c>
      <c r="Z77" s="144">
        <v>0.24896002303849701</v>
      </c>
      <c r="AA77" s="139">
        <v>0.95314302039731902</v>
      </c>
      <c r="AB77" s="144">
        <v>0.29793022087522197</v>
      </c>
      <c r="AC77" s="139">
        <v>1.6951407701758401</v>
      </c>
      <c r="AD77" s="144">
        <v>0.36043493261388598</v>
      </c>
      <c r="AE77" s="139">
        <v>1.5015474445488799</v>
      </c>
      <c r="AF77" s="155">
        <v>0.33272774263360999</v>
      </c>
    </row>
    <row r="78" spans="1:32" ht="13" customHeight="1" x14ac:dyDescent="0.15">
      <c r="A78" s="57" t="s">
        <v>278</v>
      </c>
      <c r="B78" s="82">
        <v>1</v>
      </c>
      <c r="C78" s="139">
        <v>0.67418319978049501</v>
      </c>
      <c r="D78" s="144">
        <v>0.194435840012364</v>
      </c>
      <c r="E78" s="139">
        <v>1.45528013603004</v>
      </c>
      <c r="F78" s="144">
        <v>0.54858801647861999</v>
      </c>
      <c r="G78" s="139">
        <v>1.12219362610203</v>
      </c>
      <c r="H78" s="144">
        <v>0.31323992640909398</v>
      </c>
      <c r="I78" s="139">
        <v>1.0983820828008799</v>
      </c>
      <c r="J78" s="144">
        <v>0.19619809184342701</v>
      </c>
      <c r="K78" s="139">
        <v>1.80268323897673</v>
      </c>
      <c r="L78" s="144">
        <v>0.27599396206896099</v>
      </c>
      <c r="M78" s="139">
        <v>0.65452481746504199</v>
      </c>
      <c r="N78" s="144">
        <v>0.18990927402756599</v>
      </c>
      <c r="O78" s="139">
        <v>1.4552844082152101</v>
      </c>
      <c r="P78" s="144">
        <v>0.54481474499804905</v>
      </c>
      <c r="Q78" s="139">
        <v>1.1683500118458201</v>
      </c>
      <c r="R78" s="144">
        <v>0.32929472903116203</v>
      </c>
      <c r="S78" s="139">
        <v>1.0807609442119599</v>
      </c>
      <c r="T78" s="144">
        <v>0.19230244619353001</v>
      </c>
      <c r="U78" s="139">
        <v>1.7550246465332799</v>
      </c>
      <c r="V78" s="144">
        <v>0.26106563803673799</v>
      </c>
      <c r="W78" s="139">
        <v>0.62346178083013104</v>
      </c>
      <c r="X78" s="144">
        <v>0.18767592217118101</v>
      </c>
      <c r="Y78" s="139">
        <v>1.47831097497901</v>
      </c>
      <c r="Z78" s="144">
        <v>0.54743287313135602</v>
      </c>
      <c r="AA78" s="139">
        <v>1.1792255514682499</v>
      </c>
      <c r="AB78" s="144">
        <v>0.34371174241837599</v>
      </c>
      <c r="AC78" s="139">
        <v>1.0668372389554099</v>
      </c>
      <c r="AD78" s="144">
        <v>0.18515706566808399</v>
      </c>
      <c r="AE78" s="139">
        <v>1.7226100182962301</v>
      </c>
      <c r="AF78" s="155">
        <v>0.25640928765065402</v>
      </c>
    </row>
    <row r="79" spans="1:32" ht="13" customHeight="1" x14ac:dyDescent="0.15">
      <c r="A79" s="57" t="s">
        <v>283</v>
      </c>
      <c r="B79" s="82">
        <v>1</v>
      </c>
      <c r="C79" s="139">
        <v>1.0948605203997901</v>
      </c>
      <c r="D79" s="144">
        <v>0.46289116459699697</v>
      </c>
      <c r="E79" s="139">
        <v>1.17625974588136</v>
      </c>
      <c r="F79" s="144">
        <v>0.44549154337942498</v>
      </c>
      <c r="G79" s="139">
        <v>1.2097867934559701</v>
      </c>
      <c r="H79" s="144">
        <v>0.456248688278378</v>
      </c>
      <c r="I79" s="139">
        <v>1.31712574223059</v>
      </c>
      <c r="J79" s="144">
        <v>0.56314058855243398</v>
      </c>
      <c r="K79" s="139">
        <v>1.42824323982447</v>
      </c>
      <c r="L79" s="144">
        <v>0.41100553305502502</v>
      </c>
      <c r="M79" s="139">
        <v>1.0278926842804701</v>
      </c>
      <c r="N79" s="144">
        <v>0.44241825263876799</v>
      </c>
      <c r="O79" s="139">
        <v>1.18533654405676</v>
      </c>
      <c r="P79" s="144">
        <v>0.44839952101312902</v>
      </c>
      <c r="Q79" s="139">
        <v>1.2391738329388799</v>
      </c>
      <c r="R79" s="144">
        <v>0.47184160043935203</v>
      </c>
      <c r="S79" s="139">
        <v>1.3392041117492599</v>
      </c>
      <c r="T79" s="144">
        <v>0.56008748579082202</v>
      </c>
      <c r="U79" s="139">
        <v>1.45046275257218</v>
      </c>
      <c r="V79" s="144">
        <v>0.40723840571493097</v>
      </c>
      <c r="W79" s="139">
        <v>1.02624716914327</v>
      </c>
      <c r="X79" s="144">
        <v>0.43925945867412097</v>
      </c>
      <c r="Y79" s="139">
        <v>1.1849086378698599</v>
      </c>
      <c r="Z79" s="144">
        <v>0.45593355806920299</v>
      </c>
      <c r="AA79" s="139">
        <v>1.2377883101099301</v>
      </c>
      <c r="AB79" s="144">
        <v>0.47559966171081403</v>
      </c>
      <c r="AC79" s="139">
        <v>1.34156978419341</v>
      </c>
      <c r="AD79" s="144">
        <v>0.56995604567052904</v>
      </c>
      <c r="AE79" s="139">
        <v>1.4558065303897101</v>
      </c>
      <c r="AF79" s="155">
        <v>0.40961963829173098</v>
      </c>
    </row>
    <row r="80" spans="1:32" ht="13" customHeight="1" x14ac:dyDescent="0.15">
      <c r="A80" s="57" t="s">
        <v>288</v>
      </c>
      <c r="B80" s="82">
        <v>1</v>
      </c>
      <c r="C80" s="139">
        <v>0.85309096353619096</v>
      </c>
      <c r="D80" s="144">
        <v>0.13072368140134299</v>
      </c>
      <c r="E80" s="139">
        <v>1.34421574148198</v>
      </c>
      <c r="F80" s="144">
        <v>0.45375403587469398</v>
      </c>
      <c r="G80" s="139">
        <v>0.65898013826913404</v>
      </c>
      <c r="H80" s="144">
        <v>0.10624022177382</v>
      </c>
      <c r="I80" s="139">
        <v>1.53611969642712</v>
      </c>
      <c r="J80" s="144">
        <v>0.20410721816444799</v>
      </c>
      <c r="K80" s="139">
        <v>1.34693941484865</v>
      </c>
      <c r="L80" s="144">
        <v>0.16876115253218199</v>
      </c>
      <c r="M80" s="139">
        <v>0.84499222188594103</v>
      </c>
      <c r="N80" s="144">
        <v>0.129453562636346</v>
      </c>
      <c r="O80" s="139">
        <v>1.2899030982125099</v>
      </c>
      <c r="P80" s="144">
        <v>0.42607677858857301</v>
      </c>
      <c r="Q80" s="139">
        <v>0.655778396376967</v>
      </c>
      <c r="R80" s="144">
        <v>0.107976533342626</v>
      </c>
      <c r="S80" s="139">
        <v>1.5763671173907701</v>
      </c>
      <c r="T80" s="144">
        <v>0.21032602402693601</v>
      </c>
      <c r="U80" s="139">
        <v>1.35361878611552</v>
      </c>
      <c r="V80" s="144">
        <v>0.17101846345646701</v>
      </c>
      <c r="W80" s="139">
        <v>0.87412623136307799</v>
      </c>
      <c r="X80" s="144">
        <v>0.133969620073776</v>
      </c>
      <c r="Y80" s="139">
        <v>1.29400363197076</v>
      </c>
      <c r="Z80" s="144">
        <v>0.44072881284402499</v>
      </c>
      <c r="AA80" s="139">
        <v>0.64013385805001299</v>
      </c>
      <c r="AB80" s="144">
        <v>0.104164970297912</v>
      </c>
      <c r="AC80" s="139">
        <v>1.6713342225599399</v>
      </c>
      <c r="AD80" s="144">
        <v>0.22731551706306799</v>
      </c>
      <c r="AE80" s="139">
        <v>1.34060799427247</v>
      </c>
      <c r="AF80" s="155">
        <v>0.16982686569012601</v>
      </c>
    </row>
    <row r="81" spans="1:32" ht="13" customHeight="1" x14ac:dyDescent="0.15">
      <c r="A81" s="57" t="s">
        <v>290</v>
      </c>
      <c r="B81" s="82">
        <v>1</v>
      </c>
      <c r="C81" s="139">
        <v>0.80177118933917402</v>
      </c>
      <c r="D81" s="144">
        <v>0.129420861136925</v>
      </c>
      <c r="E81" s="139">
        <v>0.97932823182150797</v>
      </c>
      <c r="F81" s="144">
        <v>0.17326020474852499</v>
      </c>
      <c r="G81" s="139">
        <v>0.96011050427600997</v>
      </c>
      <c r="H81" s="144">
        <v>0.15471715699682101</v>
      </c>
      <c r="I81" s="139">
        <v>1.5449098410961499</v>
      </c>
      <c r="J81" s="144">
        <v>0.27166231563419302</v>
      </c>
      <c r="K81" s="139">
        <v>3.0160194743017499</v>
      </c>
      <c r="L81" s="144">
        <v>0.46469355890231501</v>
      </c>
      <c r="M81" s="139">
        <v>0.81673574555867701</v>
      </c>
      <c r="N81" s="144">
        <v>0.13362373637597799</v>
      </c>
      <c r="O81" s="139">
        <v>0.95579345049785802</v>
      </c>
      <c r="P81" s="144">
        <v>0.165387242285604</v>
      </c>
      <c r="Q81" s="139">
        <v>0.97379659830631005</v>
      </c>
      <c r="R81" s="144">
        <v>0.158594945405269</v>
      </c>
      <c r="S81" s="139">
        <v>1.6082911652463501</v>
      </c>
      <c r="T81" s="144">
        <v>0.27817815273257901</v>
      </c>
      <c r="U81" s="139">
        <v>2.9250303737966501</v>
      </c>
      <c r="V81" s="144">
        <v>0.45776106373980802</v>
      </c>
      <c r="W81" s="139">
        <v>0.83324796230522102</v>
      </c>
      <c r="X81" s="144">
        <v>0.12941284647102599</v>
      </c>
      <c r="Y81" s="139">
        <v>0.94961409040372202</v>
      </c>
      <c r="Z81" s="144">
        <v>0.16176281666509701</v>
      </c>
      <c r="AA81" s="139">
        <v>0.95861327425657195</v>
      </c>
      <c r="AB81" s="144">
        <v>0.16075005739075701</v>
      </c>
      <c r="AC81" s="139">
        <v>1.6625204364875299</v>
      </c>
      <c r="AD81" s="144">
        <v>0.30001030278841001</v>
      </c>
      <c r="AE81" s="139">
        <v>2.8000468160097798</v>
      </c>
      <c r="AF81" s="155">
        <v>0.426267549808173</v>
      </c>
    </row>
    <row r="82" spans="1:32" ht="13" customHeight="1" x14ac:dyDescent="0.15">
      <c r="A82" s="57" t="s">
        <v>292</v>
      </c>
      <c r="B82" s="82">
        <v>1</v>
      </c>
      <c r="C82" s="139">
        <v>1.01992521223697</v>
      </c>
      <c r="D82" s="144">
        <v>0.15752344592088099</v>
      </c>
      <c r="E82" s="139">
        <v>1.2736318134694899</v>
      </c>
      <c r="F82" s="144">
        <v>0.26073971789745698</v>
      </c>
      <c r="G82" s="139">
        <v>1.2986562802750601</v>
      </c>
      <c r="H82" s="144">
        <v>0.41562553025764098</v>
      </c>
      <c r="I82" s="139">
        <v>1.1486412541247</v>
      </c>
      <c r="J82" s="144">
        <v>0.16169457822576699</v>
      </c>
      <c r="K82" s="139">
        <v>1.28049683326101</v>
      </c>
      <c r="L82" s="144">
        <v>0.17337835885504599</v>
      </c>
      <c r="M82" s="139">
        <v>1.06483126100689</v>
      </c>
      <c r="N82" s="144">
        <v>0.161575104063474</v>
      </c>
      <c r="O82" s="139">
        <v>1.22691457202646</v>
      </c>
      <c r="P82" s="144">
        <v>0.25192865298695699</v>
      </c>
      <c r="Q82" s="139">
        <v>1.2570958766901601</v>
      </c>
      <c r="R82" s="144">
        <v>0.39531696647898401</v>
      </c>
      <c r="S82" s="139">
        <v>1.1874536674602501</v>
      </c>
      <c r="T82" s="144">
        <v>0.168536616768407</v>
      </c>
      <c r="U82" s="139">
        <v>1.3433633319600899</v>
      </c>
      <c r="V82" s="144">
        <v>0.18435216823794401</v>
      </c>
      <c r="W82" s="139">
        <v>1.0750645811633399</v>
      </c>
      <c r="X82" s="144">
        <v>0.15703074372475501</v>
      </c>
      <c r="Y82" s="139">
        <v>1.20140700527481</v>
      </c>
      <c r="Z82" s="144">
        <v>0.24732750977831899</v>
      </c>
      <c r="AA82" s="139">
        <v>1.3005349444088199</v>
      </c>
      <c r="AB82" s="144">
        <v>0.41740067053929902</v>
      </c>
      <c r="AC82" s="139">
        <v>1.20754602632473</v>
      </c>
      <c r="AD82" s="144">
        <v>0.17695074332956501</v>
      </c>
      <c r="AE82" s="139">
        <v>1.3253749876170799</v>
      </c>
      <c r="AF82" s="155">
        <v>0.186966279628064</v>
      </c>
    </row>
    <row r="83" spans="1:32" ht="13" customHeight="1" x14ac:dyDescent="0.15">
      <c r="A83" s="57" t="s">
        <v>293</v>
      </c>
      <c r="B83" s="82">
        <v>1</v>
      </c>
      <c r="C83" s="139">
        <v>1.9681776676720799</v>
      </c>
      <c r="D83" s="144">
        <v>0.56589645914939302</v>
      </c>
      <c r="E83" s="139">
        <v>1.09402252160906</v>
      </c>
      <c r="F83" s="144">
        <v>0.26969037083914399</v>
      </c>
      <c r="G83" s="139">
        <v>0.577788221779995</v>
      </c>
      <c r="H83" s="144">
        <v>0.185457366396374</v>
      </c>
      <c r="I83" s="139">
        <v>1.3922569941457299</v>
      </c>
      <c r="J83" s="144">
        <v>0.300231708692977</v>
      </c>
      <c r="K83" s="139">
        <v>2.10451499001891</v>
      </c>
      <c r="L83" s="144">
        <v>0.48367325940047301</v>
      </c>
      <c r="M83" s="139">
        <v>1.9379548837495399</v>
      </c>
      <c r="N83" s="144">
        <v>0.55766585696455495</v>
      </c>
      <c r="O83" s="139">
        <v>1.0880124539812499</v>
      </c>
      <c r="P83" s="144">
        <v>0.26737062525428001</v>
      </c>
      <c r="Q83" s="139">
        <v>0.57559023566290501</v>
      </c>
      <c r="R83" s="144">
        <v>0.179725215697006</v>
      </c>
      <c r="S83" s="139">
        <v>1.4166131819966099</v>
      </c>
      <c r="T83" s="144">
        <v>0.30849738906142399</v>
      </c>
      <c r="U83" s="139">
        <v>2.0900899315656001</v>
      </c>
      <c r="V83" s="144">
        <v>0.483380530606145</v>
      </c>
      <c r="W83" s="139">
        <v>1.9152586344675799</v>
      </c>
      <c r="X83" s="144">
        <v>0.55053442004142705</v>
      </c>
      <c r="Y83" s="139">
        <v>1.0542654052818701</v>
      </c>
      <c r="Z83" s="144">
        <v>0.25656955950502303</v>
      </c>
      <c r="AA83" s="139">
        <v>0.54627066762641496</v>
      </c>
      <c r="AB83" s="144">
        <v>0.17209817519875401</v>
      </c>
      <c r="AC83" s="139">
        <v>1.5141885654262499</v>
      </c>
      <c r="AD83" s="144">
        <v>0.33266019712998102</v>
      </c>
      <c r="AE83" s="139">
        <v>2.1341366941914899</v>
      </c>
      <c r="AF83" s="155">
        <v>0.49071235633530902</v>
      </c>
    </row>
    <row r="84" spans="1:32" ht="13" customHeight="1" x14ac:dyDescent="0.15">
      <c r="A84" s="3" t="s">
        <v>304</v>
      </c>
      <c r="B84" s="83">
        <v>1</v>
      </c>
      <c r="C84" s="143">
        <v>1.10137434220306</v>
      </c>
      <c r="D84" s="148">
        <v>7.79760153857256E-2</v>
      </c>
      <c r="E84" s="143">
        <v>1.1169971618366199</v>
      </c>
      <c r="F84" s="148">
        <v>0.103933806768249</v>
      </c>
      <c r="G84" s="143">
        <v>0.96798618731569097</v>
      </c>
      <c r="H84" s="148">
        <v>7.6902725693063306E-2</v>
      </c>
      <c r="I84" s="143">
        <v>1.39256076254675</v>
      </c>
      <c r="J84" s="148">
        <v>8.4847005168781506E-2</v>
      </c>
      <c r="K84" s="143">
        <v>1.6440907838883601</v>
      </c>
      <c r="L84" s="148">
        <v>9.1546090196276103E-2</v>
      </c>
      <c r="M84" s="143">
        <v>1.0954920340676</v>
      </c>
      <c r="N84" s="148">
        <v>7.6788930469038105E-2</v>
      </c>
      <c r="O84" s="143">
        <v>1.11019772550572</v>
      </c>
      <c r="P84" s="148">
        <v>0.103371642469967</v>
      </c>
      <c r="Q84" s="143">
        <v>0.970837247362769</v>
      </c>
      <c r="R84" s="148">
        <v>7.7186235649960494E-2</v>
      </c>
      <c r="S84" s="143">
        <v>1.4054277200283001</v>
      </c>
      <c r="T84" s="148">
        <v>8.5373233134866999E-2</v>
      </c>
      <c r="U84" s="143">
        <v>1.6337339709427201</v>
      </c>
      <c r="V84" s="148">
        <v>9.1023556229389999E-2</v>
      </c>
      <c r="W84" s="143">
        <v>1.09101596304446</v>
      </c>
      <c r="X84" s="148">
        <v>7.6229605822168506E-2</v>
      </c>
      <c r="Y84" s="143">
        <v>1.1207889858645199</v>
      </c>
      <c r="Z84" s="148">
        <v>0.10429716149734999</v>
      </c>
      <c r="AA84" s="143">
        <v>0.96233095338108299</v>
      </c>
      <c r="AB84" s="148">
        <v>7.8115601297418097E-2</v>
      </c>
      <c r="AC84" s="143">
        <v>1.4617665982978201</v>
      </c>
      <c r="AD84" s="148">
        <v>8.9493818502245207E-2</v>
      </c>
      <c r="AE84" s="143">
        <v>1.6261429667272</v>
      </c>
      <c r="AF84" s="156">
        <v>9.0554102875905804E-2</v>
      </c>
    </row>
    <row r="85" spans="1:32" ht="13" customHeight="1" x14ac:dyDescent="0.15">
      <c r="A85" s="57" t="s">
        <v>92</v>
      </c>
      <c r="B85" s="82">
        <v>1</v>
      </c>
      <c r="C85" s="139">
        <v>1.21941348836506</v>
      </c>
      <c r="D85" s="144">
        <v>0.29260279611791701</v>
      </c>
      <c r="E85" s="139">
        <v>3.7631103481224901</v>
      </c>
      <c r="F85" s="144">
        <v>4.3448034939102902</v>
      </c>
      <c r="G85" s="139">
        <v>1.38158894261239</v>
      </c>
      <c r="H85" s="144">
        <v>0.71122454092828302</v>
      </c>
      <c r="I85" s="139">
        <v>1.6543471984125</v>
      </c>
      <c r="J85" s="144">
        <v>0.417274275473972</v>
      </c>
      <c r="K85" s="139">
        <v>1.59677811813371</v>
      </c>
      <c r="L85" s="144">
        <v>0.50643709766585998</v>
      </c>
      <c r="M85" s="139">
        <v>1.2088309644131701</v>
      </c>
      <c r="N85" s="144">
        <v>0.29351864321809701</v>
      </c>
      <c r="O85" s="139">
        <v>3.88077782777758</v>
      </c>
      <c r="P85" s="144">
        <v>4.4896152233751803</v>
      </c>
      <c r="Q85" s="139">
        <v>1.3710341300520901</v>
      </c>
      <c r="R85" s="144">
        <v>0.70250062873878405</v>
      </c>
      <c r="S85" s="139">
        <v>1.58902914290588</v>
      </c>
      <c r="T85" s="144">
        <v>0.39505167934316099</v>
      </c>
      <c r="U85" s="139">
        <v>1.5699681524656099</v>
      </c>
      <c r="V85" s="144">
        <v>0.506998506005232</v>
      </c>
      <c r="W85" s="139">
        <v>1.1333860761399199</v>
      </c>
      <c r="X85" s="144">
        <v>0.28801052725661203</v>
      </c>
      <c r="Y85" s="139">
        <v>4.1876423763447503</v>
      </c>
      <c r="Z85" s="144">
        <v>4.8372295571750996</v>
      </c>
      <c r="AA85" s="139">
        <v>1.3588782142157501</v>
      </c>
      <c r="AB85" s="144">
        <v>0.72367714955949103</v>
      </c>
      <c r="AC85" s="139">
        <v>1.4982886427987701</v>
      </c>
      <c r="AD85" s="144">
        <v>0.39090451980372598</v>
      </c>
      <c r="AE85" s="139">
        <v>1.6614832086400599</v>
      </c>
      <c r="AF85" s="155">
        <v>0.54766684279481503</v>
      </c>
    </row>
    <row r="86" spans="1:32" ht="13" customHeight="1" x14ac:dyDescent="0.15">
      <c r="A86" s="57" t="s">
        <v>301</v>
      </c>
      <c r="B86" s="82">
        <v>1</v>
      </c>
      <c r="C86" s="139">
        <v>2.2252303665909801</v>
      </c>
      <c r="D86" s="144">
        <v>1.9307536294535601</v>
      </c>
      <c r="E86" s="139">
        <v>0.49376804614910202</v>
      </c>
      <c r="F86" s="144">
        <v>0.25995632603626401</v>
      </c>
      <c r="G86" s="139">
        <v>1.33817339299458</v>
      </c>
      <c r="H86" s="144">
        <v>0.86863856990511901</v>
      </c>
      <c r="I86" s="139">
        <v>1.26503761613539</v>
      </c>
      <c r="J86" s="144">
        <v>0.36159784229994502</v>
      </c>
      <c r="K86" s="139">
        <v>1.5736475942652099</v>
      </c>
      <c r="L86" s="144">
        <v>0.608159848043485</v>
      </c>
      <c r="M86" s="139">
        <v>2.20600787546674</v>
      </c>
      <c r="N86" s="144">
        <v>1.9057373241732101</v>
      </c>
      <c r="O86" s="139">
        <v>0.51152946403000299</v>
      </c>
      <c r="P86" s="144">
        <v>0.283005126764378</v>
      </c>
      <c r="Q86" s="139">
        <v>1.32284278820167</v>
      </c>
      <c r="R86" s="144">
        <v>0.85251819730920797</v>
      </c>
      <c r="S86" s="139">
        <v>1.2875668833110501</v>
      </c>
      <c r="T86" s="144">
        <v>0.39233355541938397</v>
      </c>
      <c r="U86" s="139">
        <v>1.55932349342915</v>
      </c>
      <c r="V86" s="144">
        <v>0.60055301059261001</v>
      </c>
      <c r="W86" s="139">
        <v>2.4215170390414902</v>
      </c>
      <c r="X86" s="144">
        <v>2.2395790755648801</v>
      </c>
      <c r="Y86" s="139">
        <v>0.647041906795355</v>
      </c>
      <c r="Z86" s="144">
        <v>0.35471273134175102</v>
      </c>
      <c r="AA86" s="139">
        <v>1.3681262388691999</v>
      </c>
      <c r="AB86" s="144">
        <v>0.96682556932134101</v>
      </c>
      <c r="AC86" s="139">
        <v>1.3374883958102599</v>
      </c>
      <c r="AD86" s="144">
        <v>0.43557015429131501</v>
      </c>
      <c r="AE86" s="139">
        <v>1.49065537834227</v>
      </c>
      <c r="AF86" s="155">
        <v>0.57161414175924197</v>
      </c>
    </row>
    <row r="87" spans="1:32" ht="13" customHeight="1" x14ac:dyDescent="0.15">
      <c r="A87" s="72" t="s">
        <v>302</v>
      </c>
      <c r="B87" s="84">
        <v>1</v>
      </c>
      <c r="C87" s="149">
        <v>1.0519477668970501</v>
      </c>
      <c r="D87" s="150">
        <v>0.345960298543524</v>
      </c>
      <c r="E87" s="149">
        <v>0.91867997030041304</v>
      </c>
      <c r="F87" s="150">
        <v>0.41694564843714998</v>
      </c>
      <c r="G87" s="149">
        <v>1.36579824280961</v>
      </c>
      <c r="H87" s="150">
        <v>0.41488145411315003</v>
      </c>
      <c r="I87" s="149">
        <v>1.3449937012764701</v>
      </c>
      <c r="J87" s="150">
        <v>0.49790983285660301</v>
      </c>
      <c r="K87" s="149">
        <v>2.7552047395380401</v>
      </c>
      <c r="L87" s="150">
        <v>1.0347146748999501</v>
      </c>
      <c r="M87" s="149">
        <v>1.07046609325209</v>
      </c>
      <c r="N87" s="150">
        <v>0.351318666168493</v>
      </c>
      <c r="O87" s="149">
        <v>0.97098912706090501</v>
      </c>
      <c r="P87" s="150">
        <v>0.43529571140058398</v>
      </c>
      <c r="Q87" s="149">
        <v>1.39053822225802</v>
      </c>
      <c r="R87" s="150">
        <v>0.41481050465406</v>
      </c>
      <c r="S87" s="149">
        <v>1.3517606165957601</v>
      </c>
      <c r="T87" s="150">
        <v>0.49375436716266202</v>
      </c>
      <c r="U87" s="149">
        <v>2.6137018777600902</v>
      </c>
      <c r="V87" s="150">
        <v>1.0031931299911101</v>
      </c>
      <c r="W87" s="149">
        <v>1.1010230055793799</v>
      </c>
      <c r="X87" s="150">
        <v>0.36619102193057401</v>
      </c>
      <c r="Y87" s="149">
        <v>1.07272169019928</v>
      </c>
      <c r="Z87" s="150">
        <v>0.514919550366433</v>
      </c>
      <c r="AA87" s="149">
        <v>1.2745458348692</v>
      </c>
      <c r="AB87" s="150">
        <v>0.38239062670992702</v>
      </c>
      <c r="AC87" s="149">
        <v>1.3380059163282001</v>
      </c>
      <c r="AD87" s="150">
        <v>0.49348688934789597</v>
      </c>
      <c r="AE87" s="149">
        <v>2.9115863304956999</v>
      </c>
      <c r="AF87" s="160">
        <v>1.0291614184917699</v>
      </c>
    </row>
    <row r="88" spans="1:32" ht="13" customHeight="1" x14ac:dyDescent="0.15">
      <c r="A88" s="57"/>
      <c r="B88" s="85"/>
      <c r="C88" s="139" t="s">
        <v>830</v>
      </c>
      <c r="D88" s="144" t="s">
        <v>831</v>
      </c>
      <c r="E88" s="139" t="s">
        <v>832</v>
      </c>
      <c r="F88" s="144" t="s">
        <v>833</v>
      </c>
      <c r="G88" s="139" t="s">
        <v>834</v>
      </c>
      <c r="H88" s="144" t="s">
        <v>835</v>
      </c>
      <c r="I88" s="139" t="s">
        <v>836</v>
      </c>
      <c r="J88" s="144" t="s">
        <v>837</v>
      </c>
      <c r="K88" s="139" t="s">
        <v>838</v>
      </c>
      <c r="L88" s="144" t="s">
        <v>839</v>
      </c>
      <c r="M88" s="139" t="s">
        <v>840</v>
      </c>
      <c r="N88" s="144" t="s">
        <v>841</v>
      </c>
      <c r="O88" s="139" t="s">
        <v>842</v>
      </c>
      <c r="P88" s="144" t="s">
        <v>843</v>
      </c>
      <c r="Q88" s="139" t="s">
        <v>844</v>
      </c>
      <c r="R88" s="144" t="s">
        <v>845</v>
      </c>
      <c r="S88" s="139" t="s">
        <v>846</v>
      </c>
      <c r="T88" s="144" t="s">
        <v>847</v>
      </c>
      <c r="U88" s="139" t="s">
        <v>848</v>
      </c>
      <c r="V88" s="144" t="s">
        <v>849</v>
      </c>
      <c r="W88" s="139" t="s">
        <v>850</v>
      </c>
      <c r="X88" s="144" t="s">
        <v>851</v>
      </c>
      <c r="Y88" s="139" t="s">
        <v>852</v>
      </c>
      <c r="Z88" s="144" t="s">
        <v>853</v>
      </c>
      <c r="AA88" s="139" t="s">
        <v>854</v>
      </c>
      <c r="AB88" s="144" t="s">
        <v>855</v>
      </c>
      <c r="AC88" s="139" t="s">
        <v>856</v>
      </c>
      <c r="AD88" s="144" t="s">
        <v>857</v>
      </c>
      <c r="AE88" s="139" t="s">
        <v>858</v>
      </c>
      <c r="AF88" s="155" t="s">
        <v>859</v>
      </c>
    </row>
    <row r="89" spans="1:32" ht="13" customHeight="1" x14ac:dyDescent="0.15">
      <c r="A89" s="57" t="s">
        <v>259</v>
      </c>
      <c r="B89" s="85">
        <v>3</v>
      </c>
      <c r="C89" s="139">
        <v>0.80791147289666698</v>
      </c>
      <c r="D89" s="144">
        <v>0.20069824657781499</v>
      </c>
      <c r="E89" s="139">
        <v>1.3788760103765001</v>
      </c>
      <c r="F89" s="144">
        <v>0.47247599743721602</v>
      </c>
      <c r="G89" s="139">
        <v>0.841312755219218</v>
      </c>
      <c r="H89" s="144">
        <v>0.16268669289663201</v>
      </c>
      <c r="I89" s="139">
        <v>1.4320802632181999</v>
      </c>
      <c r="J89" s="144">
        <v>0.16228313845447201</v>
      </c>
      <c r="K89" s="139">
        <v>1.40331133490049</v>
      </c>
      <c r="L89" s="144">
        <v>0.14447267406427899</v>
      </c>
      <c r="M89" s="139">
        <v>0.75790809869365705</v>
      </c>
      <c r="N89" s="144">
        <v>0.18660856758127101</v>
      </c>
      <c r="O89" s="139">
        <v>1.31399723390576</v>
      </c>
      <c r="P89" s="144">
        <v>0.45898747992292399</v>
      </c>
      <c r="Q89" s="139">
        <v>0.86340841196472995</v>
      </c>
      <c r="R89" s="144">
        <v>0.170195744490899</v>
      </c>
      <c r="S89" s="139">
        <v>1.45568252067022</v>
      </c>
      <c r="T89" s="144">
        <v>0.162456941424961</v>
      </c>
      <c r="U89" s="139">
        <v>1.45953317852232</v>
      </c>
      <c r="V89" s="144">
        <v>0.14994679583861301</v>
      </c>
      <c r="W89" s="139">
        <v>0.78411793109452599</v>
      </c>
      <c r="X89" s="144">
        <v>0.19023602907051801</v>
      </c>
      <c r="Y89" s="139">
        <v>1.3334132429002199</v>
      </c>
      <c r="Z89" s="144">
        <v>0.46525595698649502</v>
      </c>
      <c r="AA89" s="139">
        <v>0.86244333873280599</v>
      </c>
      <c r="AB89" s="144">
        <v>0.163380052765941</v>
      </c>
      <c r="AC89" s="139">
        <v>1.48329630186401</v>
      </c>
      <c r="AD89" s="144">
        <v>0.16765039980824101</v>
      </c>
      <c r="AE89" s="139">
        <v>1.43123939214635</v>
      </c>
      <c r="AF89" s="155">
        <v>0.14528051808069301</v>
      </c>
    </row>
    <row r="90" spans="1:32" ht="13" customHeight="1" x14ac:dyDescent="0.15">
      <c r="A90" s="57" t="s">
        <v>262</v>
      </c>
      <c r="B90" s="85">
        <v>3</v>
      </c>
      <c r="C90" s="139">
        <v>0.62702297625327197</v>
      </c>
      <c r="D90" s="144">
        <v>0.16354429568415799</v>
      </c>
      <c r="E90" s="139">
        <v>0.48597397866951703</v>
      </c>
      <c r="F90" s="144">
        <v>0.25236567801804399</v>
      </c>
      <c r="G90" s="139">
        <v>0.80985161542517503</v>
      </c>
      <c r="H90" s="144">
        <v>0.28481465011715401</v>
      </c>
      <c r="I90" s="139">
        <v>1.5576207901185299</v>
      </c>
      <c r="J90" s="144">
        <v>0.27875938865630001</v>
      </c>
      <c r="K90" s="139">
        <v>0.87677524554383401</v>
      </c>
      <c r="L90" s="144">
        <v>0.14610365321873101</v>
      </c>
      <c r="M90" s="139">
        <v>0.71421836285791096</v>
      </c>
      <c r="N90" s="144">
        <v>0.18748001249791801</v>
      </c>
      <c r="O90" s="139">
        <v>0.44371267842040801</v>
      </c>
      <c r="P90" s="144">
        <v>0.231155466780126</v>
      </c>
      <c r="Q90" s="139">
        <v>0.74716026046419104</v>
      </c>
      <c r="R90" s="144">
        <v>0.25400291683389298</v>
      </c>
      <c r="S90" s="139">
        <v>1.54073779615355</v>
      </c>
      <c r="T90" s="144">
        <v>0.28120387949411502</v>
      </c>
      <c r="U90" s="139">
        <v>0.88545225352451495</v>
      </c>
      <c r="V90" s="144">
        <v>0.14927376018055899</v>
      </c>
      <c r="W90" s="139">
        <v>0.76014276413652504</v>
      </c>
      <c r="X90" s="144">
        <v>0.18545619635885699</v>
      </c>
      <c r="Y90" s="139">
        <v>0.42971784774065402</v>
      </c>
      <c r="Z90" s="144">
        <v>0.206877031750172</v>
      </c>
      <c r="AA90" s="139">
        <v>0.74501288270452803</v>
      </c>
      <c r="AB90" s="144">
        <v>0.25759655462112901</v>
      </c>
      <c r="AC90" s="139">
        <v>1.55266662751591</v>
      </c>
      <c r="AD90" s="144">
        <v>0.29218568594711902</v>
      </c>
      <c r="AE90" s="139">
        <v>0.93037261831294904</v>
      </c>
      <c r="AF90" s="155">
        <v>0.170698990714233</v>
      </c>
    </row>
    <row r="91" spans="1:32" ht="13" customHeight="1" x14ac:dyDescent="0.15">
      <c r="A91" s="57" t="s">
        <v>86</v>
      </c>
      <c r="B91" s="85">
        <v>3</v>
      </c>
      <c r="C91" s="139">
        <v>0.77882874114422695</v>
      </c>
      <c r="D91" s="144">
        <v>0.23762743725191701</v>
      </c>
      <c r="E91" s="139">
        <v>2.00608076467292</v>
      </c>
      <c r="F91" s="144">
        <v>1.6376555236460499</v>
      </c>
      <c r="G91" s="139">
        <v>1.0521447873079901</v>
      </c>
      <c r="H91" s="144">
        <v>0.48979166507425698</v>
      </c>
      <c r="I91" s="139">
        <v>2.9942895302768799</v>
      </c>
      <c r="J91" s="144">
        <v>0.93077948855235904</v>
      </c>
      <c r="K91" s="139">
        <v>1.18197817525642</v>
      </c>
      <c r="L91" s="144">
        <v>0.35236635515742099</v>
      </c>
      <c r="M91" s="139">
        <v>0.794331698220341</v>
      </c>
      <c r="N91" s="144">
        <v>0.24329949716531599</v>
      </c>
      <c r="O91" s="139">
        <v>1.96712125372476</v>
      </c>
      <c r="P91" s="144">
        <v>1.61306285226794</v>
      </c>
      <c r="Q91" s="139">
        <v>1.04568801236866</v>
      </c>
      <c r="R91" s="144">
        <v>0.490392877802451</v>
      </c>
      <c r="S91" s="139">
        <v>3.2022051351195802</v>
      </c>
      <c r="T91" s="144">
        <v>1.01536629135871</v>
      </c>
      <c r="U91" s="139">
        <v>1.21490205540147</v>
      </c>
      <c r="V91" s="144">
        <v>0.359603735845276</v>
      </c>
      <c r="W91" s="139">
        <v>0.80722735796276701</v>
      </c>
      <c r="X91" s="144">
        <v>0.24239205630868699</v>
      </c>
      <c r="Y91" s="139">
        <v>2.0391848356076299</v>
      </c>
      <c r="Z91" s="144">
        <v>1.6887861719224999</v>
      </c>
      <c r="AA91" s="139">
        <v>0.93641080326586501</v>
      </c>
      <c r="AB91" s="144">
        <v>0.45705537323668599</v>
      </c>
      <c r="AC91" s="139">
        <v>2.90394173981556</v>
      </c>
      <c r="AD91" s="144">
        <v>0.93795579466216406</v>
      </c>
      <c r="AE91" s="139">
        <v>1.4021375939671099</v>
      </c>
      <c r="AF91" s="155">
        <v>0.45488500571469898</v>
      </c>
    </row>
    <row r="92" spans="1:32" ht="13" customHeight="1" x14ac:dyDescent="0.15">
      <c r="A92" s="57" t="s">
        <v>281</v>
      </c>
      <c r="B92" s="85">
        <v>3</v>
      </c>
      <c r="C92" s="139">
        <v>0.93875093760024597</v>
      </c>
      <c r="D92" s="144">
        <v>0.12049153174562501</v>
      </c>
      <c r="E92" s="139">
        <v>1.3618012057714</v>
      </c>
      <c r="F92" s="144">
        <v>0.31104491702282799</v>
      </c>
      <c r="G92" s="139">
        <v>0.94002743892717799</v>
      </c>
      <c r="H92" s="144">
        <v>0.124824600357544</v>
      </c>
      <c r="I92" s="139">
        <v>1.0445722262355499</v>
      </c>
      <c r="J92" s="144">
        <v>0.104202639626386</v>
      </c>
      <c r="K92" s="139">
        <v>1.1313517767933401</v>
      </c>
      <c r="L92" s="144">
        <v>0.104646595358812</v>
      </c>
      <c r="M92" s="139">
        <v>0.92847355257373398</v>
      </c>
      <c r="N92" s="144">
        <v>0.119001653768414</v>
      </c>
      <c r="O92" s="139">
        <v>1.3515291876198099</v>
      </c>
      <c r="P92" s="144">
        <v>0.31052576830498901</v>
      </c>
      <c r="Q92" s="139">
        <v>0.93100462512958804</v>
      </c>
      <c r="R92" s="144">
        <v>0.122888468913655</v>
      </c>
      <c r="S92" s="139">
        <v>1.09204272829732</v>
      </c>
      <c r="T92" s="144">
        <v>0.114842654139664</v>
      </c>
      <c r="U92" s="139">
        <v>1.1623501731102801</v>
      </c>
      <c r="V92" s="144">
        <v>0.10516489072820299</v>
      </c>
      <c r="W92" s="139">
        <v>0.93709531192164297</v>
      </c>
      <c r="X92" s="144">
        <v>0.117962274868759</v>
      </c>
      <c r="Y92" s="139">
        <v>1.35005197987884</v>
      </c>
      <c r="Z92" s="144">
        <v>0.308930227753973</v>
      </c>
      <c r="AA92" s="139">
        <v>0.92402273658627998</v>
      </c>
      <c r="AB92" s="144">
        <v>0.119637696534689</v>
      </c>
      <c r="AC92" s="139">
        <v>1.1041020742098</v>
      </c>
      <c r="AD92" s="144">
        <v>0.115419071333361</v>
      </c>
      <c r="AE92" s="139">
        <v>1.16918216978747</v>
      </c>
      <c r="AF92" s="155">
        <v>0.107160819233601</v>
      </c>
    </row>
    <row r="93" spans="1:32" ht="13" customHeight="1" x14ac:dyDescent="0.15">
      <c r="A93" s="57" t="s">
        <v>283</v>
      </c>
      <c r="B93" s="85">
        <v>3</v>
      </c>
      <c r="C93" s="139">
        <v>1.29160160979984</v>
      </c>
      <c r="D93" s="144">
        <v>0.46967183989753097</v>
      </c>
      <c r="E93" s="139">
        <v>0.71489945596254001</v>
      </c>
      <c r="F93" s="144">
        <v>0.22925029320837101</v>
      </c>
      <c r="G93" s="139">
        <v>1.15810713217646</v>
      </c>
      <c r="H93" s="144">
        <v>0.35753829829353201</v>
      </c>
      <c r="I93" s="139">
        <v>0.78184550395832797</v>
      </c>
      <c r="J93" s="144">
        <v>0.26026875144153899</v>
      </c>
      <c r="K93" s="139">
        <v>1.3849980469923</v>
      </c>
      <c r="L93" s="144">
        <v>0.39233099654963899</v>
      </c>
      <c r="M93" s="139">
        <v>1.2919815651298401</v>
      </c>
      <c r="N93" s="144">
        <v>0.47569458248593999</v>
      </c>
      <c r="O93" s="139">
        <v>0.70376977245538996</v>
      </c>
      <c r="P93" s="144">
        <v>0.22565718212709501</v>
      </c>
      <c r="Q93" s="139">
        <v>1.1514665759667799</v>
      </c>
      <c r="R93" s="144">
        <v>0.35663176990756701</v>
      </c>
      <c r="S93" s="139">
        <v>0.78913756179266803</v>
      </c>
      <c r="T93" s="144">
        <v>0.26267552836702202</v>
      </c>
      <c r="U93" s="139">
        <v>1.4004724905308801</v>
      </c>
      <c r="V93" s="144">
        <v>0.403397590981798</v>
      </c>
      <c r="W93" s="139">
        <v>1.2975598361166101</v>
      </c>
      <c r="X93" s="144">
        <v>0.47706246819152398</v>
      </c>
      <c r="Y93" s="139">
        <v>0.73222735298974195</v>
      </c>
      <c r="Z93" s="144">
        <v>0.237362098543038</v>
      </c>
      <c r="AA93" s="139">
        <v>1.11528164241476</v>
      </c>
      <c r="AB93" s="144">
        <v>0.35018987023078502</v>
      </c>
      <c r="AC93" s="139">
        <v>0.81488918553525802</v>
      </c>
      <c r="AD93" s="144">
        <v>0.26779870182330401</v>
      </c>
      <c r="AE93" s="139">
        <v>1.3756243865061399</v>
      </c>
      <c r="AF93" s="155">
        <v>0.392372067079722</v>
      </c>
    </row>
    <row r="94" spans="1:32" ht="13" customHeight="1" x14ac:dyDescent="0.15">
      <c r="A94" s="57" t="s">
        <v>288</v>
      </c>
      <c r="B94" s="85">
        <v>3</v>
      </c>
      <c r="C94" s="139">
        <v>1.0349907283645501</v>
      </c>
      <c r="D94" s="144">
        <v>0.18750765923402801</v>
      </c>
      <c r="E94" s="139">
        <v>0.97179938447747205</v>
      </c>
      <c r="F94" s="144">
        <v>0.33929069795775801</v>
      </c>
      <c r="G94" s="139">
        <v>0.83311010281815701</v>
      </c>
      <c r="H94" s="144">
        <v>0.18687144715435</v>
      </c>
      <c r="I94" s="139">
        <v>1.52063748830024</v>
      </c>
      <c r="J94" s="144">
        <v>0.248207656465291</v>
      </c>
      <c r="K94" s="139">
        <v>1.34843297620063</v>
      </c>
      <c r="L94" s="144">
        <v>0.16424603231103799</v>
      </c>
      <c r="M94" s="139">
        <v>1.0150465587786599</v>
      </c>
      <c r="N94" s="144">
        <v>0.18626596823625599</v>
      </c>
      <c r="O94" s="139">
        <v>0.94676349354054601</v>
      </c>
      <c r="P94" s="144">
        <v>0.33165480817586401</v>
      </c>
      <c r="Q94" s="139">
        <v>0.79152760469383499</v>
      </c>
      <c r="R94" s="144">
        <v>0.179747374412628</v>
      </c>
      <c r="S94" s="139">
        <v>1.4930012785267499</v>
      </c>
      <c r="T94" s="144">
        <v>0.245371279001528</v>
      </c>
      <c r="U94" s="139">
        <v>1.36127394096376</v>
      </c>
      <c r="V94" s="144">
        <v>0.16735818911007699</v>
      </c>
      <c r="W94" s="139">
        <v>1.0150104397255999</v>
      </c>
      <c r="X94" s="144">
        <v>0.185114872340711</v>
      </c>
      <c r="Y94" s="139">
        <v>0.967245319618106</v>
      </c>
      <c r="Z94" s="144">
        <v>0.341378657072551</v>
      </c>
      <c r="AA94" s="139">
        <v>0.78370316217540004</v>
      </c>
      <c r="AB94" s="144">
        <v>0.18065029579844</v>
      </c>
      <c r="AC94" s="139">
        <v>1.49680056402961</v>
      </c>
      <c r="AD94" s="144">
        <v>0.24576446604913699</v>
      </c>
      <c r="AE94" s="139">
        <v>1.35365982367154</v>
      </c>
      <c r="AF94" s="155">
        <v>0.16853712543050201</v>
      </c>
    </row>
    <row r="95" spans="1:32" ht="13" customHeight="1" x14ac:dyDescent="0.15">
      <c r="A95" s="57" t="s">
        <v>292</v>
      </c>
      <c r="B95" s="85">
        <v>3</v>
      </c>
      <c r="C95" s="139">
        <v>0.97357112091397102</v>
      </c>
      <c r="D95" s="144">
        <v>9.9451014588031197E-2</v>
      </c>
      <c r="E95" s="139">
        <v>1.0670059005639601</v>
      </c>
      <c r="F95" s="144">
        <v>0.14896775614013</v>
      </c>
      <c r="G95" s="139">
        <v>1.61435127964633</v>
      </c>
      <c r="H95" s="144">
        <v>0.25402547173340201</v>
      </c>
      <c r="I95" s="139">
        <v>1.1112369206058701</v>
      </c>
      <c r="J95" s="144">
        <v>0.14424732271540799</v>
      </c>
      <c r="K95" s="139">
        <v>1.0315863392607501</v>
      </c>
      <c r="L95" s="144">
        <v>9.9514401594995E-2</v>
      </c>
      <c r="M95" s="139">
        <v>0.97076717545799796</v>
      </c>
      <c r="N95" s="144">
        <v>9.8977562200274996E-2</v>
      </c>
      <c r="O95" s="139">
        <v>1.0568913067544099</v>
      </c>
      <c r="P95" s="144">
        <v>0.146432799320839</v>
      </c>
      <c r="Q95" s="139">
        <v>1.65399863396931</v>
      </c>
      <c r="R95" s="144">
        <v>0.261867882598668</v>
      </c>
      <c r="S95" s="139">
        <v>1.0856876034931999</v>
      </c>
      <c r="T95" s="144">
        <v>0.139937578979379</v>
      </c>
      <c r="U95" s="139">
        <v>1.0707884746974801</v>
      </c>
      <c r="V95" s="144">
        <v>0.103739200776452</v>
      </c>
      <c r="W95" s="139">
        <v>0.97493729808391405</v>
      </c>
      <c r="X95" s="144">
        <v>0.101455245203039</v>
      </c>
      <c r="Y95" s="139">
        <v>1.05443222308643</v>
      </c>
      <c r="Z95" s="144">
        <v>0.14047258662123099</v>
      </c>
      <c r="AA95" s="139">
        <v>1.6415133361441101</v>
      </c>
      <c r="AB95" s="144">
        <v>0.26127792305834302</v>
      </c>
      <c r="AC95" s="139">
        <v>1.09807405246735</v>
      </c>
      <c r="AD95" s="144">
        <v>0.14036059096775999</v>
      </c>
      <c r="AE95" s="139">
        <v>1.0479939610011599</v>
      </c>
      <c r="AF95" s="155">
        <v>0.100522245828073</v>
      </c>
    </row>
    <row r="96" spans="1:32" ht="13" customHeight="1" x14ac:dyDescent="0.15">
      <c r="A96" s="57" t="s">
        <v>293</v>
      </c>
      <c r="B96" s="85">
        <v>3</v>
      </c>
      <c r="C96" s="139">
        <v>1.23441798514127</v>
      </c>
      <c r="D96" s="144">
        <v>0.232097440204902</v>
      </c>
      <c r="E96" s="139">
        <v>1.8910520445087</v>
      </c>
      <c r="F96" s="144">
        <v>0.455866280711483</v>
      </c>
      <c r="G96" s="139">
        <v>1.3320823316724999</v>
      </c>
      <c r="H96" s="144">
        <v>0.36136256382792598</v>
      </c>
      <c r="I96" s="139">
        <v>0.888783200925649</v>
      </c>
      <c r="J96" s="144">
        <v>0.17077286707068901</v>
      </c>
      <c r="K96" s="139">
        <v>1.03097996284176</v>
      </c>
      <c r="L96" s="144">
        <v>0.247415824091331</v>
      </c>
      <c r="M96" s="139">
        <v>1.26279840280204</v>
      </c>
      <c r="N96" s="144">
        <v>0.23897201718640901</v>
      </c>
      <c r="O96" s="139">
        <v>1.85093417649332</v>
      </c>
      <c r="P96" s="144">
        <v>0.43854423364531803</v>
      </c>
      <c r="Q96" s="139">
        <v>1.3393201304020701</v>
      </c>
      <c r="R96" s="144">
        <v>0.35099491669261101</v>
      </c>
      <c r="S96" s="139">
        <v>0.89391667284653398</v>
      </c>
      <c r="T96" s="144">
        <v>0.18015640149412199</v>
      </c>
      <c r="U96" s="139">
        <v>1.0048656984100399</v>
      </c>
      <c r="V96" s="144">
        <v>0.24237322740257</v>
      </c>
      <c r="W96" s="139">
        <v>1.2623254060509499</v>
      </c>
      <c r="X96" s="144">
        <v>0.244444277327133</v>
      </c>
      <c r="Y96" s="139">
        <v>1.78529988616635</v>
      </c>
      <c r="Z96" s="144">
        <v>0.41821383667453599</v>
      </c>
      <c r="AA96" s="139">
        <v>1.31189852733156</v>
      </c>
      <c r="AB96" s="144">
        <v>0.33806302638096303</v>
      </c>
      <c r="AC96" s="139">
        <v>0.92234675041810299</v>
      </c>
      <c r="AD96" s="144">
        <v>0.18066145322954499</v>
      </c>
      <c r="AE96" s="139">
        <v>1.0480890431366801</v>
      </c>
      <c r="AF96" s="155">
        <v>0.258550174149278</v>
      </c>
    </row>
    <row r="97" spans="1:32" ht="13" customHeight="1" x14ac:dyDescent="0.15">
      <c r="A97" s="5" t="s">
        <v>305</v>
      </c>
      <c r="B97" s="87">
        <v>3</v>
      </c>
      <c r="C97" s="153">
        <v>0.96088694651425599</v>
      </c>
      <c r="D97" s="154">
        <v>8.4550467224460302E-2</v>
      </c>
      <c r="E97" s="153">
        <v>1.23468609312538</v>
      </c>
      <c r="F97" s="154">
        <v>0.23262314920831001</v>
      </c>
      <c r="G97" s="153">
        <v>1.07262343039913</v>
      </c>
      <c r="H97" s="154">
        <v>0.106134482521844</v>
      </c>
      <c r="I97" s="153">
        <v>1.4163832404549099</v>
      </c>
      <c r="J97" s="154">
        <v>0.13466212267587299</v>
      </c>
      <c r="K97" s="153">
        <v>1.1736767322236901</v>
      </c>
      <c r="L97" s="154">
        <v>8.1905973656669795E-2</v>
      </c>
      <c r="M97" s="153">
        <v>0.96694067681427298</v>
      </c>
      <c r="N97" s="154">
        <v>8.5806111474520302E-2</v>
      </c>
      <c r="O97" s="153">
        <v>1.2043398878642999</v>
      </c>
      <c r="P97" s="154">
        <v>0.228349378006759</v>
      </c>
      <c r="Q97" s="153">
        <v>1.0654467818699001</v>
      </c>
      <c r="R97" s="154">
        <v>0.104607777927738</v>
      </c>
      <c r="S97" s="153">
        <v>1.4440514121124799</v>
      </c>
      <c r="T97" s="154">
        <v>0.144204161546483</v>
      </c>
      <c r="U97" s="153">
        <v>1.19495478314509</v>
      </c>
      <c r="V97" s="154">
        <v>8.3421574430331505E-2</v>
      </c>
      <c r="W97" s="153">
        <v>0.97980204313656605</v>
      </c>
      <c r="X97" s="154">
        <v>8.6164363355203305E-2</v>
      </c>
      <c r="Y97" s="153">
        <v>1.2114465859985</v>
      </c>
      <c r="Z97" s="154">
        <v>0.236319875446312</v>
      </c>
      <c r="AA97" s="153">
        <v>1.04003580366941</v>
      </c>
      <c r="AB97" s="154">
        <v>0.101094174589447</v>
      </c>
      <c r="AC97" s="153">
        <v>1.42201466198195</v>
      </c>
      <c r="AD97" s="154">
        <v>0.13641719901913801</v>
      </c>
      <c r="AE97" s="153">
        <v>1.2197873735661799</v>
      </c>
      <c r="AF97" s="162">
        <v>9.0826233484885693E-2</v>
      </c>
    </row>
    <row r="99" spans="1:32" x14ac:dyDescent="0.15">
      <c r="A99" s="128" t="s">
        <v>387</v>
      </c>
    </row>
    <row r="100" spans="1:32" x14ac:dyDescent="0.15">
      <c r="A100" s="128" t="s">
        <v>388</v>
      </c>
    </row>
    <row r="101" spans="1:32" x14ac:dyDescent="0.15">
      <c r="A101" s="128" t="s">
        <v>389</v>
      </c>
    </row>
    <row r="102" spans="1:32" x14ac:dyDescent="0.15">
      <c r="A102" s="128" t="s">
        <v>390</v>
      </c>
    </row>
    <row r="103" spans="1:32" x14ac:dyDescent="0.15">
      <c r="A103" s="128" t="s">
        <v>306</v>
      </c>
    </row>
    <row r="104" spans="1:32" x14ac:dyDescent="0.15">
      <c r="A104" s="128" t="s">
        <v>307</v>
      </c>
    </row>
    <row r="105" spans="1:32" x14ac:dyDescent="0.15">
      <c r="A105" s="128" t="s">
        <v>308</v>
      </c>
    </row>
    <row r="106" spans="1:32" x14ac:dyDescent="0.15">
      <c r="A106" s="128" t="s">
        <v>309</v>
      </c>
    </row>
    <row r="107" spans="1:32" x14ac:dyDescent="0.15">
      <c r="A107" s="112" t="str">
        <f>HYPERLINK("https://oecdcode.org/disclaimers/cyprus.html", "Information on data for Cyprus: https://oecdcode.org/disclaimers/cyprus.html")</f>
        <v>Information on data for Cyprus: https://oecdcode.org/disclaimers/cyprus.html</v>
      </c>
    </row>
    <row r="108" spans="1:32" x14ac:dyDescent="0.15">
      <c r="A108" s="128" t="s">
        <v>310</v>
      </c>
    </row>
  </sheetData>
  <mergeCells count="20">
    <mergeCell ref="AA8:AB8"/>
    <mergeCell ref="AC8:AD8"/>
    <mergeCell ref="AE8:AF8"/>
    <mergeCell ref="W9:AF9"/>
    <mergeCell ref="C7:AF7"/>
    <mergeCell ref="S8:T8"/>
    <mergeCell ref="U8:V8"/>
    <mergeCell ref="M9:V9"/>
    <mergeCell ref="W8:X8"/>
    <mergeCell ref="Y8:Z8"/>
    <mergeCell ref="K8:L8"/>
    <mergeCell ref="C9:L9"/>
    <mergeCell ref="M8:N8"/>
    <mergeCell ref="O8:P8"/>
    <mergeCell ref="Q8:R8"/>
    <mergeCell ref="B7:B10"/>
    <mergeCell ref="C8:D8"/>
    <mergeCell ref="E8:F8"/>
    <mergeCell ref="G8:H8"/>
    <mergeCell ref="I8:J8"/>
  </mergeCells>
  <conditionalFormatting sqref="C1:C200">
    <cfRule type="expression" dxfId="327" priority="15">
      <formula>ABS(LN(C1)/(D1/C1))&gt;1.95996398454005</formula>
    </cfRule>
  </conditionalFormatting>
  <conditionalFormatting sqref="E1:E200">
    <cfRule type="expression" dxfId="326" priority="14">
      <formula>ABS(LN(E1)/(F1/E1))&gt;1.95996398454005</formula>
    </cfRule>
  </conditionalFormatting>
  <conditionalFormatting sqref="G1:G200">
    <cfRule type="expression" dxfId="325" priority="13">
      <formula>ABS(LN(G1)/(H1/G1))&gt;1.95996398454005</formula>
    </cfRule>
  </conditionalFormatting>
  <conditionalFormatting sqref="I1:I200">
    <cfRule type="expression" dxfId="324" priority="12">
      <formula>ABS(LN(I1)/(J1/I1))&gt;1.95996398454005</formula>
    </cfRule>
  </conditionalFormatting>
  <conditionalFormatting sqref="K1:K200">
    <cfRule type="expression" dxfId="323" priority="11">
      <formula>ABS(LN(K1)/(L1/K1))&gt;1.95996398454005</formula>
    </cfRule>
  </conditionalFormatting>
  <conditionalFormatting sqref="M1:M200">
    <cfRule type="expression" dxfId="322" priority="10">
      <formula>ABS(LN(M1)/(N1/M1))&gt;1.95996398454005</formula>
    </cfRule>
  </conditionalFormatting>
  <conditionalFormatting sqref="O1:O200">
    <cfRule type="expression" dxfId="321" priority="9">
      <formula>ABS(LN(O1)/(P1/O1))&gt;1.95996398454005</formula>
    </cfRule>
  </conditionalFormatting>
  <conditionalFormatting sqref="Q1:Q200">
    <cfRule type="expression" dxfId="320" priority="8">
      <formula>ABS(LN(Q1)/(R1/Q1))&gt;1.95996398454005</formula>
    </cfRule>
  </conditionalFormatting>
  <conditionalFormatting sqref="S1:S200">
    <cfRule type="expression" dxfId="319" priority="7">
      <formula>ABS(LN(S1)/(T1/S1))&gt;1.95996398454005</formula>
    </cfRule>
  </conditionalFormatting>
  <conditionalFormatting sqref="U1:U200">
    <cfRule type="expression" dxfId="318" priority="6">
      <formula>ABS(LN(U1)/(V1/U1))&gt;1.95996398454005</formula>
    </cfRule>
  </conditionalFormatting>
  <conditionalFormatting sqref="W1:W200">
    <cfRule type="expression" dxfId="317" priority="5">
      <formula>ABS(LN(W1)/(X1/W1))&gt;1.95996398454005</formula>
    </cfRule>
  </conditionalFormatting>
  <conditionalFormatting sqref="Y1:Y200">
    <cfRule type="expression" dxfId="316" priority="4">
      <formula>ABS(LN(Y1)/(Z1/Y1))&gt;1.95996398454005</formula>
    </cfRule>
  </conditionalFormatting>
  <conditionalFormatting sqref="AA1:AA200">
    <cfRule type="expression" dxfId="315" priority="3">
      <formula>ABS(LN(AA1)/(AB1/AA1))&gt;1.95996398454005</formula>
    </cfRule>
  </conditionalFormatting>
  <conditionalFormatting sqref="AC1:AC200">
    <cfRule type="expression" dxfId="314" priority="2">
      <formula>ABS(LN(AC1)/(AD1/AC1))&gt;1.95996398454005</formula>
    </cfRule>
  </conditionalFormatting>
  <conditionalFormatting sqref="AE1:AE200">
    <cfRule type="expression" dxfId="313" priority="1">
      <formula>ABS(LN(AE1)/(AF1/AE1))&gt;1.95996398454005</formula>
    </cfRule>
  </conditionalFormatting>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X108"/>
  <sheetViews>
    <sheetView showGridLines="0" zoomScale="80" workbookViewId="0"/>
  </sheetViews>
  <sheetFormatPr baseColWidth="10" defaultRowHeight="13" x14ac:dyDescent="0.15"/>
  <cols>
    <col min="1" max="1" width="30.6640625" customWidth="1"/>
    <col min="2" max="2" width="8.6640625" customWidth="1"/>
  </cols>
  <sheetData>
    <row r="1" spans="1:50" x14ac:dyDescent="0.15">
      <c r="A1" s="27" t="s">
        <v>157</v>
      </c>
    </row>
    <row r="2" spans="1:50" x14ac:dyDescent="0.15">
      <c r="A2" s="29" t="s">
        <v>158</v>
      </c>
    </row>
    <row r="3" spans="1:50" x14ac:dyDescent="0.15">
      <c r="A3" s="25" t="s">
        <v>349</v>
      </c>
    </row>
    <row r="4" spans="1:50" x14ac:dyDescent="0.15">
      <c r="A4" s="97" t="str">
        <f>HYPERLINK("#'TOC'!A1", "Back to TOC")</f>
        <v>Back to TOC</v>
      </c>
    </row>
    <row r="7" spans="1:50" ht="30" customHeight="1" x14ac:dyDescent="0.15">
      <c r="B7" s="163" t="s">
        <v>237</v>
      </c>
      <c r="C7" s="166" t="s">
        <v>393</v>
      </c>
      <c r="D7" s="166"/>
      <c r="E7" s="166"/>
      <c r="F7" s="166"/>
      <c r="G7" s="166"/>
      <c r="H7" s="166"/>
      <c r="I7" s="166"/>
      <c r="J7" s="166"/>
      <c r="K7" s="166"/>
      <c r="L7" s="166"/>
      <c r="M7" s="166"/>
      <c r="N7" s="166"/>
      <c r="O7" s="166"/>
      <c r="P7" s="166"/>
      <c r="Q7" s="191" t="s">
        <v>391</v>
      </c>
      <c r="R7" s="191"/>
      <c r="S7" s="166" t="s">
        <v>393</v>
      </c>
      <c r="T7" s="166"/>
      <c r="U7" s="166"/>
      <c r="V7" s="166"/>
      <c r="W7" s="166"/>
      <c r="X7" s="166"/>
      <c r="Y7" s="166"/>
      <c r="Z7" s="166"/>
      <c r="AA7" s="166"/>
      <c r="AB7" s="166"/>
      <c r="AC7" s="166"/>
      <c r="AD7" s="166"/>
      <c r="AE7" s="166"/>
      <c r="AF7" s="166"/>
      <c r="AG7" s="191" t="s">
        <v>391</v>
      </c>
      <c r="AH7" s="191"/>
      <c r="AI7" s="166" t="s">
        <v>393</v>
      </c>
      <c r="AJ7" s="166"/>
      <c r="AK7" s="166"/>
      <c r="AL7" s="166"/>
      <c r="AM7" s="166"/>
      <c r="AN7" s="166"/>
      <c r="AO7" s="166"/>
      <c r="AP7" s="166"/>
      <c r="AQ7" s="166"/>
      <c r="AR7" s="166"/>
      <c r="AS7" s="166"/>
      <c r="AT7" s="166"/>
      <c r="AU7" s="166"/>
      <c r="AV7" s="166"/>
      <c r="AW7" s="191" t="s">
        <v>391</v>
      </c>
      <c r="AX7" s="193"/>
    </row>
    <row r="8" spans="1:50" ht="90" customHeight="1" x14ac:dyDescent="0.15">
      <c r="B8" s="164"/>
      <c r="C8" s="168" t="s">
        <v>330</v>
      </c>
      <c r="D8" s="168"/>
      <c r="E8" s="168" t="s">
        <v>338</v>
      </c>
      <c r="F8" s="168"/>
      <c r="G8" s="168" t="s">
        <v>339</v>
      </c>
      <c r="H8" s="168"/>
      <c r="I8" s="168" t="s">
        <v>340</v>
      </c>
      <c r="J8" s="168"/>
      <c r="K8" s="168" t="s">
        <v>341</v>
      </c>
      <c r="L8" s="168"/>
      <c r="M8" s="168" t="s">
        <v>342</v>
      </c>
      <c r="N8" s="168"/>
      <c r="O8" s="168" t="s">
        <v>343</v>
      </c>
      <c r="P8" s="168"/>
      <c r="Q8" s="192"/>
      <c r="R8" s="192"/>
      <c r="S8" s="168" t="s">
        <v>330</v>
      </c>
      <c r="T8" s="168"/>
      <c r="U8" s="168" t="s">
        <v>338</v>
      </c>
      <c r="V8" s="168"/>
      <c r="W8" s="168" t="s">
        <v>339</v>
      </c>
      <c r="X8" s="168"/>
      <c r="Y8" s="168" t="s">
        <v>340</v>
      </c>
      <c r="Z8" s="168"/>
      <c r="AA8" s="168" t="s">
        <v>341</v>
      </c>
      <c r="AB8" s="168"/>
      <c r="AC8" s="168" t="s">
        <v>342</v>
      </c>
      <c r="AD8" s="168"/>
      <c r="AE8" s="168" t="s">
        <v>343</v>
      </c>
      <c r="AF8" s="168"/>
      <c r="AG8" s="192"/>
      <c r="AH8" s="192"/>
      <c r="AI8" s="168" t="s">
        <v>330</v>
      </c>
      <c r="AJ8" s="168"/>
      <c r="AK8" s="168" t="s">
        <v>338</v>
      </c>
      <c r="AL8" s="168"/>
      <c r="AM8" s="168" t="s">
        <v>339</v>
      </c>
      <c r="AN8" s="168"/>
      <c r="AO8" s="168" t="s">
        <v>340</v>
      </c>
      <c r="AP8" s="168"/>
      <c r="AQ8" s="168" t="s">
        <v>341</v>
      </c>
      <c r="AR8" s="168"/>
      <c r="AS8" s="168" t="s">
        <v>342</v>
      </c>
      <c r="AT8" s="168"/>
      <c r="AU8" s="168" t="s">
        <v>343</v>
      </c>
      <c r="AV8" s="168"/>
      <c r="AW8" s="192"/>
      <c r="AX8" s="194"/>
    </row>
    <row r="9" spans="1:50" ht="15" customHeight="1" x14ac:dyDescent="0.15">
      <c r="B9" s="164"/>
      <c r="C9" s="169" t="s">
        <v>384</v>
      </c>
      <c r="D9" s="169"/>
      <c r="E9" s="169"/>
      <c r="F9" s="169"/>
      <c r="G9" s="169"/>
      <c r="H9" s="169"/>
      <c r="I9" s="169"/>
      <c r="J9" s="169"/>
      <c r="K9" s="169"/>
      <c r="L9" s="169"/>
      <c r="M9" s="169"/>
      <c r="N9" s="169"/>
      <c r="O9" s="169"/>
      <c r="P9" s="169"/>
      <c r="Q9" s="169"/>
      <c r="R9" s="169"/>
      <c r="S9" s="169" t="s">
        <v>385</v>
      </c>
      <c r="T9" s="169"/>
      <c r="U9" s="169"/>
      <c r="V9" s="169"/>
      <c r="W9" s="169"/>
      <c r="X9" s="169"/>
      <c r="Y9" s="169"/>
      <c r="Z9" s="169"/>
      <c r="AA9" s="169"/>
      <c r="AB9" s="169"/>
      <c r="AC9" s="169"/>
      <c r="AD9" s="169"/>
      <c r="AE9" s="169"/>
      <c r="AF9" s="169"/>
      <c r="AG9" s="169"/>
      <c r="AH9" s="169"/>
      <c r="AI9" s="169" t="s">
        <v>386</v>
      </c>
      <c r="AJ9" s="169"/>
      <c r="AK9" s="169"/>
      <c r="AL9" s="169"/>
      <c r="AM9" s="169"/>
      <c r="AN9" s="169"/>
      <c r="AO9" s="169"/>
      <c r="AP9" s="169"/>
      <c r="AQ9" s="169"/>
      <c r="AR9" s="169"/>
      <c r="AS9" s="169"/>
      <c r="AT9" s="169"/>
      <c r="AU9" s="169"/>
      <c r="AV9" s="169"/>
      <c r="AW9" s="169"/>
      <c r="AX9" s="176"/>
    </row>
    <row r="10" spans="1:50" ht="15" customHeight="1" x14ac:dyDescent="0.15">
      <c r="B10" s="165"/>
      <c r="C10" s="98" t="s">
        <v>244</v>
      </c>
      <c r="D10" s="98" t="s">
        <v>240</v>
      </c>
      <c r="E10" s="98" t="s">
        <v>244</v>
      </c>
      <c r="F10" s="98" t="s">
        <v>240</v>
      </c>
      <c r="G10" s="98" t="s">
        <v>244</v>
      </c>
      <c r="H10" s="98" t="s">
        <v>240</v>
      </c>
      <c r="I10" s="98" t="s">
        <v>244</v>
      </c>
      <c r="J10" s="98" t="s">
        <v>240</v>
      </c>
      <c r="K10" s="98" t="s">
        <v>244</v>
      </c>
      <c r="L10" s="98" t="s">
        <v>240</v>
      </c>
      <c r="M10" s="98" t="s">
        <v>244</v>
      </c>
      <c r="N10" s="98" t="s">
        <v>240</v>
      </c>
      <c r="O10" s="98" t="s">
        <v>244</v>
      </c>
      <c r="P10" s="98" t="s">
        <v>240</v>
      </c>
      <c r="Q10" s="98" t="s">
        <v>392</v>
      </c>
      <c r="R10" s="98" t="s">
        <v>240</v>
      </c>
      <c r="S10" s="98" t="s">
        <v>244</v>
      </c>
      <c r="T10" s="98" t="s">
        <v>240</v>
      </c>
      <c r="U10" s="98" t="s">
        <v>244</v>
      </c>
      <c r="V10" s="98" t="s">
        <v>240</v>
      </c>
      <c r="W10" s="98" t="s">
        <v>244</v>
      </c>
      <c r="X10" s="98" t="s">
        <v>240</v>
      </c>
      <c r="Y10" s="98" t="s">
        <v>244</v>
      </c>
      <c r="Z10" s="98" t="s">
        <v>240</v>
      </c>
      <c r="AA10" s="98" t="s">
        <v>244</v>
      </c>
      <c r="AB10" s="98" t="s">
        <v>240</v>
      </c>
      <c r="AC10" s="98" t="s">
        <v>244</v>
      </c>
      <c r="AD10" s="98" t="s">
        <v>240</v>
      </c>
      <c r="AE10" s="98" t="s">
        <v>244</v>
      </c>
      <c r="AF10" s="98" t="s">
        <v>240</v>
      </c>
      <c r="AG10" s="98" t="s">
        <v>392</v>
      </c>
      <c r="AH10" s="98" t="s">
        <v>240</v>
      </c>
      <c r="AI10" s="98" t="s">
        <v>244</v>
      </c>
      <c r="AJ10" s="98" t="s">
        <v>240</v>
      </c>
      <c r="AK10" s="98" t="s">
        <v>244</v>
      </c>
      <c r="AL10" s="98" t="s">
        <v>240</v>
      </c>
      <c r="AM10" s="98" t="s">
        <v>244</v>
      </c>
      <c r="AN10" s="98" t="s">
        <v>240</v>
      </c>
      <c r="AO10" s="98" t="s">
        <v>244</v>
      </c>
      <c r="AP10" s="98" t="s">
        <v>240</v>
      </c>
      <c r="AQ10" s="98" t="s">
        <v>244</v>
      </c>
      <c r="AR10" s="98" t="s">
        <v>240</v>
      </c>
      <c r="AS10" s="98" t="s">
        <v>244</v>
      </c>
      <c r="AT10" s="98" t="s">
        <v>240</v>
      </c>
      <c r="AU10" s="98" t="s">
        <v>244</v>
      </c>
      <c r="AV10" s="98" t="s">
        <v>240</v>
      </c>
      <c r="AW10" s="98" t="s">
        <v>392</v>
      </c>
      <c r="AX10" s="99" t="s">
        <v>240</v>
      </c>
    </row>
    <row r="11" spans="1:50" ht="13" customHeight="1" x14ac:dyDescent="0.15">
      <c r="A11" s="100"/>
      <c r="B11" s="101"/>
      <c r="C11" s="151" t="s">
        <v>860</v>
      </c>
      <c r="D11" s="152" t="s">
        <v>861</v>
      </c>
      <c r="E11" s="151" t="s">
        <v>862</v>
      </c>
      <c r="F11" s="152" t="s">
        <v>863</v>
      </c>
      <c r="G11" s="151" t="s">
        <v>864</v>
      </c>
      <c r="H11" s="152" t="s">
        <v>865</v>
      </c>
      <c r="I11" s="151" t="s">
        <v>866</v>
      </c>
      <c r="J11" s="152" t="s">
        <v>867</v>
      </c>
      <c r="K11" s="151" t="s">
        <v>868</v>
      </c>
      <c r="L11" s="152" t="s">
        <v>869</v>
      </c>
      <c r="M11" s="151" t="s">
        <v>870</v>
      </c>
      <c r="N11" s="152" t="s">
        <v>871</v>
      </c>
      <c r="O11" s="151" t="s">
        <v>872</v>
      </c>
      <c r="P11" s="152" t="s">
        <v>873</v>
      </c>
      <c r="Q11" s="151" t="s">
        <v>874</v>
      </c>
      <c r="R11" s="152" t="s">
        <v>875</v>
      </c>
      <c r="S11" s="151" t="s">
        <v>876</v>
      </c>
      <c r="T11" s="152" t="s">
        <v>877</v>
      </c>
      <c r="U11" s="151" t="s">
        <v>878</v>
      </c>
      <c r="V11" s="152" t="s">
        <v>879</v>
      </c>
      <c r="W11" s="151" t="s">
        <v>880</v>
      </c>
      <c r="X11" s="152" t="s">
        <v>881</v>
      </c>
      <c r="Y11" s="151" t="s">
        <v>882</v>
      </c>
      <c r="Z11" s="152" t="s">
        <v>883</v>
      </c>
      <c r="AA11" s="151" t="s">
        <v>884</v>
      </c>
      <c r="AB11" s="152" t="s">
        <v>885</v>
      </c>
      <c r="AC11" s="151" t="s">
        <v>886</v>
      </c>
      <c r="AD11" s="152" t="s">
        <v>887</v>
      </c>
      <c r="AE11" s="151" t="s">
        <v>888</v>
      </c>
      <c r="AF11" s="152" t="s">
        <v>889</v>
      </c>
      <c r="AG11" s="151" t="s">
        <v>890</v>
      </c>
      <c r="AH11" s="152" t="s">
        <v>891</v>
      </c>
      <c r="AI11" s="151" t="s">
        <v>892</v>
      </c>
      <c r="AJ11" s="152" t="s">
        <v>893</v>
      </c>
      <c r="AK11" s="151" t="s">
        <v>894</v>
      </c>
      <c r="AL11" s="152" t="s">
        <v>895</v>
      </c>
      <c r="AM11" s="151" t="s">
        <v>896</v>
      </c>
      <c r="AN11" s="152" t="s">
        <v>897</v>
      </c>
      <c r="AO11" s="151" t="s">
        <v>898</v>
      </c>
      <c r="AP11" s="152" t="s">
        <v>899</v>
      </c>
      <c r="AQ11" s="151" t="s">
        <v>900</v>
      </c>
      <c r="AR11" s="152" t="s">
        <v>901</v>
      </c>
      <c r="AS11" s="151" t="s">
        <v>902</v>
      </c>
      <c r="AT11" s="152" t="s">
        <v>903</v>
      </c>
      <c r="AU11" s="151" t="s">
        <v>904</v>
      </c>
      <c r="AV11" s="152" t="s">
        <v>905</v>
      </c>
      <c r="AW11" s="151" t="s">
        <v>906</v>
      </c>
      <c r="AX11" s="161" t="s">
        <v>907</v>
      </c>
    </row>
    <row r="12" spans="1:50" ht="13" customHeight="1" x14ac:dyDescent="0.15">
      <c r="A12" s="57" t="s">
        <v>246</v>
      </c>
      <c r="B12" s="106">
        <v>2</v>
      </c>
      <c r="C12" s="139">
        <v>-3.6743422060930203E-2</v>
      </c>
      <c r="D12" s="144">
        <v>8.4336778898882594E-2</v>
      </c>
      <c r="E12" s="139">
        <v>-0.14908054518892</v>
      </c>
      <c r="F12" s="144">
        <v>9.7198044472520798E-2</v>
      </c>
      <c r="G12" s="139">
        <v>0.255935332285877</v>
      </c>
      <c r="H12" s="144">
        <v>6.5367144842990901E-2</v>
      </c>
      <c r="I12" s="139">
        <v>0.145025431949628</v>
      </c>
      <c r="J12" s="144">
        <v>6.0846813185819498E-2</v>
      </c>
      <c r="K12" s="139">
        <v>0.14836693640663201</v>
      </c>
      <c r="L12" s="144">
        <v>7.5444897245090903E-2</v>
      </c>
      <c r="M12" s="139">
        <v>0.188811638263884</v>
      </c>
      <c r="N12" s="144">
        <v>7.96663812260823E-2</v>
      </c>
      <c r="O12" s="139">
        <v>0.21357062792171799</v>
      </c>
      <c r="P12" s="144">
        <v>6.1347299768015097E-2</v>
      </c>
      <c r="Q12" s="139">
        <v>3.8874915631445099</v>
      </c>
      <c r="R12" s="144">
        <v>0.770478911387659</v>
      </c>
      <c r="S12" s="139">
        <v>1.13785289761286E-2</v>
      </c>
      <c r="T12" s="144">
        <v>8.8063908188704895E-2</v>
      </c>
      <c r="U12" s="139">
        <v>-0.16951136984706799</v>
      </c>
      <c r="V12" s="144">
        <v>9.3252448000540902E-2</v>
      </c>
      <c r="W12" s="139">
        <v>0.27115664626799002</v>
      </c>
      <c r="X12" s="144">
        <v>6.6040776119644304E-2</v>
      </c>
      <c r="Y12" s="139">
        <v>0.105538240140469</v>
      </c>
      <c r="Z12" s="144">
        <v>6.0544528520010403E-2</v>
      </c>
      <c r="AA12" s="139">
        <v>0.12678104512993901</v>
      </c>
      <c r="AB12" s="144">
        <v>7.5640746057348898E-2</v>
      </c>
      <c r="AC12" s="139">
        <v>0.175529820306702</v>
      </c>
      <c r="AD12" s="144">
        <v>7.6987266224710804E-2</v>
      </c>
      <c r="AE12" s="139">
        <v>0.19592585593248599</v>
      </c>
      <c r="AF12" s="144">
        <v>5.9443631589161501E-2</v>
      </c>
      <c r="AG12" s="139">
        <v>6.1942417898758801</v>
      </c>
      <c r="AH12" s="144">
        <v>0.93879143365108397</v>
      </c>
      <c r="AI12" s="139">
        <v>9.8239980254807707E-3</v>
      </c>
      <c r="AJ12" s="144">
        <v>8.5444637559051004E-2</v>
      </c>
      <c r="AK12" s="139">
        <v>-0.16809585768024701</v>
      </c>
      <c r="AL12" s="144">
        <v>9.1124311735277394E-2</v>
      </c>
      <c r="AM12" s="139">
        <v>0.28086630573794702</v>
      </c>
      <c r="AN12" s="144">
        <v>6.5388772103623705E-2</v>
      </c>
      <c r="AO12" s="139">
        <v>8.54195400005483E-2</v>
      </c>
      <c r="AP12" s="144">
        <v>5.9667469490006002E-2</v>
      </c>
      <c r="AQ12" s="139">
        <v>0.13347201538367401</v>
      </c>
      <c r="AR12" s="144">
        <v>7.6857558696963299E-2</v>
      </c>
      <c r="AS12" s="139">
        <v>0.17791141063752899</v>
      </c>
      <c r="AT12" s="144">
        <v>7.5940805897852404E-2</v>
      </c>
      <c r="AU12" s="139">
        <v>0.195199442211514</v>
      </c>
      <c r="AV12" s="144">
        <v>5.8095070395462703E-2</v>
      </c>
      <c r="AW12" s="139">
        <v>6.7255372754531404</v>
      </c>
      <c r="AX12" s="155">
        <v>1.00380105483949</v>
      </c>
    </row>
    <row r="13" spans="1:50" ht="13" customHeight="1" x14ac:dyDescent="0.15">
      <c r="A13" s="57" t="s">
        <v>247</v>
      </c>
      <c r="B13" s="106">
        <v>2</v>
      </c>
      <c r="C13" s="139">
        <v>0.14259721817922899</v>
      </c>
      <c r="D13" s="144">
        <v>0.13697706355276901</v>
      </c>
      <c r="E13" s="139">
        <v>0.236467148908864</v>
      </c>
      <c r="F13" s="144">
        <v>0.16992201570792001</v>
      </c>
      <c r="G13" s="139">
        <v>0.100275221801118</v>
      </c>
      <c r="H13" s="144">
        <v>0.13947394333270799</v>
      </c>
      <c r="I13" s="139">
        <v>-0.159391357427379</v>
      </c>
      <c r="J13" s="144">
        <v>0.11511819982367499</v>
      </c>
      <c r="K13" s="139">
        <v>0.47474910858831898</v>
      </c>
      <c r="L13" s="144">
        <v>0.12874017120248801</v>
      </c>
      <c r="M13" s="139">
        <v>0.25146240108377199</v>
      </c>
      <c r="N13" s="144">
        <v>0.11920607026546901</v>
      </c>
      <c r="O13" s="139">
        <v>0.41019793017431999</v>
      </c>
      <c r="P13" s="144">
        <v>9.1282734452020203E-2</v>
      </c>
      <c r="Q13" s="139">
        <v>4.5242093991562804</v>
      </c>
      <c r="R13" s="144">
        <v>1.0186437861661199</v>
      </c>
      <c r="S13" s="139">
        <v>0.184274098420354</v>
      </c>
      <c r="T13" s="144">
        <v>0.1343464523041</v>
      </c>
      <c r="U13" s="139">
        <v>0.25451777285586302</v>
      </c>
      <c r="V13" s="144">
        <v>0.164277222755496</v>
      </c>
      <c r="W13" s="139">
        <v>0.104027736026467</v>
      </c>
      <c r="X13" s="144">
        <v>0.13944123565964001</v>
      </c>
      <c r="Y13" s="139">
        <v>-0.17849462728318899</v>
      </c>
      <c r="Z13" s="144">
        <v>0.118418271506954</v>
      </c>
      <c r="AA13" s="139">
        <v>0.43847144298317298</v>
      </c>
      <c r="AB13" s="144">
        <v>0.129704797023415</v>
      </c>
      <c r="AC13" s="139">
        <v>0.24964138465643701</v>
      </c>
      <c r="AD13" s="144">
        <v>0.117632204837343</v>
      </c>
      <c r="AE13" s="139">
        <v>0.40634245800978802</v>
      </c>
      <c r="AF13" s="144">
        <v>8.9430812830911394E-2</v>
      </c>
      <c r="AG13" s="139">
        <v>5.8656656173349999</v>
      </c>
      <c r="AH13" s="144">
        <v>1.1401346420432601</v>
      </c>
      <c r="AI13" s="139">
        <v>0.180196671343063</v>
      </c>
      <c r="AJ13" s="144">
        <v>0.131614302035164</v>
      </c>
      <c r="AK13" s="139">
        <v>0.27745940000321401</v>
      </c>
      <c r="AL13" s="144">
        <v>0.165641589377124</v>
      </c>
      <c r="AM13" s="139">
        <v>0.133698700774283</v>
      </c>
      <c r="AN13" s="144">
        <v>0.140816263651277</v>
      </c>
      <c r="AO13" s="139">
        <v>-0.20312320601119799</v>
      </c>
      <c r="AP13" s="144">
        <v>0.11989065368120801</v>
      </c>
      <c r="AQ13" s="139">
        <v>0.45083956178360901</v>
      </c>
      <c r="AR13" s="144">
        <v>0.131779653055767</v>
      </c>
      <c r="AS13" s="139">
        <v>0.22946503857033701</v>
      </c>
      <c r="AT13" s="144">
        <v>0.120178138598153</v>
      </c>
      <c r="AU13" s="139">
        <v>0.41103906266828499</v>
      </c>
      <c r="AV13" s="144">
        <v>8.9829061608471206E-2</v>
      </c>
      <c r="AW13" s="139">
        <v>6.29007808553005</v>
      </c>
      <c r="AX13" s="155">
        <v>1.20000239954525</v>
      </c>
    </row>
    <row r="14" spans="1:50" ht="13" customHeight="1" x14ac:dyDescent="0.15">
      <c r="A14" s="57" t="s">
        <v>248</v>
      </c>
      <c r="B14" s="106">
        <v>2</v>
      </c>
      <c r="C14" s="139">
        <v>0.105375260976731</v>
      </c>
      <c r="D14" s="144">
        <v>8.0292275622145498E-2</v>
      </c>
      <c r="E14" s="139">
        <v>0.311936249518174</v>
      </c>
      <c r="F14" s="144">
        <v>0.101880919925181</v>
      </c>
      <c r="G14" s="139">
        <v>0.25476108410595999</v>
      </c>
      <c r="H14" s="144">
        <v>9.9912085799413602E-2</v>
      </c>
      <c r="I14" s="139">
        <v>0.17737257788184199</v>
      </c>
      <c r="J14" s="144">
        <v>7.0727146722744605E-2</v>
      </c>
      <c r="K14" s="139">
        <v>0.28435516859389798</v>
      </c>
      <c r="L14" s="144">
        <v>7.3348814502560394E-2</v>
      </c>
      <c r="M14" s="139">
        <v>0.28929639824759301</v>
      </c>
      <c r="N14" s="144">
        <v>7.9156962373028494E-2</v>
      </c>
      <c r="O14" s="139">
        <v>8.1840170257367797E-2</v>
      </c>
      <c r="P14" s="144">
        <v>0.13854031852770099</v>
      </c>
      <c r="Q14" s="139">
        <v>4.2521872073609401</v>
      </c>
      <c r="R14" s="144">
        <v>0.65218766752079904</v>
      </c>
      <c r="S14" s="139">
        <v>0.11157374567278799</v>
      </c>
      <c r="T14" s="144">
        <v>7.8898302789933206E-2</v>
      </c>
      <c r="U14" s="139">
        <v>0.306385139088381</v>
      </c>
      <c r="V14" s="144">
        <v>0.101513001772278</v>
      </c>
      <c r="W14" s="139">
        <v>0.26163169985114099</v>
      </c>
      <c r="X14" s="144">
        <v>0.100578235795843</v>
      </c>
      <c r="Y14" s="139">
        <v>0.144450414338094</v>
      </c>
      <c r="Z14" s="144">
        <v>7.37999407800944E-2</v>
      </c>
      <c r="AA14" s="139">
        <v>0.24805653201804201</v>
      </c>
      <c r="AB14" s="144">
        <v>7.2343303463669906E-2</v>
      </c>
      <c r="AC14" s="139">
        <v>0.26852739723642599</v>
      </c>
      <c r="AD14" s="144">
        <v>7.6789025203714806E-2</v>
      </c>
      <c r="AE14" s="139">
        <v>0.111033569315606</v>
      </c>
      <c r="AF14" s="144">
        <v>0.141336099177509</v>
      </c>
      <c r="AG14" s="139">
        <v>5.6708664107978199</v>
      </c>
      <c r="AH14" s="144">
        <v>0.74730513788638198</v>
      </c>
      <c r="AI14" s="139">
        <v>9.0115641271346095E-2</v>
      </c>
      <c r="AJ14" s="144">
        <v>7.6506806734016206E-2</v>
      </c>
      <c r="AK14" s="139">
        <v>0.30528907901688201</v>
      </c>
      <c r="AL14" s="144">
        <v>0.102278038747874</v>
      </c>
      <c r="AM14" s="139">
        <v>0.25933194173908602</v>
      </c>
      <c r="AN14" s="144">
        <v>9.8900675399035007E-2</v>
      </c>
      <c r="AO14" s="139">
        <v>0.14409898441162</v>
      </c>
      <c r="AP14" s="144">
        <v>7.3873334711526906E-2</v>
      </c>
      <c r="AQ14" s="139">
        <v>0.25343293998490701</v>
      </c>
      <c r="AR14" s="144">
        <v>7.2119953952413302E-2</v>
      </c>
      <c r="AS14" s="139">
        <v>0.25415072589357901</v>
      </c>
      <c r="AT14" s="144">
        <v>7.6309572669906595E-2</v>
      </c>
      <c r="AU14" s="139">
        <v>0.106054849427534</v>
      </c>
      <c r="AV14" s="144">
        <v>0.13982708801270599</v>
      </c>
      <c r="AW14" s="139">
        <v>6.1045574038592401</v>
      </c>
      <c r="AX14" s="155">
        <v>0.814032250621336</v>
      </c>
    </row>
    <row r="15" spans="1:50" ht="13" customHeight="1" x14ac:dyDescent="0.15">
      <c r="A15" s="57" t="s">
        <v>249</v>
      </c>
      <c r="B15" s="106">
        <v>2</v>
      </c>
      <c r="C15" s="139">
        <v>6.3057891012818099E-2</v>
      </c>
      <c r="D15" s="144">
        <v>7.9999013701421401E-2</v>
      </c>
      <c r="E15" s="139">
        <v>5.0521886310100697E-2</v>
      </c>
      <c r="F15" s="144">
        <v>7.4802599706540296E-2</v>
      </c>
      <c r="G15" s="139">
        <v>9.6666504289177696E-2</v>
      </c>
      <c r="H15" s="144">
        <v>7.8835434115227906E-2</v>
      </c>
      <c r="I15" s="139">
        <v>0.30131526075255399</v>
      </c>
      <c r="J15" s="144">
        <v>7.1482672669440903E-2</v>
      </c>
      <c r="K15" s="139">
        <v>0.20636188268160299</v>
      </c>
      <c r="L15" s="144">
        <v>6.8380622971142793E-2</v>
      </c>
      <c r="M15" s="139">
        <v>0.118203458525013</v>
      </c>
      <c r="N15" s="144">
        <v>8.4795517218612199E-2</v>
      </c>
      <c r="O15" s="139">
        <v>0.25641242311383</v>
      </c>
      <c r="P15" s="144">
        <v>7.8297017445905004E-2</v>
      </c>
      <c r="Q15" s="139">
        <v>4.5107017992894898</v>
      </c>
      <c r="R15" s="144">
        <v>0.98193829366932806</v>
      </c>
      <c r="S15" s="139">
        <v>4.9232788786269403E-2</v>
      </c>
      <c r="T15" s="144">
        <v>8.00628636437863E-2</v>
      </c>
      <c r="U15" s="139">
        <v>8.4901308610136103E-2</v>
      </c>
      <c r="V15" s="144">
        <v>7.6529052651106405E-2</v>
      </c>
      <c r="W15" s="139">
        <v>8.2960258839470502E-2</v>
      </c>
      <c r="X15" s="144">
        <v>8.1153292296002905E-2</v>
      </c>
      <c r="Y15" s="139">
        <v>0.27767609740604099</v>
      </c>
      <c r="Z15" s="144">
        <v>7.1323462078148298E-2</v>
      </c>
      <c r="AA15" s="139">
        <v>0.20620016214130901</v>
      </c>
      <c r="AB15" s="144">
        <v>6.7211167857295001E-2</v>
      </c>
      <c r="AC15" s="139">
        <v>0.12911809593203899</v>
      </c>
      <c r="AD15" s="144">
        <v>8.4462462620539094E-2</v>
      </c>
      <c r="AE15" s="139">
        <v>0.25425065314142797</v>
      </c>
      <c r="AF15" s="144">
        <v>7.9215276102435006E-2</v>
      </c>
      <c r="AG15" s="139">
        <v>5.12360570240181</v>
      </c>
      <c r="AH15" s="144">
        <v>1.03719983841932</v>
      </c>
      <c r="AI15" s="139">
        <v>6.5229707142178697E-2</v>
      </c>
      <c r="AJ15" s="144">
        <v>7.5872212355942104E-2</v>
      </c>
      <c r="AK15" s="139">
        <v>0.113908757347894</v>
      </c>
      <c r="AL15" s="144">
        <v>7.4647054715567193E-2</v>
      </c>
      <c r="AM15" s="139">
        <v>7.5183089036805303E-2</v>
      </c>
      <c r="AN15" s="144">
        <v>8.1993726519877894E-2</v>
      </c>
      <c r="AO15" s="139">
        <v>0.24060720074431799</v>
      </c>
      <c r="AP15" s="144">
        <v>7.0248628132583493E-2</v>
      </c>
      <c r="AQ15" s="139">
        <v>0.19077687728113099</v>
      </c>
      <c r="AR15" s="144">
        <v>6.7120950288370507E-2</v>
      </c>
      <c r="AS15" s="139">
        <v>0.150538107330798</v>
      </c>
      <c r="AT15" s="144">
        <v>8.5161330529658394E-2</v>
      </c>
      <c r="AU15" s="139">
        <v>0.25221336668113697</v>
      </c>
      <c r="AV15" s="144">
        <v>7.7591402947220403E-2</v>
      </c>
      <c r="AW15" s="139">
        <v>6.80951292246659</v>
      </c>
      <c r="AX15" s="155">
        <v>1.18594785838561</v>
      </c>
    </row>
    <row r="16" spans="1:50" ht="13" customHeight="1" x14ac:dyDescent="0.15">
      <c r="A16" s="57" t="s">
        <v>250</v>
      </c>
      <c r="B16" s="106">
        <v>2</v>
      </c>
      <c r="C16" s="139">
        <v>1.82032794629047E-2</v>
      </c>
      <c r="D16" s="144">
        <v>0.109179907141205</v>
      </c>
      <c r="E16" s="139">
        <v>0.11485379305700499</v>
      </c>
      <c r="F16" s="144">
        <v>8.2886750950143306E-2</v>
      </c>
      <c r="G16" s="139">
        <v>0.22081126252073499</v>
      </c>
      <c r="H16" s="144">
        <v>8.0462445202832494E-2</v>
      </c>
      <c r="I16" s="139">
        <v>-0.16773205569340399</v>
      </c>
      <c r="J16" s="144">
        <v>7.7612369511134802E-2</v>
      </c>
      <c r="K16" s="139">
        <v>0.232952794797016</v>
      </c>
      <c r="L16" s="144">
        <v>0.11044312578486699</v>
      </c>
      <c r="M16" s="139">
        <v>0.33515408535831098</v>
      </c>
      <c r="N16" s="144">
        <v>0.10913725504211901</v>
      </c>
      <c r="O16" s="139">
        <v>0.237735831089918</v>
      </c>
      <c r="P16" s="144">
        <v>8.6372989814231096E-2</v>
      </c>
      <c r="Q16" s="139">
        <v>4.5129888513422101</v>
      </c>
      <c r="R16" s="144">
        <v>0.84463344444732802</v>
      </c>
      <c r="S16" s="139">
        <v>4.6680197062302899E-2</v>
      </c>
      <c r="T16" s="144">
        <v>0.111104968251654</v>
      </c>
      <c r="U16" s="139">
        <v>9.3215437380710794E-2</v>
      </c>
      <c r="V16" s="144">
        <v>8.4823290405320703E-2</v>
      </c>
      <c r="W16" s="139">
        <v>0.21364280175403599</v>
      </c>
      <c r="X16" s="144">
        <v>8.0908998537921606E-2</v>
      </c>
      <c r="Y16" s="139">
        <v>-0.18555952398109199</v>
      </c>
      <c r="Z16" s="144">
        <v>7.6914426318876697E-2</v>
      </c>
      <c r="AA16" s="139">
        <v>0.205436806541237</v>
      </c>
      <c r="AB16" s="144">
        <v>0.11054811900482001</v>
      </c>
      <c r="AC16" s="139">
        <v>0.32615370800293098</v>
      </c>
      <c r="AD16" s="144">
        <v>0.108312820052151</v>
      </c>
      <c r="AE16" s="139">
        <v>0.225098253263843</v>
      </c>
      <c r="AF16" s="144">
        <v>8.7456999566739496E-2</v>
      </c>
      <c r="AG16" s="139">
        <v>5.6979594828658202</v>
      </c>
      <c r="AH16" s="144">
        <v>0.85315643356876902</v>
      </c>
      <c r="AI16" s="139">
        <v>2.2642117470590001E-2</v>
      </c>
      <c r="AJ16" s="144">
        <v>0.10554480561484</v>
      </c>
      <c r="AK16" s="139">
        <v>6.3546597449338604E-2</v>
      </c>
      <c r="AL16" s="144">
        <v>8.3794526297239796E-2</v>
      </c>
      <c r="AM16" s="139">
        <v>0.16226697993403</v>
      </c>
      <c r="AN16" s="144">
        <v>8.0115994018188197E-2</v>
      </c>
      <c r="AO16" s="139">
        <v>-5.6761970198527599E-2</v>
      </c>
      <c r="AP16" s="144">
        <v>7.8737102359675307E-2</v>
      </c>
      <c r="AQ16" s="139">
        <v>0.23073618519801201</v>
      </c>
      <c r="AR16" s="144">
        <v>0.108433838636997</v>
      </c>
      <c r="AS16" s="139">
        <v>0.33647528696123202</v>
      </c>
      <c r="AT16" s="144">
        <v>0.100960547145858</v>
      </c>
      <c r="AU16" s="139">
        <v>0.23107875274737799</v>
      </c>
      <c r="AV16" s="144">
        <v>8.6752852664287505E-2</v>
      </c>
      <c r="AW16" s="139">
        <v>8.3087378065512691</v>
      </c>
      <c r="AX16" s="155">
        <v>1.0875964007361001</v>
      </c>
    </row>
    <row r="17" spans="1:50" ht="13" customHeight="1" x14ac:dyDescent="0.15">
      <c r="A17" s="57" t="s">
        <v>251</v>
      </c>
      <c r="B17" s="106">
        <v>2</v>
      </c>
      <c r="C17" s="139">
        <v>0.23676151404440901</v>
      </c>
      <c r="D17" s="144">
        <v>7.0764549839502894E-2</v>
      </c>
      <c r="E17" s="139">
        <v>0.299800072891445</v>
      </c>
      <c r="F17" s="144">
        <v>0.13622545475953601</v>
      </c>
      <c r="G17" s="139">
        <v>5.2325726595291298E-2</v>
      </c>
      <c r="H17" s="144">
        <v>9.0029463072400104E-2</v>
      </c>
      <c r="I17" s="139">
        <v>0.49807251840099698</v>
      </c>
      <c r="J17" s="144">
        <v>5.1965925623790203E-2</v>
      </c>
      <c r="K17" s="139">
        <v>-0.16143050479677501</v>
      </c>
      <c r="L17" s="144">
        <v>6.8173767400406204E-2</v>
      </c>
      <c r="M17" s="139">
        <v>8.0953726110753299E-2</v>
      </c>
      <c r="N17" s="144">
        <v>7.7388184112013897E-2</v>
      </c>
      <c r="O17" s="139">
        <v>0.35814268394558701</v>
      </c>
      <c r="P17" s="144">
        <v>0.143288360851338</v>
      </c>
      <c r="Q17" s="139">
        <v>3.8174647415510998</v>
      </c>
      <c r="R17" s="144">
        <v>0.82956121283936601</v>
      </c>
      <c r="S17" s="139">
        <v>0.27289163466687899</v>
      </c>
      <c r="T17" s="144">
        <v>7.0237541047720606E-2</v>
      </c>
      <c r="U17" s="139">
        <v>0.31405360664843102</v>
      </c>
      <c r="V17" s="144">
        <v>0.13052857977603999</v>
      </c>
      <c r="W17" s="139">
        <v>0.11976728205354401</v>
      </c>
      <c r="X17" s="144">
        <v>8.8868286215400299E-2</v>
      </c>
      <c r="Y17" s="139">
        <v>0.48078949863707199</v>
      </c>
      <c r="Z17" s="144">
        <v>5.2351408498132197E-2</v>
      </c>
      <c r="AA17" s="139">
        <v>-0.18046739087080299</v>
      </c>
      <c r="AB17" s="144">
        <v>6.5361075850101799E-2</v>
      </c>
      <c r="AC17" s="139">
        <v>9.9545143768690697E-2</v>
      </c>
      <c r="AD17" s="144">
        <v>7.72350590085807E-2</v>
      </c>
      <c r="AE17" s="139">
        <v>0.37540302686817301</v>
      </c>
      <c r="AF17" s="144">
        <v>0.14331149640397201</v>
      </c>
      <c r="AG17" s="139">
        <v>6.6591494427424403</v>
      </c>
      <c r="AH17" s="144">
        <v>0.94185182050566896</v>
      </c>
      <c r="AI17" s="139">
        <v>0.27027108375491099</v>
      </c>
      <c r="AJ17" s="144">
        <v>7.2330950906857996E-2</v>
      </c>
      <c r="AK17" s="139">
        <v>0.334313718592468</v>
      </c>
      <c r="AL17" s="144">
        <v>0.13251853316860501</v>
      </c>
      <c r="AM17" s="139">
        <v>0.14647260031985601</v>
      </c>
      <c r="AN17" s="144">
        <v>9.0890880329310794E-2</v>
      </c>
      <c r="AO17" s="139">
        <v>0.45577973593643401</v>
      </c>
      <c r="AP17" s="144">
        <v>5.4827409212449697E-2</v>
      </c>
      <c r="AQ17" s="139">
        <v>-0.15859303376147399</v>
      </c>
      <c r="AR17" s="144">
        <v>6.7182246985069194E-2</v>
      </c>
      <c r="AS17" s="139">
        <v>0.107531301580333</v>
      </c>
      <c r="AT17" s="144">
        <v>7.7904217121351593E-2</v>
      </c>
      <c r="AU17" s="139">
        <v>0.37849218854490002</v>
      </c>
      <c r="AV17" s="144">
        <v>0.146432119753232</v>
      </c>
      <c r="AW17" s="139">
        <v>7.0539799855190699</v>
      </c>
      <c r="AX17" s="155">
        <v>0.94747632603352905</v>
      </c>
    </row>
    <row r="18" spans="1:50" ht="13" customHeight="1" x14ac:dyDescent="0.15">
      <c r="A18" s="109" t="s">
        <v>252</v>
      </c>
      <c r="B18" s="106">
        <v>2</v>
      </c>
      <c r="C18" s="139">
        <v>0.14851117692342999</v>
      </c>
      <c r="D18" s="144">
        <v>8.9599109148981407E-2</v>
      </c>
      <c r="E18" s="139">
        <v>0.24673145529958601</v>
      </c>
      <c r="F18" s="144">
        <v>0.176287482378048</v>
      </c>
      <c r="G18" s="139">
        <v>-4.02517554469159E-2</v>
      </c>
      <c r="H18" s="144">
        <v>0.119043498898645</v>
      </c>
      <c r="I18" s="139">
        <v>0.37754169075694599</v>
      </c>
      <c r="J18" s="144">
        <v>7.6389317564552195E-2</v>
      </c>
      <c r="K18" s="139">
        <v>0.183310103378065</v>
      </c>
      <c r="L18" s="144">
        <v>9.9077753335159294E-2</v>
      </c>
      <c r="M18" s="139">
        <v>2.1050125638828101E-2</v>
      </c>
      <c r="N18" s="144">
        <v>0.106986426370151</v>
      </c>
      <c r="O18" s="139">
        <v>0.51426830972596804</v>
      </c>
      <c r="P18" s="144">
        <v>0.19285709093103201</v>
      </c>
      <c r="Q18" s="139">
        <v>3.7087207728865801</v>
      </c>
      <c r="R18" s="144">
        <v>1.0790514374856801</v>
      </c>
      <c r="S18" s="139">
        <v>0.18971029409746101</v>
      </c>
      <c r="T18" s="144">
        <v>8.6885198813424894E-2</v>
      </c>
      <c r="U18" s="139">
        <v>0.24625520165924</v>
      </c>
      <c r="V18" s="144">
        <v>0.161319775567247</v>
      </c>
      <c r="W18" s="139">
        <v>4.6061951395977803E-2</v>
      </c>
      <c r="X18" s="144">
        <v>0.118860638013046</v>
      </c>
      <c r="Y18" s="139">
        <v>0.390798379251456</v>
      </c>
      <c r="Z18" s="144">
        <v>7.5874260904388396E-2</v>
      </c>
      <c r="AA18" s="139">
        <v>0.180612154648709</v>
      </c>
      <c r="AB18" s="144">
        <v>9.0534907936110701E-2</v>
      </c>
      <c r="AC18" s="139">
        <v>5.5119006922968498E-2</v>
      </c>
      <c r="AD18" s="144">
        <v>0.10272426658828</v>
      </c>
      <c r="AE18" s="139">
        <v>0.53138522966623203</v>
      </c>
      <c r="AF18" s="144">
        <v>0.196734689978734</v>
      </c>
      <c r="AG18" s="139">
        <v>8.6003854706503393</v>
      </c>
      <c r="AH18" s="144">
        <v>1.19276170074659</v>
      </c>
      <c r="AI18" s="139">
        <v>0.18019473807456399</v>
      </c>
      <c r="AJ18" s="144">
        <v>8.8189910469520003E-2</v>
      </c>
      <c r="AK18" s="139">
        <v>0.25113981581320899</v>
      </c>
      <c r="AL18" s="144">
        <v>0.167605919776599</v>
      </c>
      <c r="AM18" s="139">
        <v>5.90652379824236E-2</v>
      </c>
      <c r="AN18" s="144">
        <v>0.12250096722738101</v>
      </c>
      <c r="AO18" s="139">
        <v>0.39152960508585399</v>
      </c>
      <c r="AP18" s="144">
        <v>7.6969554393858594E-2</v>
      </c>
      <c r="AQ18" s="139">
        <v>0.175060596006784</v>
      </c>
      <c r="AR18" s="144">
        <v>9.0264031466818204E-2</v>
      </c>
      <c r="AS18" s="139">
        <v>5.6982260142236202E-2</v>
      </c>
      <c r="AT18" s="144">
        <v>0.103412594804938</v>
      </c>
      <c r="AU18" s="139">
        <v>0.52472936508096502</v>
      </c>
      <c r="AV18" s="144">
        <v>0.19901551266614501</v>
      </c>
      <c r="AW18" s="139">
        <v>8.7099139750987806</v>
      </c>
      <c r="AX18" s="155">
        <v>1.2032381725202099</v>
      </c>
    </row>
    <row r="19" spans="1:50" ht="13" customHeight="1" x14ac:dyDescent="0.15">
      <c r="A19" s="109" t="s">
        <v>253</v>
      </c>
      <c r="B19" s="106">
        <v>2</v>
      </c>
      <c r="C19" s="139">
        <v>0.17887473149227501</v>
      </c>
      <c r="D19" s="144">
        <v>0.10971576894936701</v>
      </c>
      <c r="E19" s="139">
        <v>0.211599978710379</v>
      </c>
      <c r="F19" s="144">
        <v>0.26634673720132901</v>
      </c>
      <c r="G19" s="139">
        <v>0.104910007580629</v>
      </c>
      <c r="H19" s="144">
        <v>0.130281302271789</v>
      </c>
      <c r="I19" s="139">
        <v>0.159827823045113</v>
      </c>
      <c r="J19" s="144">
        <v>8.0121627824278896E-2</v>
      </c>
      <c r="K19" s="139">
        <v>0.100895436698462</v>
      </c>
      <c r="L19" s="144">
        <v>0.10824527382308199</v>
      </c>
      <c r="M19" s="139">
        <v>0.311053376561443</v>
      </c>
      <c r="N19" s="144">
        <v>9.1470509723009796E-2</v>
      </c>
      <c r="O19" s="139">
        <v>0.19459999813487699</v>
      </c>
      <c r="P19" s="144">
        <v>0.16067309929446999</v>
      </c>
      <c r="Q19" s="139">
        <v>2.5494599881159501</v>
      </c>
      <c r="R19" s="144">
        <v>0.97915309843313503</v>
      </c>
      <c r="S19" s="139">
        <v>0.210803960873018</v>
      </c>
      <c r="T19" s="144">
        <v>0.109723776352408</v>
      </c>
      <c r="U19" s="139">
        <v>0.22864435578755801</v>
      </c>
      <c r="V19" s="144">
        <v>0.27075716583525899</v>
      </c>
      <c r="W19" s="139">
        <v>0.11839542259143</v>
      </c>
      <c r="X19" s="144">
        <v>0.130209848266331</v>
      </c>
      <c r="Y19" s="139">
        <v>0.12606221144326299</v>
      </c>
      <c r="Z19" s="144">
        <v>8.2088445874144003E-2</v>
      </c>
      <c r="AA19" s="139">
        <v>5.4647678182136901E-2</v>
      </c>
      <c r="AB19" s="144">
        <v>0.112287199569975</v>
      </c>
      <c r="AC19" s="139">
        <v>0.30634114645437399</v>
      </c>
      <c r="AD19" s="144">
        <v>9.2368299011604302E-2</v>
      </c>
      <c r="AE19" s="139">
        <v>0.216456386963335</v>
      </c>
      <c r="AF19" s="144">
        <v>0.156090069914395</v>
      </c>
      <c r="AG19" s="139">
        <v>3.75008044865316</v>
      </c>
      <c r="AH19" s="144">
        <v>1.12060133322476</v>
      </c>
      <c r="AI19" s="139">
        <v>0.229072398864198</v>
      </c>
      <c r="AJ19" s="144">
        <v>0.111720186461518</v>
      </c>
      <c r="AK19" s="139">
        <v>0.229525374594239</v>
      </c>
      <c r="AL19" s="144">
        <v>0.275992879852067</v>
      </c>
      <c r="AM19" s="139">
        <v>0.13789022036090501</v>
      </c>
      <c r="AN19" s="144">
        <v>0.13289219751179601</v>
      </c>
      <c r="AO19" s="139">
        <v>0.12198807493917301</v>
      </c>
      <c r="AP19" s="144">
        <v>8.1452441356134303E-2</v>
      </c>
      <c r="AQ19" s="139">
        <v>5.73529752525768E-2</v>
      </c>
      <c r="AR19" s="144">
        <v>0.111593426439607</v>
      </c>
      <c r="AS19" s="139">
        <v>0.30116507431136702</v>
      </c>
      <c r="AT19" s="144">
        <v>9.3651551347817205E-2</v>
      </c>
      <c r="AU19" s="139">
        <v>0.22061050710234101</v>
      </c>
      <c r="AV19" s="144">
        <v>0.15788574881408199</v>
      </c>
      <c r="AW19" s="139">
        <v>3.9846687071677702</v>
      </c>
      <c r="AX19" s="155">
        <v>1.27113918868343</v>
      </c>
    </row>
    <row r="20" spans="1:50" ht="13" customHeight="1" x14ac:dyDescent="0.15">
      <c r="A20" s="57" t="s">
        <v>254</v>
      </c>
      <c r="B20" s="106">
        <v>2</v>
      </c>
      <c r="C20" s="139">
        <v>0.32454899642686003</v>
      </c>
      <c r="D20" s="144">
        <v>0.11249080530359901</v>
      </c>
      <c r="E20" s="139">
        <v>-0.25722141942655502</v>
      </c>
      <c r="F20" s="144">
        <v>0.18095284261859401</v>
      </c>
      <c r="G20" s="139">
        <v>0.30363601331915802</v>
      </c>
      <c r="H20" s="144">
        <v>0.115139832098216</v>
      </c>
      <c r="I20" s="139">
        <v>8.0071146640891003E-2</v>
      </c>
      <c r="J20" s="144">
        <v>0.100683041659065</v>
      </c>
      <c r="K20" s="139">
        <v>1.9439184491561001E-3</v>
      </c>
      <c r="L20" s="144">
        <v>0.11208451588063401</v>
      </c>
      <c r="M20" s="139">
        <v>0.40840977390803002</v>
      </c>
      <c r="N20" s="144">
        <v>0.103756799974241</v>
      </c>
      <c r="O20" s="139">
        <v>0.28676193695528601</v>
      </c>
      <c r="P20" s="144">
        <v>0.118555306608651</v>
      </c>
      <c r="Q20" s="139">
        <v>6.4372580487995501</v>
      </c>
      <c r="R20" s="144">
        <v>1.1398037121558</v>
      </c>
      <c r="S20" s="139">
        <v>0.30397447200490102</v>
      </c>
      <c r="T20" s="144">
        <v>0.112440302002024</v>
      </c>
      <c r="U20" s="139">
        <v>-0.192789587278059</v>
      </c>
      <c r="V20" s="144">
        <v>0.17601943616115601</v>
      </c>
      <c r="W20" s="139">
        <v>0.30923260448926398</v>
      </c>
      <c r="X20" s="144">
        <v>0.112736865881106</v>
      </c>
      <c r="Y20" s="139">
        <v>3.2634175706239603E-2</v>
      </c>
      <c r="Z20" s="144">
        <v>0.101821048463528</v>
      </c>
      <c r="AA20" s="139">
        <v>1.60823295511392E-2</v>
      </c>
      <c r="AB20" s="144">
        <v>0.110851839509714</v>
      </c>
      <c r="AC20" s="139">
        <v>0.40586742803942999</v>
      </c>
      <c r="AD20" s="144">
        <v>0.103871312984995</v>
      </c>
      <c r="AE20" s="139">
        <v>0.26946929116893598</v>
      </c>
      <c r="AF20" s="144">
        <v>0.120621783183035</v>
      </c>
      <c r="AG20" s="139">
        <v>7.8996148794577703</v>
      </c>
      <c r="AH20" s="144">
        <v>1.2786298260858899</v>
      </c>
      <c r="AI20" s="139">
        <v>0.30042911351915003</v>
      </c>
      <c r="AJ20" s="144">
        <v>0.11392918460445101</v>
      </c>
      <c r="AK20" s="139">
        <v>-0.243768458215432</v>
      </c>
      <c r="AL20" s="144">
        <v>0.178541758079238</v>
      </c>
      <c r="AM20" s="139">
        <v>0.319573785851823</v>
      </c>
      <c r="AN20" s="144">
        <v>0.111165795264905</v>
      </c>
      <c r="AO20" s="139">
        <v>7.7172820848576504E-2</v>
      </c>
      <c r="AP20" s="144">
        <v>0.104428048013222</v>
      </c>
      <c r="AQ20" s="139">
        <v>2.8226595748567299E-2</v>
      </c>
      <c r="AR20" s="144">
        <v>0.108648659565516</v>
      </c>
      <c r="AS20" s="139">
        <v>0.34554593382224802</v>
      </c>
      <c r="AT20" s="144">
        <v>0.10322844595729699</v>
      </c>
      <c r="AU20" s="139">
        <v>0.29474215908539297</v>
      </c>
      <c r="AV20" s="144">
        <v>0.12058503316277799</v>
      </c>
      <c r="AW20" s="139">
        <v>9.6625950294871004</v>
      </c>
      <c r="AX20" s="155">
        <v>1.5694419819294601</v>
      </c>
    </row>
    <row r="21" spans="1:50" ht="13" customHeight="1" x14ac:dyDescent="0.15">
      <c r="A21" s="57" t="s">
        <v>255</v>
      </c>
      <c r="B21" s="106">
        <v>2</v>
      </c>
      <c r="C21" s="139">
        <v>0.107754318249247</v>
      </c>
      <c r="D21" s="144">
        <v>0.19616790385362801</v>
      </c>
      <c r="E21" s="139">
        <v>9.8759566796576298E-2</v>
      </c>
      <c r="F21" s="144">
        <v>0.169615940872305</v>
      </c>
      <c r="G21" s="139">
        <v>0.26537649878150599</v>
      </c>
      <c r="H21" s="144">
        <v>0.13839781286932301</v>
      </c>
      <c r="I21" s="139">
        <v>0.279702977659608</v>
      </c>
      <c r="J21" s="144">
        <v>9.4281545482430298E-2</v>
      </c>
      <c r="K21" s="139">
        <v>0.226350624025352</v>
      </c>
      <c r="L21" s="144">
        <v>0.115168969257837</v>
      </c>
      <c r="M21" s="139">
        <v>0.241890184906529</v>
      </c>
      <c r="N21" s="144">
        <v>0.115530551352656</v>
      </c>
      <c r="O21" s="139">
        <v>0.24943070490015201</v>
      </c>
      <c r="P21" s="144">
        <v>0.144681716153056</v>
      </c>
      <c r="Q21" s="139">
        <v>4.6130327880970396</v>
      </c>
      <c r="R21" s="144">
        <v>1.0800907062081799</v>
      </c>
      <c r="S21" s="139">
        <v>0.16761511762878301</v>
      </c>
      <c r="T21" s="144">
        <v>0.206497880753162</v>
      </c>
      <c r="U21" s="139">
        <v>0.132303627538357</v>
      </c>
      <c r="V21" s="144">
        <v>0.16768939364454799</v>
      </c>
      <c r="W21" s="139">
        <v>0.27987196541843201</v>
      </c>
      <c r="X21" s="144">
        <v>0.13894250421430901</v>
      </c>
      <c r="Y21" s="139">
        <v>0.25234309708908198</v>
      </c>
      <c r="Z21" s="144">
        <v>9.1862905171886597E-2</v>
      </c>
      <c r="AA21" s="139">
        <v>0.22243761505439999</v>
      </c>
      <c r="AB21" s="144">
        <v>0.114014998791722</v>
      </c>
      <c r="AC21" s="139">
        <v>0.23086006177615501</v>
      </c>
      <c r="AD21" s="144">
        <v>0.114748152175126</v>
      </c>
      <c r="AE21" s="139">
        <v>0.24115924582911999</v>
      </c>
      <c r="AF21" s="144">
        <v>0.14604028245190401</v>
      </c>
      <c r="AG21" s="139">
        <v>4.9004644527870997</v>
      </c>
      <c r="AH21" s="144">
        <v>1.1523792014227101</v>
      </c>
      <c r="AI21" s="139">
        <v>0.110063463533157</v>
      </c>
      <c r="AJ21" s="144">
        <v>0.20350168836659099</v>
      </c>
      <c r="AK21" s="139">
        <v>0.110690594191236</v>
      </c>
      <c r="AL21" s="144">
        <v>0.16188772505341401</v>
      </c>
      <c r="AM21" s="139">
        <v>0.32555792036606801</v>
      </c>
      <c r="AN21" s="144">
        <v>0.138113237938702</v>
      </c>
      <c r="AO21" s="139">
        <v>0.24129631132476101</v>
      </c>
      <c r="AP21" s="144">
        <v>9.1133055519079506E-2</v>
      </c>
      <c r="AQ21" s="139">
        <v>0.25680116631331201</v>
      </c>
      <c r="AR21" s="144">
        <v>0.108405430660452</v>
      </c>
      <c r="AS21" s="139">
        <v>0.21358320762225999</v>
      </c>
      <c r="AT21" s="144">
        <v>0.11397221709903201</v>
      </c>
      <c r="AU21" s="139">
        <v>0.22671384104512801</v>
      </c>
      <c r="AV21" s="144">
        <v>0.14664859771643499</v>
      </c>
      <c r="AW21" s="139">
        <v>6.0277288398701003</v>
      </c>
      <c r="AX21" s="155">
        <v>1.2852138052814199</v>
      </c>
    </row>
    <row r="22" spans="1:50" ht="13" customHeight="1" x14ac:dyDescent="0.15">
      <c r="A22" s="57" t="s">
        <v>256</v>
      </c>
      <c r="B22" s="106">
        <v>2</v>
      </c>
      <c r="C22" s="139">
        <v>-5.2555379334190397E-2</v>
      </c>
      <c r="D22" s="144">
        <v>0.14548795643582599</v>
      </c>
      <c r="E22" s="139">
        <v>0.45693022565048502</v>
      </c>
      <c r="F22" s="144">
        <v>0.28233749306618</v>
      </c>
      <c r="G22" s="139">
        <v>0.236746788222368</v>
      </c>
      <c r="H22" s="144">
        <v>0.158132769549856</v>
      </c>
      <c r="I22" s="139">
        <v>0.15843953825322599</v>
      </c>
      <c r="J22" s="144">
        <v>0.12650082370096599</v>
      </c>
      <c r="K22" s="139">
        <v>-2.46065465710377E-2</v>
      </c>
      <c r="L22" s="144">
        <v>0.137539509520441</v>
      </c>
      <c r="M22" s="139">
        <v>0.23543215589712599</v>
      </c>
      <c r="N22" s="144">
        <v>0.13788273348442101</v>
      </c>
      <c r="O22" s="139">
        <v>0.383270585496436</v>
      </c>
      <c r="P22" s="144">
        <v>0.155487563496988</v>
      </c>
      <c r="Q22" s="139">
        <v>4.2447758406625598</v>
      </c>
      <c r="R22" s="144">
        <v>1.6375159007462901</v>
      </c>
      <c r="S22" s="139">
        <v>-6.2111322852355898E-2</v>
      </c>
      <c r="T22" s="144">
        <v>0.145602383112758</v>
      </c>
      <c r="U22" s="139">
        <v>0.44416885360408698</v>
      </c>
      <c r="V22" s="144">
        <v>0.27660917148170799</v>
      </c>
      <c r="W22" s="139">
        <v>0.242527063944108</v>
      </c>
      <c r="X22" s="144">
        <v>0.15805831621107899</v>
      </c>
      <c r="Y22" s="139">
        <v>0.162110074437749</v>
      </c>
      <c r="Z22" s="144">
        <v>0.12345743896887799</v>
      </c>
      <c r="AA22" s="139">
        <v>-1.6096994073773602E-2</v>
      </c>
      <c r="AB22" s="144">
        <v>0.13690843942902201</v>
      </c>
      <c r="AC22" s="139">
        <v>0.223086556669358</v>
      </c>
      <c r="AD22" s="144">
        <v>0.140135071947533</v>
      </c>
      <c r="AE22" s="139">
        <v>0.38933632173851102</v>
      </c>
      <c r="AF22" s="144">
        <v>0.155551124234242</v>
      </c>
      <c r="AG22" s="139">
        <v>4.6693663958185496</v>
      </c>
      <c r="AH22" s="144">
        <v>2.04421750378991</v>
      </c>
      <c r="AI22" s="139">
        <v>-5.7567251761596903E-2</v>
      </c>
      <c r="AJ22" s="144">
        <v>0.15679190423032299</v>
      </c>
      <c r="AK22" s="139">
        <v>0.440210522779792</v>
      </c>
      <c r="AL22" s="144">
        <v>0.27582591316784</v>
      </c>
      <c r="AM22" s="139">
        <v>0.23231366988639501</v>
      </c>
      <c r="AN22" s="144">
        <v>0.16151018442818099</v>
      </c>
      <c r="AO22" s="139">
        <v>0.169382229343264</v>
      </c>
      <c r="AP22" s="144">
        <v>0.118809781984304</v>
      </c>
      <c r="AQ22" s="139">
        <v>-9.0128849103757701E-3</v>
      </c>
      <c r="AR22" s="144">
        <v>0.14379914167191399</v>
      </c>
      <c r="AS22" s="139">
        <v>0.22129746406467701</v>
      </c>
      <c r="AT22" s="144">
        <v>0.14215843575171599</v>
      </c>
      <c r="AU22" s="139">
        <v>0.374132559218601</v>
      </c>
      <c r="AV22" s="144">
        <v>0.15206947788101699</v>
      </c>
      <c r="AW22" s="139">
        <v>4.8816602664131903</v>
      </c>
      <c r="AX22" s="155">
        <v>2.25137568757747</v>
      </c>
    </row>
    <row r="23" spans="1:50" ht="13" customHeight="1" x14ac:dyDescent="0.15">
      <c r="A23" s="57" t="s">
        <v>257</v>
      </c>
      <c r="B23" s="106">
        <v>2</v>
      </c>
      <c r="C23" s="139">
        <v>8.3569858481599701E-2</v>
      </c>
      <c r="D23" s="144">
        <v>0.12120453627255499</v>
      </c>
      <c r="E23" s="139">
        <v>6.9330672271940199E-3</v>
      </c>
      <c r="F23" s="144">
        <v>0.19841136797755901</v>
      </c>
      <c r="G23" s="139">
        <v>3.0092322383355099E-2</v>
      </c>
      <c r="H23" s="144">
        <v>0.12890515634325</v>
      </c>
      <c r="I23" s="139">
        <v>0.14504325295168999</v>
      </c>
      <c r="J23" s="144">
        <v>0.12896429901178399</v>
      </c>
      <c r="K23" s="139">
        <v>0.30576363528896</v>
      </c>
      <c r="L23" s="144">
        <v>0.13682084520148499</v>
      </c>
      <c r="M23" s="139">
        <v>8.2849878140665897E-2</v>
      </c>
      <c r="N23" s="144">
        <v>0.11736879080968</v>
      </c>
      <c r="O23" s="139">
        <v>0.307582278583311</v>
      </c>
      <c r="P23" s="144">
        <v>0.151216224927128</v>
      </c>
      <c r="Q23" s="139">
        <v>3.4027773391522098</v>
      </c>
      <c r="R23" s="144">
        <v>1.2914297687331699</v>
      </c>
      <c r="S23" s="139">
        <v>8.1865723660769399E-2</v>
      </c>
      <c r="T23" s="144">
        <v>0.122448030200474</v>
      </c>
      <c r="U23" s="139">
        <v>2.0635560265332201E-2</v>
      </c>
      <c r="V23" s="144">
        <v>0.19659994759676899</v>
      </c>
      <c r="W23" s="139">
        <v>2.52424683971905E-2</v>
      </c>
      <c r="X23" s="144">
        <v>0.12889838203406701</v>
      </c>
      <c r="Y23" s="139">
        <v>0.14553750189633699</v>
      </c>
      <c r="Z23" s="144">
        <v>0.12707705579029499</v>
      </c>
      <c r="AA23" s="139">
        <v>0.296617002074477</v>
      </c>
      <c r="AB23" s="144">
        <v>0.13586642181397901</v>
      </c>
      <c r="AC23" s="139">
        <v>8.4583431210068796E-2</v>
      </c>
      <c r="AD23" s="144">
        <v>0.117659769996546</v>
      </c>
      <c r="AE23" s="139">
        <v>0.30571792399578401</v>
      </c>
      <c r="AF23" s="144">
        <v>0.150512897613712</v>
      </c>
      <c r="AG23" s="139">
        <v>3.4641157873760702</v>
      </c>
      <c r="AH23" s="144">
        <v>1.34058507861415</v>
      </c>
      <c r="AI23" s="139">
        <v>0.109652374335079</v>
      </c>
      <c r="AJ23" s="144">
        <v>0.11971710295789401</v>
      </c>
      <c r="AK23" s="139">
        <v>4.2830151870513103E-2</v>
      </c>
      <c r="AL23" s="144">
        <v>0.206231132409538</v>
      </c>
      <c r="AM23" s="139">
        <v>2.7286498743815502E-2</v>
      </c>
      <c r="AN23" s="144">
        <v>0.13246759555434801</v>
      </c>
      <c r="AO23" s="139">
        <v>0.16430489764256401</v>
      </c>
      <c r="AP23" s="144">
        <v>0.12666217536063801</v>
      </c>
      <c r="AQ23" s="139">
        <v>0.31001079559688499</v>
      </c>
      <c r="AR23" s="144">
        <v>0.13506286072475801</v>
      </c>
      <c r="AS23" s="139">
        <v>6.3653182544072706E-2</v>
      </c>
      <c r="AT23" s="144">
        <v>0.112576478345048</v>
      </c>
      <c r="AU23" s="139">
        <v>0.301411619494873</v>
      </c>
      <c r="AV23" s="144">
        <v>0.148509873350433</v>
      </c>
      <c r="AW23" s="139">
        <v>4.5920744187393803</v>
      </c>
      <c r="AX23" s="155">
        <v>1.6876612943002001</v>
      </c>
    </row>
    <row r="24" spans="1:50" ht="13" customHeight="1" x14ac:dyDescent="0.15">
      <c r="A24" s="57" t="s">
        <v>258</v>
      </c>
      <c r="B24" s="106">
        <v>2</v>
      </c>
      <c r="C24" s="139">
        <v>0.383772375073824</v>
      </c>
      <c r="D24" s="144">
        <v>8.60927821822592E-2</v>
      </c>
      <c r="E24" s="139">
        <v>-0.126927653235687</v>
      </c>
      <c r="F24" s="144">
        <v>0.367130560698403</v>
      </c>
      <c r="G24" s="139">
        <v>0.30149833480844301</v>
      </c>
      <c r="H24" s="144">
        <v>0.20157818829556701</v>
      </c>
      <c r="I24" s="139">
        <v>2.3520288625498601E-2</v>
      </c>
      <c r="J24" s="144">
        <v>0.111404110856726</v>
      </c>
      <c r="K24" s="139">
        <v>0.38881054244660102</v>
      </c>
      <c r="L24" s="144">
        <v>0.13881245937407899</v>
      </c>
      <c r="M24" s="139">
        <v>0.20472283311285799</v>
      </c>
      <c r="N24" s="144">
        <v>0.18729253591550801</v>
      </c>
      <c r="O24" s="139">
        <v>0.27212969166342299</v>
      </c>
      <c r="P24" s="144">
        <v>0.154691038851756</v>
      </c>
      <c r="Q24" s="139">
        <v>5.0045432883625702</v>
      </c>
      <c r="R24" s="144">
        <v>1.93730563914486</v>
      </c>
      <c r="S24" s="139">
        <v>0.38234817785719299</v>
      </c>
      <c r="T24" s="144">
        <v>8.5846930599593099E-2</v>
      </c>
      <c r="U24" s="139">
        <v>-0.16130101986784701</v>
      </c>
      <c r="V24" s="144">
        <v>0.35760046332356898</v>
      </c>
      <c r="W24" s="139">
        <v>0.27988259335472099</v>
      </c>
      <c r="X24" s="144">
        <v>0.20277204741126101</v>
      </c>
      <c r="Y24" s="139">
        <v>5.4218836317542499E-2</v>
      </c>
      <c r="Z24" s="144">
        <v>0.10954481608137</v>
      </c>
      <c r="AA24" s="139">
        <v>0.37327064298130802</v>
      </c>
      <c r="AB24" s="144">
        <v>0.13943867982250999</v>
      </c>
      <c r="AC24" s="139">
        <v>0.193842967907953</v>
      </c>
      <c r="AD24" s="144">
        <v>0.18597343043762099</v>
      </c>
      <c r="AE24" s="139">
        <v>0.25369172914257798</v>
      </c>
      <c r="AF24" s="144">
        <v>0.15343908937571901</v>
      </c>
      <c r="AG24" s="139">
        <v>5.50265106638426</v>
      </c>
      <c r="AH24" s="144">
        <v>1.9275319997240401</v>
      </c>
      <c r="AI24" s="139">
        <v>0.40819287513740499</v>
      </c>
      <c r="AJ24" s="144">
        <v>8.3178606613759296E-2</v>
      </c>
      <c r="AK24" s="139">
        <v>-0.18619387587458799</v>
      </c>
      <c r="AL24" s="144">
        <v>0.34680177635487702</v>
      </c>
      <c r="AM24" s="139">
        <v>0.26905585252141501</v>
      </c>
      <c r="AN24" s="144">
        <v>0.20650780464085</v>
      </c>
      <c r="AO24" s="139">
        <v>7.8510721947455397E-2</v>
      </c>
      <c r="AP24" s="144">
        <v>0.106579889314262</v>
      </c>
      <c r="AQ24" s="139">
        <v>0.33612489173625099</v>
      </c>
      <c r="AR24" s="144">
        <v>0.13775740102606099</v>
      </c>
      <c r="AS24" s="139">
        <v>0.16893656360069501</v>
      </c>
      <c r="AT24" s="144">
        <v>0.19482978642919399</v>
      </c>
      <c r="AU24" s="139">
        <v>0.24732999716377599</v>
      </c>
      <c r="AV24" s="144">
        <v>0.15730290297209701</v>
      </c>
      <c r="AW24" s="139">
        <v>5.94767014095686</v>
      </c>
      <c r="AX24" s="155">
        <v>1.9471983558127099</v>
      </c>
    </row>
    <row r="25" spans="1:50" ht="13" customHeight="1" x14ac:dyDescent="0.15">
      <c r="A25" s="57" t="s">
        <v>259</v>
      </c>
      <c r="B25" s="106">
        <v>2</v>
      </c>
      <c r="C25" s="139">
        <v>-0.11715884780279399</v>
      </c>
      <c r="D25" s="144">
        <v>0.24291521428042001</v>
      </c>
      <c r="E25" s="139">
        <v>0.37829637882020301</v>
      </c>
      <c r="F25" s="144">
        <v>0.33107458012391699</v>
      </c>
      <c r="G25" s="139">
        <v>0.37649943923803397</v>
      </c>
      <c r="H25" s="144">
        <v>0.17531220518526799</v>
      </c>
      <c r="I25" s="139">
        <v>0.19703865847681901</v>
      </c>
      <c r="J25" s="144">
        <v>8.8967526539194403E-2</v>
      </c>
      <c r="K25" s="139">
        <v>0.19337631530659299</v>
      </c>
      <c r="L25" s="144">
        <v>9.2830498649109305E-2</v>
      </c>
      <c r="M25" s="139">
        <v>0.34379263444686697</v>
      </c>
      <c r="N25" s="144">
        <v>9.2423108668099899E-2</v>
      </c>
      <c r="O25" s="139">
        <v>4.2779159207460102E-2</v>
      </c>
      <c r="P25" s="144">
        <v>0.13098405218161199</v>
      </c>
      <c r="Q25" s="139">
        <v>3.5733886306628801</v>
      </c>
      <c r="R25" s="144">
        <v>0.77926764764937395</v>
      </c>
      <c r="S25" s="139">
        <v>-0.119438671312915</v>
      </c>
      <c r="T25" s="144">
        <v>0.24021084300687001</v>
      </c>
      <c r="U25" s="139">
        <v>0.46176072043626998</v>
      </c>
      <c r="V25" s="144">
        <v>0.32328310149685102</v>
      </c>
      <c r="W25" s="139">
        <v>0.41142635767452801</v>
      </c>
      <c r="X25" s="144">
        <v>0.17744525169556899</v>
      </c>
      <c r="Y25" s="139">
        <v>0.16938324870604601</v>
      </c>
      <c r="Z25" s="144">
        <v>8.9617912323774598E-2</v>
      </c>
      <c r="AA25" s="139">
        <v>0.14502377263289001</v>
      </c>
      <c r="AB25" s="144">
        <v>9.7119554141981396E-2</v>
      </c>
      <c r="AC25" s="139">
        <v>0.341609400896421</v>
      </c>
      <c r="AD25" s="144">
        <v>9.4245661523771895E-2</v>
      </c>
      <c r="AE25" s="139">
        <v>4.2651428128026199E-2</v>
      </c>
      <c r="AF25" s="144">
        <v>0.13121922489781401</v>
      </c>
      <c r="AG25" s="139">
        <v>4.4105409030202196</v>
      </c>
      <c r="AH25" s="144">
        <v>0.89777673676607395</v>
      </c>
      <c r="AI25" s="139">
        <v>-0.133256683877683</v>
      </c>
      <c r="AJ25" s="144">
        <v>0.24121300886448299</v>
      </c>
      <c r="AK25" s="139">
        <v>0.46299810938679797</v>
      </c>
      <c r="AL25" s="144">
        <v>0.32968765978060599</v>
      </c>
      <c r="AM25" s="139">
        <v>0.420662050275868</v>
      </c>
      <c r="AN25" s="144">
        <v>0.17651603588884399</v>
      </c>
      <c r="AO25" s="139">
        <v>0.169528958024387</v>
      </c>
      <c r="AP25" s="144">
        <v>9.0373917112092306E-2</v>
      </c>
      <c r="AQ25" s="139">
        <v>0.145810909874346</v>
      </c>
      <c r="AR25" s="144">
        <v>9.5647444629981898E-2</v>
      </c>
      <c r="AS25" s="139">
        <v>0.34473373317735301</v>
      </c>
      <c r="AT25" s="144">
        <v>9.5763507416038104E-2</v>
      </c>
      <c r="AU25" s="139">
        <v>4.1559334347565903E-2</v>
      </c>
      <c r="AV25" s="144">
        <v>0.132710521953608</v>
      </c>
      <c r="AW25" s="139">
        <v>4.6782961754310799</v>
      </c>
      <c r="AX25" s="155">
        <v>1.0255351131303101</v>
      </c>
    </row>
    <row r="26" spans="1:50" ht="13" customHeight="1" x14ac:dyDescent="0.15">
      <c r="A26" s="57" t="s">
        <v>260</v>
      </c>
      <c r="B26" s="106">
        <v>2</v>
      </c>
      <c r="C26" s="139">
        <v>0.23120437494148299</v>
      </c>
      <c r="D26" s="144">
        <v>0.188951248239831</v>
      </c>
      <c r="E26" s="139">
        <v>0.38760459975865502</v>
      </c>
      <c r="F26" s="144">
        <v>0.260691734282544</v>
      </c>
      <c r="G26" s="139">
        <v>0.36955149381756702</v>
      </c>
      <c r="H26" s="144">
        <v>0.17601988955835901</v>
      </c>
      <c r="I26" s="139">
        <v>-0.15006745451203199</v>
      </c>
      <c r="J26" s="144">
        <v>0.122760422071598</v>
      </c>
      <c r="K26" s="139">
        <v>0.319577525092473</v>
      </c>
      <c r="L26" s="144">
        <v>0.15085479108494501</v>
      </c>
      <c r="M26" s="139">
        <v>0.37437768717853398</v>
      </c>
      <c r="N26" s="144">
        <v>0.129431288105884</v>
      </c>
      <c r="O26" s="139">
        <v>0.45072404123524601</v>
      </c>
      <c r="P26" s="144">
        <v>0.14639590531202401</v>
      </c>
      <c r="Q26" s="139">
        <v>6.05013440487794</v>
      </c>
      <c r="R26" s="144">
        <v>1.2768545757122201</v>
      </c>
      <c r="S26" s="139">
        <v>0.23000887539283599</v>
      </c>
      <c r="T26" s="144">
        <v>0.18636496865648</v>
      </c>
      <c r="U26" s="139">
        <v>0.47555481304290198</v>
      </c>
      <c r="V26" s="144">
        <v>0.26316132556042299</v>
      </c>
      <c r="W26" s="139">
        <v>0.34174692366521098</v>
      </c>
      <c r="X26" s="144">
        <v>0.177632381697298</v>
      </c>
      <c r="Y26" s="139">
        <v>-0.200715413692971</v>
      </c>
      <c r="Z26" s="144">
        <v>0.124398200748618</v>
      </c>
      <c r="AA26" s="139">
        <v>0.32033234733056998</v>
      </c>
      <c r="AB26" s="144">
        <v>0.14930853224551</v>
      </c>
      <c r="AC26" s="139">
        <v>0.33317856362373999</v>
      </c>
      <c r="AD26" s="144">
        <v>0.134015907126079</v>
      </c>
      <c r="AE26" s="139">
        <v>0.47006926560019902</v>
      </c>
      <c r="AF26" s="144">
        <v>0.14731190289034701</v>
      </c>
      <c r="AG26" s="139">
        <v>7.2136195078321599</v>
      </c>
      <c r="AH26" s="144">
        <v>1.3066510697157401</v>
      </c>
      <c r="AI26" s="139">
        <v>0.15872471708196201</v>
      </c>
      <c r="AJ26" s="144">
        <v>0.18979018371079601</v>
      </c>
      <c r="AK26" s="139">
        <v>0.47733861168519398</v>
      </c>
      <c r="AL26" s="144">
        <v>0.25943112197705098</v>
      </c>
      <c r="AM26" s="139">
        <v>0.278233225337296</v>
      </c>
      <c r="AN26" s="144">
        <v>0.18341993799165099</v>
      </c>
      <c r="AO26" s="139">
        <v>-0.192884811210842</v>
      </c>
      <c r="AP26" s="144">
        <v>0.124560147658777</v>
      </c>
      <c r="AQ26" s="139">
        <v>0.30399973395306201</v>
      </c>
      <c r="AR26" s="144">
        <v>0.150003218691318</v>
      </c>
      <c r="AS26" s="139">
        <v>0.316434484791772</v>
      </c>
      <c r="AT26" s="144">
        <v>0.13586615763995899</v>
      </c>
      <c r="AU26" s="139">
        <v>0.47829949199826399</v>
      </c>
      <c r="AV26" s="144">
        <v>0.15006181427309501</v>
      </c>
      <c r="AW26" s="139">
        <v>8.3806300727713499</v>
      </c>
      <c r="AX26" s="155">
        <v>1.3394847489402799</v>
      </c>
    </row>
    <row r="27" spans="1:50" ht="13" customHeight="1" x14ac:dyDescent="0.15">
      <c r="A27" s="57" t="s">
        <v>261</v>
      </c>
      <c r="B27" s="106">
        <v>2</v>
      </c>
      <c r="C27" s="139">
        <v>-0.17467000367984101</v>
      </c>
      <c r="D27" s="144">
        <v>7.6452889241152899E-2</v>
      </c>
      <c r="E27" s="139">
        <v>9.8892335422122196E-2</v>
      </c>
      <c r="F27" s="144">
        <v>7.8136012153077805E-2</v>
      </c>
      <c r="G27" s="139">
        <v>0.17400233204799101</v>
      </c>
      <c r="H27" s="144">
        <v>6.7155395205052898E-2</v>
      </c>
      <c r="I27" s="139">
        <v>9.5113254601396899E-2</v>
      </c>
      <c r="J27" s="144">
        <v>5.8097294393751699E-2</v>
      </c>
      <c r="K27" s="139">
        <v>0.115603881303855</v>
      </c>
      <c r="L27" s="144">
        <v>7.2384474548250297E-2</v>
      </c>
      <c r="M27" s="139">
        <v>0.36720165634076801</v>
      </c>
      <c r="N27" s="144">
        <v>6.2920910919329595E-2</v>
      </c>
      <c r="O27" s="139">
        <v>0.34566048495046198</v>
      </c>
      <c r="P27" s="144">
        <v>6.4981295164745503E-2</v>
      </c>
      <c r="Q27" s="139">
        <v>4.1439046952524698</v>
      </c>
      <c r="R27" s="144">
        <v>0.53922940110067397</v>
      </c>
      <c r="S27" s="139">
        <v>-9.7170808858274796E-2</v>
      </c>
      <c r="T27" s="144">
        <v>7.8282980708258704E-2</v>
      </c>
      <c r="U27" s="139">
        <v>9.7811076800420907E-2</v>
      </c>
      <c r="V27" s="144">
        <v>7.9847778681538306E-2</v>
      </c>
      <c r="W27" s="139">
        <v>0.22814052352744199</v>
      </c>
      <c r="X27" s="144">
        <v>6.5667972304192898E-2</v>
      </c>
      <c r="Y27" s="139">
        <v>4.9049139444170199E-2</v>
      </c>
      <c r="Z27" s="144">
        <v>5.9621682455923503E-2</v>
      </c>
      <c r="AA27" s="139">
        <v>7.1439782180931097E-2</v>
      </c>
      <c r="AB27" s="144">
        <v>6.9970838698687393E-2</v>
      </c>
      <c r="AC27" s="139">
        <v>0.32554304393476202</v>
      </c>
      <c r="AD27" s="144">
        <v>6.1694024216655603E-2</v>
      </c>
      <c r="AE27" s="139">
        <v>0.364393539262229</v>
      </c>
      <c r="AF27" s="144">
        <v>6.3747995345448893E-2</v>
      </c>
      <c r="AG27" s="139">
        <v>6.4188555060474997</v>
      </c>
      <c r="AH27" s="144">
        <v>0.70272455548347701</v>
      </c>
      <c r="AI27" s="139">
        <v>-0.11290498406709799</v>
      </c>
      <c r="AJ27" s="144">
        <v>7.8158658359972905E-2</v>
      </c>
      <c r="AK27" s="139">
        <v>9.0182955207643897E-2</v>
      </c>
      <c r="AL27" s="144">
        <v>7.8236693453426404E-2</v>
      </c>
      <c r="AM27" s="139">
        <v>0.21431053344472201</v>
      </c>
      <c r="AN27" s="144">
        <v>6.7609945262036494E-2</v>
      </c>
      <c r="AO27" s="139">
        <v>3.7971673137845503E-2</v>
      </c>
      <c r="AP27" s="144">
        <v>6.0028469399559303E-2</v>
      </c>
      <c r="AQ27" s="139">
        <v>8.5168688197198306E-2</v>
      </c>
      <c r="AR27" s="144">
        <v>7.0955375345265401E-2</v>
      </c>
      <c r="AS27" s="139">
        <v>0.343959492964379</v>
      </c>
      <c r="AT27" s="144">
        <v>6.2326752313842E-2</v>
      </c>
      <c r="AU27" s="139">
        <v>0.363412407597549</v>
      </c>
      <c r="AV27" s="144">
        <v>6.4519918687398606E-2</v>
      </c>
      <c r="AW27" s="139">
        <v>6.7285340043225004</v>
      </c>
      <c r="AX27" s="155">
        <v>0.73751466483954198</v>
      </c>
    </row>
    <row r="28" spans="1:50" ht="13" customHeight="1" x14ac:dyDescent="0.15">
      <c r="A28" s="57" t="s">
        <v>262</v>
      </c>
      <c r="B28" s="106">
        <v>2</v>
      </c>
      <c r="C28" s="139">
        <v>-9.5076754404338302E-3</v>
      </c>
      <c r="D28" s="144">
        <v>9.2660997877599696E-2</v>
      </c>
      <c r="E28" s="139">
        <v>0.237981842899947</v>
      </c>
      <c r="F28" s="144">
        <v>0.12159414225196601</v>
      </c>
      <c r="G28" s="139">
        <v>0.15709558524612199</v>
      </c>
      <c r="H28" s="144">
        <v>0.112839637033327</v>
      </c>
      <c r="I28" s="139">
        <v>-8.9812207848330203E-2</v>
      </c>
      <c r="J28" s="144">
        <v>7.7777701973939406E-2</v>
      </c>
      <c r="K28" s="139">
        <v>0.40885164675077801</v>
      </c>
      <c r="L28" s="144">
        <v>0.100322522444589</v>
      </c>
      <c r="M28" s="139">
        <v>0.23445548470979</v>
      </c>
      <c r="N28" s="144">
        <v>8.9751388250796399E-2</v>
      </c>
      <c r="O28" s="139">
        <v>0.21292621295806599</v>
      </c>
      <c r="P28" s="144">
        <v>0.15244739432610599</v>
      </c>
      <c r="Q28" s="139">
        <v>4.1004065835342498</v>
      </c>
      <c r="R28" s="144">
        <v>1.14435171321374</v>
      </c>
      <c r="S28" s="139">
        <v>2.9922851733309001E-2</v>
      </c>
      <c r="T28" s="144">
        <v>8.6710714947216702E-2</v>
      </c>
      <c r="U28" s="139">
        <v>0.23116791718526999</v>
      </c>
      <c r="V28" s="144">
        <v>0.12132279769252401</v>
      </c>
      <c r="W28" s="139">
        <v>0.16926109622149199</v>
      </c>
      <c r="X28" s="144">
        <v>0.115972014856025</v>
      </c>
      <c r="Y28" s="139">
        <v>-0.103777338024582</v>
      </c>
      <c r="Z28" s="144">
        <v>7.9602613826703E-2</v>
      </c>
      <c r="AA28" s="139">
        <v>0.38055874514953097</v>
      </c>
      <c r="AB28" s="144">
        <v>9.6176729409273201E-2</v>
      </c>
      <c r="AC28" s="139">
        <v>0.25082281135596901</v>
      </c>
      <c r="AD28" s="144">
        <v>9.3255318141195295E-2</v>
      </c>
      <c r="AE28" s="139">
        <v>0.27381490234289901</v>
      </c>
      <c r="AF28" s="144">
        <v>0.152786340187723</v>
      </c>
      <c r="AG28" s="139">
        <v>6.7017831945794599</v>
      </c>
      <c r="AH28" s="144">
        <v>1.3722388166444199</v>
      </c>
      <c r="AI28" s="139">
        <v>6.8199387522575497E-2</v>
      </c>
      <c r="AJ28" s="144">
        <v>8.5457224651354705E-2</v>
      </c>
      <c r="AK28" s="139">
        <v>0.25818905766033701</v>
      </c>
      <c r="AL28" s="144">
        <v>0.119837217438501</v>
      </c>
      <c r="AM28" s="139">
        <v>8.5028531472048904E-2</v>
      </c>
      <c r="AN28" s="144">
        <v>0.116434624996228</v>
      </c>
      <c r="AO28" s="139">
        <v>-7.9533314199685706E-2</v>
      </c>
      <c r="AP28" s="144">
        <v>8.3986336496886194E-2</v>
      </c>
      <c r="AQ28" s="139">
        <v>0.38109428933252698</v>
      </c>
      <c r="AR28" s="144">
        <v>9.44832375923393E-2</v>
      </c>
      <c r="AS28" s="139">
        <v>0.247549157205745</v>
      </c>
      <c r="AT28" s="144">
        <v>9.5312542365421402E-2</v>
      </c>
      <c r="AU28" s="139">
        <v>0.29507042653798199</v>
      </c>
      <c r="AV28" s="144">
        <v>0.150780682128028</v>
      </c>
      <c r="AW28" s="139">
        <v>7.6896832212310002</v>
      </c>
      <c r="AX28" s="155">
        <v>1.5686628722716101</v>
      </c>
    </row>
    <row r="29" spans="1:50" ht="13" customHeight="1" x14ac:dyDescent="0.15">
      <c r="A29" s="57" t="s">
        <v>263</v>
      </c>
      <c r="B29" s="106">
        <v>2</v>
      </c>
      <c r="C29" s="139">
        <v>3.6107107313289998E-2</v>
      </c>
      <c r="D29" s="144">
        <v>0.113206158384847</v>
      </c>
      <c r="E29" s="139">
        <v>-9.0106258144483295E-2</v>
      </c>
      <c r="F29" s="144">
        <v>0.16193451170989301</v>
      </c>
      <c r="G29" s="139">
        <v>0.19244574112096999</v>
      </c>
      <c r="H29" s="144">
        <v>0.147397835717613</v>
      </c>
      <c r="I29" s="139">
        <v>0.36284606165939598</v>
      </c>
      <c r="J29" s="144">
        <v>7.3941012213379106E-2</v>
      </c>
      <c r="K29" s="139">
        <v>0.27960836681573098</v>
      </c>
      <c r="L29" s="144">
        <v>9.8725064754261696E-2</v>
      </c>
      <c r="M29" s="139">
        <v>0.36414595354886098</v>
      </c>
      <c r="N29" s="144">
        <v>7.1185755455735494E-2</v>
      </c>
      <c r="O29" s="139">
        <v>0.187727122053336</v>
      </c>
      <c r="P29" s="144">
        <v>0.10632740551932</v>
      </c>
      <c r="Q29" s="139">
        <v>4.7267235177771703</v>
      </c>
      <c r="R29" s="144">
        <v>0.86284852480088003</v>
      </c>
      <c r="S29" s="139">
        <v>5.1298595489687501E-2</v>
      </c>
      <c r="T29" s="144">
        <v>0.11513213424575899</v>
      </c>
      <c r="U29" s="139">
        <v>-7.5877462437647494E-2</v>
      </c>
      <c r="V29" s="144">
        <v>0.16143308704067599</v>
      </c>
      <c r="W29" s="139">
        <v>0.19007736357789901</v>
      </c>
      <c r="X29" s="144">
        <v>0.14678279903087901</v>
      </c>
      <c r="Y29" s="139">
        <v>0.34595770538441101</v>
      </c>
      <c r="Z29" s="144">
        <v>7.5376947964153701E-2</v>
      </c>
      <c r="AA29" s="139">
        <v>0.24248546248851799</v>
      </c>
      <c r="AB29" s="144">
        <v>0.100148706958999</v>
      </c>
      <c r="AC29" s="139">
        <v>0.35037728004005397</v>
      </c>
      <c r="AD29" s="144">
        <v>7.1823942261291102E-2</v>
      </c>
      <c r="AE29" s="139">
        <v>0.18854070882510801</v>
      </c>
      <c r="AF29" s="144">
        <v>0.10428242340067399</v>
      </c>
      <c r="AG29" s="139">
        <v>5.0975662756820599</v>
      </c>
      <c r="AH29" s="144">
        <v>0.86636562016791296</v>
      </c>
      <c r="AI29" s="139">
        <v>3.4207377748681399E-2</v>
      </c>
      <c r="AJ29" s="144">
        <v>0.11654524641946699</v>
      </c>
      <c r="AK29" s="139">
        <v>-9.1902809365466298E-2</v>
      </c>
      <c r="AL29" s="144">
        <v>0.162589409009574</v>
      </c>
      <c r="AM29" s="139">
        <v>0.20642272722758701</v>
      </c>
      <c r="AN29" s="144">
        <v>0.14634472262654999</v>
      </c>
      <c r="AO29" s="139">
        <v>0.316043883944996</v>
      </c>
      <c r="AP29" s="144">
        <v>7.78207274940306E-2</v>
      </c>
      <c r="AQ29" s="139">
        <v>0.26362482663192399</v>
      </c>
      <c r="AR29" s="144">
        <v>0.101115091657918</v>
      </c>
      <c r="AS29" s="139">
        <v>0.35333200940232301</v>
      </c>
      <c r="AT29" s="144">
        <v>7.2411335926951897E-2</v>
      </c>
      <c r="AU29" s="139">
        <v>0.177174896485737</v>
      </c>
      <c r="AV29" s="144">
        <v>0.10305987018236901</v>
      </c>
      <c r="AW29" s="139">
        <v>5.3852290629015602</v>
      </c>
      <c r="AX29" s="155">
        <v>0.89200294034515404</v>
      </c>
    </row>
    <row r="30" spans="1:50" ht="13" customHeight="1" x14ac:dyDescent="0.15">
      <c r="A30" s="57" t="s">
        <v>264</v>
      </c>
      <c r="B30" s="106">
        <v>2</v>
      </c>
      <c r="C30" s="139">
        <v>2.61046249938705E-2</v>
      </c>
      <c r="D30" s="144">
        <v>6.8533452733787997E-2</v>
      </c>
      <c r="E30" s="139">
        <v>6.6986465606227494E-2</v>
      </c>
      <c r="F30" s="144">
        <v>0.106787588226445</v>
      </c>
      <c r="G30" s="139">
        <v>0.32578445805150302</v>
      </c>
      <c r="H30" s="144">
        <v>0.12693146144443301</v>
      </c>
      <c r="I30" s="139">
        <v>8.5775113878918799E-2</v>
      </c>
      <c r="J30" s="144">
        <v>8.5740799356733205E-2</v>
      </c>
      <c r="K30" s="139">
        <v>0.182954256937223</v>
      </c>
      <c r="L30" s="144">
        <v>8.1934558706021302E-2</v>
      </c>
      <c r="M30" s="139">
        <v>0.189333397667175</v>
      </c>
      <c r="N30" s="144">
        <v>7.7805286302114196E-2</v>
      </c>
      <c r="O30" s="139">
        <v>0.38688336327163703</v>
      </c>
      <c r="P30" s="144">
        <v>0.13098917787554401</v>
      </c>
      <c r="Q30" s="139">
        <v>2.7288516447801499</v>
      </c>
      <c r="R30" s="144">
        <v>0.90900356768346202</v>
      </c>
      <c r="S30" s="139">
        <v>3.6069695322606198E-2</v>
      </c>
      <c r="T30" s="144">
        <v>6.8309211471435802E-2</v>
      </c>
      <c r="U30" s="139">
        <v>0.100487734486957</v>
      </c>
      <c r="V30" s="144">
        <v>0.105912506715234</v>
      </c>
      <c r="W30" s="139">
        <v>0.33715909771920199</v>
      </c>
      <c r="X30" s="144">
        <v>0.128174592759281</v>
      </c>
      <c r="Y30" s="139">
        <v>6.6659094035083105E-2</v>
      </c>
      <c r="Z30" s="144">
        <v>8.5971408736943894E-2</v>
      </c>
      <c r="AA30" s="139">
        <v>0.15039854592486099</v>
      </c>
      <c r="AB30" s="144">
        <v>8.1304968751853807E-2</v>
      </c>
      <c r="AC30" s="139">
        <v>0.18130060599678399</v>
      </c>
      <c r="AD30" s="144">
        <v>7.8639767954029605E-2</v>
      </c>
      <c r="AE30" s="139">
        <v>0.38751459846506298</v>
      </c>
      <c r="AF30" s="144">
        <v>0.13129900761784299</v>
      </c>
      <c r="AG30" s="139">
        <v>3.2115917031088901</v>
      </c>
      <c r="AH30" s="144">
        <v>0.93221223773647599</v>
      </c>
      <c r="AI30" s="139">
        <v>3.3733735065148103E-2</v>
      </c>
      <c r="AJ30" s="144">
        <v>6.7785999344870604E-2</v>
      </c>
      <c r="AK30" s="139">
        <v>9.1340826142156106E-2</v>
      </c>
      <c r="AL30" s="144">
        <v>0.105619691001327</v>
      </c>
      <c r="AM30" s="139">
        <v>0.33574932628315102</v>
      </c>
      <c r="AN30" s="144">
        <v>0.12888613311528699</v>
      </c>
      <c r="AO30" s="139">
        <v>4.7552479876672001E-2</v>
      </c>
      <c r="AP30" s="144">
        <v>8.4253147303730902E-2</v>
      </c>
      <c r="AQ30" s="139">
        <v>0.157279893078792</v>
      </c>
      <c r="AR30" s="144">
        <v>8.0759696963867394E-2</v>
      </c>
      <c r="AS30" s="139">
        <v>0.17483576143139201</v>
      </c>
      <c r="AT30" s="144">
        <v>7.9152795095722497E-2</v>
      </c>
      <c r="AU30" s="139">
        <v>0.37991549935246499</v>
      </c>
      <c r="AV30" s="144">
        <v>0.12689553647867599</v>
      </c>
      <c r="AW30" s="139">
        <v>3.48963003665409</v>
      </c>
      <c r="AX30" s="155">
        <v>1.05372663858682</v>
      </c>
    </row>
    <row r="31" spans="1:50" ht="13" customHeight="1" x14ac:dyDescent="0.15">
      <c r="A31" s="57" t="s">
        <v>265</v>
      </c>
      <c r="B31" s="106">
        <v>2</v>
      </c>
      <c r="C31" s="139">
        <v>-0.14191404288682399</v>
      </c>
      <c r="D31" s="144">
        <v>0.11372576938423599</v>
      </c>
      <c r="E31" s="139">
        <v>0.13785280320736901</v>
      </c>
      <c r="F31" s="144">
        <v>0.22602063293713701</v>
      </c>
      <c r="G31" s="139">
        <v>0.42566267377794897</v>
      </c>
      <c r="H31" s="144">
        <v>0.120396538660918</v>
      </c>
      <c r="I31" s="139">
        <v>5.3352323332408101E-2</v>
      </c>
      <c r="J31" s="144">
        <v>9.20317562139671E-2</v>
      </c>
      <c r="K31" s="139">
        <v>0.10661834271861</v>
      </c>
      <c r="L31" s="144">
        <v>9.2038783675180105E-2</v>
      </c>
      <c r="M31" s="139">
        <v>0.44081699562958698</v>
      </c>
      <c r="N31" s="144">
        <v>9.8535888408998296E-2</v>
      </c>
      <c r="O31" s="139">
        <v>0.61148569040023204</v>
      </c>
      <c r="P31" s="144">
        <v>0.189165172157616</v>
      </c>
      <c r="Q31" s="139">
        <v>3.3732680452105002</v>
      </c>
      <c r="R31" s="144">
        <v>0.74321178979254798</v>
      </c>
      <c r="S31" s="139">
        <v>-0.10950738688490901</v>
      </c>
      <c r="T31" s="144">
        <v>0.11147921857194</v>
      </c>
      <c r="U31" s="139">
        <v>0.129931255771464</v>
      </c>
      <c r="V31" s="144">
        <v>0.22477641463476999</v>
      </c>
      <c r="W31" s="139">
        <v>0.40451618926642002</v>
      </c>
      <c r="X31" s="144">
        <v>0.120887601501558</v>
      </c>
      <c r="Y31" s="139">
        <v>6.4940215974748E-2</v>
      </c>
      <c r="Z31" s="144">
        <v>9.2224381912834705E-2</v>
      </c>
      <c r="AA31" s="139">
        <v>9.1364863788836403E-2</v>
      </c>
      <c r="AB31" s="144">
        <v>8.7918263226538701E-2</v>
      </c>
      <c r="AC31" s="139">
        <v>0.47534971132403703</v>
      </c>
      <c r="AD31" s="144">
        <v>9.9045511298981107E-2</v>
      </c>
      <c r="AE31" s="139">
        <v>0.60723960525508303</v>
      </c>
      <c r="AF31" s="144">
        <v>0.18204815943699401</v>
      </c>
      <c r="AG31" s="139">
        <v>4.6537215592310996</v>
      </c>
      <c r="AH31" s="144">
        <v>0.87744140876193299</v>
      </c>
      <c r="AI31" s="139">
        <v>-7.0987362122127501E-2</v>
      </c>
      <c r="AJ31" s="144">
        <v>0.11300006035341199</v>
      </c>
      <c r="AK31" s="139">
        <v>0.13260704546317401</v>
      </c>
      <c r="AL31" s="144">
        <v>0.22398319684962401</v>
      </c>
      <c r="AM31" s="139">
        <v>0.419059242355515</v>
      </c>
      <c r="AN31" s="144">
        <v>0.121957858024586</v>
      </c>
      <c r="AO31" s="139">
        <v>4.9138147924784201E-2</v>
      </c>
      <c r="AP31" s="144">
        <v>9.2392872761396599E-2</v>
      </c>
      <c r="AQ31" s="139">
        <v>7.5299314917780996E-2</v>
      </c>
      <c r="AR31" s="144">
        <v>8.8221744580676303E-2</v>
      </c>
      <c r="AS31" s="139">
        <v>0.45201140383829802</v>
      </c>
      <c r="AT31" s="144">
        <v>0.100776143079368</v>
      </c>
      <c r="AU31" s="139">
        <v>0.58830274434755903</v>
      </c>
      <c r="AV31" s="144">
        <v>0.18505766161116999</v>
      </c>
      <c r="AW31" s="139">
        <v>5.3682466548247501</v>
      </c>
      <c r="AX31" s="155">
        <v>0.99334889770380597</v>
      </c>
    </row>
    <row r="32" spans="1:50" ht="13" customHeight="1" x14ac:dyDescent="0.15">
      <c r="A32" s="57" t="s">
        <v>266</v>
      </c>
      <c r="B32" s="106">
        <v>2</v>
      </c>
      <c r="C32" s="139">
        <v>0.15938933135821401</v>
      </c>
      <c r="D32" s="144">
        <v>6.2594429276742497E-2</v>
      </c>
      <c r="E32" s="139">
        <v>0.17940763855147199</v>
      </c>
      <c r="F32" s="144">
        <v>0.102252340727994</v>
      </c>
      <c r="G32" s="139">
        <v>0.152474148960727</v>
      </c>
      <c r="H32" s="144">
        <v>8.1969969187855402E-2</v>
      </c>
      <c r="I32" s="139">
        <v>0.19453761044553999</v>
      </c>
      <c r="J32" s="144">
        <v>5.82946136695143E-2</v>
      </c>
      <c r="K32" s="139">
        <v>0.34383927673759801</v>
      </c>
      <c r="L32" s="144">
        <v>6.1377725005744302E-2</v>
      </c>
      <c r="M32" s="139">
        <v>0.195834344216368</v>
      </c>
      <c r="N32" s="144">
        <v>7.7114489175521495E-2</v>
      </c>
      <c r="O32" s="139">
        <v>0.131244764823436</v>
      </c>
      <c r="P32" s="144">
        <v>9.3361926091438299E-2</v>
      </c>
      <c r="Q32" s="139">
        <v>5.1576608274704903</v>
      </c>
      <c r="R32" s="144">
        <v>0.81594042557871105</v>
      </c>
      <c r="S32" s="139">
        <v>0.163308627780721</v>
      </c>
      <c r="T32" s="144">
        <v>6.21132449336987E-2</v>
      </c>
      <c r="U32" s="139">
        <v>0.25083701958777699</v>
      </c>
      <c r="V32" s="144">
        <v>9.9876543529650696E-2</v>
      </c>
      <c r="W32" s="139">
        <v>0.18878849803078701</v>
      </c>
      <c r="X32" s="144">
        <v>8.4375215649696494E-2</v>
      </c>
      <c r="Y32" s="139">
        <v>0.14383440285831001</v>
      </c>
      <c r="Z32" s="144">
        <v>5.58459775403451E-2</v>
      </c>
      <c r="AA32" s="139">
        <v>0.28466213951770503</v>
      </c>
      <c r="AB32" s="144">
        <v>6.3001332726315307E-2</v>
      </c>
      <c r="AC32" s="139">
        <v>0.21345451930011</v>
      </c>
      <c r="AD32" s="144">
        <v>7.7442545957817799E-2</v>
      </c>
      <c r="AE32" s="139">
        <v>0.143538978349738</v>
      </c>
      <c r="AF32" s="144">
        <v>9.1955003145942099E-2</v>
      </c>
      <c r="AG32" s="139">
        <v>6.6216361463351996</v>
      </c>
      <c r="AH32" s="144">
        <v>0.97994541253987</v>
      </c>
      <c r="AI32" s="139">
        <v>0.17049090858058</v>
      </c>
      <c r="AJ32" s="144">
        <v>6.2375598501208801E-2</v>
      </c>
      <c r="AK32" s="139">
        <v>0.24853702204309699</v>
      </c>
      <c r="AL32" s="144">
        <v>9.8162104502559494E-2</v>
      </c>
      <c r="AM32" s="139">
        <v>0.19544947212446701</v>
      </c>
      <c r="AN32" s="144">
        <v>8.3726226791404096E-2</v>
      </c>
      <c r="AO32" s="139">
        <v>0.11403307834691299</v>
      </c>
      <c r="AP32" s="144">
        <v>5.4831730550532698E-2</v>
      </c>
      <c r="AQ32" s="139">
        <v>0.31303888710447603</v>
      </c>
      <c r="AR32" s="144">
        <v>6.5405041272981204E-2</v>
      </c>
      <c r="AS32" s="139">
        <v>0.22810832870664</v>
      </c>
      <c r="AT32" s="144">
        <v>7.7434694209954399E-2</v>
      </c>
      <c r="AU32" s="139">
        <v>0.12968783476210499</v>
      </c>
      <c r="AV32" s="144">
        <v>9.1154500040100506E-2</v>
      </c>
      <c r="AW32" s="139">
        <v>7.1506783770684397</v>
      </c>
      <c r="AX32" s="155">
        <v>1.0771554573963</v>
      </c>
    </row>
    <row r="33" spans="1:50" ht="13" customHeight="1" x14ac:dyDescent="0.15">
      <c r="A33" s="57" t="s">
        <v>267</v>
      </c>
      <c r="B33" s="106">
        <v>2</v>
      </c>
      <c r="C33" s="139">
        <v>-0.16677385919151899</v>
      </c>
      <c r="D33" s="144">
        <v>0.13876298872441001</v>
      </c>
      <c r="E33" s="139">
        <v>0.13085481737893301</v>
      </c>
      <c r="F33" s="144">
        <v>0.26237449347477898</v>
      </c>
      <c r="G33" s="139">
        <v>7.2008639213685E-2</v>
      </c>
      <c r="H33" s="144">
        <v>0.14384575922093701</v>
      </c>
      <c r="I33" s="139">
        <v>5.7345500345652202E-2</v>
      </c>
      <c r="J33" s="144">
        <v>0.12748756776856199</v>
      </c>
      <c r="K33" s="139">
        <v>-0.199979970138979</v>
      </c>
      <c r="L33" s="144">
        <v>0.16379670598308099</v>
      </c>
      <c r="M33" s="139">
        <v>0.433199982410926</v>
      </c>
      <c r="N33" s="144">
        <v>0.118387204239584</v>
      </c>
      <c r="O33" s="139">
        <v>3.6009132456566499E-2</v>
      </c>
      <c r="P33" s="144">
        <v>0.14126823524422799</v>
      </c>
      <c r="Q33" s="139">
        <v>1.49801908371945</v>
      </c>
      <c r="R33" s="144">
        <v>0.904956688704872</v>
      </c>
      <c r="S33" s="139">
        <v>-0.10197743557818301</v>
      </c>
      <c r="T33" s="144">
        <v>0.14047521855474601</v>
      </c>
      <c r="U33" s="139">
        <v>0.18530450996601899</v>
      </c>
      <c r="V33" s="144">
        <v>0.240209492324268</v>
      </c>
      <c r="W33" s="139">
        <v>0.131697964525607</v>
      </c>
      <c r="X33" s="144">
        <v>0.14629228260295801</v>
      </c>
      <c r="Y33" s="139">
        <v>5.6489069185737303E-2</v>
      </c>
      <c r="Z33" s="144">
        <v>0.123665387846502</v>
      </c>
      <c r="AA33" s="139">
        <v>-0.27823291544720302</v>
      </c>
      <c r="AB33" s="144">
        <v>0.157193869361579</v>
      </c>
      <c r="AC33" s="139">
        <v>0.44309228252510402</v>
      </c>
      <c r="AD33" s="144">
        <v>0.115278122147392</v>
      </c>
      <c r="AE33" s="139">
        <v>0.13384718274368501</v>
      </c>
      <c r="AF33" s="144">
        <v>0.139766156102622</v>
      </c>
      <c r="AG33" s="139">
        <v>6.1250903958098899</v>
      </c>
      <c r="AH33" s="144">
        <v>1.4641491332443</v>
      </c>
      <c r="AI33" s="139">
        <v>-0.116560878553766</v>
      </c>
      <c r="AJ33" s="144">
        <v>0.142322536245057</v>
      </c>
      <c r="AK33" s="139">
        <v>0.20267088375520001</v>
      </c>
      <c r="AL33" s="144">
        <v>0.24667114109111599</v>
      </c>
      <c r="AM33" s="139">
        <v>0.118301377382206</v>
      </c>
      <c r="AN33" s="144">
        <v>0.153544745073211</v>
      </c>
      <c r="AO33" s="139">
        <v>8.1983714598810598E-2</v>
      </c>
      <c r="AP33" s="144">
        <v>0.121266976513396</v>
      </c>
      <c r="AQ33" s="139">
        <v>-0.27815467778641101</v>
      </c>
      <c r="AR33" s="144">
        <v>0.15673629694836999</v>
      </c>
      <c r="AS33" s="139">
        <v>0.45431485426270901</v>
      </c>
      <c r="AT33" s="144">
        <v>0.11520480923919101</v>
      </c>
      <c r="AU33" s="139">
        <v>0.11811264962276299</v>
      </c>
      <c r="AV33" s="144">
        <v>0.13953368113697501</v>
      </c>
      <c r="AW33" s="139">
        <v>6.5587411587004096</v>
      </c>
      <c r="AX33" s="155">
        <v>1.6298151804151999</v>
      </c>
    </row>
    <row r="34" spans="1:50" ht="13" customHeight="1" x14ac:dyDescent="0.15">
      <c r="A34" s="57" t="s">
        <v>268</v>
      </c>
      <c r="B34" s="106">
        <v>2</v>
      </c>
      <c r="C34" s="139">
        <v>6.87516393813382E-2</v>
      </c>
      <c r="D34" s="144">
        <v>0.13950356381464701</v>
      </c>
      <c r="E34" s="139">
        <v>0.975821771480892</v>
      </c>
      <c r="F34" s="144">
        <v>0.21671975949094699</v>
      </c>
      <c r="G34" s="139">
        <v>0.15919897585222301</v>
      </c>
      <c r="H34" s="144">
        <v>0.17712588767710599</v>
      </c>
      <c r="I34" s="139">
        <v>-0.129471044414703</v>
      </c>
      <c r="J34" s="144">
        <v>0.11414544363944799</v>
      </c>
      <c r="K34" s="139">
        <v>3.0411299885919101E-2</v>
      </c>
      <c r="L34" s="144">
        <v>0.14005373950306099</v>
      </c>
      <c r="M34" s="139">
        <v>0.37323081320125601</v>
      </c>
      <c r="N34" s="144">
        <v>0.12791226752571999</v>
      </c>
      <c r="O34" s="139">
        <v>0.483660234545217</v>
      </c>
      <c r="P34" s="144">
        <v>0.15739310610641899</v>
      </c>
      <c r="Q34" s="139">
        <v>5.6656793635827603</v>
      </c>
      <c r="R34" s="144">
        <v>1.5618431084204401</v>
      </c>
      <c r="S34" s="139">
        <v>6.2870174372323104E-2</v>
      </c>
      <c r="T34" s="144">
        <v>0.13871401626942201</v>
      </c>
      <c r="U34" s="139">
        <v>0.99526638521965005</v>
      </c>
      <c r="V34" s="144">
        <v>0.208957940879101</v>
      </c>
      <c r="W34" s="139">
        <v>0.15765259663570799</v>
      </c>
      <c r="X34" s="144">
        <v>0.17660777423476401</v>
      </c>
      <c r="Y34" s="139">
        <v>-0.16075272974334501</v>
      </c>
      <c r="Z34" s="144">
        <v>0.11456030031589801</v>
      </c>
      <c r="AA34" s="139">
        <v>4.20846093813192E-2</v>
      </c>
      <c r="AB34" s="144">
        <v>0.140151100637982</v>
      </c>
      <c r="AC34" s="139">
        <v>0.360497751933609</v>
      </c>
      <c r="AD34" s="144">
        <v>0.12806842220091699</v>
      </c>
      <c r="AE34" s="139">
        <v>0.48182359438371902</v>
      </c>
      <c r="AF34" s="144">
        <v>0.160119792429815</v>
      </c>
      <c r="AG34" s="139">
        <v>6.1616373440691099</v>
      </c>
      <c r="AH34" s="144">
        <v>1.51052436048258</v>
      </c>
      <c r="AI34" s="139">
        <v>5.5557950295770597E-2</v>
      </c>
      <c r="AJ34" s="144">
        <v>0.14042788407572901</v>
      </c>
      <c r="AK34" s="139">
        <v>0.91652165759105197</v>
      </c>
      <c r="AL34" s="144">
        <v>0.20914626916357301</v>
      </c>
      <c r="AM34" s="139">
        <v>0.171491141116667</v>
      </c>
      <c r="AN34" s="144">
        <v>0.166253252100766</v>
      </c>
      <c r="AO34" s="139">
        <v>-0.1467737953861</v>
      </c>
      <c r="AP34" s="144">
        <v>0.119198075151317</v>
      </c>
      <c r="AQ34" s="139">
        <v>3.0707060160298599E-2</v>
      </c>
      <c r="AR34" s="144">
        <v>0.14276107980171199</v>
      </c>
      <c r="AS34" s="139">
        <v>0.36511205492759302</v>
      </c>
      <c r="AT34" s="144">
        <v>0.13026594841002601</v>
      </c>
      <c r="AU34" s="139">
        <v>0.49763345587456298</v>
      </c>
      <c r="AV34" s="144">
        <v>0.15763073833955099</v>
      </c>
      <c r="AW34" s="139">
        <v>6.8410271239287503</v>
      </c>
      <c r="AX34" s="155">
        <v>1.72323331930915</v>
      </c>
    </row>
    <row r="35" spans="1:50" ht="13" customHeight="1" x14ac:dyDescent="0.15">
      <c r="A35" s="57" t="s">
        <v>269</v>
      </c>
      <c r="B35" s="106">
        <v>2</v>
      </c>
      <c r="C35" s="139">
        <v>5.6901968843446102E-2</v>
      </c>
      <c r="D35" s="144">
        <v>5.8061494394883797E-2</v>
      </c>
      <c r="E35" s="139">
        <v>5.0467228219175903E-2</v>
      </c>
      <c r="F35" s="144">
        <v>7.2757807694114607E-2</v>
      </c>
      <c r="G35" s="139">
        <v>0.286543677133754</v>
      </c>
      <c r="H35" s="144">
        <v>7.9089849773845297E-2</v>
      </c>
      <c r="I35" s="139">
        <v>9.8600832070376607E-2</v>
      </c>
      <c r="J35" s="144">
        <v>7.4617784559347103E-2</v>
      </c>
      <c r="K35" s="139">
        <v>0.167529733327554</v>
      </c>
      <c r="L35" s="144">
        <v>7.3099894911965502E-2</v>
      </c>
      <c r="M35" s="139">
        <v>6.7843574757541006E-2</v>
      </c>
      <c r="N35" s="144">
        <v>7.2157563071395203E-2</v>
      </c>
      <c r="O35" s="139">
        <v>0.28426535927449098</v>
      </c>
      <c r="P35" s="144">
        <v>7.4024324363164307E-2</v>
      </c>
      <c r="Q35" s="139">
        <v>3.5135394771830102</v>
      </c>
      <c r="R35" s="144">
        <v>0.74295507516741699</v>
      </c>
      <c r="S35" s="139">
        <v>2.1940459380886498E-2</v>
      </c>
      <c r="T35" s="144">
        <v>5.7199256361696302E-2</v>
      </c>
      <c r="U35" s="139">
        <v>0.10090906489456999</v>
      </c>
      <c r="V35" s="144">
        <v>7.0881677578577995E-2</v>
      </c>
      <c r="W35" s="139">
        <v>0.27834805597643902</v>
      </c>
      <c r="X35" s="144">
        <v>7.6861118105147494E-2</v>
      </c>
      <c r="Y35" s="139">
        <v>9.2184195706649402E-2</v>
      </c>
      <c r="Z35" s="144">
        <v>7.2469573965711201E-2</v>
      </c>
      <c r="AA35" s="139">
        <v>0.147144252173214</v>
      </c>
      <c r="AB35" s="144">
        <v>7.2146033895433795E-2</v>
      </c>
      <c r="AC35" s="139">
        <v>9.7029051653518106E-2</v>
      </c>
      <c r="AD35" s="144">
        <v>6.93205798434188E-2</v>
      </c>
      <c r="AE35" s="139">
        <v>0.24937821416160399</v>
      </c>
      <c r="AF35" s="144">
        <v>7.19244603299731E-2</v>
      </c>
      <c r="AG35" s="139">
        <v>6.09276660733358</v>
      </c>
      <c r="AH35" s="144">
        <v>0.90623866868023994</v>
      </c>
      <c r="AI35" s="139">
        <v>9.6859761409589795E-3</v>
      </c>
      <c r="AJ35" s="144">
        <v>5.6025214221225798E-2</v>
      </c>
      <c r="AK35" s="139">
        <v>0.11036070100056</v>
      </c>
      <c r="AL35" s="144">
        <v>6.9255047569296402E-2</v>
      </c>
      <c r="AM35" s="139">
        <v>0.27373120242576399</v>
      </c>
      <c r="AN35" s="144">
        <v>7.5990175114922703E-2</v>
      </c>
      <c r="AO35" s="139">
        <v>8.8231077836395402E-2</v>
      </c>
      <c r="AP35" s="144">
        <v>7.2892157637874905E-2</v>
      </c>
      <c r="AQ35" s="139">
        <v>0.14718562171935301</v>
      </c>
      <c r="AR35" s="144">
        <v>7.1879816335274099E-2</v>
      </c>
      <c r="AS35" s="139">
        <v>0.11389757264650301</v>
      </c>
      <c r="AT35" s="144">
        <v>7.1143241169386903E-2</v>
      </c>
      <c r="AU35" s="139">
        <v>0.251084205601249</v>
      </c>
      <c r="AV35" s="144">
        <v>7.1848763556175699E-2</v>
      </c>
      <c r="AW35" s="139">
        <v>6.3079418550286297</v>
      </c>
      <c r="AX35" s="155">
        <v>0.97874709144929395</v>
      </c>
    </row>
    <row r="36" spans="1:50" ht="13" customHeight="1" x14ac:dyDescent="0.15">
      <c r="A36" s="57" t="s">
        <v>270</v>
      </c>
      <c r="B36" s="106">
        <v>2</v>
      </c>
      <c r="C36" s="139">
        <v>9.9224792546013907E-2</v>
      </c>
      <c r="D36" s="144">
        <v>7.6417651203757403E-2</v>
      </c>
      <c r="E36" s="139">
        <v>0.100620155679515</v>
      </c>
      <c r="F36" s="144">
        <v>0.13562315899687</v>
      </c>
      <c r="G36" s="139">
        <v>6.49777850682485E-2</v>
      </c>
      <c r="H36" s="144">
        <v>0.103045048372401</v>
      </c>
      <c r="I36" s="139">
        <v>0.17193105957631399</v>
      </c>
      <c r="J36" s="144">
        <v>7.6223591230452095E-2</v>
      </c>
      <c r="K36" s="139">
        <v>0.24993990493381299</v>
      </c>
      <c r="L36" s="144">
        <v>7.9486990298607604E-2</v>
      </c>
      <c r="M36" s="139">
        <v>0.225846133671914</v>
      </c>
      <c r="N36" s="144">
        <v>0.10494529252518001</v>
      </c>
      <c r="O36" s="139">
        <v>0.61111644758306505</v>
      </c>
      <c r="P36" s="144">
        <v>0.182803466682145</v>
      </c>
      <c r="Q36" s="139">
        <v>2.9100173434200798</v>
      </c>
      <c r="R36" s="144">
        <v>0.63511730021692103</v>
      </c>
      <c r="S36" s="139">
        <v>0.109633462075727</v>
      </c>
      <c r="T36" s="144">
        <v>7.7085403634616204E-2</v>
      </c>
      <c r="U36" s="139">
        <v>8.8023747865861396E-2</v>
      </c>
      <c r="V36" s="144">
        <v>0.13337236793642299</v>
      </c>
      <c r="W36" s="139">
        <v>7.0196024058243198E-2</v>
      </c>
      <c r="X36" s="144">
        <v>0.102573533993707</v>
      </c>
      <c r="Y36" s="139">
        <v>0.15731473276415101</v>
      </c>
      <c r="Z36" s="144">
        <v>7.75067952790119E-2</v>
      </c>
      <c r="AA36" s="139">
        <v>0.26468886998667401</v>
      </c>
      <c r="AB36" s="144">
        <v>7.9951895617122903E-2</v>
      </c>
      <c r="AC36" s="139">
        <v>0.21413835873113199</v>
      </c>
      <c r="AD36" s="144">
        <v>0.106733245803981</v>
      </c>
      <c r="AE36" s="139">
        <v>0.59941055449972502</v>
      </c>
      <c r="AF36" s="144">
        <v>0.182990392661111</v>
      </c>
      <c r="AG36" s="139">
        <v>3.2162307856991599</v>
      </c>
      <c r="AH36" s="144">
        <v>0.72733685872180198</v>
      </c>
      <c r="AI36" s="139">
        <v>0.124132505835323</v>
      </c>
      <c r="AJ36" s="144">
        <v>7.5460103232044703E-2</v>
      </c>
      <c r="AK36" s="139">
        <v>8.8622450094783506E-2</v>
      </c>
      <c r="AL36" s="144">
        <v>0.13356135358801799</v>
      </c>
      <c r="AM36" s="139">
        <v>5.7147299191974602E-2</v>
      </c>
      <c r="AN36" s="144">
        <v>0.107014633901705</v>
      </c>
      <c r="AO36" s="139">
        <v>0.15428341266803999</v>
      </c>
      <c r="AP36" s="144">
        <v>7.7752614862817093E-2</v>
      </c>
      <c r="AQ36" s="139">
        <v>0.27027629125112701</v>
      </c>
      <c r="AR36" s="144">
        <v>7.9560626404169402E-2</v>
      </c>
      <c r="AS36" s="139">
        <v>0.20540960616034501</v>
      </c>
      <c r="AT36" s="144">
        <v>0.106282116610788</v>
      </c>
      <c r="AU36" s="139">
        <v>0.60095261438015402</v>
      </c>
      <c r="AV36" s="144">
        <v>0.183045774865044</v>
      </c>
      <c r="AW36" s="139">
        <v>3.4129109567235001</v>
      </c>
      <c r="AX36" s="155">
        <v>0.74477928258205395</v>
      </c>
    </row>
    <row r="37" spans="1:50" ht="13" customHeight="1" x14ac:dyDescent="0.15">
      <c r="A37" s="57" t="s">
        <v>271</v>
      </c>
      <c r="B37" s="106">
        <v>2</v>
      </c>
      <c r="C37" s="139">
        <v>-3.5880432963940302E-4</v>
      </c>
      <c r="D37" s="144">
        <v>8.3342918109490793E-2</v>
      </c>
      <c r="E37" s="139">
        <v>0.157763607666001</v>
      </c>
      <c r="F37" s="144">
        <v>6.58548068211431E-2</v>
      </c>
      <c r="G37" s="139">
        <v>3.35745924606181E-2</v>
      </c>
      <c r="H37" s="144">
        <v>7.44084749722351E-2</v>
      </c>
      <c r="I37" s="139">
        <v>0.204478411880407</v>
      </c>
      <c r="J37" s="144">
        <v>6.3928898216711494E-2</v>
      </c>
      <c r="K37" s="139">
        <v>0.22000519103535399</v>
      </c>
      <c r="L37" s="144">
        <v>8.6415323972357405E-2</v>
      </c>
      <c r="M37" s="139">
        <v>0.25043543943086199</v>
      </c>
      <c r="N37" s="144">
        <v>8.3068179060626898E-2</v>
      </c>
      <c r="O37" s="139">
        <v>0.36624084869789902</v>
      </c>
      <c r="P37" s="144">
        <v>7.6395029344435206E-2</v>
      </c>
      <c r="Q37" s="139">
        <v>5.1131338492776903</v>
      </c>
      <c r="R37" s="144">
        <v>0.79798898959439801</v>
      </c>
      <c r="S37" s="139">
        <v>5.3929286203402697E-2</v>
      </c>
      <c r="T37" s="144">
        <v>8.3073360062873303E-2</v>
      </c>
      <c r="U37" s="139">
        <v>0.14116673582963599</v>
      </c>
      <c r="V37" s="144">
        <v>6.5844736123122499E-2</v>
      </c>
      <c r="W37" s="139">
        <v>6.7180698236842501E-2</v>
      </c>
      <c r="X37" s="144">
        <v>7.2026590941011701E-2</v>
      </c>
      <c r="Y37" s="139">
        <v>0.19052249842365401</v>
      </c>
      <c r="Z37" s="144">
        <v>6.4921818552351102E-2</v>
      </c>
      <c r="AA37" s="139">
        <v>0.17886517748975</v>
      </c>
      <c r="AB37" s="144">
        <v>8.3202175727114094E-2</v>
      </c>
      <c r="AC37" s="139">
        <v>0.24338112646743401</v>
      </c>
      <c r="AD37" s="144">
        <v>8.22591586031024E-2</v>
      </c>
      <c r="AE37" s="139">
        <v>0.37237072966019602</v>
      </c>
      <c r="AF37" s="144">
        <v>7.5930595084085006E-2</v>
      </c>
      <c r="AG37" s="139">
        <v>6.11399065736369</v>
      </c>
      <c r="AH37" s="144">
        <v>0.83298413764406598</v>
      </c>
      <c r="AI37" s="139">
        <v>2.84547900790506E-2</v>
      </c>
      <c r="AJ37" s="144">
        <v>8.0269822666101803E-2</v>
      </c>
      <c r="AK37" s="139">
        <v>0.16127112926564799</v>
      </c>
      <c r="AL37" s="144">
        <v>6.4171172126813697E-2</v>
      </c>
      <c r="AM37" s="139">
        <v>8.6525453894740798E-2</v>
      </c>
      <c r="AN37" s="144">
        <v>7.1469137599930399E-2</v>
      </c>
      <c r="AO37" s="139">
        <v>0.17869280137090801</v>
      </c>
      <c r="AP37" s="144">
        <v>6.3529890492320995E-2</v>
      </c>
      <c r="AQ37" s="139">
        <v>0.17149333078852999</v>
      </c>
      <c r="AR37" s="144">
        <v>8.2306770901191206E-2</v>
      </c>
      <c r="AS37" s="139">
        <v>0.23818960907043399</v>
      </c>
      <c r="AT37" s="144">
        <v>8.0695969038798707E-2</v>
      </c>
      <c r="AU37" s="139">
        <v>0.35700771621217903</v>
      </c>
      <c r="AV37" s="144">
        <v>7.4865707415031096E-2</v>
      </c>
      <c r="AW37" s="139">
        <v>7.1824213756034299</v>
      </c>
      <c r="AX37" s="155">
        <v>1.0807549507552601</v>
      </c>
    </row>
    <row r="38" spans="1:50" ht="13" customHeight="1" x14ac:dyDescent="0.15">
      <c r="A38" s="57" t="s">
        <v>272</v>
      </c>
      <c r="B38" s="106">
        <v>2</v>
      </c>
      <c r="C38" s="139">
        <v>0.39897636923089802</v>
      </c>
      <c r="D38" s="144">
        <v>0.10705620711517901</v>
      </c>
      <c r="E38" s="139">
        <v>-8.0972197893067005E-2</v>
      </c>
      <c r="F38" s="144">
        <v>0.24605482401728199</v>
      </c>
      <c r="G38" s="139">
        <v>0.48296328746182599</v>
      </c>
      <c r="H38" s="144">
        <v>0.22793746308688201</v>
      </c>
      <c r="I38" s="139">
        <v>4.2157518057229101E-2</v>
      </c>
      <c r="J38" s="144">
        <v>0.13885565616147799</v>
      </c>
      <c r="K38" s="139">
        <v>0.42213373881348298</v>
      </c>
      <c r="L38" s="144">
        <v>0.11766130436038499</v>
      </c>
      <c r="M38" s="139">
        <v>0.231377016277412</v>
      </c>
      <c r="N38" s="144">
        <v>0.140308127546868</v>
      </c>
      <c r="O38" s="139">
        <v>0.46762648574353199</v>
      </c>
      <c r="P38" s="144">
        <v>0.145958977049994</v>
      </c>
      <c r="Q38" s="139">
        <v>6.03215780725274</v>
      </c>
      <c r="R38" s="144">
        <v>0.929150869340439</v>
      </c>
      <c r="S38" s="139">
        <v>0.39289713826509598</v>
      </c>
      <c r="T38" s="144">
        <v>0.10688281228353901</v>
      </c>
      <c r="U38" s="139">
        <v>-8.7408891388771601E-2</v>
      </c>
      <c r="V38" s="144">
        <v>0.244767800926322</v>
      </c>
      <c r="W38" s="139">
        <v>0.50793115964206603</v>
      </c>
      <c r="X38" s="144">
        <v>0.22514685957465799</v>
      </c>
      <c r="Y38" s="139">
        <v>4.7328047239126599E-2</v>
      </c>
      <c r="Z38" s="144">
        <v>0.13431404195479699</v>
      </c>
      <c r="AA38" s="139">
        <v>0.40276136392790901</v>
      </c>
      <c r="AB38" s="144">
        <v>0.120343081080703</v>
      </c>
      <c r="AC38" s="139">
        <v>0.23549613857301299</v>
      </c>
      <c r="AD38" s="144">
        <v>0.141366562624714</v>
      </c>
      <c r="AE38" s="139">
        <v>0.45893750019368501</v>
      </c>
      <c r="AF38" s="144">
        <v>0.14696487688050799</v>
      </c>
      <c r="AG38" s="139">
        <v>6.2709497332781199</v>
      </c>
      <c r="AH38" s="144">
        <v>0.94900488816944695</v>
      </c>
      <c r="AI38" s="139">
        <v>0.39178100770350999</v>
      </c>
      <c r="AJ38" s="144">
        <v>0.109593428801147</v>
      </c>
      <c r="AK38" s="139">
        <v>-7.8771294230278899E-2</v>
      </c>
      <c r="AL38" s="144">
        <v>0.25161331219692701</v>
      </c>
      <c r="AM38" s="139">
        <v>0.48134902985926198</v>
      </c>
      <c r="AN38" s="144">
        <v>0.22576589257056801</v>
      </c>
      <c r="AO38" s="139">
        <v>4.7778852223841199E-2</v>
      </c>
      <c r="AP38" s="144">
        <v>0.12891512031101601</v>
      </c>
      <c r="AQ38" s="139">
        <v>0.44191327875477998</v>
      </c>
      <c r="AR38" s="144">
        <v>0.117546927464597</v>
      </c>
      <c r="AS38" s="139">
        <v>0.21787999376915501</v>
      </c>
      <c r="AT38" s="144">
        <v>0.14325964949793701</v>
      </c>
      <c r="AU38" s="139">
        <v>0.458911176576421</v>
      </c>
      <c r="AV38" s="144">
        <v>0.14915591512899101</v>
      </c>
      <c r="AW38" s="139">
        <v>7.4909692031660802</v>
      </c>
      <c r="AX38" s="155">
        <v>1.1911211116773299</v>
      </c>
    </row>
    <row r="39" spans="1:50" ht="13" customHeight="1" x14ac:dyDescent="0.15">
      <c r="A39" s="57" t="s">
        <v>273</v>
      </c>
      <c r="B39" s="106">
        <v>2</v>
      </c>
      <c r="C39" s="139">
        <v>-8.0714638469312705E-2</v>
      </c>
      <c r="D39" s="144">
        <v>0.16850465390993699</v>
      </c>
      <c r="E39" s="139">
        <v>-0.17834176747564101</v>
      </c>
      <c r="F39" s="144">
        <v>0.28258103101372101</v>
      </c>
      <c r="G39" s="139">
        <v>0.44160527518265702</v>
      </c>
      <c r="H39" s="144">
        <v>0.13400300999049</v>
      </c>
      <c r="I39" s="139">
        <v>0.25002481726966602</v>
      </c>
      <c r="J39" s="144">
        <v>9.8872463422302007E-2</v>
      </c>
      <c r="K39" s="139">
        <v>0.20197584187583001</v>
      </c>
      <c r="L39" s="144">
        <v>9.7722625162335194E-2</v>
      </c>
      <c r="M39" s="139">
        <v>0.36091918512358301</v>
      </c>
      <c r="N39" s="144">
        <v>0.10863003309384001</v>
      </c>
      <c r="O39" s="139">
        <v>0.189480329097866</v>
      </c>
      <c r="P39" s="144">
        <v>0.116204548774058</v>
      </c>
      <c r="Q39" s="139">
        <v>5.9000670579779797</v>
      </c>
      <c r="R39" s="144">
        <v>1.3535580437828101</v>
      </c>
      <c r="S39" s="139">
        <v>-6.9151421608938099E-2</v>
      </c>
      <c r="T39" s="144">
        <v>0.17077089737356299</v>
      </c>
      <c r="U39" s="139">
        <v>-0.153595514138955</v>
      </c>
      <c r="V39" s="144">
        <v>0.276674524827557</v>
      </c>
      <c r="W39" s="139">
        <v>0.43020219805714299</v>
      </c>
      <c r="X39" s="144">
        <v>0.134261666889918</v>
      </c>
      <c r="Y39" s="139">
        <v>0.26414242431579699</v>
      </c>
      <c r="Z39" s="144">
        <v>9.8196259054763604E-2</v>
      </c>
      <c r="AA39" s="139">
        <v>0.171114550564097</v>
      </c>
      <c r="AB39" s="144">
        <v>0.10069092745942999</v>
      </c>
      <c r="AC39" s="139">
        <v>0.348315345300579</v>
      </c>
      <c r="AD39" s="144">
        <v>0.107081940999456</v>
      </c>
      <c r="AE39" s="139">
        <v>0.202101573675153</v>
      </c>
      <c r="AF39" s="144">
        <v>0.113173122149291</v>
      </c>
      <c r="AG39" s="139">
        <v>6.5879333835539304</v>
      </c>
      <c r="AH39" s="144">
        <v>1.3945819428766499</v>
      </c>
      <c r="AI39" s="139">
        <v>-5.4234366443773399E-2</v>
      </c>
      <c r="AJ39" s="144">
        <v>0.17038132848437501</v>
      </c>
      <c r="AK39" s="139">
        <v>-0.16751238454140199</v>
      </c>
      <c r="AL39" s="144">
        <v>0.281208487858843</v>
      </c>
      <c r="AM39" s="139">
        <v>0.42449469341843199</v>
      </c>
      <c r="AN39" s="144">
        <v>0.134788461555163</v>
      </c>
      <c r="AO39" s="139">
        <v>0.257322675411845</v>
      </c>
      <c r="AP39" s="144">
        <v>0.101277029986794</v>
      </c>
      <c r="AQ39" s="139">
        <v>0.17521089379997701</v>
      </c>
      <c r="AR39" s="144">
        <v>9.9647823106710401E-2</v>
      </c>
      <c r="AS39" s="139">
        <v>0.33995866308351602</v>
      </c>
      <c r="AT39" s="144">
        <v>0.107254925270389</v>
      </c>
      <c r="AU39" s="139">
        <v>0.20682130441488999</v>
      </c>
      <c r="AV39" s="144">
        <v>0.114632057660359</v>
      </c>
      <c r="AW39" s="139">
        <v>6.9718005073692302</v>
      </c>
      <c r="AX39" s="155">
        <v>1.48697300607737</v>
      </c>
    </row>
    <row r="40" spans="1:50" ht="13" customHeight="1" x14ac:dyDescent="0.15">
      <c r="A40" s="57" t="s">
        <v>274</v>
      </c>
      <c r="B40" s="106">
        <v>2</v>
      </c>
      <c r="C40" s="139">
        <v>0.141524660163625</v>
      </c>
      <c r="D40" s="144">
        <v>0.118716184367023</v>
      </c>
      <c r="E40" s="139">
        <v>-4.8937599589126801E-2</v>
      </c>
      <c r="F40" s="144">
        <v>0.14556227591463899</v>
      </c>
      <c r="G40" s="139">
        <v>0.36744879248901802</v>
      </c>
      <c r="H40" s="144">
        <v>0.13451171951214</v>
      </c>
      <c r="I40" s="139">
        <v>0.151718799526399</v>
      </c>
      <c r="J40" s="144">
        <v>5.9695764468493402E-2</v>
      </c>
      <c r="K40" s="139">
        <v>0.26492032383305097</v>
      </c>
      <c r="L40" s="144">
        <v>8.5589458728398904E-2</v>
      </c>
      <c r="M40" s="139">
        <v>0.23738196986523899</v>
      </c>
      <c r="N40" s="144">
        <v>6.5892014413321001E-2</v>
      </c>
      <c r="O40" s="139">
        <v>0.25959849635929499</v>
      </c>
      <c r="P40" s="144">
        <v>0.11374217175062599</v>
      </c>
      <c r="Q40" s="139">
        <v>4.5868014983287804</v>
      </c>
      <c r="R40" s="144">
        <v>0.95821285528980904</v>
      </c>
      <c r="S40" s="139">
        <v>0.16228126960736</v>
      </c>
      <c r="T40" s="144">
        <v>0.12023467139577899</v>
      </c>
      <c r="U40" s="139">
        <v>-5.3345834088326903E-2</v>
      </c>
      <c r="V40" s="144">
        <v>0.14422858850881101</v>
      </c>
      <c r="W40" s="139">
        <v>0.36948866696565502</v>
      </c>
      <c r="X40" s="144">
        <v>0.13348043087252201</v>
      </c>
      <c r="Y40" s="139">
        <v>0.14318301736821101</v>
      </c>
      <c r="Z40" s="144">
        <v>6.0163364179197001E-2</v>
      </c>
      <c r="AA40" s="139">
        <v>0.24419962211721499</v>
      </c>
      <c r="AB40" s="144">
        <v>8.4780042959950105E-2</v>
      </c>
      <c r="AC40" s="139">
        <v>0.23461365373541199</v>
      </c>
      <c r="AD40" s="144">
        <v>6.6677953949695307E-2</v>
      </c>
      <c r="AE40" s="139">
        <v>0.26569008644310299</v>
      </c>
      <c r="AF40" s="144">
        <v>0.114869818520214</v>
      </c>
      <c r="AG40" s="139">
        <v>4.8269778219671604</v>
      </c>
      <c r="AH40" s="144">
        <v>0.99022925842533005</v>
      </c>
      <c r="AI40" s="139">
        <v>0.16253402884988499</v>
      </c>
      <c r="AJ40" s="144">
        <v>0.120948098080727</v>
      </c>
      <c r="AK40" s="139">
        <v>-5.30755570659373E-2</v>
      </c>
      <c r="AL40" s="144">
        <v>0.14504357135058199</v>
      </c>
      <c r="AM40" s="139">
        <v>0.370779642480074</v>
      </c>
      <c r="AN40" s="144">
        <v>0.13555965280085</v>
      </c>
      <c r="AO40" s="139">
        <v>0.13853539522151601</v>
      </c>
      <c r="AP40" s="144">
        <v>6.03780683125439E-2</v>
      </c>
      <c r="AQ40" s="139">
        <v>0.24750255229489199</v>
      </c>
      <c r="AR40" s="144">
        <v>8.1554958596902802E-2</v>
      </c>
      <c r="AS40" s="139">
        <v>0.23633138303478601</v>
      </c>
      <c r="AT40" s="144">
        <v>6.6507491957164003E-2</v>
      </c>
      <c r="AU40" s="139">
        <v>0.26222920752977302</v>
      </c>
      <c r="AV40" s="144">
        <v>0.113211206632176</v>
      </c>
      <c r="AW40" s="139">
        <v>4.8572611589224302</v>
      </c>
      <c r="AX40" s="155">
        <v>1.04061423380438</v>
      </c>
    </row>
    <row r="41" spans="1:50" ht="13" customHeight="1" x14ac:dyDescent="0.15">
      <c r="A41" s="57" t="s">
        <v>275</v>
      </c>
      <c r="B41" s="106">
        <v>2</v>
      </c>
      <c r="C41" s="139">
        <v>0.22871900829689501</v>
      </c>
      <c r="D41" s="144">
        <v>0.186360009306649</v>
      </c>
      <c r="E41" s="139">
        <v>-4.53736084533687E-2</v>
      </c>
      <c r="F41" s="144">
        <v>0.22319029639149501</v>
      </c>
      <c r="G41" s="139">
        <v>0.305954810001204</v>
      </c>
      <c r="H41" s="144">
        <v>0.19632811475397299</v>
      </c>
      <c r="I41" s="139">
        <v>0.140710883379742</v>
      </c>
      <c r="J41" s="144">
        <v>8.0133089178081901E-2</v>
      </c>
      <c r="K41" s="139">
        <v>0.18272368785464299</v>
      </c>
      <c r="L41" s="144">
        <v>7.6760664312114701E-2</v>
      </c>
      <c r="M41" s="139">
        <v>0.20281926464972</v>
      </c>
      <c r="N41" s="144">
        <v>9.1058996087313201E-2</v>
      </c>
      <c r="O41" s="139">
        <v>0.59943039680723698</v>
      </c>
      <c r="P41" s="144">
        <v>0.14240400995639799</v>
      </c>
      <c r="Q41" s="139">
        <v>3.8498291676304301</v>
      </c>
      <c r="R41" s="144">
        <v>0.93662141356926498</v>
      </c>
      <c r="S41" s="139">
        <v>0.23531830319775701</v>
      </c>
      <c r="T41" s="144">
        <v>0.187378144717921</v>
      </c>
      <c r="U41" s="139">
        <v>-2.7727527255201799E-2</v>
      </c>
      <c r="V41" s="144">
        <v>0.22506335051361401</v>
      </c>
      <c r="W41" s="139">
        <v>0.30468356582256001</v>
      </c>
      <c r="X41" s="144">
        <v>0.19271152335823899</v>
      </c>
      <c r="Y41" s="139">
        <v>0.139335565245606</v>
      </c>
      <c r="Z41" s="144">
        <v>7.9881495434971403E-2</v>
      </c>
      <c r="AA41" s="139">
        <v>0.18098759540842099</v>
      </c>
      <c r="AB41" s="144">
        <v>7.6110967101886001E-2</v>
      </c>
      <c r="AC41" s="139">
        <v>0.190163429878655</v>
      </c>
      <c r="AD41" s="144">
        <v>8.9979898856661605E-2</v>
      </c>
      <c r="AE41" s="139">
        <v>0.59557082515948301</v>
      </c>
      <c r="AF41" s="144">
        <v>0.140643086840646</v>
      </c>
      <c r="AG41" s="139">
        <v>4.1368523348278101</v>
      </c>
      <c r="AH41" s="144">
        <v>1.03833125395728</v>
      </c>
      <c r="AI41" s="139">
        <v>0.24723596855080099</v>
      </c>
      <c r="AJ41" s="144">
        <v>0.180851884478759</v>
      </c>
      <c r="AK41" s="139">
        <v>-4.0940093633525999E-2</v>
      </c>
      <c r="AL41" s="144">
        <v>0.21787162841641899</v>
      </c>
      <c r="AM41" s="139">
        <v>0.27555496533297003</v>
      </c>
      <c r="AN41" s="144">
        <v>0.17993020160877499</v>
      </c>
      <c r="AO41" s="139">
        <v>8.0249529229753994E-2</v>
      </c>
      <c r="AP41" s="144">
        <v>8.1269498706727103E-2</v>
      </c>
      <c r="AQ41" s="139">
        <v>0.18857422492240999</v>
      </c>
      <c r="AR41" s="144">
        <v>8.0136695934334395E-2</v>
      </c>
      <c r="AS41" s="139">
        <v>0.20531008329820699</v>
      </c>
      <c r="AT41" s="144">
        <v>8.9578309659839706E-2</v>
      </c>
      <c r="AU41" s="139">
        <v>0.58379299400487406</v>
      </c>
      <c r="AV41" s="144">
        <v>0.14064371456708999</v>
      </c>
      <c r="AW41" s="139">
        <v>5.25103537199253</v>
      </c>
      <c r="AX41" s="155">
        <v>1.4879556659894</v>
      </c>
    </row>
    <row r="42" spans="1:50" ht="13" customHeight="1" x14ac:dyDescent="0.15">
      <c r="A42" s="57" t="s">
        <v>276</v>
      </c>
      <c r="B42" s="106">
        <v>2</v>
      </c>
      <c r="C42" s="139">
        <v>8.2781472987575599E-2</v>
      </c>
      <c r="D42" s="144">
        <v>0.174981949577207</v>
      </c>
      <c r="E42" s="139">
        <v>0.33447192861202801</v>
      </c>
      <c r="F42" s="144">
        <v>0.28534087336483299</v>
      </c>
      <c r="G42" s="139">
        <v>-6.5540428402971604E-3</v>
      </c>
      <c r="H42" s="144">
        <v>0.19950920020835899</v>
      </c>
      <c r="I42" s="139">
        <v>8.3679412458665794E-2</v>
      </c>
      <c r="J42" s="144">
        <v>9.9720221887482405E-2</v>
      </c>
      <c r="K42" s="139">
        <v>0.407392936583096</v>
      </c>
      <c r="L42" s="144">
        <v>9.7100653852777205E-2</v>
      </c>
      <c r="M42" s="139">
        <v>0.23669521213521399</v>
      </c>
      <c r="N42" s="144">
        <v>0.10599551121439001</v>
      </c>
      <c r="O42" s="139">
        <v>0.40002897704134099</v>
      </c>
      <c r="P42" s="144">
        <v>0.13782241033249701</v>
      </c>
      <c r="Q42" s="139">
        <v>4.2037790852972199</v>
      </c>
      <c r="R42" s="144">
        <v>1.0469580484747201</v>
      </c>
      <c r="S42" s="139">
        <v>6.5784824223656904E-2</v>
      </c>
      <c r="T42" s="144">
        <v>0.171433681053065</v>
      </c>
      <c r="U42" s="139">
        <v>0.460610513219256</v>
      </c>
      <c r="V42" s="144">
        <v>0.28113727763830898</v>
      </c>
      <c r="W42" s="139">
        <v>1.5161811215905799E-2</v>
      </c>
      <c r="X42" s="144">
        <v>0.20532730874896199</v>
      </c>
      <c r="Y42" s="139">
        <v>6.1470528133354997E-2</v>
      </c>
      <c r="Z42" s="144">
        <v>9.9495965642568907E-2</v>
      </c>
      <c r="AA42" s="139">
        <v>0.39112447583441501</v>
      </c>
      <c r="AB42" s="144">
        <v>9.5284358125201404E-2</v>
      </c>
      <c r="AC42" s="139">
        <v>0.21546711865909399</v>
      </c>
      <c r="AD42" s="144">
        <v>0.104636686467632</v>
      </c>
      <c r="AE42" s="139">
        <v>0.41248191517860699</v>
      </c>
      <c r="AF42" s="144">
        <v>0.13760543225538599</v>
      </c>
      <c r="AG42" s="139">
        <v>5.1483414467769499</v>
      </c>
      <c r="AH42" s="144">
        <v>1.1808041044149</v>
      </c>
      <c r="AI42" s="139">
        <v>7.0154743477457898E-2</v>
      </c>
      <c r="AJ42" s="144">
        <v>0.17506740301675899</v>
      </c>
      <c r="AK42" s="139">
        <v>0.472506993021168</v>
      </c>
      <c r="AL42" s="144">
        <v>0.28417518245568701</v>
      </c>
      <c r="AM42" s="139">
        <v>1.7999862439741401E-3</v>
      </c>
      <c r="AN42" s="144">
        <v>0.20539098752173801</v>
      </c>
      <c r="AO42" s="139">
        <v>7.7742911242257406E-2</v>
      </c>
      <c r="AP42" s="144">
        <v>9.9689873838895701E-2</v>
      </c>
      <c r="AQ42" s="139">
        <v>0.39732412484941898</v>
      </c>
      <c r="AR42" s="144">
        <v>9.6613535511430801E-2</v>
      </c>
      <c r="AS42" s="139">
        <v>0.21782150824409499</v>
      </c>
      <c r="AT42" s="144">
        <v>0.105098688742826</v>
      </c>
      <c r="AU42" s="139">
        <v>0.41593547369669698</v>
      </c>
      <c r="AV42" s="144">
        <v>0.13860364790332799</v>
      </c>
      <c r="AW42" s="139">
        <v>5.2506730172910201</v>
      </c>
      <c r="AX42" s="155">
        <v>1.26064613469111</v>
      </c>
    </row>
    <row r="43" spans="1:50" ht="13" customHeight="1" x14ac:dyDescent="0.15">
      <c r="A43" s="57" t="s">
        <v>277</v>
      </c>
      <c r="B43" s="106">
        <v>2</v>
      </c>
      <c r="C43" s="139">
        <v>-5.498305307134E-2</v>
      </c>
      <c r="D43" s="144">
        <v>0.24551824957527499</v>
      </c>
      <c r="E43" s="139">
        <v>-0.62482573401236297</v>
      </c>
      <c r="F43" s="144">
        <v>0.29813154237359002</v>
      </c>
      <c r="G43" s="139">
        <v>0.46849142255885501</v>
      </c>
      <c r="H43" s="144">
        <v>0.19880028338710001</v>
      </c>
      <c r="I43" s="139">
        <v>6.0341003029244902E-2</v>
      </c>
      <c r="J43" s="144">
        <v>0.13585093914174901</v>
      </c>
      <c r="K43" s="139">
        <v>0.22274128647393801</v>
      </c>
      <c r="L43" s="144">
        <v>0.18140855584877999</v>
      </c>
      <c r="M43" s="139">
        <v>0.34582579597600799</v>
      </c>
      <c r="N43" s="144">
        <v>0.16060713819039901</v>
      </c>
      <c r="O43" s="139">
        <v>0.451059356977908</v>
      </c>
      <c r="P43" s="144">
        <v>0.16534166891907701</v>
      </c>
      <c r="Q43" s="139">
        <v>6.1533620882852196</v>
      </c>
      <c r="R43" s="144">
        <v>1.6516949002888801</v>
      </c>
      <c r="S43" s="139">
        <v>-1.8146394734672101E-2</v>
      </c>
      <c r="T43" s="144">
        <v>0.25501876303919202</v>
      </c>
      <c r="U43" s="139">
        <v>-0.56517621301040799</v>
      </c>
      <c r="V43" s="144">
        <v>0.29098564464469601</v>
      </c>
      <c r="W43" s="139">
        <v>0.470821499323057</v>
      </c>
      <c r="X43" s="144">
        <v>0.198723646459746</v>
      </c>
      <c r="Y43" s="139">
        <v>6.9049971665069198E-3</v>
      </c>
      <c r="Z43" s="144">
        <v>0.13825338362923201</v>
      </c>
      <c r="AA43" s="139">
        <v>0.192945917244429</v>
      </c>
      <c r="AB43" s="144">
        <v>0.17649964059870399</v>
      </c>
      <c r="AC43" s="139">
        <v>0.33393299002056798</v>
      </c>
      <c r="AD43" s="144">
        <v>0.155706900513813</v>
      </c>
      <c r="AE43" s="139">
        <v>0.457639449569751</v>
      </c>
      <c r="AF43" s="144">
        <v>0.16199955681241399</v>
      </c>
      <c r="AG43" s="139">
        <v>7.8984582615447501</v>
      </c>
      <c r="AH43" s="144">
        <v>1.9293429220278899</v>
      </c>
      <c r="AI43" s="139">
        <v>7.8826312360257399E-3</v>
      </c>
      <c r="AJ43" s="144">
        <v>0.25584366261158797</v>
      </c>
      <c r="AK43" s="139">
        <v>-0.55614596963340202</v>
      </c>
      <c r="AL43" s="144">
        <v>0.27558284051811599</v>
      </c>
      <c r="AM43" s="139">
        <v>0.49962904665440599</v>
      </c>
      <c r="AN43" s="144">
        <v>0.190027194259552</v>
      </c>
      <c r="AO43" s="139">
        <v>-4.6288199858818699E-2</v>
      </c>
      <c r="AP43" s="144">
        <v>0.13881230093836699</v>
      </c>
      <c r="AQ43" s="139">
        <v>0.201165206284248</v>
      </c>
      <c r="AR43" s="144">
        <v>0.17269911732870499</v>
      </c>
      <c r="AS43" s="139">
        <v>0.36573487147186901</v>
      </c>
      <c r="AT43" s="144">
        <v>0.15936232746824999</v>
      </c>
      <c r="AU43" s="139">
        <v>0.45360229535565899</v>
      </c>
      <c r="AV43" s="144">
        <v>0.159246375696911</v>
      </c>
      <c r="AW43" s="139">
        <v>8.9479916697017394</v>
      </c>
      <c r="AX43" s="155">
        <v>2.0807027477767801</v>
      </c>
    </row>
    <row r="44" spans="1:50" ht="13" customHeight="1" x14ac:dyDescent="0.15">
      <c r="A44" s="57" t="s">
        <v>278</v>
      </c>
      <c r="B44" s="106">
        <v>2</v>
      </c>
      <c r="C44" s="139">
        <v>-0.18711176633982299</v>
      </c>
      <c r="D44" s="144">
        <v>0.209295042062216</v>
      </c>
      <c r="E44" s="139">
        <v>0.27098534227975901</v>
      </c>
      <c r="F44" s="144">
        <v>0.23367845623214101</v>
      </c>
      <c r="G44" s="139">
        <v>0.74907673440218803</v>
      </c>
      <c r="H44" s="144">
        <v>0.166623558671844</v>
      </c>
      <c r="I44" s="139">
        <v>0.11709548207800501</v>
      </c>
      <c r="J44" s="144">
        <v>0.113341846851562</v>
      </c>
      <c r="K44" s="139">
        <v>0.36658129055564298</v>
      </c>
      <c r="L44" s="144">
        <v>9.5964910364251796E-2</v>
      </c>
      <c r="M44" s="139">
        <v>0.35071730843476001</v>
      </c>
      <c r="N44" s="144">
        <v>0.14372630143621701</v>
      </c>
      <c r="O44" s="139">
        <v>0.29139969872077998</v>
      </c>
      <c r="P44" s="144">
        <v>0.148511130507303</v>
      </c>
      <c r="Q44" s="139">
        <v>7.3141363822389298</v>
      </c>
      <c r="R44" s="144">
        <v>1.53743929005304</v>
      </c>
      <c r="S44" s="139">
        <v>-0.13902098267427199</v>
      </c>
      <c r="T44" s="144">
        <v>0.212588930552852</v>
      </c>
      <c r="U44" s="139">
        <v>0.26768238253064103</v>
      </c>
      <c r="V44" s="144">
        <v>0.231696420603</v>
      </c>
      <c r="W44" s="139">
        <v>0.75779284115078405</v>
      </c>
      <c r="X44" s="144">
        <v>0.16592238393783801</v>
      </c>
      <c r="Y44" s="139">
        <v>0.12403874935827</v>
      </c>
      <c r="Z44" s="144">
        <v>0.114858179157214</v>
      </c>
      <c r="AA44" s="139">
        <v>0.35321958004683401</v>
      </c>
      <c r="AB44" s="144">
        <v>9.4641903761634005E-2</v>
      </c>
      <c r="AC44" s="139">
        <v>0.343923950460434</v>
      </c>
      <c r="AD44" s="144">
        <v>0.14896649331492401</v>
      </c>
      <c r="AE44" s="139">
        <v>0.28354295309474697</v>
      </c>
      <c r="AF44" s="144">
        <v>0.152521790335887</v>
      </c>
      <c r="AG44" s="139">
        <v>7.6802991736489101</v>
      </c>
      <c r="AH44" s="144">
        <v>1.6271551130333901</v>
      </c>
      <c r="AI44" s="139">
        <v>-0.107891821934371</v>
      </c>
      <c r="AJ44" s="144">
        <v>0.176455825694636</v>
      </c>
      <c r="AK44" s="139">
        <v>0.21452302250866401</v>
      </c>
      <c r="AL44" s="144">
        <v>0.20578618154480199</v>
      </c>
      <c r="AM44" s="139">
        <v>0.59320262882024499</v>
      </c>
      <c r="AN44" s="144">
        <v>0.175536930398453</v>
      </c>
      <c r="AO44" s="139">
        <v>0.15877710787055599</v>
      </c>
      <c r="AP44" s="144">
        <v>0.114049595072968</v>
      </c>
      <c r="AQ44" s="139">
        <v>0.32874731150654102</v>
      </c>
      <c r="AR44" s="144">
        <v>9.5295868339064199E-2</v>
      </c>
      <c r="AS44" s="139">
        <v>0.29244691964464598</v>
      </c>
      <c r="AT44" s="144">
        <v>0.14815187054080001</v>
      </c>
      <c r="AU44" s="139">
        <v>0.29369672306219502</v>
      </c>
      <c r="AV44" s="144">
        <v>0.16125344326718899</v>
      </c>
      <c r="AW44" s="139">
        <v>9.2961672927399199</v>
      </c>
      <c r="AX44" s="155">
        <v>1.5710572966154299</v>
      </c>
    </row>
    <row r="45" spans="1:50" ht="13" customHeight="1" x14ac:dyDescent="0.15">
      <c r="A45" s="57" t="s">
        <v>279</v>
      </c>
      <c r="B45" s="106">
        <v>2</v>
      </c>
      <c r="C45" s="139">
        <v>-0.123532326434891</v>
      </c>
      <c r="D45" s="144">
        <v>0.105605345703655</v>
      </c>
      <c r="E45" s="139">
        <v>3.3926050217920299E-2</v>
      </c>
      <c r="F45" s="144">
        <v>0.16295665946924301</v>
      </c>
      <c r="G45" s="139">
        <v>0.34202808217102099</v>
      </c>
      <c r="H45" s="144">
        <v>0.130424142416943</v>
      </c>
      <c r="I45" s="139">
        <v>0.11739007364924101</v>
      </c>
      <c r="J45" s="144">
        <v>9.6847227850663103E-2</v>
      </c>
      <c r="K45" s="139">
        <v>0.44744520724907599</v>
      </c>
      <c r="L45" s="144">
        <v>0.100996843384487</v>
      </c>
      <c r="M45" s="139">
        <v>0.218401122860476</v>
      </c>
      <c r="N45" s="144">
        <v>0.11175013449549701</v>
      </c>
      <c r="O45" s="139">
        <v>0.21241816314370099</v>
      </c>
      <c r="P45" s="144">
        <v>0.129695535846552</v>
      </c>
      <c r="Q45" s="139">
        <v>4.6771290981151301</v>
      </c>
      <c r="R45" s="144">
        <v>0.75755375493715005</v>
      </c>
      <c r="S45" s="139">
        <v>-0.119975561513991</v>
      </c>
      <c r="T45" s="144">
        <v>0.10605499438902199</v>
      </c>
      <c r="U45" s="139">
        <v>0.11390436932413001</v>
      </c>
      <c r="V45" s="144">
        <v>0.161053486437812</v>
      </c>
      <c r="W45" s="139">
        <v>0.350594240802724</v>
      </c>
      <c r="X45" s="144">
        <v>0.12708413527715201</v>
      </c>
      <c r="Y45" s="139">
        <v>0.109344363999264</v>
      </c>
      <c r="Z45" s="144">
        <v>9.4129858804361893E-2</v>
      </c>
      <c r="AA45" s="139">
        <v>0.38867417415525701</v>
      </c>
      <c r="AB45" s="144">
        <v>9.8527636119457598E-2</v>
      </c>
      <c r="AC45" s="139">
        <v>0.199325650164493</v>
      </c>
      <c r="AD45" s="144">
        <v>0.107240829194374</v>
      </c>
      <c r="AE45" s="139">
        <v>0.21829957321129301</v>
      </c>
      <c r="AF45" s="144">
        <v>0.127075590426769</v>
      </c>
      <c r="AG45" s="139">
        <v>5.7416465748363903</v>
      </c>
      <c r="AH45" s="144">
        <v>0.90476386365545503</v>
      </c>
      <c r="AI45" s="139">
        <v>-0.11251207441347499</v>
      </c>
      <c r="AJ45" s="144">
        <v>0.105606391445267</v>
      </c>
      <c r="AK45" s="139">
        <v>0.100136816655883</v>
      </c>
      <c r="AL45" s="144">
        <v>0.164071727807754</v>
      </c>
      <c r="AM45" s="139">
        <v>0.34483174700900499</v>
      </c>
      <c r="AN45" s="144">
        <v>0.127292676603634</v>
      </c>
      <c r="AO45" s="139">
        <v>0.11449889280938</v>
      </c>
      <c r="AP45" s="144">
        <v>9.3314384653613303E-2</v>
      </c>
      <c r="AQ45" s="139">
        <v>0.396063114039992</v>
      </c>
      <c r="AR45" s="144">
        <v>9.6451780707767096E-2</v>
      </c>
      <c r="AS45" s="139">
        <v>0.19722463530050099</v>
      </c>
      <c r="AT45" s="144">
        <v>0.10557929059995801</v>
      </c>
      <c r="AU45" s="139">
        <v>0.214835092872081</v>
      </c>
      <c r="AV45" s="144">
        <v>0.12574061694609601</v>
      </c>
      <c r="AW45" s="139">
        <v>5.9952384361129596</v>
      </c>
      <c r="AX45" s="155">
        <v>0.97717372904940603</v>
      </c>
    </row>
    <row r="46" spans="1:50" ht="13" customHeight="1" x14ac:dyDescent="0.15">
      <c r="A46" s="57" t="s">
        <v>280</v>
      </c>
      <c r="B46" s="106">
        <v>2</v>
      </c>
      <c r="C46" s="139">
        <v>4.5203131696294203E-2</v>
      </c>
      <c r="D46" s="144">
        <v>0.13572580884534999</v>
      </c>
      <c r="E46" s="139">
        <v>-8.8670827664831392E-3</v>
      </c>
      <c r="F46" s="144">
        <v>0.175588016255116</v>
      </c>
      <c r="G46" s="139">
        <v>0.24514276993595299</v>
      </c>
      <c r="H46" s="144">
        <v>0.13632553717705401</v>
      </c>
      <c r="I46" s="139">
        <v>2.8742863706493E-2</v>
      </c>
      <c r="J46" s="144">
        <v>9.4971269146847698E-2</v>
      </c>
      <c r="K46" s="139">
        <v>0.17811149322908501</v>
      </c>
      <c r="L46" s="144">
        <v>0.11892324258428801</v>
      </c>
      <c r="M46" s="139">
        <v>0.35578391994939301</v>
      </c>
      <c r="N46" s="144">
        <v>8.1575288490037895E-2</v>
      </c>
      <c r="O46" s="139">
        <v>0.35444395392432099</v>
      </c>
      <c r="P46" s="144">
        <v>0.154830233207989</v>
      </c>
      <c r="Q46" s="139">
        <v>3.3959687228750899</v>
      </c>
      <c r="R46" s="144">
        <v>0.96453152301658895</v>
      </c>
      <c r="S46" s="139">
        <v>6.3146510421732097E-2</v>
      </c>
      <c r="T46" s="144">
        <v>0.13469308271489</v>
      </c>
      <c r="U46" s="139">
        <v>4.0029591853652603E-2</v>
      </c>
      <c r="V46" s="144">
        <v>0.177521488921392</v>
      </c>
      <c r="W46" s="139">
        <v>0.26204587475948399</v>
      </c>
      <c r="X46" s="144">
        <v>0.137005854540664</v>
      </c>
      <c r="Y46" s="139">
        <v>-4.1170726050214204E-3</v>
      </c>
      <c r="Z46" s="144">
        <v>9.5071699414738101E-2</v>
      </c>
      <c r="AA46" s="139">
        <v>0.13231754028213899</v>
      </c>
      <c r="AB46" s="144">
        <v>0.117557538566952</v>
      </c>
      <c r="AC46" s="139">
        <v>0.35809211894177301</v>
      </c>
      <c r="AD46" s="144">
        <v>8.3887804064112795E-2</v>
      </c>
      <c r="AE46" s="139">
        <v>0.369352302468403</v>
      </c>
      <c r="AF46" s="144">
        <v>0.151700302282269</v>
      </c>
      <c r="AG46" s="139">
        <v>3.87674671171483</v>
      </c>
      <c r="AH46" s="144">
        <v>1.0982050031492101</v>
      </c>
      <c r="AI46" s="139">
        <v>4.14506870130113E-2</v>
      </c>
      <c r="AJ46" s="144">
        <v>0.135234288843739</v>
      </c>
      <c r="AK46" s="139">
        <v>3.81098687050275E-2</v>
      </c>
      <c r="AL46" s="144">
        <v>0.176231409299203</v>
      </c>
      <c r="AM46" s="139">
        <v>0.26834517171337202</v>
      </c>
      <c r="AN46" s="144">
        <v>0.139434019620508</v>
      </c>
      <c r="AO46" s="139">
        <v>-1.2265161659202399E-2</v>
      </c>
      <c r="AP46" s="144">
        <v>9.5341003826018705E-2</v>
      </c>
      <c r="AQ46" s="139">
        <v>0.135290848333528</v>
      </c>
      <c r="AR46" s="144">
        <v>0.1148523108202</v>
      </c>
      <c r="AS46" s="139">
        <v>0.36163139106896203</v>
      </c>
      <c r="AT46" s="144">
        <v>8.4083578410861698E-2</v>
      </c>
      <c r="AU46" s="139">
        <v>0.37851975559032702</v>
      </c>
      <c r="AV46" s="144">
        <v>0.15076028564378999</v>
      </c>
      <c r="AW46" s="139">
        <v>4.3037427508459398</v>
      </c>
      <c r="AX46" s="155">
        <v>1.3135324572940299</v>
      </c>
    </row>
    <row r="47" spans="1:50" ht="13" customHeight="1" x14ac:dyDescent="0.15">
      <c r="A47" s="57" t="s">
        <v>281</v>
      </c>
      <c r="B47" s="106">
        <v>2</v>
      </c>
      <c r="C47" s="139">
        <v>3.15441917701084E-2</v>
      </c>
      <c r="D47" s="144">
        <v>9.1620701482289804E-2</v>
      </c>
      <c r="E47" s="139">
        <v>0.11321424533690801</v>
      </c>
      <c r="F47" s="144">
        <v>0.12411919077426201</v>
      </c>
      <c r="G47" s="139">
        <v>0.54846787403591202</v>
      </c>
      <c r="H47" s="144">
        <v>0.104626363993925</v>
      </c>
      <c r="I47" s="139">
        <v>-9.8306919172742903E-3</v>
      </c>
      <c r="J47" s="144">
        <v>8.3531246098701994E-2</v>
      </c>
      <c r="K47" s="139">
        <v>0.20622055599868699</v>
      </c>
      <c r="L47" s="144">
        <v>9.1310826716766297E-2</v>
      </c>
      <c r="M47" s="139">
        <v>0.30047825112255599</v>
      </c>
      <c r="N47" s="144">
        <v>8.7188608027576303E-2</v>
      </c>
      <c r="O47" s="139">
        <v>0.34468820258814498</v>
      </c>
      <c r="P47" s="144">
        <v>9.5334332380960798E-2</v>
      </c>
      <c r="Q47" s="139">
        <v>4.6748830935100303</v>
      </c>
      <c r="R47" s="144">
        <v>0.81814417811803197</v>
      </c>
      <c r="S47" s="139">
        <v>4.5080900114966203E-2</v>
      </c>
      <c r="T47" s="144">
        <v>9.0149803214386301E-2</v>
      </c>
      <c r="U47" s="139">
        <v>0.109081172589024</v>
      </c>
      <c r="V47" s="144">
        <v>0.122742543242521</v>
      </c>
      <c r="W47" s="139">
        <v>0.52755088231330904</v>
      </c>
      <c r="X47" s="144">
        <v>0.10217563000905699</v>
      </c>
      <c r="Y47" s="139">
        <v>-8.5858764445216392E-3</v>
      </c>
      <c r="Z47" s="144">
        <v>8.4176218656238894E-2</v>
      </c>
      <c r="AA47" s="139">
        <v>0.20067986114036801</v>
      </c>
      <c r="AB47" s="144">
        <v>9.0569984953190893E-2</v>
      </c>
      <c r="AC47" s="139">
        <v>0.30112797945225001</v>
      </c>
      <c r="AD47" s="144">
        <v>8.7854479881445E-2</v>
      </c>
      <c r="AE47" s="139">
        <v>0.35344585432395398</v>
      </c>
      <c r="AF47" s="144">
        <v>9.68316637695711E-2</v>
      </c>
      <c r="AG47" s="139">
        <v>5.0049243144884699</v>
      </c>
      <c r="AH47" s="144">
        <v>0.85533466545117298</v>
      </c>
      <c r="AI47" s="139">
        <v>2.87982195799357E-2</v>
      </c>
      <c r="AJ47" s="144">
        <v>8.9040063626241603E-2</v>
      </c>
      <c r="AK47" s="139">
        <v>0.107568701844657</v>
      </c>
      <c r="AL47" s="144">
        <v>0.12407937642870701</v>
      </c>
      <c r="AM47" s="139">
        <v>0.53858543044025398</v>
      </c>
      <c r="AN47" s="144">
        <v>0.100782276463565</v>
      </c>
      <c r="AO47" s="139">
        <v>-8.2390804331818803E-3</v>
      </c>
      <c r="AP47" s="144">
        <v>8.3300156334714201E-2</v>
      </c>
      <c r="AQ47" s="139">
        <v>0.19476689307889999</v>
      </c>
      <c r="AR47" s="144">
        <v>9.0897340674804095E-2</v>
      </c>
      <c r="AS47" s="139">
        <v>0.30885821082293302</v>
      </c>
      <c r="AT47" s="144">
        <v>8.7054055540654596E-2</v>
      </c>
      <c r="AU47" s="139">
        <v>0.35196547762725999</v>
      </c>
      <c r="AV47" s="144">
        <v>9.65551551808735E-2</v>
      </c>
      <c r="AW47" s="139">
        <v>5.4226412731504601</v>
      </c>
      <c r="AX47" s="155">
        <v>0.90406759075396503</v>
      </c>
    </row>
    <row r="48" spans="1:50" ht="13" customHeight="1" x14ac:dyDescent="0.15">
      <c r="A48" s="57" t="s">
        <v>282</v>
      </c>
      <c r="B48" s="106">
        <v>2</v>
      </c>
      <c r="C48" s="139">
        <v>1.3743605036908999E-2</v>
      </c>
      <c r="D48" s="144">
        <v>0.11319152381194</v>
      </c>
      <c r="E48" s="139">
        <v>6.8335638255538997E-2</v>
      </c>
      <c r="F48" s="144">
        <v>0.16129693715379601</v>
      </c>
      <c r="G48" s="139">
        <v>0.25093148681539401</v>
      </c>
      <c r="H48" s="144">
        <v>0.121537304427576</v>
      </c>
      <c r="I48" s="139">
        <v>0.173309732818482</v>
      </c>
      <c r="J48" s="144">
        <v>8.8402449883640905E-2</v>
      </c>
      <c r="K48" s="139">
        <v>0.260356530293191</v>
      </c>
      <c r="L48" s="144">
        <v>8.8117467128415602E-2</v>
      </c>
      <c r="M48" s="139">
        <v>0.55173787737834801</v>
      </c>
      <c r="N48" s="144">
        <v>0.111555027805776</v>
      </c>
      <c r="O48" s="139">
        <v>0.112164348404911</v>
      </c>
      <c r="P48" s="144">
        <v>0.115973149114355</v>
      </c>
      <c r="Q48" s="139">
        <v>5.7629129643169197</v>
      </c>
      <c r="R48" s="144">
        <v>0.94381883185270399</v>
      </c>
      <c r="S48" s="139">
        <v>1.09200304668533E-2</v>
      </c>
      <c r="T48" s="144">
        <v>0.112097959082484</v>
      </c>
      <c r="U48" s="139">
        <v>9.9750645807368699E-2</v>
      </c>
      <c r="V48" s="144">
        <v>0.158429442219579</v>
      </c>
      <c r="W48" s="139">
        <v>0.278916198138981</v>
      </c>
      <c r="X48" s="144">
        <v>0.12175963726345999</v>
      </c>
      <c r="Y48" s="139">
        <v>0.17116592313275</v>
      </c>
      <c r="Z48" s="144">
        <v>8.8482601217281895E-2</v>
      </c>
      <c r="AA48" s="139">
        <v>0.21146307599705899</v>
      </c>
      <c r="AB48" s="144">
        <v>8.9277718508594395E-2</v>
      </c>
      <c r="AC48" s="139">
        <v>0.53609051771845995</v>
      </c>
      <c r="AD48" s="144">
        <v>0.11253166877655001</v>
      </c>
      <c r="AE48" s="139">
        <v>0.13374535222314601</v>
      </c>
      <c r="AF48" s="144">
        <v>0.11789690231212099</v>
      </c>
      <c r="AG48" s="139">
        <v>6.4404525709768796</v>
      </c>
      <c r="AH48" s="144">
        <v>1.05471910768588</v>
      </c>
      <c r="AI48" s="139">
        <v>1.6953480304091401E-2</v>
      </c>
      <c r="AJ48" s="144">
        <v>0.113243944286108</v>
      </c>
      <c r="AK48" s="139">
        <v>7.8462946713834802E-2</v>
      </c>
      <c r="AL48" s="144">
        <v>0.160684080267402</v>
      </c>
      <c r="AM48" s="139">
        <v>0.30222270600083101</v>
      </c>
      <c r="AN48" s="144">
        <v>0.123058583386399</v>
      </c>
      <c r="AO48" s="139">
        <v>0.14554461445821701</v>
      </c>
      <c r="AP48" s="144">
        <v>8.8284223616856602E-2</v>
      </c>
      <c r="AQ48" s="139">
        <v>0.21365871058983499</v>
      </c>
      <c r="AR48" s="144">
        <v>8.9537409540011104E-2</v>
      </c>
      <c r="AS48" s="139">
        <v>0.54484920932104597</v>
      </c>
      <c r="AT48" s="144">
        <v>0.111876437564757</v>
      </c>
      <c r="AU48" s="139">
        <v>0.137811715475439</v>
      </c>
      <c r="AV48" s="144">
        <v>0.118361339176146</v>
      </c>
      <c r="AW48" s="139">
        <v>6.76580343923077</v>
      </c>
      <c r="AX48" s="155">
        <v>1.0926024020095</v>
      </c>
    </row>
    <row r="49" spans="1:50" ht="13" customHeight="1" x14ac:dyDescent="0.15">
      <c r="A49" s="57" t="s">
        <v>283</v>
      </c>
      <c r="B49" s="106">
        <v>2</v>
      </c>
      <c r="C49" s="139">
        <v>-0.40085170747183602</v>
      </c>
      <c r="D49" s="144">
        <v>0.17959928950794801</v>
      </c>
      <c r="E49" s="139">
        <v>0.12456144135972901</v>
      </c>
      <c r="F49" s="144">
        <v>0.18430950059970999</v>
      </c>
      <c r="G49" s="139">
        <v>0.48037305874598202</v>
      </c>
      <c r="H49" s="144">
        <v>0.137289614755256</v>
      </c>
      <c r="I49" s="139">
        <v>6.2837291847445007E-2</v>
      </c>
      <c r="J49" s="144">
        <v>0.13128157528526799</v>
      </c>
      <c r="K49" s="139">
        <v>0.28507080465257001</v>
      </c>
      <c r="L49" s="144">
        <v>0.15132965206148799</v>
      </c>
      <c r="M49" s="139">
        <v>0.49006535726155998</v>
      </c>
      <c r="N49" s="144">
        <v>0.15684710420672801</v>
      </c>
      <c r="O49" s="139">
        <v>0.422188540722649</v>
      </c>
      <c r="P49" s="144">
        <v>0.140622052948214</v>
      </c>
      <c r="Q49" s="139">
        <v>6.8987673553409499</v>
      </c>
      <c r="R49" s="144">
        <v>1.13548380137998</v>
      </c>
      <c r="S49" s="139">
        <v>-0.27691945770891802</v>
      </c>
      <c r="T49" s="144">
        <v>0.17304611015312099</v>
      </c>
      <c r="U49" s="139">
        <v>0.18223785399702799</v>
      </c>
      <c r="V49" s="144">
        <v>0.17789511922155499</v>
      </c>
      <c r="W49" s="139">
        <v>0.435073529764536</v>
      </c>
      <c r="X49" s="144">
        <v>0.13401594631812699</v>
      </c>
      <c r="Y49" s="139">
        <v>1.6209912622351899E-2</v>
      </c>
      <c r="Z49" s="144">
        <v>0.128444910826197</v>
      </c>
      <c r="AA49" s="139">
        <v>0.25076154448756399</v>
      </c>
      <c r="AB49" s="144">
        <v>0.146366292524786</v>
      </c>
      <c r="AC49" s="139">
        <v>0.52783877544826496</v>
      </c>
      <c r="AD49" s="144">
        <v>0.14899315362131399</v>
      </c>
      <c r="AE49" s="139">
        <v>0.34927474277030301</v>
      </c>
      <c r="AF49" s="144">
        <v>0.131848805393494</v>
      </c>
      <c r="AG49" s="139">
        <v>11.101448316242699</v>
      </c>
      <c r="AH49" s="144">
        <v>1.3772757609217801</v>
      </c>
      <c r="AI49" s="139">
        <v>-0.28313874288024299</v>
      </c>
      <c r="AJ49" s="144">
        <v>0.17264251416466</v>
      </c>
      <c r="AK49" s="139">
        <v>0.17380761459788799</v>
      </c>
      <c r="AL49" s="144">
        <v>0.17692425725217301</v>
      </c>
      <c r="AM49" s="139">
        <v>0.44607771923824302</v>
      </c>
      <c r="AN49" s="144">
        <v>0.13372178049764799</v>
      </c>
      <c r="AO49" s="139">
        <v>-2.7805257987904698E-3</v>
      </c>
      <c r="AP49" s="144">
        <v>0.12763454251112599</v>
      </c>
      <c r="AQ49" s="139">
        <v>0.25063730096900799</v>
      </c>
      <c r="AR49" s="144">
        <v>0.145800547952223</v>
      </c>
      <c r="AS49" s="139">
        <v>0.52127713214941895</v>
      </c>
      <c r="AT49" s="144">
        <v>0.151846637901877</v>
      </c>
      <c r="AU49" s="139">
        <v>0.34555850863329002</v>
      </c>
      <c r="AV49" s="144">
        <v>0.13336721067277599</v>
      </c>
      <c r="AW49" s="139">
        <v>11.3409661016637</v>
      </c>
      <c r="AX49" s="155">
        <v>1.43153421502849</v>
      </c>
    </row>
    <row r="50" spans="1:50" ht="13" customHeight="1" x14ac:dyDescent="0.15">
      <c r="A50" s="57" t="s">
        <v>284</v>
      </c>
      <c r="B50" s="106">
        <v>2</v>
      </c>
      <c r="C50" s="139">
        <v>-4.57882225449074E-2</v>
      </c>
      <c r="D50" s="144">
        <v>0.103153298353251</v>
      </c>
      <c r="E50" s="139">
        <v>6.6181327756065597E-2</v>
      </c>
      <c r="F50" s="144">
        <v>0.116150808157666</v>
      </c>
      <c r="G50" s="139">
        <v>-8.2330431114669093E-3</v>
      </c>
      <c r="H50" s="144">
        <v>8.9356085225647003E-2</v>
      </c>
      <c r="I50" s="139">
        <v>0.25677067927112301</v>
      </c>
      <c r="J50" s="144">
        <v>7.7039409409632498E-2</v>
      </c>
      <c r="K50" s="139">
        <v>0.26321671795686902</v>
      </c>
      <c r="L50" s="144">
        <v>7.3874262381386196E-2</v>
      </c>
      <c r="M50" s="139">
        <v>0.43811804529988202</v>
      </c>
      <c r="N50" s="144">
        <v>7.4501222494820302E-2</v>
      </c>
      <c r="O50" s="139">
        <v>2.7254357676616998E-2</v>
      </c>
      <c r="P50" s="144">
        <v>7.3332787288041004E-2</v>
      </c>
      <c r="Q50" s="139">
        <v>4.2194398219447198</v>
      </c>
      <c r="R50" s="144">
        <v>0.73322007464940597</v>
      </c>
      <c r="S50" s="139">
        <v>-2.2808310793285401E-2</v>
      </c>
      <c r="T50" s="144">
        <v>0.103207798697386</v>
      </c>
      <c r="U50" s="139">
        <v>6.7680705493660495E-2</v>
      </c>
      <c r="V50" s="144">
        <v>0.115105677145865</v>
      </c>
      <c r="W50" s="139">
        <v>-7.6168492248334298E-3</v>
      </c>
      <c r="X50" s="144">
        <v>8.9029822727024505E-2</v>
      </c>
      <c r="Y50" s="139">
        <v>0.248917004201474</v>
      </c>
      <c r="Z50" s="144">
        <v>7.7631592646995706E-2</v>
      </c>
      <c r="AA50" s="139">
        <v>0.23648192887333799</v>
      </c>
      <c r="AB50" s="144">
        <v>7.4506544278854503E-2</v>
      </c>
      <c r="AC50" s="139">
        <v>0.43395296713763298</v>
      </c>
      <c r="AD50" s="144">
        <v>7.4717171955825196E-2</v>
      </c>
      <c r="AE50" s="139">
        <v>1.7706714544593001E-2</v>
      </c>
      <c r="AF50" s="144">
        <v>7.2909030184108603E-2</v>
      </c>
      <c r="AG50" s="139">
        <v>4.4604256456594804</v>
      </c>
      <c r="AH50" s="144">
        <v>0.75194656772065904</v>
      </c>
      <c r="AI50" s="139">
        <v>-2.9233519799513899E-2</v>
      </c>
      <c r="AJ50" s="144">
        <v>0.10389408529222099</v>
      </c>
      <c r="AK50" s="139">
        <v>6.9696160046984201E-2</v>
      </c>
      <c r="AL50" s="144">
        <v>0.114256628918896</v>
      </c>
      <c r="AM50" s="139">
        <v>-2.0620353850062802E-3</v>
      </c>
      <c r="AN50" s="144">
        <v>9.0012897675100595E-2</v>
      </c>
      <c r="AO50" s="139">
        <v>0.2402274969257</v>
      </c>
      <c r="AP50" s="144">
        <v>7.8906185651510599E-2</v>
      </c>
      <c r="AQ50" s="139">
        <v>0.240260160744206</v>
      </c>
      <c r="AR50" s="144">
        <v>7.5138529002362703E-2</v>
      </c>
      <c r="AS50" s="139">
        <v>0.42797073615757703</v>
      </c>
      <c r="AT50" s="144">
        <v>7.4337286550085396E-2</v>
      </c>
      <c r="AU50" s="139">
        <v>1.7035270468536302E-2</v>
      </c>
      <c r="AV50" s="144">
        <v>7.2696364050099105E-2</v>
      </c>
      <c r="AW50" s="139">
        <v>4.59996822347372</v>
      </c>
      <c r="AX50" s="155">
        <v>0.79076677428545405</v>
      </c>
    </row>
    <row r="51" spans="1:50" ht="13" customHeight="1" x14ac:dyDescent="0.15">
      <c r="A51" s="57" t="s">
        <v>285</v>
      </c>
      <c r="B51" s="106">
        <v>2</v>
      </c>
      <c r="C51" s="139">
        <v>0.207091524607633</v>
      </c>
      <c r="D51" s="144">
        <v>9.4859238142411498E-2</v>
      </c>
      <c r="E51" s="139">
        <v>0.196297491354187</v>
      </c>
      <c r="F51" s="144">
        <v>8.7837907642143997E-2</v>
      </c>
      <c r="G51" s="139">
        <v>7.7821260071362697E-2</v>
      </c>
      <c r="H51" s="144">
        <v>9.0393633738937398E-2</v>
      </c>
      <c r="I51" s="139">
        <v>0.25974885656344099</v>
      </c>
      <c r="J51" s="144">
        <v>9.2825440001110204E-2</v>
      </c>
      <c r="K51" s="139">
        <v>0.44712807300994101</v>
      </c>
      <c r="L51" s="144">
        <v>8.9630365799588302E-2</v>
      </c>
      <c r="M51" s="139">
        <v>0.28487477401709499</v>
      </c>
      <c r="N51" s="144">
        <v>0.102417031819733</v>
      </c>
      <c r="O51" s="139">
        <v>0.47497505398145701</v>
      </c>
      <c r="P51" s="144">
        <v>8.9518708374238601E-2</v>
      </c>
      <c r="Q51" s="139">
        <v>10.065581073411099</v>
      </c>
      <c r="R51" s="144">
        <v>0.99285412103912596</v>
      </c>
      <c r="S51" s="139">
        <v>0.210049738953895</v>
      </c>
      <c r="T51" s="144">
        <v>9.5501820982316105E-2</v>
      </c>
      <c r="U51" s="139">
        <v>0.227544102728164</v>
      </c>
      <c r="V51" s="144">
        <v>8.5991266211797104E-2</v>
      </c>
      <c r="W51" s="139">
        <v>0.101278277930863</v>
      </c>
      <c r="X51" s="144">
        <v>9.1074567473384702E-2</v>
      </c>
      <c r="Y51" s="139">
        <v>0.22333023830132401</v>
      </c>
      <c r="Z51" s="144">
        <v>9.4882106715714301E-2</v>
      </c>
      <c r="AA51" s="139">
        <v>0.44286294563529799</v>
      </c>
      <c r="AB51" s="144">
        <v>8.9717145929206599E-2</v>
      </c>
      <c r="AC51" s="139">
        <v>0.30109443547961801</v>
      </c>
      <c r="AD51" s="144">
        <v>0.102006588214476</v>
      </c>
      <c r="AE51" s="139">
        <v>0.46148626569397799</v>
      </c>
      <c r="AF51" s="144">
        <v>8.9854019198288601E-2</v>
      </c>
      <c r="AG51" s="139">
        <v>10.552733942886301</v>
      </c>
      <c r="AH51" s="144">
        <v>0.99313233320794603</v>
      </c>
      <c r="AI51" s="139">
        <v>0.17896682698633201</v>
      </c>
      <c r="AJ51" s="144">
        <v>9.4080983314312194E-2</v>
      </c>
      <c r="AK51" s="139">
        <v>0.23078627643800301</v>
      </c>
      <c r="AL51" s="144">
        <v>8.5336097995014695E-2</v>
      </c>
      <c r="AM51" s="139">
        <v>9.7152173126902705E-2</v>
      </c>
      <c r="AN51" s="144">
        <v>8.9787318353259093E-2</v>
      </c>
      <c r="AO51" s="139">
        <v>0.222287925353085</v>
      </c>
      <c r="AP51" s="144">
        <v>9.38513020226492E-2</v>
      </c>
      <c r="AQ51" s="139">
        <v>0.45029443931885899</v>
      </c>
      <c r="AR51" s="144">
        <v>8.9457158037502094E-2</v>
      </c>
      <c r="AS51" s="139">
        <v>0.29053997860545</v>
      </c>
      <c r="AT51" s="144">
        <v>0.10162745997562</v>
      </c>
      <c r="AU51" s="139">
        <v>0.45072271356070198</v>
      </c>
      <c r="AV51" s="144">
        <v>9.0133742582858195E-2</v>
      </c>
      <c r="AW51" s="139">
        <v>11.114010716374301</v>
      </c>
      <c r="AX51" s="155">
        <v>1.0125393078137399</v>
      </c>
    </row>
    <row r="52" spans="1:50" ht="13" customHeight="1" x14ac:dyDescent="0.15">
      <c r="A52" s="57" t="s">
        <v>286</v>
      </c>
      <c r="B52" s="106">
        <v>2</v>
      </c>
      <c r="C52" s="139">
        <v>-6.4895292032263699E-2</v>
      </c>
      <c r="D52" s="144">
        <v>8.2602404659603307E-2</v>
      </c>
      <c r="E52" s="139">
        <v>0.25837034271896803</v>
      </c>
      <c r="F52" s="144">
        <v>0.14879059398647099</v>
      </c>
      <c r="G52" s="139">
        <v>0.32589174576001001</v>
      </c>
      <c r="H52" s="144">
        <v>0.145257956235397</v>
      </c>
      <c r="I52" s="139">
        <v>3.4769161538893603E-2</v>
      </c>
      <c r="J52" s="144">
        <v>0.10336993955799301</v>
      </c>
      <c r="K52" s="139">
        <v>0.100806860546422</v>
      </c>
      <c r="L52" s="144">
        <v>0.13490146556468099</v>
      </c>
      <c r="M52" s="139">
        <v>0.36760749992611103</v>
      </c>
      <c r="N52" s="144">
        <v>0.108608244073089</v>
      </c>
      <c r="O52" s="139">
        <v>0.13716271549541401</v>
      </c>
      <c r="P52" s="144">
        <v>9.3339892798627103E-2</v>
      </c>
      <c r="Q52" s="139">
        <v>2.3817500817453698</v>
      </c>
      <c r="R52" s="144">
        <v>0.71931111691638605</v>
      </c>
      <c r="S52" s="139">
        <v>-5.89826125729302E-2</v>
      </c>
      <c r="T52" s="144">
        <v>8.2892934444023E-2</v>
      </c>
      <c r="U52" s="139">
        <v>0.22361540385742701</v>
      </c>
      <c r="V52" s="144">
        <v>0.15244028845850599</v>
      </c>
      <c r="W52" s="139">
        <v>0.32894902614153698</v>
      </c>
      <c r="X52" s="144">
        <v>0.143188561320369</v>
      </c>
      <c r="Y52" s="139">
        <v>3.17519115130021E-2</v>
      </c>
      <c r="Z52" s="144">
        <v>0.106849956736716</v>
      </c>
      <c r="AA52" s="139">
        <v>0.122655368370606</v>
      </c>
      <c r="AB52" s="144">
        <v>0.126426908738383</v>
      </c>
      <c r="AC52" s="139">
        <v>0.36742033369071098</v>
      </c>
      <c r="AD52" s="144">
        <v>0.11002901784050501</v>
      </c>
      <c r="AE52" s="139">
        <v>0.114126971711004</v>
      </c>
      <c r="AF52" s="144">
        <v>9.4964542146593597E-2</v>
      </c>
      <c r="AG52" s="139">
        <v>4.6000840506965996</v>
      </c>
      <c r="AH52" s="144">
        <v>0.82117832509645505</v>
      </c>
      <c r="AI52" s="139">
        <v>2.8991260217645899E-2</v>
      </c>
      <c r="AJ52" s="144">
        <v>9.7993352274652404E-2</v>
      </c>
      <c r="AK52" s="139">
        <v>0.160744828048378</v>
      </c>
      <c r="AL52" s="144">
        <v>0.14881848750356899</v>
      </c>
      <c r="AM52" s="139">
        <v>0.35466936375254299</v>
      </c>
      <c r="AN52" s="144">
        <v>0.13243518617127301</v>
      </c>
      <c r="AO52" s="139">
        <v>1.7269980810435001E-2</v>
      </c>
      <c r="AP52" s="144">
        <v>9.55179189768431E-2</v>
      </c>
      <c r="AQ52" s="139">
        <v>0.16513959322211799</v>
      </c>
      <c r="AR52" s="144">
        <v>0.107123229544519</v>
      </c>
      <c r="AS52" s="139">
        <v>0.28526930295083802</v>
      </c>
      <c r="AT52" s="144">
        <v>0.108297756940543</v>
      </c>
      <c r="AU52" s="139">
        <v>0.21322491022837101</v>
      </c>
      <c r="AV52" s="144">
        <v>9.0336749098880204E-2</v>
      </c>
      <c r="AW52" s="139">
        <v>7.4177224680405498</v>
      </c>
      <c r="AX52" s="155">
        <v>2.0039128127354799</v>
      </c>
    </row>
    <row r="53" spans="1:50" ht="13" customHeight="1" x14ac:dyDescent="0.15">
      <c r="A53" s="57" t="s">
        <v>287</v>
      </c>
      <c r="B53" s="106">
        <v>2</v>
      </c>
      <c r="C53" s="139">
        <v>0.14166210779244401</v>
      </c>
      <c r="D53" s="144">
        <v>0.10019853183281401</v>
      </c>
      <c r="E53" s="139">
        <v>0.23292963854631499</v>
      </c>
      <c r="F53" s="144">
        <v>0.14662266277039901</v>
      </c>
      <c r="G53" s="139">
        <v>2.75399168530562E-2</v>
      </c>
      <c r="H53" s="144">
        <v>0.13639729341277901</v>
      </c>
      <c r="I53" s="139">
        <v>0.271671500361364</v>
      </c>
      <c r="J53" s="144">
        <v>6.9793522823643497E-2</v>
      </c>
      <c r="K53" s="139">
        <v>0.190529627921006</v>
      </c>
      <c r="L53" s="144">
        <v>7.6712860711993597E-2</v>
      </c>
      <c r="M53" s="139">
        <v>0.33867596467987399</v>
      </c>
      <c r="N53" s="144">
        <v>7.5087944960729805E-2</v>
      </c>
      <c r="O53" s="139">
        <v>8.7498164179730401E-2</v>
      </c>
      <c r="P53" s="144">
        <v>0.18243047854361599</v>
      </c>
      <c r="Q53" s="139">
        <v>3.5290559320321799</v>
      </c>
      <c r="R53" s="144">
        <v>0.774965164634421</v>
      </c>
      <c r="S53" s="139">
        <v>0.19969033641075101</v>
      </c>
      <c r="T53" s="144">
        <v>9.7077157561081998E-2</v>
      </c>
      <c r="U53" s="139">
        <v>0.26171448369365902</v>
      </c>
      <c r="V53" s="144">
        <v>0.14218810416034999</v>
      </c>
      <c r="W53" s="139">
        <v>6.3964151876475403E-2</v>
      </c>
      <c r="X53" s="144">
        <v>0.13610879675879001</v>
      </c>
      <c r="Y53" s="139">
        <v>0.22247442476197599</v>
      </c>
      <c r="Z53" s="144">
        <v>6.9626558084968801E-2</v>
      </c>
      <c r="AA53" s="139">
        <v>0.13644132702664499</v>
      </c>
      <c r="AB53" s="144">
        <v>7.5193914323872693E-2</v>
      </c>
      <c r="AC53" s="139">
        <v>0.32499523927784302</v>
      </c>
      <c r="AD53" s="144">
        <v>7.5737380200672805E-2</v>
      </c>
      <c r="AE53" s="139">
        <v>6.6683338295926403E-2</v>
      </c>
      <c r="AF53" s="144">
        <v>0.181608805293724</v>
      </c>
      <c r="AG53" s="139">
        <v>4.9232895926416198</v>
      </c>
      <c r="AH53" s="144">
        <v>0.86536495823412296</v>
      </c>
      <c r="AI53" s="139">
        <v>0.20733110383336101</v>
      </c>
      <c r="AJ53" s="144">
        <v>9.7356885059772302E-2</v>
      </c>
      <c r="AK53" s="139">
        <v>0.27927422971619098</v>
      </c>
      <c r="AL53" s="144">
        <v>0.14143092879553701</v>
      </c>
      <c r="AM53" s="139">
        <v>6.9291642491510597E-2</v>
      </c>
      <c r="AN53" s="144">
        <v>0.13289620520426301</v>
      </c>
      <c r="AO53" s="139">
        <v>0.20468100470376099</v>
      </c>
      <c r="AP53" s="144">
        <v>6.7958864331286797E-2</v>
      </c>
      <c r="AQ53" s="139">
        <v>0.13800464949710001</v>
      </c>
      <c r="AR53" s="144">
        <v>7.4900659944691805E-2</v>
      </c>
      <c r="AS53" s="139">
        <v>0.33196155550238199</v>
      </c>
      <c r="AT53" s="144">
        <v>7.6216218276676004E-2</v>
      </c>
      <c r="AU53" s="139">
        <v>8.1353702823599994E-2</v>
      </c>
      <c r="AV53" s="144">
        <v>0.17506314250504099</v>
      </c>
      <c r="AW53" s="139">
        <v>5.3383103862000603</v>
      </c>
      <c r="AX53" s="155">
        <v>0.96397744570205701</v>
      </c>
    </row>
    <row r="54" spans="1:50" ht="13" customHeight="1" x14ac:dyDescent="0.15">
      <c r="A54" s="57" t="s">
        <v>288</v>
      </c>
      <c r="B54" s="106">
        <v>2</v>
      </c>
      <c r="C54" s="139">
        <v>-2.3332355827859998E-2</v>
      </c>
      <c r="D54" s="144">
        <v>0.12703753466183801</v>
      </c>
      <c r="E54" s="139">
        <v>0.142376314102894</v>
      </c>
      <c r="F54" s="144">
        <v>0.166893978206784</v>
      </c>
      <c r="G54" s="139">
        <v>0.28407366245902599</v>
      </c>
      <c r="H54" s="144">
        <v>0.12005097169032</v>
      </c>
      <c r="I54" s="139">
        <v>0.103216071982768</v>
      </c>
      <c r="J54" s="144">
        <v>9.4419733469820397E-2</v>
      </c>
      <c r="K54" s="139">
        <v>1.20475675216049E-2</v>
      </c>
      <c r="L54" s="144">
        <v>9.0891912772630895E-2</v>
      </c>
      <c r="M54" s="139">
        <v>0.18041102546700799</v>
      </c>
      <c r="N54" s="144">
        <v>9.0897248694494101E-2</v>
      </c>
      <c r="O54" s="139">
        <v>0.64665255012535405</v>
      </c>
      <c r="P54" s="144">
        <v>0.10293346059142799</v>
      </c>
      <c r="Q54" s="139">
        <v>5.1523044346004596</v>
      </c>
      <c r="R54" s="144">
        <v>1.0921043022872401</v>
      </c>
      <c r="S54" s="139">
        <v>-1.8111221413468E-2</v>
      </c>
      <c r="T54" s="144">
        <v>0.12526232245953001</v>
      </c>
      <c r="U54" s="139">
        <v>0.198678871274729</v>
      </c>
      <c r="V54" s="144">
        <v>0.174465818053606</v>
      </c>
      <c r="W54" s="139">
        <v>0.31739652408178398</v>
      </c>
      <c r="X54" s="144">
        <v>0.114587482178269</v>
      </c>
      <c r="Y54" s="139">
        <v>0.107221023979191</v>
      </c>
      <c r="Z54" s="144">
        <v>9.8176062475520506E-2</v>
      </c>
      <c r="AA54" s="139">
        <v>3.5891550945335499E-2</v>
      </c>
      <c r="AB54" s="144">
        <v>9.6898109103889504E-2</v>
      </c>
      <c r="AC54" s="139">
        <v>0.20311713254715399</v>
      </c>
      <c r="AD54" s="144">
        <v>8.8906677922281796E-2</v>
      </c>
      <c r="AE54" s="139">
        <v>0.58139037353378997</v>
      </c>
      <c r="AF54" s="144">
        <v>0.104367023686172</v>
      </c>
      <c r="AG54" s="139">
        <v>7.6492812123144898</v>
      </c>
      <c r="AH54" s="144">
        <v>1.25988067139875</v>
      </c>
      <c r="AI54" s="139">
        <v>5.5422417304240397E-3</v>
      </c>
      <c r="AJ54" s="144">
        <v>0.112514166846907</v>
      </c>
      <c r="AK54" s="139">
        <v>0.19355095540015399</v>
      </c>
      <c r="AL54" s="144">
        <v>0.18062559895760499</v>
      </c>
      <c r="AM54" s="139">
        <v>0.31537159941530302</v>
      </c>
      <c r="AN54" s="144">
        <v>0.11049329984798301</v>
      </c>
      <c r="AO54" s="139">
        <v>8.8738120005938406E-2</v>
      </c>
      <c r="AP54" s="144">
        <v>9.5648584180191301E-2</v>
      </c>
      <c r="AQ54" s="139">
        <v>5.5929613010846202E-2</v>
      </c>
      <c r="AR54" s="144">
        <v>9.7065253669740795E-2</v>
      </c>
      <c r="AS54" s="139">
        <v>0.18101127230390199</v>
      </c>
      <c r="AT54" s="144">
        <v>9.4378309317358203E-2</v>
      </c>
      <c r="AU54" s="139">
        <v>0.58855735186998803</v>
      </c>
      <c r="AV54" s="144">
        <v>0.10400326398854701</v>
      </c>
      <c r="AW54" s="139">
        <v>8.2983023128225497</v>
      </c>
      <c r="AX54" s="155">
        <v>1.4159033712511</v>
      </c>
    </row>
    <row r="55" spans="1:50" ht="13" customHeight="1" x14ac:dyDescent="0.15">
      <c r="A55" s="57" t="s">
        <v>289</v>
      </c>
      <c r="B55" s="106">
        <v>2</v>
      </c>
      <c r="C55" s="139">
        <v>0.36740452553971598</v>
      </c>
      <c r="D55" s="144">
        <v>0.16025533409158299</v>
      </c>
      <c r="E55" s="139">
        <v>0.29393670811371397</v>
      </c>
      <c r="F55" s="144">
        <v>0.165189604533129</v>
      </c>
      <c r="G55" s="139">
        <v>0.40306454791044599</v>
      </c>
      <c r="H55" s="144">
        <v>0.133735077740751</v>
      </c>
      <c r="I55" s="139">
        <v>-0.41377360266476798</v>
      </c>
      <c r="J55" s="144">
        <v>0.119467276163678</v>
      </c>
      <c r="K55" s="139">
        <v>0.43872644852744103</v>
      </c>
      <c r="L55" s="144">
        <v>0.137100995207004</v>
      </c>
      <c r="M55" s="139">
        <v>0.15176199214803901</v>
      </c>
      <c r="N55" s="144">
        <v>0.161230764507024</v>
      </c>
      <c r="O55" s="139">
        <v>0.48525186828785899</v>
      </c>
      <c r="P55" s="144">
        <v>0.119790208414359</v>
      </c>
      <c r="Q55" s="139">
        <v>8.4040075739045097</v>
      </c>
      <c r="R55" s="144">
        <v>1.29529056617141</v>
      </c>
      <c r="S55" s="139">
        <v>0.36526361380356998</v>
      </c>
      <c r="T55" s="144">
        <v>0.156572810694736</v>
      </c>
      <c r="U55" s="139">
        <v>0.29053395917092001</v>
      </c>
      <c r="V55" s="144">
        <v>0.1642615012093</v>
      </c>
      <c r="W55" s="139">
        <v>0.38166272036792498</v>
      </c>
      <c r="X55" s="144">
        <v>0.131140512458432</v>
      </c>
      <c r="Y55" s="139">
        <v>-0.40618687173454598</v>
      </c>
      <c r="Z55" s="144">
        <v>0.118982876766849</v>
      </c>
      <c r="AA55" s="139">
        <v>0.44039741622554601</v>
      </c>
      <c r="AB55" s="144">
        <v>0.136447089125939</v>
      </c>
      <c r="AC55" s="139">
        <v>0.15234934210759199</v>
      </c>
      <c r="AD55" s="144">
        <v>0.15905565816190001</v>
      </c>
      <c r="AE55" s="139">
        <v>0.48414122880139898</v>
      </c>
      <c r="AF55" s="144">
        <v>0.11943629264246999</v>
      </c>
      <c r="AG55" s="139">
        <v>8.5594667195588201</v>
      </c>
      <c r="AH55" s="144">
        <v>1.3494716535451401</v>
      </c>
      <c r="AI55" s="139">
        <v>0.29744168665918502</v>
      </c>
      <c r="AJ55" s="144">
        <v>0.167883173582793</v>
      </c>
      <c r="AK55" s="139">
        <v>0.28252333778497302</v>
      </c>
      <c r="AL55" s="144">
        <v>0.16998448237591501</v>
      </c>
      <c r="AM55" s="139">
        <v>0.36706881371822497</v>
      </c>
      <c r="AN55" s="144">
        <v>0.134410988448283</v>
      </c>
      <c r="AO55" s="139">
        <v>-0.36581486019086401</v>
      </c>
      <c r="AP55" s="144">
        <v>0.115406503209089</v>
      </c>
      <c r="AQ55" s="139">
        <v>0.44337875117213799</v>
      </c>
      <c r="AR55" s="144">
        <v>0.13621136388566399</v>
      </c>
      <c r="AS55" s="139">
        <v>0.20694155735747299</v>
      </c>
      <c r="AT55" s="144">
        <v>0.15531711897067599</v>
      </c>
      <c r="AU55" s="139">
        <v>0.40923821960816098</v>
      </c>
      <c r="AV55" s="144">
        <v>0.119778366090561</v>
      </c>
      <c r="AW55" s="139">
        <v>11.713909767786401</v>
      </c>
      <c r="AX55" s="155">
        <v>1.7046762379251901</v>
      </c>
    </row>
    <row r="56" spans="1:50" ht="13" customHeight="1" x14ac:dyDescent="0.15">
      <c r="A56" s="57" t="s">
        <v>290</v>
      </c>
      <c r="B56" s="106">
        <v>2</v>
      </c>
      <c r="C56" s="139">
        <v>-3.5369758857932698E-3</v>
      </c>
      <c r="D56" s="144">
        <v>6.5547406467949904E-2</v>
      </c>
      <c r="E56" s="139">
        <v>-6.8157660860942396E-2</v>
      </c>
      <c r="F56" s="144">
        <v>0.108926738456532</v>
      </c>
      <c r="G56" s="139">
        <v>3.7422945018824E-4</v>
      </c>
      <c r="H56" s="144">
        <v>9.22258600959006E-2</v>
      </c>
      <c r="I56" s="139">
        <v>9.9273604462104495E-2</v>
      </c>
      <c r="J56" s="144">
        <v>6.2643276741148501E-2</v>
      </c>
      <c r="K56" s="139">
        <v>0.291095219561324</v>
      </c>
      <c r="L56" s="144">
        <v>7.6765494211324295E-2</v>
      </c>
      <c r="M56" s="139">
        <v>0.34547552442531498</v>
      </c>
      <c r="N56" s="144">
        <v>6.8237012701354904E-2</v>
      </c>
      <c r="O56" s="139">
        <v>0.27500287826984499</v>
      </c>
      <c r="P56" s="144">
        <v>7.0077687629960597E-2</v>
      </c>
      <c r="Q56" s="139">
        <v>3.21139534471757</v>
      </c>
      <c r="R56" s="144">
        <v>0.48356435403994102</v>
      </c>
      <c r="S56" s="139">
        <v>-1.8783923996938199E-3</v>
      </c>
      <c r="T56" s="144">
        <v>6.55022345917637E-2</v>
      </c>
      <c r="U56" s="139">
        <v>-6.1852674853166201E-2</v>
      </c>
      <c r="V56" s="144">
        <v>0.108336580188253</v>
      </c>
      <c r="W56" s="139">
        <v>4.2622429175335902E-3</v>
      </c>
      <c r="X56" s="144">
        <v>9.3169089807853794E-2</v>
      </c>
      <c r="Y56" s="139">
        <v>8.0932050951270706E-2</v>
      </c>
      <c r="Z56" s="144">
        <v>6.1551968158788703E-2</v>
      </c>
      <c r="AA56" s="139">
        <v>0.27849227000522597</v>
      </c>
      <c r="AB56" s="144">
        <v>7.5330975869062802E-2</v>
      </c>
      <c r="AC56" s="139">
        <v>0.32603603441176399</v>
      </c>
      <c r="AD56" s="144">
        <v>6.7090276679727404E-2</v>
      </c>
      <c r="AE56" s="139">
        <v>0.26434278341788903</v>
      </c>
      <c r="AF56" s="144">
        <v>6.8330529467259704E-2</v>
      </c>
      <c r="AG56" s="139">
        <v>4.2530856101914898</v>
      </c>
      <c r="AH56" s="144">
        <v>0.58804116648254101</v>
      </c>
      <c r="AI56" s="139">
        <v>2.6942169730093599E-2</v>
      </c>
      <c r="AJ56" s="144">
        <v>6.2812318201607001E-2</v>
      </c>
      <c r="AK56" s="139">
        <v>-5.3976239825746397E-2</v>
      </c>
      <c r="AL56" s="144">
        <v>0.10235566681832001</v>
      </c>
      <c r="AM56" s="139">
        <v>3.1792059316407902E-3</v>
      </c>
      <c r="AN56" s="144">
        <v>9.2215251253870201E-2</v>
      </c>
      <c r="AO56" s="139">
        <v>8.1137673486088996E-2</v>
      </c>
      <c r="AP56" s="144">
        <v>6.2156307707394699E-2</v>
      </c>
      <c r="AQ56" s="139">
        <v>0.27253569347234102</v>
      </c>
      <c r="AR56" s="144">
        <v>7.6312115651894205E-2</v>
      </c>
      <c r="AS56" s="139">
        <v>0.31807749049434297</v>
      </c>
      <c r="AT56" s="144">
        <v>6.7616138608575696E-2</v>
      </c>
      <c r="AU56" s="139">
        <v>0.26477783942952199</v>
      </c>
      <c r="AV56" s="144">
        <v>6.6521546112277799E-2</v>
      </c>
      <c r="AW56" s="139">
        <v>4.7432884367309001</v>
      </c>
      <c r="AX56" s="155">
        <v>0.57752734829591401</v>
      </c>
    </row>
    <row r="57" spans="1:50" ht="13" customHeight="1" x14ac:dyDescent="0.15">
      <c r="A57" s="57" t="s">
        <v>291</v>
      </c>
      <c r="B57" s="106">
        <v>2</v>
      </c>
      <c r="C57" s="139">
        <v>-9.0132933517775196E-2</v>
      </c>
      <c r="D57" s="144">
        <v>0.10520700782143801</v>
      </c>
      <c r="E57" s="139">
        <v>0.474181977398837</v>
      </c>
      <c r="F57" s="144">
        <v>0.136979806959309</v>
      </c>
      <c r="G57" s="139">
        <v>0.218819362695858</v>
      </c>
      <c r="H57" s="144">
        <v>0.18282775404033799</v>
      </c>
      <c r="I57" s="139">
        <v>3.8112913722557602E-2</v>
      </c>
      <c r="J57" s="144">
        <v>9.5303283107363204E-2</v>
      </c>
      <c r="K57" s="139">
        <v>1.94948198764088E-2</v>
      </c>
      <c r="L57" s="144">
        <v>0.115274688125985</v>
      </c>
      <c r="M57" s="139">
        <v>0.36189578156374402</v>
      </c>
      <c r="N57" s="144">
        <v>0.106383686744805</v>
      </c>
      <c r="O57" s="139">
        <v>0.155112471755214</v>
      </c>
      <c r="P57" s="144">
        <v>0.118212340236062</v>
      </c>
      <c r="Q57" s="139">
        <v>3.0489900868922</v>
      </c>
      <c r="R57" s="144">
        <v>0.909502245477673</v>
      </c>
      <c r="S57" s="139">
        <v>-0.107562700355097</v>
      </c>
      <c r="T57" s="144">
        <v>0.104764978050274</v>
      </c>
      <c r="U57" s="139">
        <v>0.475600743303837</v>
      </c>
      <c r="V57" s="144">
        <v>0.13414713122368299</v>
      </c>
      <c r="W57" s="139">
        <v>0.226641888375261</v>
      </c>
      <c r="X57" s="144">
        <v>0.17802829696994699</v>
      </c>
      <c r="Y57" s="139">
        <v>1.32173896922977E-2</v>
      </c>
      <c r="Z57" s="144">
        <v>9.2339748365864699E-2</v>
      </c>
      <c r="AA57" s="139">
        <v>-8.2270022576222998E-4</v>
      </c>
      <c r="AB57" s="144">
        <v>0.11003522988650299</v>
      </c>
      <c r="AC57" s="139">
        <v>0.36922047720215601</v>
      </c>
      <c r="AD57" s="144">
        <v>0.10516962188715399</v>
      </c>
      <c r="AE57" s="139">
        <v>0.178688419236779</v>
      </c>
      <c r="AF57" s="144">
        <v>0.11990532768927301</v>
      </c>
      <c r="AG57" s="139">
        <v>3.4591414131399101</v>
      </c>
      <c r="AH57" s="144">
        <v>1.06200934560547</v>
      </c>
      <c r="AI57" s="139">
        <v>-0.117327725030434</v>
      </c>
      <c r="AJ57" s="144">
        <v>0.10418052883050299</v>
      </c>
      <c r="AK57" s="139">
        <v>0.43147901083021001</v>
      </c>
      <c r="AL57" s="144">
        <v>0.135761875904855</v>
      </c>
      <c r="AM57" s="139">
        <v>0.20266861433455299</v>
      </c>
      <c r="AN57" s="144">
        <v>0.18730424259811901</v>
      </c>
      <c r="AO57" s="139">
        <v>5.2143270503165499E-3</v>
      </c>
      <c r="AP57" s="144">
        <v>9.0880700945338302E-2</v>
      </c>
      <c r="AQ57" s="139">
        <v>-1.7299287365897201E-2</v>
      </c>
      <c r="AR57" s="144">
        <v>0.110299505496957</v>
      </c>
      <c r="AS57" s="139">
        <v>0.38004564571333499</v>
      </c>
      <c r="AT57" s="144">
        <v>0.104182737077693</v>
      </c>
      <c r="AU57" s="139">
        <v>0.13994433384135099</v>
      </c>
      <c r="AV57" s="144">
        <v>0.11691127593716</v>
      </c>
      <c r="AW57" s="139">
        <v>4.1628842100714198</v>
      </c>
      <c r="AX57" s="155">
        <v>1.3296689280905301</v>
      </c>
    </row>
    <row r="58" spans="1:50" ht="13" customHeight="1" x14ac:dyDescent="0.15">
      <c r="A58" s="57" t="s">
        <v>292</v>
      </c>
      <c r="B58" s="106">
        <v>2</v>
      </c>
      <c r="C58" s="139">
        <v>0.30255019905660302</v>
      </c>
      <c r="D58" s="144">
        <v>7.6635684369321194E-2</v>
      </c>
      <c r="E58" s="139">
        <v>-0.137723071072306</v>
      </c>
      <c r="F58" s="144">
        <v>0.10542898693491801</v>
      </c>
      <c r="G58" s="139">
        <v>0.239657571003414</v>
      </c>
      <c r="H58" s="144">
        <v>0.107565365422467</v>
      </c>
      <c r="I58" s="139">
        <v>7.3824724414524895E-2</v>
      </c>
      <c r="J58" s="144">
        <v>7.6170019714083201E-2</v>
      </c>
      <c r="K58" s="139">
        <v>0.20555063473018401</v>
      </c>
      <c r="L58" s="144">
        <v>8.4694276933375195E-2</v>
      </c>
      <c r="M58" s="139">
        <v>0.168747205447808</v>
      </c>
      <c r="N58" s="144">
        <v>8.8929977797921306E-2</v>
      </c>
      <c r="O58" s="139">
        <v>0.44948583694074401</v>
      </c>
      <c r="P58" s="144">
        <v>8.4155345566367598E-2</v>
      </c>
      <c r="Q58" s="139">
        <v>6.8550198664220598</v>
      </c>
      <c r="R58" s="144">
        <v>0.80386311257880005</v>
      </c>
      <c r="S58" s="139">
        <v>0.298068690574392</v>
      </c>
      <c r="T58" s="144">
        <v>7.6976465503179201E-2</v>
      </c>
      <c r="U58" s="139">
        <v>-0.13287205739239599</v>
      </c>
      <c r="V58" s="144">
        <v>0.105298497824988</v>
      </c>
      <c r="W58" s="139">
        <v>0.24918142381987099</v>
      </c>
      <c r="X58" s="144">
        <v>0.108171438796002</v>
      </c>
      <c r="Y58" s="139">
        <v>7.8164726402832202E-2</v>
      </c>
      <c r="Z58" s="144">
        <v>7.7103462920456001E-2</v>
      </c>
      <c r="AA58" s="139">
        <v>0.188917838626665</v>
      </c>
      <c r="AB58" s="144">
        <v>8.4064880721197693E-2</v>
      </c>
      <c r="AC58" s="139">
        <v>0.16654979168047601</v>
      </c>
      <c r="AD58" s="144">
        <v>8.8926038503757299E-2</v>
      </c>
      <c r="AE58" s="139">
        <v>0.44473685206603503</v>
      </c>
      <c r="AF58" s="144">
        <v>8.4563935934296605E-2</v>
      </c>
      <c r="AG58" s="139">
        <v>6.9346696591601598</v>
      </c>
      <c r="AH58" s="144">
        <v>0.80624286624346098</v>
      </c>
      <c r="AI58" s="139">
        <v>0.29763371522799098</v>
      </c>
      <c r="AJ58" s="144">
        <v>7.6491346751098296E-2</v>
      </c>
      <c r="AK58" s="139">
        <v>-0.16745836208340301</v>
      </c>
      <c r="AL58" s="144">
        <v>0.104039285258216</v>
      </c>
      <c r="AM58" s="139">
        <v>0.24591975072130801</v>
      </c>
      <c r="AN58" s="144">
        <v>0.108276439995057</v>
      </c>
      <c r="AO58" s="139">
        <v>7.4167444182318604E-2</v>
      </c>
      <c r="AP58" s="144">
        <v>7.5395567680617295E-2</v>
      </c>
      <c r="AQ58" s="139">
        <v>0.18144316041324299</v>
      </c>
      <c r="AR58" s="144">
        <v>8.2190816440363496E-2</v>
      </c>
      <c r="AS58" s="139">
        <v>0.16698392915900101</v>
      </c>
      <c r="AT58" s="144">
        <v>8.5619081252074902E-2</v>
      </c>
      <c r="AU58" s="139">
        <v>0.44181016005079998</v>
      </c>
      <c r="AV58" s="144">
        <v>8.2810027818537399E-2</v>
      </c>
      <c r="AW58" s="139">
        <v>7.72706108502656</v>
      </c>
      <c r="AX58" s="155">
        <v>0.86507054458282495</v>
      </c>
    </row>
    <row r="59" spans="1:50" ht="13" customHeight="1" x14ac:dyDescent="0.15">
      <c r="A59" s="57" t="s">
        <v>293</v>
      </c>
      <c r="B59" s="106">
        <v>2</v>
      </c>
      <c r="C59" s="139">
        <v>-1.20062530790403E-2</v>
      </c>
      <c r="D59" s="144">
        <v>0.10495263902520199</v>
      </c>
      <c r="E59" s="139">
        <v>0.14302675232133699</v>
      </c>
      <c r="F59" s="144">
        <v>0.158609316778176</v>
      </c>
      <c r="G59" s="139">
        <v>0.307034599449867</v>
      </c>
      <c r="H59" s="144">
        <v>7.7037250312757197E-2</v>
      </c>
      <c r="I59" s="139">
        <v>-6.7788996264620802E-2</v>
      </c>
      <c r="J59" s="144">
        <v>0.10118874658815</v>
      </c>
      <c r="K59" s="139">
        <v>0.33700433618646503</v>
      </c>
      <c r="L59" s="144">
        <v>0.12576555351771901</v>
      </c>
      <c r="M59" s="139">
        <v>9.5541318218268695E-2</v>
      </c>
      <c r="N59" s="144">
        <v>0.13058250753696199</v>
      </c>
      <c r="O59" s="139">
        <v>3.3281325572759098E-2</v>
      </c>
      <c r="P59" s="144">
        <v>9.2915016158623895E-2</v>
      </c>
      <c r="Q59" s="139">
        <v>3.30257822025423</v>
      </c>
      <c r="R59" s="144">
        <v>0.98779621468655598</v>
      </c>
      <c r="S59" s="139">
        <v>1.3676252346643801E-3</v>
      </c>
      <c r="T59" s="144">
        <v>0.107660834477165</v>
      </c>
      <c r="U59" s="139">
        <v>0.15503622957820701</v>
      </c>
      <c r="V59" s="144">
        <v>0.15322502167989299</v>
      </c>
      <c r="W59" s="139">
        <v>0.32284132781775898</v>
      </c>
      <c r="X59" s="144">
        <v>7.2965185216396597E-2</v>
      </c>
      <c r="Y59" s="139">
        <v>-6.1951794366604702E-2</v>
      </c>
      <c r="Z59" s="144">
        <v>9.6998543424218306E-2</v>
      </c>
      <c r="AA59" s="139">
        <v>0.31155528238047703</v>
      </c>
      <c r="AB59" s="144">
        <v>0.119993319363788</v>
      </c>
      <c r="AC59" s="139">
        <v>0.10398562265571699</v>
      </c>
      <c r="AD59" s="144">
        <v>0.130441027991296</v>
      </c>
      <c r="AE59" s="139">
        <v>2.53867888134265E-2</v>
      </c>
      <c r="AF59" s="144">
        <v>9.6231014060415801E-2</v>
      </c>
      <c r="AG59" s="139">
        <v>3.93643558190566</v>
      </c>
      <c r="AH59" s="144">
        <v>0.991782617370497</v>
      </c>
      <c r="AI59" s="139">
        <v>-5.0655583550833399E-3</v>
      </c>
      <c r="AJ59" s="144">
        <v>0.105571043929592</v>
      </c>
      <c r="AK59" s="139">
        <v>0.139579881864835</v>
      </c>
      <c r="AL59" s="144">
        <v>0.153960522243659</v>
      </c>
      <c r="AM59" s="139">
        <v>0.30555136562873803</v>
      </c>
      <c r="AN59" s="144">
        <v>7.5881084342803606E-2</v>
      </c>
      <c r="AO59" s="139">
        <v>-3.0729641959589899E-2</v>
      </c>
      <c r="AP59" s="144">
        <v>0.100111560228445</v>
      </c>
      <c r="AQ59" s="139">
        <v>0.33996851521817201</v>
      </c>
      <c r="AR59" s="144">
        <v>0.11778244583106399</v>
      </c>
      <c r="AS59" s="139">
        <v>9.6033696241626901E-2</v>
      </c>
      <c r="AT59" s="144">
        <v>0.12818863962705401</v>
      </c>
      <c r="AU59" s="139">
        <v>3.3213749454814E-2</v>
      </c>
      <c r="AV59" s="144">
        <v>9.8237080449826902E-2</v>
      </c>
      <c r="AW59" s="139">
        <v>4.3818243146192897</v>
      </c>
      <c r="AX59" s="155">
        <v>1.0111303866299</v>
      </c>
    </row>
    <row r="60" spans="1:50" ht="13" customHeight="1" x14ac:dyDescent="0.15">
      <c r="A60" s="57" t="s">
        <v>294</v>
      </c>
      <c r="B60" s="106">
        <v>2</v>
      </c>
      <c r="C60" s="139">
        <v>9.2602234325409899E-2</v>
      </c>
      <c r="D60" s="144">
        <v>0.18459078395957701</v>
      </c>
      <c r="E60" s="139">
        <v>0.33456105950096998</v>
      </c>
      <c r="F60" s="144">
        <v>0.24047271972032799</v>
      </c>
      <c r="G60" s="139">
        <v>0.51923107080071396</v>
      </c>
      <c r="H60" s="144">
        <v>0.22045558883748101</v>
      </c>
      <c r="I60" s="139">
        <v>-0.45779342878512402</v>
      </c>
      <c r="J60" s="144">
        <v>0.24136910539655901</v>
      </c>
      <c r="K60" s="139">
        <v>8.0590318977527706E-2</v>
      </c>
      <c r="L60" s="144">
        <v>0.15061510383642299</v>
      </c>
      <c r="M60" s="139">
        <v>0.12433263044689701</v>
      </c>
      <c r="N60" s="144">
        <v>0.13322583883477099</v>
      </c>
      <c r="O60" s="139">
        <v>0.61168493175248495</v>
      </c>
      <c r="P60" s="144">
        <v>0.25956466215735402</v>
      </c>
      <c r="Q60" s="139">
        <v>4.6589763623110398</v>
      </c>
      <c r="R60" s="144">
        <v>2.7176599435657498</v>
      </c>
      <c r="S60" s="139">
        <v>5.5184376545945303E-2</v>
      </c>
      <c r="T60" s="144">
        <v>0.17992575930989099</v>
      </c>
      <c r="U60" s="139">
        <v>0.32457057387934601</v>
      </c>
      <c r="V60" s="144">
        <v>0.240222133592259</v>
      </c>
      <c r="W60" s="139">
        <v>0.58045971553965403</v>
      </c>
      <c r="X60" s="144">
        <v>0.22062593797139601</v>
      </c>
      <c r="Y60" s="139">
        <v>-0.44149822070855699</v>
      </c>
      <c r="Z60" s="144">
        <v>0.219029730784358</v>
      </c>
      <c r="AA60" s="139">
        <v>8.0265206161295496E-2</v>
      </c>
      <c r="AB60" s="144">
        <v>0.154507513709462</v>
      </c>
      <c r="AC60" s="139">
        <v>0.112391316211934</v>
      </c>
      <c r="AD60" s="144">
        <v>0.13716040757718501</v>
      </c>
      <c r="AE60" s="139">
        <v>0.59269957193906497</v>
      </c>
      <c r="AF60" s="144">
        <v>0.26461889412198802</v>
      </c>
      <c r="AG60" s="139">
        <v>5.5609356621709596</v>
      </c>
      <c r="AH60" s="144">
        <v>2.9817044657837699</v>
      </c>
      <c r="AI60" s="139">
        <v>1.4375177679249101E-2</v>
      </c>
      <c r="AJ60" s="144">
        <v>0.132468759152539</v>
      </c>
      <c r="AK60" s="139">
        <v>0.40660705420655302</v>
      </c>
      <c r="AL60" s="144">
        <v>0.214885297735527</v>
      </c>
      <c r="AM60" s="139">
        <v>0.55483336237478997</v>
      </c>
      <c r="AN60" s="144">
        <v>0.23032722077391099</v>
      </c>
      <c r="AO60" s="139">
        <v>-0.50823328003042201</v>
      </c>
      <c r="AP60" s="144">
        <v>0.24598408180045001</v>
      </c>
      <c r="AQ60" s="139">
        <v>6.6563141322223393E-2</v>
      </c>
      <c r="AR60" s="144">
        <v>0.15390907594907899</v>
      </c>
      <c r="AS60" s="139">
        <v>7.9884693367074697E-2</v>
      </c>
      <c r="AT60" s="144">
        <v>0.167314886123415</v>
      </c>
      <c r="AU60" s="139">
        <v>0.56133838933755797</v>
      </c>
      <c r="AV60" s="144">
        <v>0.190336748479354</v>
      </c>
      <c r="AW60" s="139">
        <v>7.9217249887069396</v>
      </c>
      <c r="AX60" s="155">
        <v>5.6239880417681301</v>
      </c>
    </row>
    <row r="61" spans="1:50" ht="13" customHeight="1" x14ac:dyDescent="0.15">
      <c r="A61" s="57" t="s">
        <v>295</v>
      </c>
      <c r="B61" s="106">
        <v>2</v>
      </c>
      <c r="C61" s="139">
        <v>8.4148631735572799E-2</v>
      </c>
      <c r="D61" s="144">
        <v>7.0442914782958499E-2</v>
      </c>
      <c r="E61" s="139">
        <v>0.110992389934245</v>
      </c>
      <c r="F61" s="144">
        <v>9.9918832107177696E-2</v>
      </c>
      <c r="G61" s="139">
        <v>0.28377524036138901</v>
      </c>
      <c r="H61" s="144">
        <v>7.4512458979141202E-2</v>
      </c>
      <c r="I61" s="139">
        <v>0.18105081292707501</v>
      </c>
      <c r="J61" s="144">
        <v>0.10233163551879999</v>
      </c>
      <c r="K61" s="139">
        <v>0.335063449114817</v>
      </c>
      <c r="L61" s="144">
        <v>8.5002236854651997E-2</v>
      </c>
      <c r="M61" s="139">
        <v>0.27824476674765403</v>
      </c>
      <c r="N61" s="144">
        <v>0.10109843553314</v>
      </c>
      <c r="O61" s="139">
        <v>0.46022601459499701</v>
      </c>
      <c r="P61" s="144">
        <v>9.8015967210326405E-2</v>
      </c>
      <c r="Q61" s="139">
        <v>6.1452438469876904</v>
      </c>
      <c r="R61" s="144">
        <v>0.89267741700143</v>
      </c>
      <c r="S61" s="139">
        <v>7.1047060197925796E-2</v>
      </c>
      <c r="T61" s="144">
        <v>7.2710177881458296E-2</v>
      </c>
      <c r="U61" s="139">
        <v>9.4146339218689395E-2</v>
      </c>
      <c r="V61" s="144">
        <v>0.10090704802098301</v>
      </c>
      <c r="W61" s="139">
        <v>0.29490892654592499</v>
      </c>
      <c r="X61" s="144">
        <v>7.4370555561992999E-2</v>
      </c>
      <c r="Y61" s="139">
        <v>0.165994689933637</v>
      </c>
      <c r="Z61" s="144">
        <v>0.100884853194407</v>
      </c>
      <c r="AA61" s="139">
        <v>0.33182508195821497</v>
      </c>
      <c r="AB61" s="144">
        <v>8.4383731479168403E-2</v>
      </c>
      <c r="AC61" s="139">
        <v>0.28026174814224097</v>
      </c>
      <c r="AD61" s="144">
        <v>9.98761538999898E-2</v>
      </c>
      <c r="AE61" s="139">
        <v>0.46125360906006502</v>
      </c>
      <c r="AF61" s="144">
        <v>9.7629225023927999E-2</v>
      </c>
      <c r="AG61" s="139">
        <v>6.6333610724315299</v>
      </c>
      <c r="AH61" s="144">
        <v>0.93307207735009301</v>
      </c>
      <c r="AI61" s="139">
        <v>6.9812100297872798E-2</v>
      </c>
      <c r="AJ61" s="144">
        <v>7.3244700437290602E-2</v>
      </c>
      <c r="AK61" s="139">
        <v>9.3778026290530794E-2</v>
      </c>
      <c r="AL61" s="144">
        <v>0.102578069807398</v>
      </c>
      <c r="AM61" s="139">
        <v>0.30384406805403502</v>
      </c>
      <c r="AN61" s="144">
        <v>7.4673415910050694E-2</v>
      </c>
      <c r="AO61" s="139">
        <v>0.154593522156592</v>
      </c>
      <c r="AP61" s="144">
        <v>0.10125989270470601</v>
      </c>
      <c r="AQ61" s="139">
        <v>0.335623772318281</v>
      </c>
      <c r="AR61" s="144">
        <v>8.4818452396240099E-2</v>
      </c>
      <c r="AS61" s="139">
        <v>0.27727639924661701</v>
      </c>
      <c r="AT61" s="144">
        <v>9.9919975196126498E-2</v>
      </c>
      <c r="AU61" s="139">
        <v>0.46254734046281598</v>
      </c>
      <c r="AV61" s="144">
        <v>9.9794980866257099E-2</v>
      </c>
      <c r="AW61" s="139">
        <v>7.0820057699027101</v>
      </c>
      <c r="AX61" s="155">
        <v>1.0215600980189301</v>
      </c>
    </row>
    <row r="62" spans="1:50" ht="13" customHeight="1" x14ac:dyDescent="0.15">
      <c r="A62" s="57" t="s">
        <v>296</v>
      </c>
      <c r="B62" s="106">
        <v>2</v>
      </c>
      <c r="C62" s="139">
        <v>0.17202925645998801</v>
      </c>
      <c r="D62" s="144">
        <v>5.8638041554780203E-2</v>
      </c>
      <c r="E62" s="139">
        <v>1.6332895037518402E-2</v>
      </c>
      <c r="F62" s="144">
        <v>6.0190549933135502E-2</v>
      </c>
      <c r="G62" s="139">
        <v>0.28957984396504399</v>
      </c>
      <c r="H62" s="144">
        <v>6.4370221981504105E-2</v>
      </c>
      <c r="I62" s="139">
        <v>0.13954678703774501</v>
      </c>
      <c r="J62" s="144">
        <v>6.7011762981131207E-2</v>
      </c>
      <c r="K62" s="139">
        <v>0.217833681666083</v>
      </c>
      <c r="L62" s="144">
        <v>6.7118146668170398E-2</v>
      </c>
      <c r="M62" s="139">
        <v>0.25499468479127602</v>
      </c>
      <c r="N62" s="144">
        <v>7.1390955573554404E-2</v>
      </c>
      <c r="O62" s="139">
        <v>0.20718125008003899</v>
      </c>
      <c r="P62" s="144">
        <v>6.5761227330253899E-2</v>
      </c>
      <c r="Q62" s="139">
        <v>6.0298286600352</v>
      </c>
      <c r="R62" s="144">
        <v>0.71820762119461301</v>
      </c>
      <c r="S62" s="139">
        <v>0.163198228059101</v>
      </c>
      <c r="T62" s="144">
        <v>5.7500475778063498E-2</v>
      </c>
      <c r="U62" s="139">
        <v>1.54138572956141E-2</v>
      </c>
      <c r="V62" s="144">
        <v>5.9857262508821098E-2</v>
      </c>
      <c r="W62" s="139">
        <v>0.28400018818894102</v>
      </c>
      <c r="X62" s="144">
        <v>6.4840830559778906E-2</v>
      </c>
      <c r="Y62" s="139">
        <v>0.13415920837181</v>
      </c>
      <c r="Z62" s="144">
        <v>6.7535484845948596E-2</v>
      </c>
      <c r="AA62" s="139">
        <v>0.215449567047893</v>
      </c>
      <c r="AB62" s="144">
        <v>6.6647997694385799E-2</v>
      </c>
      <c r="AC62" s="139">
        <v>0.26256723834234502</v>
      </c>
      <c r="AD62" s="144">
        <v>6.8977201868955604E-2</v>
      </c>
      <c r="AE62" s="139">
        <v>0.211737240022106</v>
      </c>
      <c r="AF62" s="144">
        <v>6.5239840053390605E-2</v>
      </c>
      <c r="AG62" s="139">
        <v>6.19368880397493</v>
      </c>
      <c r="AH62" s="144">
        <v>0.71651031029636603</v>
      </c>
      <c r="AI62" s="139">
        <v>0.164346249582391</v>
      </c>
      <c r="AJ62" s="144">
        <v>5.5405741402488301E-2</v>
      </c>
      <c r="AK62" s="139">
        <v>4.6974584915628899E-2</v>
      </c>
      <c r="AL62" s="144">
        <v>5.7073243428754201E-2</v>
      </c>
      <c r="AM62" s="139">
        <v>0.27174906163491103</v>
      </c>
      <c r="AN62" s="144">
        <v>6.4627575412826502E-2</v>
      </c>
      <c r="AO62" s="139">
        <v>0.12890523361343001</v>
      </c>
      <c r="AP62" s="144">
        <v>6.7976391784038304E-2</v>
      </c>
      <c r="AQ62" s="139">
        <v>0.23106109824811399</v>
      </c>
      <c r="AR62" s="144">
        <v>6.6290565982847494E-2</v>
      </c>
      <c r="AS62" s="139">
        <v>0.24256904403339599</v>
      </c>
      <c r="AT62" s="144">
        <v>6.8729387739169506E-2</v>
      </c>
      <c r="AU62" s="139">
        <v>0.22254943382773501</v>
      </c>
      <c r="AV62" s="144">
        <v>6.5362483919245595E-2</v>
      </c>
      <c r="AW62" s="139">
        <v>7.5561086353432598</v>
      </c>
      <c r="AX62" s="155">
        <v>0.99953255635370197</v>
      </c>
    </row>
    <row r="63" spans="1:50" ht="13" customHeight="1" x14ac:dyDescent="0.15">
      <c r="A63" s="110" t="s">
        <v>297</v>
      </c>
      <c r="B63" s="74">
        <v>2</v>
      </c>
      <c r="C63" s="140">
        <v>7.8478309917037303E-2</v>
      </c>
      <c r="D63" s="145">
        <v>2.1557952656564801E-2</v>
      </c>
      <c r="E63" s="140">
        <v>0.14744999724119501</v>
      </c>
      <c r="F63" s="145">
        <v>3.5096075151967603E-2</v>
      </c>
      <c r="G63" s="140">
        <v>0.23057654968799601</v>
      </c>
      <c r="H63" s="145">
        <v>2.7173031479697199E-2</v>
      </c>
      <c r="I63" s="140">
        <v>8.2410373379393706E-2</v>
      </c>
      <c r="J63" s="145">
        <v>1.9488964524514901E-2</v>
      </c>
      <c r="K63" s="140">
        <v>0.185423560412558</v>
      </c>
      <c r="L63" s="145">
        <v>2.0229955546914601E-2</v>
      </c>
      <c r="M63" s="140">
        <v>0.25496312157932999</v>
      </c>
      <c r="N63" s="145">
        <v>1.9662004078256599E-2</v>
      </c>
      <c r="O63" s="140">
        <v>0.34649505632899502</v>
      </c>
      <c r="P63" s="145">
        <v>2.6909397751024799E-2</v>
      </c>
      <c r="Q63" s="140">
        <v>4.1503485449906901</v>
      </c>
      <c r="R63" s="145">
        <v>0.21596447946863201</v>
      </c>
      <c r="S63" s="140">
        <v>9.1160944564046706E-2</v>
      </c>
      <c r="T63" s="145">
        <v>2.1428833663155501E-2</v>
      </c>
      <c r="U63" s="140">
        <v>0.16032554124262899</v>
      </c>
      <c r="V63" s="145">
        <v>3.44971683351252E-2</v>
      </c>
      <c r="W63" s="140">
        <v>0.24453786478815001</v>
      </c>
      <c r="X63" s="145">
        <v>2.7063005735587401E-2</v>
      </c>
      <c r="Y63" s="140">
        <v>7.0302417104124104E-2</v>
      </c>
      <c r="Z63" s="145">
        <v>1.9057013255609701E-2</v>
      </c>
      <c r="AA63" s="140">
        <v>0.164317669098973</v>
      </c>
      <c r="AB63" s="145">
        <v>2.0104708123916199E-2</v>
      </c>
      <c r="AC63" s="140">
        <v>0.25380131889468299</v>
      </c>
      <c r="AD63" s="145">
        <v>1.9685918816459699E-2</v>
      </c>
      <c r="AE63" s="140">
        <v>0.34972462275694099</v>
      </c>
      <c r="AF63" s="145">
        <v>2.6884773889720499E-2</v>
      </c>
      <c r="AG63" s="140">
        <v>5.2973906779349997</v>
      </c>
      <c r="AH63" s="145">
        <v>0.24055990197840199</v>
      </c>
      <c r="AI63" s="140">
        <v>9.2693059459040106E-2</v>
      </c>
      <c r="AJ63" s="145">
        <v>2.08594011389652E-2</v>
      </c>
      <c r="AK63" s="140">
        <v>0.16012618740165599</v>
      </c>
      <c r="AL63" s="145">
        <v>3.4271706036912902E-2</v>
      </c>
      <c r="AM63" s="140">
        <v>0.23965661230014801</v>
      </c>
      <c r="AN63" s="145">
        <v>2.7221216174466101E-2</v>
      </c>
      <c r="AO63" s="140">
        <v>6.16166128147978E-2</v>
      </c>
      <c r="AP63" s="145">
        <v>1.9421092385341999E-2</v>
      </c>
      <c r="AQ63" s="140">
        <v>0.16790915676930501</v>
      </c>
      <c r="AR63" s="145">
        <v>2.0150289410242599E-2</v>
      </c>
      <c r="AS63" s="140">
        <v>0.250797783938285</v>
      </c>
      <c r="AT63" s="145">
        <v>2.02010045340364E-2</v>
      </c>
      <c r="AU63" s="140">
        <v>0.34566694073191001</v>
      </c>
      <c r="AV63" s="145">
        <v>2.5864715682807599E-2</v>
      </c>
      <c r="AW63" s="140">
        <v>5.9007357011124899</v>
      </c>
      <c r="AX63" s="157">
        <v>0.31769165914866199</v>
      </c>
    </row>
    <row r="64" spans="1:50" ht="13" customHeight="1" x14ac:dyDescent="0.15">
      <c r="A64" s="75" t="s">
        <v>298</v>
      </c>
      <c r="B64" s="76">
        <v>2</v>
      </c>
      <c r="C64" s="141">
        <v>1.11690858817737E-2</v>
      </c>
      <c r="D64" s="146">
        <v>3.1916023962280403E-2</v>
      </c>
      <c r="E64" s="141">
        <v>8.3786397859338405E-2</v>
      </c>
      <c r="F64" s="146">
        <v>5.0201703892095703E-2</v>
      </c>
      <c r="G64" s="141">
        <v>0.235218662821885</v>
      </c>
      <c r="H64" s="146">
        <v>3.5583363974122498E-2</v>
      </c>
      <c r="I64" s="141">
        <v>0.10473096401196599</v>
      </c>
      <c r="J64" s="146">
        <v>2.6325536500875199E-2</v>
      </c>
      <c r="K64" s="141">
        <v>0.19022735142769101</v>
      </c>
      <c r="L64" s="146">
        <v>2.9468378305516799E-2</v>
      </c>
      <c r="M64" s="141">
        <v>0.30608583924858801</v>
      </c>
      <c r="N64" s="146">
        <v>2.6638084148759601E-2</v>
      </c>
      <c r="O64" s="141">
        <v>0.32369280112409698</v>
      </c>
      <c r="P64" s="146">
        <v>4.2130085902119599E-2</v>
      </c>
      <c r="Q64" s="141">
        <v>3.7653249631008499</v>
      </c>
      <c r="R64" s="146">
        <v>0.24541941823187899</v>
      </c>
      <c r="S64" s="141">
        <v>2.1916614154936499E-2</v>
      </c>
      <c r="T64" s="146">
        <v>3.1577302264759299E-2</v>
      </c>
      <c r="U64" s="141">
        <v>0.106606213812779</v>
      </c>
      <c r="V64" s="146">
        <v>5.0063609710202198E-2</v>
      </c>
      <c r="W64" s="141">
        <v>0.243103758583984</v>
      </c>
      <c r="X64" s="146">
        <v>3.5627032691852002E-2</v>
      </c>
      <c r="Y64" s="141">
        <v>8.8663786999058899E-2</v>
      </c>
      <c r="Z64" s="146">
        <v>2.6163011570757001E-2</v>
      </c>
      <c r="AA64" s="141">
        <v>0.16321990873678</v>
      </c>
      <c r="AB64" s="146">
        <v>2.88799919140896E-2</v>
      </c>
      <c r="AC64" s="141">
        <v>0.30998276610116399</v>
      </c>
      <c r="AD64" s="146">
        <v>2.6605496829289799E-2</v>
      </c>
      <c r="AE64" s="141">
        <v>0.32377381194583899</v>
      </c>
      <c r="AF64" s="146">
        <v>4.1018822745716499E-2</v>
      </c>
      <c r="AG64" s="141">
        <v>5.0716348026086102</v>
      </c>
      <c r="AH64" s="146">
        <v>0.28766650150360101</v>
      </c>
      <c r="AI64" s="141">
        <v>2.56703828481461E-2</v>
      </c>
      <c r="AJ64" s="146">
        <v>3.15532239991708E-2</v>
      </c>
      <c r="AK64" s="141">
        <v>0.10758449512639599</v>
      </c>
      <c r="AL64" s="146">
        <v>4.9513678738367997E-2</v>
      </c>
      <c r="AM64" s="141">
        <v>0.245540832875938</v>
      </c>
      <c r="AN64" s="146">
        <v>3.5827945489440599E-2</v>
      </c>
      <c r="AO64" s="141">
        <v>7.8981091892895899E-2</v>
      </c>
      <c r="AP64" s="146">
        <v>2.6261514422659001E-2</v>
      </c>
      <c r="AQ64" s="141">
        <v>0.16329612683025899</v>
      </c>
      <c r="AR64" s="146">
        <v>2.8728360556828099E-2</v>
      </c>
      <c r="AS64" s="141">
        <v>0.31009098797887502</v>
      </c>
      <c r="AT64" s="146">
        <v>2.6899553476381202E-2</v>
      </c>
      <c r="AU64" s="141">
        <v>0.32156368107509797</v>
      </c>
      <c r="AV64" s="146">
        <v>4.1151144125492603E-2</v>
      </c>
      <c r="AW64" s="141">
        <v>5.5412797336336803</v>
      </c>
      <c r="AX64" s="158">
        <v>0.32218745687698003</v>
      </c>
    </row>
    <row r="65" spans="1:50" ht="13" customHeight="1" x14ac:dyDescent="0.15">
      <c r="A65" s="77" t="s">
        <v>299</v>
      </c>
      <c r="B65" s="78">
        <v>2</v>
      </c>
      <c r="C65" s="142">
        <v>5.4423222664978302E-2</v>
      </c>
      <c r="D65" s="147">
        <v>1.83435321987932E-2</v>
      </c>
      <c r="E65" s="142">
        <v>0.11993670611792499</v>
      </c>
      <c r="F65" s="147">
        <v>2.6325469532668198E-2</v>
      </c>
      <c r="G65" s="142">
        <v>0.25617355489246901</v>
      </c>
      <c r="H65" s="147">
        <v>1.9375381028106299E-2</v>
      </c>
      <c r="I65" s="142">
        <v>8.9181917754239601E-2</v>
      </c>
      <c r="J65" s="147">
        <v>1.42563048021249E-2</v>
      </c>
      <c r="K65" s="142">
        <v>0.222177852727033</v>
      </c>
      <c r="L65" s="147">
        <v>1.5347892329467001E-2</v>
      </c>
      <c r="M65" s="142">
        <v>0.27695069642812697</v>
      </c>
      <c r="N65" s="147">
        <v>1.53916532293905E-2</v>
      </c>
      <c r="O65" s="142">
        <v>0.31353253252658497</v>
      </c>
      <c r="P65" s="147">
        <v>1.8430762235075601E-2</v>
      </c>
      <c r="Q65" s="142">
        <v>4.7391045706141801</v>
      </c>
      <c r="R65" s="147">
        <v>0.155950272132373</v>
      </c>
      <c r="S65" s="142">
        <v>6.9129642393951599E-2</v>
      </c>
      <c r="T65" s="147">
        <v>1.8364663182209501E-2</v>
      </c>
      <c r="U65" s="142">
        <v>0.13948522314970599</v>
      </c>
      <c r="V65" s="147">
        <v>2.5904992778410098E-2</v>
      </c>
      <c r="W65" s="142">
        <v>0.26580258248667499</v>
      </c>
      <c r="X65" s="147">
        <v>1.9326261396300299E-2</v>
      </c>
      <c r="Y65" s="142">
        <v>7.4066917684840999E-2</v>
      </c>
      <c r="Z65" s="147">
        <v>1.4076209805657099E-2</v>
      </c>
      <c r="AA65" s="142">
        <v>0.20241361694621501</v>
      </c>
      <c r="AB65" s="147">
        <v>1.51852045715095E-2</v>
      </c>
      <c r="AC65" s="142">
        <v>0.27438489490875601</v>
      </c>
      <c r="AD65" s="147">
        <v>1.53431714829058E-2</v>
      </c>
      <c r="AE65" s="142">
        <v>0.31319354929655502</v>
      </c>
      <c r="AF65" s="147">
        <v>1.8405144396852102E-2</v>
      </c>
      <c r="AG65" s="142">
        <v>5.8391502290723203</v>
      </c>
      <c r="AH65" s="147">
        <v>0.17195433566562501</v>
      </c>
      <c r="AI65" s="142">
        <v>6.7495851495969594E-2</v>
      </c>
      <c r="AJ65" s="147">
        <v>1.8064413142584598E-2</v>
      </c>
      <c r="AK65" s="142">
        <v>0.13553385057116599</v>
      </c>
      <c r="AL65" s="147">
        <v>2.57043714402902E-2</v>
      </c>
      <c r="AM65" s="142">
        <v>0.25979242205008302</v>
      </c>
      <c r="AN65" s="147">
        <v>1.93902208684066E-2</v>
      </c>
      <c r="AO65" s="142">
        <v>7.0985235300961305E-2</v>
      </c>
      <c r="AP65" s="147">
        <v>1.42012655943948E-2</v>
      </c>
      <c r="AQ65" s="142">
        <v>0.20741626611413799</v>
      </c>
      <c r="AR65" s="147">
        <v>1.50804540061123E-2</v>
      </c>
      <c r="AS65" s="142">
        <v>0.26940542027664099</v>
      </c>
      <c r="AT65" s="147">
        <v>1.5514937044030499E-2</v>
      </c>
      <c r="AU65" s="142">
        <v>0.31197171949411201</v>
      </c>
      <c r="AV65" s="147">
        <v>1.79952248371903E-2</v>
      </c>
      <c r="AW65" s="142">
        <v>6.6434594650473704</v>
      </c>
      <c r="AX65" s="159">
        <v>0.21572435149931299</v>
      </c>
    </row>
    <row r="66" spans="1:50" ht="13" customHeight="1" x14ac:dyDescent="0.15">
      <c r="A66" s="57" t="s">
        <v>300</v>
      </c>
      <c r="B66" s="106">
        <v>2</v>
      </c>
      <c r="C66" s="139">
        <v>9.1631834324245806E-2</v>
      </c>
      <c r="D66" s="144">
        <v>0.203225445259546</v>
      </c>
      <c r="E66" s="139">
        <v>-0.22795425412489101</v>
      </c>
      <c r="F66" s="144">
        <v>0.328616251345001</v>
      </c>
      <c r="G66" s="139">
        <v>0.52412584348408198</v>
      </c>
      <c r="H66" s="144">
        <v>0.22519032675717701</v>
      </c>
      <c r="I66" s="139">
        <v>6.1810403782743002E-2</v>
      </c>
      <c r="J66" s="144">
        <v>0.24864815567758999</v>
      </c>
      <c r="K66" s="139">
        <v>1.12633159527839E-2</v>
      </c>
      <c r="L66" s="144">
        <v>0.21626296033254899</v>
      </c>
      <c r="M66" s="139">
        <v>0.34905756299496299</v>
      </c>
      <c r="N66" s="144">
        <v>0.18263613599281001</v>
      </c>
      <c r="O66" s="139">
        <v>0.12182217198966799</v>
      </c>
      <c r="P66" s="144">
        <v>0.16011848155640099</v>
      </c>
      <c r="Q66" s="139">
        <v>3.4760102293478901</v>
      </c>
      <c r="R66" s="144">
        <v>1.56524008786096</v>
      </c>
      <c r="S66" s="139">
        <v>0.120593304172797</v>
      </c>
      <c r="T66" s="144">
        <v>0.183967693684323</v>
      </c>
      <c r="U66" s="139">
        <v>-0.29409995766695601</v>
      </c>
      <c r="V66" s="144">
        <v>0.33320140294200801</v>
      </c>
      <c r="W66" s="139">
        <v>0.54074001760346402</v>
      </c>
      <c r="X66" s="144">
        <v>0.20809199838603801</v>
      </c>
      <c r="Y66" s="139">
        <v>6.7473603399562002E-2</v>
      </c>
      <c r="Z66" s="144">
        <v>0.25036896791895602</v>
      </c>
      <c r="AA66" s="139">
        <v>-2.15617479128325E-2</v>
      </c>
      <c r="AB66" s="144">
        <v>0.20851048276796699</v>
      </c>
      <c r="AC66" s="139">
        <v>0.34786703855932199</v>
      </c>
      <c r="AD66" s="144">
        <v>0.185495095552039</v>
      </c>
      <c r="AE66" s="139">
        <v>0.128697917259811</v>
      </c>
      <c r="AF66" s="144">
        <v>0.16310079793570101</v>
      </c>
      <c r="AG66" s="139">
        <v>5.4427516995327103</v>
      </c>
      <c r="AH66" s="144">
        <v>2.0229488298318401</v>
      </c>
      <c r="AI66" s="139">
        <v>9.2465412524402199E-2</v>
      </c>
      <c r="AJ66" s="144">
        <v>0.184355349330562</v>
      </c>
      <c r="AK66" s="139">
        <v>-0.35997781843926102</v>
      </c>
      <c r="AL66" s="144">
        <v>0.33295626685789698</v>
      </c>
      <c r="AM66" s="139">
        <v>0.57001201063102802</v>
      </c>
      <c r="AN66" s="144">
        <v>0.204295352747529</v>
      </c>
      <c r="AO66" s="139">
        <v>4.1514034984378702E-2</v>
      </c>
      <c r="AP66" s="144">
        <v>0.26024790742456599</v>
      </c>
      <c r="AQ66" s="139">
        <v>-6.7411792516161403E-2</v>
      </c>
      <c r="AR66" s="144">
        <v>0.21551253412902899</v>
      </c>
      <c r="AS66" s="139">
        <v>0.43144318762747402</v>
      </c>
      <c r="AT66" s="144">
        <v>0.19770707785956201</v>
      </c>
      <c r="AU66" s="139">
        <v>0.12561824320377901</v>
      </c>
      <c r="AV66" s="144">
        <v>0.15508656840434401</v>
      </c>
      <c r="AW66" s="139">
        <v>7.3498229242726199</v>
      </c>
      <c r="AX66" s="155">
        <v>2.4315828239452402</v>
      </c>
    </row>
    <row r="67" spans="1:50" ht="13" customHeight="1" x14ac:dyDescent="0.15">
      <c r="A67" s="57" t="s">
        <v>301</v>
      </c>
      <c r="B67" s="106">
        <v>2</v>
      </c>
      <c r="C67" s="139">
        <v>-3.7016612760889599E-2</v>
      </c>
      <c r="D67" s="144">
        <v>0.26241639720031001</v>
      </c>
      <c r="E67" s="139">
        <v>-0.21549391305743901</v>
      </c>
      <c r="F67" s="144">
        <v>0.307166633460635</v>
      </c>
      <c r="G67" s="139">
        <v>-0.205441955091589</v>
      </c>
      <c r="H67" s="144">
        <v>0.282655351433171</v>
      </c>
      <c r="I67" s="139">
        <v>7.19642366068661E-2</v>
      </c>
      <c r="J67" s="144">
        <v>0.21284628142891401</v>
      </c>
      <c r="K67" s="139">
        <v>0.33949735085707999</v>
      </c>
      <c r="L67" s="144">
        <v>0.17274375109138099</v>
      </c>
      <c r="M67" s="139">
        <v>-0.26875271453508498</v>
      </c>
      <c r="N67" s="144">
        <v>0.23556059264683099</v>
      </c>
      <c r="O67" s="139">
        <v>0.47984842907138098</v>
      </c>
      <c r="P67" s="144">
        <v>0.31661767403997498</v>
      </c>
      <c r="Q67" s="139">
        <v>1.2726202668742199</v>
      </c>
      <c r="R67" s="144">
        <v>1.18661690047556</v>
      </c>
      <c r="S67" s="139">
        <v>-3.35174924775909E-2</v>
      </c>
      <c r="T67" s="144">
        <v>0.26477399996582202</v>
      </c>
      <c r="U67" s="139">
        <v>-0.211030739736598</v>
      </c>
      <c r="V67" s="144">
        <v>0.30669397613618199</v>
      </c>
      <c r="W67" s="139">
        <v>-0.175478934739321</v>
      </c>
      <c r="X67" s="144">
        <v>0.288685443761378</v>
      </c>
      <c r="Y67" s="139">
        <v>7.4804464259821998E-2</v>
      </c>
      <c r="Z67" s="144">
        <v>0.21456350492052101</v>
      </c>
      <c r="AA67" s="139">
        <v>0.35386389958362602</v>
      </c>
      <c r="AB67" s="144">
        <v>0.167025178817962</v>
      </c>
      <c r="AC67" s="139">
        <v>-0.288046380536086</v>
      </c>
      <c r="AD67" s="144">
        <v>0.23286159206183701</v>
      </c>
      <c r="AE67" s="139">
        <v>0.494339182589008</v>
      </c>
      <c r="AF67" s="144">
        <v>0.31928445910518</v>
      </c>
      <c r="AG67" s="139">
        <v>1.48651521092242</v>
      </c>
      <c r="AH67" s="144">
        <v>1.4282400497569001</v>
      </c>
      <c r="AI67" s="139">
        <v>3.2804626118096702E-2</v>
      </c>
      <c r="AJ67" s="144">
        <v>0.249955314682313</v>
      </c>
      <c r="AK67" s="139">
        <v>-0.16272023986652401</v>
      </c>
      <c r="AL67" s="144">
        <v>0.31407657762853602</v>
      </c>
      <c r="AM67" s="139">
        <v>-0.134794489876292</v>
      </c>
      <c r="AN67" s="144">
        <v>0.270256345213019</v>
      </c>
      <c r="AO67" s="139">
        <v>0.101851844178603</v>
      </c>
      <c r="AP67" s="144">
        <v>0.197045366143527</v>
      </c>
      <c r="AQ67" s="139">
        <v>0.32564955398537598</v>
      </c>
      <c r="AR67" s="144">
        <v>0.16997316946829699</v>
      </c>
      <c r="AS67" s="139">
        <v>-0.271886419597208</v>
      </c>
      <c r="AT67" s="144">
        <v>0.22349462579812099</v>
      </c>
      <c r="AU67" s="139">
        <v>0.52099722783066105</v>
      </c>
      <c r="AV67" s="144">
        <v>0.27036071447231103</v>
      </c>
      <c r="AW67" s="139">
        <v>3.5827229043968498</v>
      </c>
      <c r="AX67" s="155">
        <v>1.9990242045472399</v>
      </c>
    </row>
    <row r="68" spans="1:50" ht="13" customHeight="1" x14ac:dyDescent="0.15">
      <c r="A68" s="57" t="s">
        <v>302</v>
      </c>
      <c r="B68" s="106">
        <v>2</v>
      </c>
      <c r="C68" s="139">
        <v>-0.153775656334007</v>
      </c>
      <c r="D68" s="144">
        <v>0.19337585972443</v>
      </c>
      <c r="E68" s="139">
        <v>0.52011701201035998</v>
      </c>
      <c r="F68" s="144">
        <v>0.32511329644651699</v>
      </c>
      <c r="G68" s="139">
        <v>0.33816507251539402</v>
      </c>
      <c r="H68" s="144">
        <v>0.20975761123057099</v>
      </c>
      <c r="I68" s="139">
        <v>-0.100543517392468</v>
      </c>
      <c r="J68" s="144">
        <v>0.182706015956345</v>
      </c>
      <c r="K68" s="139">
        <v>0.65516985971692898</v>
      </c>
      <c r="L68" s="144">
        <v>0.19514839699933101</v>
      </c>
      <c r="M68" s="139">
        <v>0.29917072219221802</v>
      </c>
      <c r="N68" s="144">
        <v>0.154326571926203</v>
      </c>
      <c r="O68" s="139">
        <v>-0.28336386898758198</v>
      </c>
      <c r="P68" s="144">
        <v>0.19895534886123201</v>
      </c>
      <c r="Q68" s="139">
        <v>4.8631164406617904</v>
      </c>
      <c r="R68" s="144">
        <v>2.20169917022994</v>
      </c>
      <c r="S68" s="139">
        <v>-8.8142052547881003E-2</v>
      </c>
      <c r="T68" s="144">
        <v>0.17440897924783</v>
      </c>
      <c r="U68" s="139">
        <v>0.43812826638222002</v>
      </c>
      <c r="V68" s="144">
        <v>0.32094764381086599</v>
      </c>
      <c r="W68" s="139">
        <v>0.30883161579074397</v>
      </c>
      <c r="X68" s="144">
        <v>0.19540585507713601</v>
      </c>
      <c r="Y68" s="139">
        <v>-5.8777274725349098E-2</v>
      </c>
      <c r="Z68" s="144">
        <v>0.18495626624905401</v>
      </c>
      <c r="AA68" s="139">
        <v>0.65149166937322101</v>
      </c>
      <c r="AB68" s="144">
        <v>0.19636889979201999</v>
      </c>
      <c r="AC68" s="139">
        <v>0.26877440271443298</v>
      </c>
      <c r="AD68" s="144">
        <v>0.153047282094984</v>
      </c>
      <c r="AE68" s="139">
        <v>-0.25313914731155901</v>
      </c>
      <c r="AF68" s="144">
        <v>0.202724727692985</v>
      </c>
      <c r="AG68" s="139">
        <v>7.6968840688853</v>
      </c>
      <c r="AH68" s="144">
        <v>2.4397683076414198</v>
      </c>
      <c r="AI68" s="139">
        <v>-6.6493060618679697E-2</v>
      </c>
      <c r="AJ68" s="144">
        <v>0.16696098528594999</v>
      </c>
      <c r="AK68" s="139">
        <v>0.42597410429597998</v>
      </c>
      <c r="AL68" s="144">
        <v>0.32715073712168602</v>
      </c>
      <c r="AM68" s="139">
        <v>0.26598630774048498</v>
      </c>
      <c r="AN68" s="144">
        <v>0.18166885420224399</v>
      </c>
      <c r="AO68" s="139">
        <v>-9.3325487782928804E-2</v>
      </c>
      <c r="AP68" s="144">
        <v>0.17636099494892701</v>
      </c>
      <c r="AQ68" s="139">
        <v>0.62921785697852195</v>
      </c>
      <c r="AR68" s="144">
        <v>0.19551348471674601</v>
      </c>
      <c r="AS68" s="139">
        <v>0.30199373273051799</v>
      </c>
      <c r="AT68" s="144">
        <v>0.157225741507107</v>
      </c>
      <c r="AU68" s="139">
        <v>-0.22811281131198999</v>
      </c>
      <c r="AV68" s="144">
        <v>0.19406685513028399</v>
      </c>
      <c r="AW68" s="139">
        <v>8.8536703227588092</v>
      </c>
      <c r="AX68" s="155">
        <v>3.10368130264786</v>
      </c>
    </row>
    <row r="69" spans="1:50" ht="13" customHeight="1" x14ac:dyDescent="0.15">
      <c r="A69" s="72" t="s">
        <v>303</v>
      </c>
      <c r="B69" s="79">
        <v>2</v>
      </c>
      <c r="C69" s="149">
        <v>-5.9468385558480302E-3</v>
      </c>
      <c r="D69" s="150">
        <v>0.112454707279732</v>
      </c>
      <c r="E69" s="149">
        <v>-5.48116800734735E-2</v>
      </c>
      <c r="F69" s="150">
        <v>0.21925154981549999</v>
      </c>
      <c r="G69" s="149">
        <v>0.59018022564829997</v>
      </c>
      <c r="H69" s="150">
        <v>0.20356465547747399</v>
      </c>
      <c r="I69" s="149">
        <v>-0.24557549375712401</v>
      </c>
      <c r="J69" s="150">
        <v>0.187779545604491</v>
      </c>
      <c r="K69" s="149">
        <v>0.136004430398288</v>
      </c>
      <c r="L69" s="150">
        <v>0.20075400793883699</v>
      </c>
      <c r="M69" s="149">
        <v>0.40929161091241401</v>
      </c>
      <c r="N69" s="150">
        <v>0.170408518817037</v>
      </c>
      <c r="O69" s="149">
        <v>-7.5109234390431601E-2</v>
      </c>
      <c r="P69" s="150">
        <v>0.12795501509837301</v>
      </c>
      <c r="Q69" s="149">
        <v>2.76410489439639</v>
      </c>
      <c r="R69" s="150">
        <v>1.28812819054877</v>
      </c>
      <c r="S69" s="149">
        <v>-1.0494280495687699E-2</v>
      </c>
      <c r="T69" s="150">
        <v>0.11330822733559701</v>
      </c>
      <c r="U69" s="149">
        <v>-2.6178129381863501E-2</v>
      </c>
      <c r="V69" s="150">
        <v>0.212193911299977</v>
      </c>
      <c r="W69" s="149">
        <v>0.60700451912586595</v>
      </c>
      <c r="X69" s="150">
        <v>0.20014216852637501</v>
      </c>
      <c r="Y69" s="149">
        <v>-0.27677546596511798</v>
      </c>
      <c r="Z69" s="150">
        <v>0.19116081893089801</v>
      </c>
      <c r="AA69" s="149">
        <v>0.113590209029589</v>
      </c>
      <c r="AB69" s="150">
        <v>0.19531463421353601</v>
      </c>
      <c r="AC69" s="149">
        <v>0.39635792549867999</v>
      </c>
      <c r="AD69" s="150">
        <v>0.16780910765513299</v>
      </c>
      <c r="AE69" s="149">
        <v>-8.1947098566118301E-2</v>
      </c>
      <c r="AF69" s="150">
        <v>0.137000619724887</v>
      </c>
      <c r="AG69" s="149">
        <v>3.6808250950320698</v>
      </c>
      <c r="AH69" s="150">
        <v>1.37040170223403</v>
      </c>
      <c r="AI69" s="149">
        <v>-2.0702728626512699E-2</v>
      </c>
      <c r="AJ69" s="150">
        <v>0.108219513448936</v>
      </c>
      <c r="AK69" s="149">
        <v>-9.0690266858279699E-3</v>
      </c>
      <c r="AL69" s="150">
        <v>0.209302162695512</v>
      </c>
      <c r="AM69" s="149">
        <v>0.59996317146905198</v>
      </c>
      <c r="AN69" s="150">
        <v>0.195978149446875</v>
      </c>
      <c r="AO69" s="149">
        <v>-0.17165742190081601</v>
      </c>
      <c r="AP69" s="150">
        <v>0.149489363227849</v>
      </c>
      <c r="AQ69" s="149">
        <v>7.0273513408380506E-2</v>
      </c>
      <c r="AR69" s="150">
        <v>0.196955160309398</v>
      </c>
      <c r="AS69" s="149">
        <v>0.375887019915631</v>
      </c>
      <c r="AT69" s="150">
        <v>0.15279997393250999</v>
      </c>
      <c r="AU69" s="149">
        <v>-7.7841798006044294E-2</v>
      </c>
      <c r="AV69" s="150">
        <v>0.136194441864397</v>
      </c>
      <c r="AW69" s="149">
        <v>4.6034828342363401</v>
      </c>
      <c r="AX69" s="160">
        <v>1.92517727666051</v>
      </c>
    </row>
    <row r="70" spans="1:50" ht="13" customHeight="1" x14ac:dyDescent="0.15">
      <c r="A70" s="57"/>
      <c r="B70" s="82"/>
      <c r="C70" s="139" t="s">
        <v>860</v>
      </c>
      <c r="D70" s="144" t="s">
        <v>861</v>
      </c>
      <c r="E70" s="139" t="s">
        <v>862</v>
      </c>
      <c r="F70" s="144" t="s">
        <v>863</v>
      </c>
      <c r="G70" s="139" t="s">
        <v>864</v>
      </c>
      <c r="H70" s="144" t="s">
        <v>865</v>
      </c>
      <c r="I70" s="139" t="s">
        <v>866</v>
      </c>
      <c r="J70" s="144" t="s">
        <v>867</v>
      </c>
      <c r="K70" s="139" t="s">
        <v>868</v>
      </c>
      <c r="L70" s="144" t="s">
        <v>869</v>
      </c>
      <c r="M70" s="139" t="s">
        <v>870</v>
      </c>
      <c r="N70" s="144" t="s">
        <v>871</v>
      </c>
      <c r="O70" s="139" t="s">
        <v>872</v>
      </c>
      <c r="P70" s="144" t="s">
        <v>873</v>
      </c>
      <c r="Q70" s="139" t="s">
        <v>874</v>
      </c>
      <c r="R70" s="144" t="s">
        <v>875</v>
      </c>
      <c r="S70" s="139" t="s">
        <v>876</v>
      </c>
      <c r="T70" s="144" t="s">
        <v>877</v>
      </c>
      <c r="U70" s="139" t="s">
        <v>878</v>
      </c>
      <c r="V70" s="144" t="s">
        <v>879</v>
      </c>
      <c r="W70" s="139" t="s">
        <v>880</v>
      </c>
      <c r="X70" s="144" t="s">
        <v>881</v>
      </c>
      <c r="Y70" s="139" t="s">
        <v>882</v>
      </c>
      <c r="Z70" s="144" t="s">
        <v>883</v>
      </c>
      <c r="AA70" s="139" t="s">
        <v>884</v>
      </c>
      <c r="AB70" s="144" t="s">
        <v>885</v>
      </c>
      <c r="AC70" s="139" t="s">
        <v>886</v>
      </c>
      <c r="AD70" s="144" t="s">
        <v>887</v>
      </c>
      <c r="AE70" s="139" t="s">
        <v>888</v>
      </c>
      <c r="AF70" s="144" t="s">
        <v>889</v>
      </c>
      <c r="AG70" s="139" t="s">
        <v>890</v>
      </c>
      <c r="AH70" s="144" t="s">
        <v>891</v>
      </c>
      <c r="AI70" s="139" t="s">
        <v>892</v>
      </c>
      <c r="AJ70" s="144" t="s">
        <v>893</v>
      </c>
      <c r="AK70" s="139" t="s">
        <v>894</v>
      </c>
      <c r="AL70" s="144" t="s">
        <v>895</v>
      </c>
      <c r="AM70" s="139" t="s">
        <v>896</v>
      </c>
      <c r="AN70" s="144" t="s">
        <v>897</v>
      </c>
      <c r="AO70" s="139" t="s">
        <v>898</v>
      </c>
      <c r="AP70" s="144" t="s">
        <v>899</v>
      </c>
      <c r="AQ70" s="139" t="s">
        <v>900</v>
      </c>
      <c r="AR70" s="144" t="s">
        <v>901</v>
      </c>
      <c r="AS70" s="139" t="s">
        <v>902</v>
      </c>
      <c r="AT70" s="144" t="s">
        <v>903</v>
      </c>
      <c r="AU70" s="139" t="s">
        <v>904</v>
      </c>
      <c r="AV70" s="144" t="s">
        <v>905</v>
      </c>
      <c r="AW70" s="139" t="s">
        <v>906</v>
      </c>
      <c r="AX70" s="155" t="s">
        <v>907</v>
      </c>
    </row>
    <row r="71" spans="1:50" ht="13" customHeight="1" x14ac:dyDescent="0.15">
      <c r="A71" s="57" t="s">
        <v>247</v>
      </c>
      <c r="B71" s="82">
        <v>1</v>
      </c>
      <c r="C71" s="139">
        <v>5.55276896718159E-2</v>
      </c>
      <c r="D71" s="144">
        <v>0.109338396829519</v>
      </c>
      <c r="E71" s="139">
        <v>0.259803297024781</v>
      </c>
      <c r="F71" s="144">
        <v>0.159505781765614</v>
      </c>
      <c r="G71" s="139">
        <v>7.3888746788592197E-2</v>
      </c>
      <c r="H71" s="144">
        <v>9.3314252940028694E-2</v>
      </c>
      <c r="I71" s="139">
        <v>0.41317662022505702</v>
      </c>
      <c r="J71" s="144">
        <v>0.121231430115911</v>
      </c>
      <c r="K71" s="139">
        <v>2.3538845142433599E-2</v>
      </c>
      <c r="L71" s="144">
        <v>0.15124266507436701</v>
      </c>
      <c r="M71" s="139">
        <v>0.19330774596914599</v>
      </c>
      <c r="N71" s="144">
        <v>0.10996039296367401</v>
      </c>
      <c r="O71" s="139">
        <v>0.188679068659133</v>
      </c>
      <c r="P71" s="144">
        <v>0.11487499271522</v>
      </c>
      <c r="Q71" s="139">
        <v>2.8414837326522502</v>
      </c>
      <c r="R71" s="144">
        <v>0.76423776033157698</v>
      </c>
      <c r="S71" s="139">
        <v>4.9832533180268701E-2</v>
      </c>
      <c r="T71" s="144">
        <v>0.10775022291136301</v>
      </c>
      <c r="U71" s="139">
        <v>0.25509055446235801</v>
      </c>
      <c r="V71" s="144">
        <v>0.155294572410244</v>
      </c>
      <c r="W71" s="139">
        <v>6.7297876369979207E-2</v>
      </c>
      <c r="X71" s="144">
        <v>9.12279916785389E-2</v>
      </c>
      <c r="Y71" s="139">
        <v>0.41463640776858601</v>
      </c>
      <c r="Z71" s="144">
        <v>0.118673325965094</v>
      </c>
      <c r="AA71" s="139">
        <v>-2.5756259577199202E-2</v>
      </c>
      <c r="AB71" s="144">
        <v>0.149393167594608</v>
      </c>
      <c r="AC71" s="139">
        <v>0.202713547455875</v>
      </c>
      <c r="AD71" s="144">
        <v>0.108314623172916</v>
      </c>
      <c r="AE71" s="139">
        <v>0.18216457723243201</v>
      </c>
      <c r="AF71" s="144">
        <v>0.11302315048089399</v>
      </c>
      <c r="AG71" s="139">
        <v>3.9111639745998801</v>
      </c>
      <c r="AH71" s="144">
        <v>1.13574654742579</v>
      </c>
      <c r="AI71" s="139">
        <v>2.9618701976332901E-2</v>
      </c>
      <c r="AJ71" s="144">
        <v>0.10855998624032299</v>
      </c>
      <c r="AK71" s="139">
        <v>0.249180136189631</v>
      </c>
      <c r="AL71" s="144">
        <v>0.15543121664338999</v>
      </c>
      <c r="AM71" s="139">
        <v>6.6734030585468104E-2</v>
      </c>
      <c r="AN71" s="144">
        <v>9.3113616724297896E-2</v>
      </c>
      <c r="AO71" s="139">
        <v>0.38895277282605001</v>
      </c>
      <c r="AP71" s="144">
        <v>0.11671284808914099</v>
      </c>
      <c r="AQ71" s="139">
        <v>-1.6214400996432999E-2</v>
      </c>
      <c r="AR71" s="144">
        <v>0.15411256528883199</v>
      </c>
      <c r="AS71" s="139">
        <v>0.192102015890322</v>
      </c>
      <c r="AT71" s="144">
        <v>0.111881595325293</v>
      </c>
      <c r="AU71" s="139">
        <v>0.182506664495731</v>
      </c>
      <c r="AV71" s="144">
        <v>0.11476612783927501</v>
      </c>
      <c r="AW71" s="139">
        <v>4.4626563754284296</v>
      </c>
      <c r="AX71" s="155">
        <v>1.30434610670878</v>
      </c>
    </row>
    <row r="72" spans="1:50" ht="13" customHeight="1" x14ac:dyDescent="0.15">
      <c r="A72" s="57" t="s">
        <v>251</v>
      </c>
      <c r="B72" s="82">
        <v>1</v>
      </c>
      <c r="C72" s="139">
        <v>1.7796257608845199E-2</v>
      </c>
      <c r="D72" s="144">
        <v>6.8778343491374003E-2</v>
      </c>
      <c r="E72" s="139">
        <v>-4.5454099164218803E-2</v>
      </c>
      <c r="F72" s="144">
        <v>0.11981138458793</v>
      </c>
      <c r="G72" s="139">
        <v>0.15332037787337699</v>
      </c>
      <c r="H72" s="144">
        <v>7.4426486532444006E-2</v>
      </c>
      <c r="I72" s="139">
        <v>0.40578665501828598</v>
      </c>
      <c r="J72" s="144">
        <v>7.6622036739600205E-2</v>
      </c>
      <c r="K72" s="139">
        <v>-0.270147737729513</v>
      </c>
      <c r="L72" s="144">
        <v>6.5369991341472394E-2</v>
      </c>
      <c r="M72" s="139">
        <v>0.176465444226242</v>
      </c>
      <c r="N72" s="144">
        <v>6.6787972919324201E-2</v>
      </c>
      <c r="O72" s="139">
        <v>0.24465084315831001</v>
      </c>
      <c r="P72" s="144">
        <v>8.06371942883361E-2</v>
      </c>
      <c r="Q72" s="139">
        <v>2.6204414306497998</v>
      </c>
      <c r="R72" s="144">
        <v>0.61331595355887703</v>
      </c>
      <c r="S72" s="139">
        <v>1.28072202659476E-3</v>
      </c>
      <c r="T72" s="144">
        <v>6.7559804818775798E-2</v>
      </c>
      <c r="U72" s="139">
        <v>-6.9576147122378099E-2</v>
      </c>
      <c r="V72" s="144">
        <v>0.11762510719616601</v>
      </c>
      <c r="W72" s="139">
        <v>0.207367449738141</v>
      </c>
      <c r="X72" s="144">
        <v>7.5536103477586006E-2</v>
      </c>
      <c r="Y72" s="139">
        <v>0.37987417391165001</v>
      </c>
      <c r="Z72" s="144">
        <v>7.4129948752308897E-2</v>
      </c>
      <c r="AA72" s="139">
        <v>-0.28760872394058501</v>
      </c>
      <c r="AB72" s="144">
        <v>6.3393243251379294E-2</v>
      </c>
      <c r="AC72" s="139">
        <v>0.17486007868449699</v>
      </c>
      <c r="AD72" s="144">
        <v>6.8465409027816698E-2</v>
      </c>
      <c r="AE72" s="139">
        <v>0.27540140753908299</v>
      </c>
      <c r="AF72" s="144">
        <v>7.8076515728938894E-2</v>
      </c>
      <c r="AG72" s="139">
        <v>4.7733036134290998</v>
      </c>
      <c r="AH72" s="144">
        <v>0.82421230439395599</v>
      </c>
      <c r="AI72" s="139">
        <v>-1.9304606867400901E-3</v>
      </c>
      <c r="AJ72" s="144">
        <v>6.5782340605393702E-2</v>
      </c>
      <c r="AK72" s="139">
        <v>-3.7974879214808001E-2</v>
      </c>
      <c r="AL72" s="144">
        <v>0.11790698223722799</v>
      </c>
      <c r="AM72" s="139">
        <v>0.210686396693853</v>
      </c>
      <c r="AN72" s="144">
        <v>7.6476147567134403E-2</v>
      </c>
      <c r="AO72" s="139">
        <v>0.36130318583194698</v>
      </c>
      <c r="AP72" s="144">
        <v>7.37330471130207E-2</v>
      </c>
      <c r="AQ72" s="139">
        <v>-0.25186214562102899</v>
      </c>
      <c r="AR72" s="144">
        <v>6.6265464920710296E-2</v>
      </c>
      <c r="AS72" s="139">
        <v>0.173833988273355</v>
      </c>
      <c r="AT72" s="144">
        <v>6.8868963951191201E-2</v>
      </c>
      <c r="AU72" s="139">
        <v>0.27321362421122403</v>
      </c>
      <c r="AV72" s="144">
        <v>7.7927172476623799E-2</v>
      </c>
      <c r="AW72" s="139">
        <v>5.3458918178165504</v>
      </c>
      <c r="AX72" s="155">
        <v>0.82615894103499299</v>
      </c>
    </row>
    <row r="73" spans="1:50" ht="13" customHeight="1" x14ac:dyDescent="0.15">
      <c r="A73" s="109" t="s">
        <v>253</v>
      </c>
      <c r="B73" s="82">
        <v>1</v>
      </c>
      <c r="C73" s="139">
        <v>8.2050270231275202E-2</v>
      </c>
      <c r="D73" s="144">
        <v>8.1635556278341903E-2</v>
      </c>
      <c r="E73" s="139">
        <v>1.3356699503326E-2</v>
      </c>
      <c r="F73" s="144">
        <v>0.13196255436802701</v>
      </c>
      <c r="G73" s="139">
        <v>0.30150951699918599</v>
      </c>
      <c r="H73" s="144">
        <v>9.1481252916846306E-2</v>
      </c>
      <c r="I73" s="139">
        <v>0.176142401725639</v>
      </c>
      <c r="J73" s="144">
        <v>7.5588602525352294E-2</v>
      </c>
      <c r="K73" s="139">
        <v>0.14485769509450999</v>
      </c>
      <c r="L73" s="144">
        <v>0.12821226092864599</v>
      </c>
      <c r="M73" s="139">
        <v>0.22294054074935701</v>
      </c>
      <c r="N73" s="144">
        <v>8.6879855852597401E-2</v>
      </c>
      <c r="O73" s="139">
        <v>0.26891195641927401</v>
      </c>
      <c r="P73" s="144">
        <v>0.10010169592894901</v>
      </c>
      <c r="Q73" s="139">
        <v>3.64185241727772</v>
      </c>
      <c r="R73" s="144">
        <v>0.80460968547363798</v>
      </c>
      <c r="S73" s="139">
        <v>8.2394258906771101E-2</v>
      </c>
      <c r="T73" s="144">
        <v>8.1089053962728905E-2</v>
      </c>
      <c r="U73" s="139">
        <v>1.2052168224149E-2</v>
      </c>
      <c r="V73" s="144">
        <v>0.12975077647606001</v>
      </c>
      <c r="W73" s="139">
        <v>0.32379138699083199</v>
      </c>
      <c r="X73" s="144">
        <v>9.3920424565168401E-2</v>
      </c>
      <c r="Y73" s="139">
        <v>0.17733100455147799</v>
      </c>
      <c r="Z73" s="144">
        <v>7.6124953160451203E-2</v>
      </c>
      <c r="AA73" s="139">
        <v>0.117318952069104</v>
      </c>
      <c r="AB73" s="144">
        <v>0.12710110720993201</v>
      </c>
      <c r="AC73" s="139">
        <v>0.227418276798103</v>
      </c>
      <c r="AD73" s="144">
        <v>8.8290061252368102E-2</v>
      </c>
      <c r="AE73" s="139">
        <v>0.26987431510284798</v>
      </c>
      <c r="AF73" s="144">
        <v>0.10001169640570499</v>
      </c>
      <c r="AG73" s="139">
        <v>4.0524953138881603</v>
      </c>
      <c r="AH73" s="144">
        <v>0.85445572220602495</v>
      </c>
      <c r="AI73" s="139">
        <v>7.0503941219334704E-2</v>
      </c>
      <c r="AJ73" s="144">
        <v>8.0919360048726699E-2</v>
      </c>
      <c r="AK73" s="139">
        <v>1.8579506378827802E-2</v>
      </c>
      <c r="AL73" s="144">
        <v>0.128368464094721</v>
      </c>
      <c r="AM73" s="139">
        <v>0.32960053107955101</v>
      </c>
      <c r="AN73" s="144">
        <v>9.3954795375742098E-2</v>
      </c>
      <c r="AO73" s="139">
        <v>0.18531751163247201</v>
      </c>
      <c r="AP73" s="144">
        <v>7.7850840095559606E-2</v>
      </c>
      <c r="AQ73" s="139">
        <v>0.118063560717446</v>
      </c>
      <c r="AR73" s="144">
        <v>0.125168342486768</v>
      </c>
      <c r="AS73" s="139">
        <v>0.220473054330729</v>
      </c>
      <c r="AT73" s="144">
        <v>8.8132864667012603E-2</v>
      </c>
      <c r="AU73" s="139">
        <v>0.285446343904944</v>
      </c>
      <c r="AV73" s="144">
        <v>0.102390997003883</v>
      </c>
      <c r="AW73" s="139">
        <v>4.5112630979487696</v>
      </c>
      <c r="AX73" s="155">
        <v>1.0203430731893599</v>
      </c>
    </row>
    <row r="74" spans="1:50" ht="13" customHeight="1" x14ac:dyDescent="0.15">
      <c r="A74" s="57" t="s">
        <v>254</v>
      </c>
      <c r="B74" s="82">
        <v>1</v>
      </c>
      <c r="C74" s="139">
        <v>1.8294065370155601E-3</v>
      </c>
      <c r="D74" s="144">
        <v>0.114032507562188</v>
      </c>
      <c r="E74" s="139">
        <v>0.26261816237441798</v>
      </c>
      <c r="F74" s="144">
        <v>0.10950526456019399</v>
      </c>
      <c r="G74" s="139">
        <v>0.13743375694658799</v>
      </c>
      <c r="H74" s="144">
        <v>0.111183007759961</v>
      </c>
      <c r="I74" s="139">
        <v>-2.4897038840963701E-2</v>
      </c>
      <c r="J74" s="144">
        <v>0.10089048355121</v>
      </c>
      <c r="K74" s="139">
        <v>4.9389026229651502E-3</v>
      </c>
      <c r="L74" s="144">
        <v>0.12512365036101999</v>
      </c>
      <c r="M74" s="139">
        <v>0.18243772118437099</v>
      </c>
      <c r="N74" s="144">
        <v>0.11196476247117799</v>
      </c>
      <c r="O74" s="139">
        <v>0.23691354488363001</v>
      </c>
      <c r="P74" s="144">
        <v>0.101824398394844</v>
      </c>
      <c r="Q74" s="139">
        <v>2.5138435416037899</v>
      </c>
      <c r="R74" s="144">
        <v>0.78343521768011204</v>
      </c>
      <c r="S74" s="139">
        <v>-1.1967743011743E-2</v>
      </c>
      <c r="T74" s="144">
        <v>0.11078951452458</v>
      </c>
      <c r="U74" s="139">
        <v>0.273580177350635</v>
      </c>
      <c r="V74" s="144">
        <v>0.111469247401074</v>
      </c>
      <c r="W74" s="139">
        <v>0.14369021594963699</v>
      </c>
      <c r="X74" s="144">
        <v>0.112416875437038</v>
      </c>
      <c r="Y74" s="139">
        <v>-6.8098922688680605E-2</v>
      </c>
      <c r="Z74" s="144">
        <v>9.9388999184139598E-2</v>
      </c>
      <c r="AA74" s="139">
        <v>2.30991289015701E-2</v>
      </c>
      <c r="AB74" s="144">
        <v>0.127590318362378</v>
      </c>
      <c r="AC74" s="139">
        <v>0.17773484114703</v>
      </c>
      <c r="AD74" s="144">
        <v>0.112857190968307</v>
      </c>
      <c r="AE74" s="139">
        <v>0.22675658398822901</v>
      </c>
      <c r="AF74" s="144">
        <v>0.10215547312481101</v>
      </c>
      <c r="AG74" s="139">
        <v>2.9480278200794898</v>
      </c>
      <c r="AH74" s="144">
        <v>0.88715600076974399</v>
      </c>
      <c r="AI74" s="139">
        <v>-1.65884484450841E-2</v>
      </c>
      <c r="AJ74" s="144">
        <v>0.108307456387654</v>
      </c>
      <c r="AK74" s="139">
        <v>0.24995291126299399</v>
      </c>
      <c r="AL74" s="144">
        <v>0.107058268757527</v>
      </c>
      <c r="AM74" s="139">
        <v>0.15272329022661399</v>
      </c>
      <c r="AN74" s="144">
        <v>0.116210128335163</v>
      </c>
      <c r="AO74" s="139">
        <v>-4.1519894092910403E-2</v>
      </c>
      <c r="AP74" s="144">
        <v>9.4588755191041096E-2</v>
      </c>
      <c r="AQ74" s="139">
        <v>2.2658542868489E-2</v>
      </c>
      <c r="AR74" s="144">
        <v>0.12834602005075499</v>
      </c>
      <c r="AS74" s="139">
        <v>0.192623205624947</v>
      </c>
      <c r="AT74" s="144">
        <v>0.110840253413388</v>
      </c>
      <c r="AU74" s="139">
        <v>0.22689900085943601</v>
      </c>
      <c r="AV74" s="144">
        <v>0.102398727195638</v>
      </c>
      <c r="AW74" s="139">
        <v>5.1612353857768403</v>
      </c>
      <c r="AX74" s="155">
        <v>1.39766830175445</v>
      </c>
    </row>
    <row r="75" spans="1:50" ht="13" customHeight="1" x14ac:dyDescent="0.15">
      <c r="A75" s="57" t="s">
        <v>265</v>
      </c>
      <c r="B75" s="82">
        <v>1</v>
      </c>
      <c r="C75" s="139">
        <v>0.16554074288218401</v>
      </c>
      <c r="D75" s="144">
        <v>0.12901466655133301</v>
      </c>
      <c r="E75" s="139">
        <v>-1.98782803606171E-2</v>
      </c>
      <c r="F75" s="144">
        <v>0.25234447531965298</v>
      </c>
      <c r="G75" s="139">
        <v>0.104718783476554</v>
      </c>
      <c r="H75" s="144">
        <v>0.12809467079273401</v>
      </c>
      <c r="I75" s="139">
        <v>0.17553320475845499</v>
      </c>
      <c r="J75" s="144">
        <v>0.119580840259572</v>
      </c>
      <c r="K75" s="139">
        <v>0.18041570388022701</v>
      </c>
      <c r="L75" s="144">
        <v>0.111048774247697</v>
      </c>
      <c r="M75" s="139">
        <v>0.202986012371837</v>
      </c>
      <c r="N75" s="144">
        <v>0.13665730631600001</v>
      </c>
      <c r="O75" s="139">
        <v>0.39824153635085002</v>
      </c>
      <c r="P75" s="144">
        <v>0.21514314372367199</v>
      </c>
      <c r="Q75" s="139">
        <v>2.6974600289407702</v>
      </c>
      <c r="R75" s="144">
        <v>0.99100719151472305</v>
      </c>
      <c r="S75" s="139">
        <v>0.19976897791687001</v>
      </c>
      <c r="T75" s="144">
        <v>0.13349070587903</v>
      </c>
      <c r="U75" s="139">
        <v>-2.5472653772670301E-2</v>
      </c>
      <c r="V75" s="144">
        <v>0.24893173178415301</v>
      </c>
      <c r="W75" s="139">
        <v>0.108816624071594</v>
      </c>
      <c r="X75" s="144">
        <v>0.128439343675845</v>
      </c>
      <c r="Y75" s="139">
        <v>0.17595531067099299</v>
      </c>
      <c r="Z75" s="144">
        <v>0.120039100494943</v>
      </c>
      <c r="AA75" s="139">
        <v>0.17305794678025699</v>
      </c>
      <c r="AB75" s="144">
        <v>0.11213020339112401</v>
      </c>
      <c r="AC75" s="139">
        <v>0.18411986735518701</v>
      </c>
      <c r="AD75" s="144">
        <v>0.13522137810993901</v>
      </c>
      <c r="AE75" s="139">
        <v>0.42012986609117398</v>
      </c>
      <c r="AF75" s="144">
        <v>0.216357897482576</v>
      </c>
      <c r="AG75" s="139">
        <v>3.8195886900125799</v>
      </c>
      <c r="AH75" s="144">
        <v>1.1475885988952099</v>
      </c>
      <c r="AI75" s="139">
        <v>0.18439919620881601</v>
      </c>
      <c r="AJ75" s="144">
        <v>0.13668759792473001</v>
      </c>
      <c r="AK75" s="139">
        <v>-3.5395715940723403E-2</v>
      </c>
      <c r="AL75" s="144">
        <v>0.24936701595799199</v>
      </c>
      <c r="AM75" s="139">
        <v>0.111358707156305</v>
      </c>
      <c r="AN75" s="144">
        <v>0.128099082305865</v>
      </c>
      <c r="AO75" s="139">
        <v>0.17141717048928001</v>
      </c>
      <c r="AP75" s="144">
        <v>0.120170305165007</v>
      </c>
      <c r="AQ75" s="139">
        <v>0.182700649474485</v>
      </c>
      <c r="AR75" s="144">
        <v>0.113314647052598</v>
      </c>
      <c r="AS75" s="139">
        <v>0.17906215427455499</v>
      </c>
      <c r="AT75" s="144">
        <v>0.13732129580070701</v>
      </c>
      <c r="AU75" s="139">
        <v>0.39806375201201299</v>
      </c>
      <c r="AV75" s="144">
        <v>0.21319679800934499</v>
      </c>
      <c r="AW75" s="139">
        <v>4.0596592309214703</v>
      </c>
      <c r="AX75" s="155">
        <v>1.25027677493287</v>
      </c>
    </row>
    <row r="76" spans="1:50" ht="13" customHeight="1" x14ac:dyDescent="0.15">
      <c r="A76" s="57" t="s">
        <v>270</v>
      </c>
      <c r="B76" s="82">
        <v>1</v>
      </c>
      <c r="C76" s="139">
        <v>8.0691746651798194E-2</v>
      </c>
      <c r="D76" s="144">
        <v>7.2547632244411006E-2</v>
      </c>
      <c r="E76" s="139">
        <v>0.21970369727613201</v>
      </c>
      <c r="F76" s="144">
        <v>9.2627848984379799E-2</v>
      </c>
      <c r="G76" s="139">
        <v>1.3990667185023301E-2</v>
      </c>
      <c r="H76" s="144">
        <v>9.2797720567590503E-2</v>
      </c>
      <c r="I76" s="139">
        <v>5.0720042987575903E-2</v>
      </c>
      <c r="J76" s="144">
        <v>8.4824810214315205E-2</v>
      </c>
      <c r="K76" s="139">
        <v>0.27355798335742298</v>
      </c>
      <c r="L76" s="144">
        <v>9.8436470348375299E-2</v>
      </c>
      <c r="M76" s="139">
        <v>0.16865096885102401</v>
      </c>
      <c r="N76" s="144">
        <v>8.2753103387902899E-2</v>
      </c>
      <c r="O76" s="139">
        <v>0.46730816641181899</v>
      </c>
      <c r="P76" s="144">
        <v>0.122349506138745</v>
      </c>
      <c r="Q76" s="139">
        <v>3.0092570264334002</v>
      </c>
      <c r="R76" s="144">
        <v>0.75234244337928802</v>
      </c>
      <c r="S76" s="139">
        <v>5.4142247467037601E-2</v>
      </c>
      <c r="T76" s="144">
        <v>7.0640399488119399E-2</v>
      </c>
      <c r="U76" s="139">
        <v>0.23202638214434401</v>
      </c>
      <c r="V76" s="144">
        <v>9.3770768776317501E-2</v>
      </c>
      <c r="W76" s="139">
        <v>-2.4111222498118201E-2</v>
      </c>
      <c r="X76" s="144">
        <v>9.3348909650090295E-2</v>
      </c>
      <c r="Y76" s="139">
        <v>9.3169784908835304E-2</v>
      </c>
      <c r="Z76" s="144">
        <v>8.3258739736058698E-2</v>
      </c>
      <c r="AA76" s="139">
        <v>0.243509110437228</v>
      </c>
      <c r="AB76" s="144">
        <v>9.7360856559578296E-2</v>
      </c>
      <c r="AC76" s="139">
        <v>0.219812765144481</v>
      </c>
      <c r="AD76" s="144">
        <v>8.2085478038211507E-2</v>
      </c>
      <c r="AE76" s="139">
        <v>0.481073818338075</v>
      </c>
      <c r="AF76" s="144">
        <v>0.122259633294307</v>
      </c>
      <c r="AG76" s="139">
        <v>4.2412565015864603</v>
      </c>
      <c r="AH76" s="144">
        <v>0.83781352234038897</v>
      </c>
      <c r="AI76" s="139">
        <v>5.8498093061492402E-2</v>
      </c>
      <c r="AJ76" s="144">
        <v>7.1506982167829802E-2</v>
      </c>
      <c r="AK76" s="139">
        <v>0.23344469721043101</v>
      </c>
      <c r="AL76" s="144">
        <v>9.2274858251918404E-2</v>
      </c>
      <c r="AM76" s="139">
        <v>-1.8620536873123799E-2</v>
      </c>
      <c r="AN76" s="144">
        <v>9.2075668869727803E-2</v>
      </c>
      <c r="AO76" s="139">
        <v>9.9417393583964495E-2</v>
      </c>
      <c r="AP76" s="144">
        <v>8.3105298812912801E-2</v>
      </c>
      <c r="AQ76" s="139">
        <v>0.242698153156236</v>
      </c>
      <c r="AR76" s="144">
        <v>9.7211008541303101E-2</v>
      </c>
      <c r="AS76" s="139">
        <v>0.217278492904527</v>
      </c>
      <c r="AT76" s="144">
        <v>8.1616109099417203E-2</v>
      </c>
      <c r="AU76" s="139">
        <v>0.48767576547862002</v>
      </c>
      <c r="AV76" s="144">
        <v>0.120147971648531</v>
      </c>
      <c r="AW76" s="139">
        <v>4.4969499692580603</v>
      </c>
      <c r="AX76" s="155">
        <v>0.89140807502892305</v>
      </c>
    </row>
    <row r="77" spans="1:50" ht="13" customHeight="1" x14ac:dyDescent="0.15">
      <c r="A77" s="57" t="s">
        <v>272</v>
      </c>
      <c r="B77" s="82">
        <v>1</v>
      </c>
      <c r="C77" s="139">
        <v>0.20674132419543501</v>
      </c>
      <c r="D77" s="144">
        <v>9.9526474178588203E-2</v>
      </c>
      <c r="E77" s="139">
        <v>-0.138214811196927</v>
      </c>
      <c r="F77" s="144">
        <v>0.25216101635057497</v>
      </c>
      <c r="G77" s="139">
        <v>0.207149339423984</v>
      </c>
      <c r="H77" s="144">
        <v>0.17482682613167599</v>
      </c>
      <c r="I77" s="139">
        <v>0.23948117807264699</v>
      </c>
      <c r="J77" s="144">
        <v>0.12776180897252501</v>
      </c>
      <c r="K77" s="139">
        <v>0.34762144306045001</v>
      </c>
      <c r="L77" s="144">
        <v>0.12466965429078899</v>
      </c>
      <c r="M77" s="139">
        <v>0.44799550723418202</v>
      </c>
      <c r="N77" s="144">
        <v>0.108279301446287</v>
      </c>
      <c r="O77" s="139">
        <v>0.29632788609336702</v>
      </c>
      <c r="P77" s="144">
        <v>0.117377308897146</v>
      </c>
      <c r="Q77" s="139">
        <v>6.6973199405781596</v>
      </c>
      <c r="R77" s="144">
        <v>1.09540614781097</v>
      </c>
      <c r="S77" s="139">
        <v>0.21252278782935699</v>
      </c>
      <c r="T77" s="144">
        <v>9.9930370728591802E-2</v>
      </c>
      <c r="U77" s="139">
        <v>-0.14048480887641401</v>
      </c>
      <c r="V77" s="144">
        <v>0.241640166104409</v>
      </c>
      <c r="W77" s="139">
        <v>0.22031724086316301</v>
      </c>
      <c r="X77" s="144">
        <v>0.17273253769855701</v>
      </c>
      <c r="Y77" s="139">
        <v>0.14708789987920201</v>
      </c>
      <c r="Z77" s="144">
        <v>0.129424873388783</v>
      </c>
      <c r="AA77" s="139">
        <v>0.33366384861896498</v>
      </c>
      <c r="AB77" s="144">
        <v>0.12511385516943899</v>
      </c>
      <c r="AC77" s="139">
        <v>0.43176863063429199</v>
      </c>
      <c r="AD77" s="144">
        <v>0.108468379593883</v>
      </c>
      <c r="AE77" s="139">
        <v>0.29269635987776499</v>
      </c>
      <c r="AF77" s="144">
        <v>0.119261959222893</v>
      </c>
      <c r="AG77" s="139">
        <v>7.7082859325022604</v>
      </c>
      <c r="AH77" s="144">
        <v>1.28306278310736</v>
      </c>
      <c r="AI77" s="139">
        <v>0.20990165574136499</v>
      </c>
      <c r="AJ77" s="144">
        <v>9.9395878278176295E-2</v>
      </c>
      <c r="AK77" s="139">
        <v>-0.15047839377524999</v>
      </c>
      <c r="AL77" s="144">
        <v>0.24573919140595599</v>
      </c>
      <c r="AM77" s="139">
        <v>0.24331175427239099</v>
      </c>
      <c r="AN77" s="144">
        <v>0.17616430037547201</v>
      </c>
      <c r="AO77" s="139">
        <v>8.0544750596492104E-2</v>
      </c>
      <c r="AP77" s="144">
        <v>0.124617204989823</v>
      </c>
      <c r="AQ77" s="139">
        <v>0.34424320969316602</v>
      </c>
      <c r="AR77" s="144">
        <v>0.123932721399152</v>
      </c>
      <c r="AS77" s="139">
        <v>0.39601483824933198</v>
      </c>
      <c r="AT77" s="144">
        <v>0.112825543690528</v>
      </c>
      <c r="AU77" s="139">
        <v>0.31644479897537697</v>
      </c>
      <c r="AV77" s="144">
        <v>0.120363569903894</v>
      </c>
      <c r="AW77" s="139">
        <v>8.0101493478252106</v>
      </c>
      <c r="AX77" s="155">
        <v>1.4252612999255601</v>
      </c>
    </row>
    <row r="78" spans="1:50" ht="13" customHeight="1" x14ac:dyDescent="0.15">
      <c r="A78" s="57" t="s">
        <v>278</v>
      </c>
      <c r="B78" s="82">
        <v>1</v>
      </c>
      <c r="C78" s="139">
        <v>0.10308857711035201</v>
      </c>
      <c r="D78" s="144">
        <v>0.13870691752259801</v>
      </c>
      <c r="E78" s="139">
        <v>0.122223647692001</v>
      </c>
      <c r="F78" s="144">
        <v>0.13789422235982199</v>
      </c>
      <c r="G78" s="139">
        <v>0.33422586491789602</v>
      </c>
      <c r="H78" s="144">
        <v>0.12801250470141001</v>
      </c>
      <c r="I78" s="139">
        <v>5.7441894778504601E-2</v>
      </c>
      <c r="J78" s="144">
        <v>8.7303792289259594E-2</v>
      </c>
      <c r="K78" s="139">
        <v>0.19648959705085201</v>
      </c>
      <c r="L78" s="144">
        <v>7.7640450211578102E-2</v>
      </c>
      <c r="M78" s="139">
        <v>0.263408210857841</v>
      </c>
      <c r="N78" s="144">
        <v>8.8982940365741697E-2</v>
      </c>
      <c r="O78" s="139">
        <v>0.50314553480416002</v>
      </c>
      <c r="P78" s="144">
        <v>0.14875892133289101</v>
      </c>
      <c r="Q78" s="139">
        <v>4.6139051671149396</v>
      </c>
      <c r="R78" s="144">
        <v>0.99259735581358299</v>
      </c>
      <c r="S78" s="139">
        <v>0.104650698737321</v>
      </c>
      <c r="T78" s="144">
        <v>0.13922834306805501</v>
      </c>
      <c r="U78" s="139">
        <v>0.122462427178802</v>
      </c>
      <c r="V78" s="144">
        <v>0.13793650730899101</v>
      </c>
      <c r="W78" s="139">
        <v>0.34960847031212999</v>
      </c>
      <c r="X78" s="144">
        <v>0.128644567672282</v>
      </c>
      <c r="Y78" s="139">
        <v>6.5006102116523995E-2</v>
      </c>
      <c r="Z78" s="144">
        <v>8.6294529265536102E-2</v>
      </c>
      <c r="AA78" s="139">
        <v>0.174960539206414</v>
      </c>
      <c r="AB78" s="144">
        <v>7.7701742660810799E-2</v>
      </c>
      <c r="AC78" s="139">
        <v>0.22102757735881601</v>
      </c>
      <c r="AD78" s="144">
        <v>8.8226088191550506E-2</v>
      </c>
      <c r="AE78" s="139">
        <v>0.48196269053583801</v>
      </c>
      <c r="AF78" s="144">
        <v>0.148442291854189</v>
      </c>
      <c r="AG78" s="139">
        <v>5.4481513895701301</v>
      </c>
      <c r="AH78" s="144">
        <v>1.07042735027548</v>
      </c>
      <c r="AI78" s="139">
        <v>6.7747528848827704E-2</v>
      </c>
      <c r="AJ78" s="144">
        <v>0.15289478028310699</v>
      </c>
      <c r="AK78" s="139">
        <v>0.140244833012894</v>
      </c>
      <c r="AL78" s="144">
        <v>0.13715811633767899</v>
      </c>
      <c r="AM78" s="139">
        <v>0.33625467677569398</v>
      </c>
      <c r="AN78" s="144">
        <v>0.12948080676457099</v>
      </c>
      <c r="AO78" s="139">
        <v>5.8570975045366097E-2</v>
      </c>
      <c r="AP78" s="144">
        <v>8.6553220923097404E-2</v>
      </c>
      <c r="AQ78" s="139">
        <v>0.17281291172579699</v>
      </c>
      <c r="AR78" s="144">
        <v>7.6664207364047998E-2</v>
      </c>
      <c r="AS78" s="139">
        <v>0.176086626774142</v>
      </c>
      <c r="AT78" s="144">
        <v>8.8844996275870294E-2</v>
      </c>
      <c r="AU78" s="139">
        <v>0.44879416704112701</v>
      </c>
      <c r="AV78" s="144">
        <v>0.145972586639466</v>
      </c>
      <c r="AW78" s="139">
        <v>6.0078459172474403</v>
      </c>
      <c r="AX78" s="155">
        <v>1.30361842360517</v>
      </c>
    </row>
    <row r="79" spans="1:50" ht="13" customHeight="1" x14ac:dyDescent="0.15">
      <c r="A79" s="57" t="s">
        <v>283</v>
      </c>
      <c r="B79" s="82">
        <v>1</v>
      </c>
      <c r="C79" s="139">
        <v>-4.6559024369985998E-2</v>
      </c>
      <c r="D79" s="144">
        <v>0.130821075696572</v>
      </c>
      <c r="E79" s="139">
        <v>0.14141394087526901</v>
      </c>
      <c r="F79" s="144">
        <v>0.15133269424936399</v>
      </c>
      <c r="G79" s="139">
        <v>0.29316988193106702</v>
      </c>
      <c r="H79" s="144">
        <v>0.14774335182081499</v>
      </c>
      <c r="I79" s="139">
        <v>0.126697733838188</v>
      </c>
      <c r="J79" s="144">
        <v>0.14472948397051599</v>
      </c>
      <c r="K79" s="139">
        <v>0.29378151084728599</v>
      </c>
      <c r="L79" s="144">
        <v>0.130379493768632</v>
      </c>
      <c r="M79" s="139">
        <v>0.25284680417897099</v>
      </c>
      <c r="N79" s="144">
        <v>0.148109160052078</v>
      </c>
      <c r="O79" s="139">
        <v>0.34795592888214999</v>
      </c>
      <c r="P79" s="144">
        <v>0.15054084704933199</v>
      </c>
      <c r="Q79" s="139">
        <v>5.3946432333285701</v>
      </c>
      <c r="R79" s="144">
        <v>0.96308341103012096</v>
      </c>
      <c r="S79" s="139">
        <v>6.62535833159653E-2</v>
      </c>
      <c r="T79" s="144">
        <v>0.12970138175648299</v>
      </c>
      <c r="U79" s="139">
        <v>0.17228410359033999</v>
      </c>
      <c r="V79" s="144">
        <v>0.14673905361626699</v>
      </c>
      <c r="W79" s="139">
        <v>0.23323824295641499</v>
      </c>
      <c r="X79" s="144">
        <v>0.142431163295441</v>
      </c>
      <c r="Y79" s="139">
        <v>0.10848602831553</v>
      </c>
      <c r="Z79" s="144">
        <v>0.14068199968242601</v>
      </c>
      <c r="AA79" s="139">
        <v>0.26005723256535401</v>
      </c>
      <c r="AB79" s="144">
        <v>0.12312696543685001</v>
      </c>
      <c r="AC79" s="139">
        <v>0.225826091999899</v>
      </c>
      <c r="AD79" s="144">
        <v>0.14193678969878601</v>
      </c>
      <c r="AE79" s="139">
        <v>0.342831059498798</v>
      </c>
      <c r="AF79" s="144">
        <v>0.15361506714140899</v>
      </c>
      <c r="AG79" s="139">
        <v>8.8676402313170009</v>
      </c>
      <c r="AH79" s="144">
        <v>1.3119064331877299</v>
      </c>
      <c r="AI79" s="139">
        <v>5.6492908817101999E-2</v>
      </c>
      <c r="AJ79" s="144">
        <v>0.130001615720479</v>
      </c>
      <c r="AK79" s="139">
        <v>0.17001913178009001</v>
      </c>
      <c r="AL79" s="144">
        <v>0.148190611872619</v>
      </c>
      <c r="AM79" s="139">
        <v>0.23915114020130901</v>
      </c>
      <c r="AN79" s="144">
        <v>0.14216725580544301</v>
      </c>
      <c r="AO79" s="139">
        <v>9.2341119754837997E-2</v>
      </c>
      <c r="AP79" s="144">
        <v>0.14182403824048401</v>
      </c>
      <c r="AQ79" s="139">
        <v>0.24832037870028401</v>
      </c>
      <c r="AR79" s="144">
        <v>0.124432158465115</v>
      </c>
      <c r="AS79" s="139">
        <v>0.22508986353521801</v>
      </c>
      <c r="AT79" s="144">
        <v>0.144097718613069</v>
      </c>
      <c r="AU79" s="139">
        <v>0.347322513452895</v>
      </c>
      <c r="AV79" s="144">
        <v>0.15462173174525901</v>
      </c>
      <c r="AW79" s="139">
        <v>9.1307431973700304</v>
      </c>
      <c r="AX79" s="155">
        <v>1.34080466427107</v>
      </c>
    </row>
    <row r="80" spans="1:50" ht="13" customHeight="1" x14ac:dyDescent="0.15">
      <c r="A80" s="57" t="s">
        <v>288</v>
      </c>
      <c r="B80" s="82">
        <v>1</v>
      </c>
      <c r="C80" s="139">
        <v>0.303772038976235</v>
      </c>
      <c r="D80" s="144">
        <v>8.3862101880946699E-2</v>
      </c>
      <c r="E80" s="139">
        <v>-7.1448165081098206E-2</v>
      </c>
      <c r="F80" s="144">
        <v>0.179429900034829</v>
      </c>
      <c r="G80" s="139">
        <v>0.27252169455516201</v>
      </c>
      <c r="H80" s="144">
        <v>0.107028445713045</v>
      </c>
      <c r="I80" s="139">
        <v>3.52228643106775E-3</v>
      </c>
      <c r="J80" s="144">
        <v>8.5550370288549504E-2</v>
      </c>
      <c r="K80" s="139">
        <v>0.21415139699465999</v>
      </c>
      <c r="L80" s="144">
        <v>0.10076284668636699</v>
      </c>
      <c r="M80" s="139">
        <v>8.9989497905818602E-2</v>
      </c>
      <c r="N80" s="144">
        <v>8.6715928911606496E-2</v>
      </c>
      <c r="O80" s="139">
        <v>0.44471909701137602</v>
      </c>
      <c r="P80" s="144">
        <v>9.8576377703546894E-2</v>
      </c>
      <c r="Q80" s="139">
        <v>4.3947761138611696</v>
      </c>
      <c r="R80" s="144">
        <v>0.83703161511000301</v>
      </c>
      <c r="S80" s="139">
        <v>0.30721845768070299</v>
      </c>
      <c r="T80" s="144">
        <v>8.3551011661774297E-2</v>
      </c>
      <c r="U80" s="139">
        <v>-9.4873859254856405E-3</v>
      </c>
      <c r="V80" s="144">
        <v>0.17735737477858499</v>
      </c>
      <c r="W80" s="139">
        <v>0.28748642511538802</v>
      </c>
      <c r="X80" s="144">
        <v>0.10494260323306701</v>
      </c>
      <c r="Y80" s="139">
        <v>-3.3892027814064397E-2</v>
      </c>
      <c r="Z80" s="144">
        <v>8.3531916072751497E-2</v>
      </c>
      <c r="AA80" s="139">
        <v>0.21917868393048601</v>
      </c>
      <c r="AB80" s="144">
        <v>9.8042544629314804E-2</v>
      </c>
      <c r="AC80" s="139">
        <v>0.110957254082027</v>
      </c>
      <c r="AD80" s="144">
        <v>8.2586781715362795E-2</v>
      </c>
      <c r="AE80" s="139">
        <v>0.42612482473632102</v>
      </c>
      <c r="AF80" s="144">
        <v>9.8837992716064096E-2</v>
      </c>
      <c r="AG80" s="139">
        <v>7.0108116857606699</v>
      </c>
      <c r="AH80" s="144">
        <v>1.0781310907836901</v>
      </c>
      <c r="AI80" s="139">
        <v>0.296123571773103</v>
      </c>
      <c r="AJ80" s="144">
        <v>8.5095553253808895E-2</v>
      </c>
      <c r="AK80" s="139">
        <v>9.3309094788311404E-4</v>
      </c>
      <c r="AL80" s="144">
        <v>0.17883749097010901</v>
      </c>
      <c r="AM80" s="139">
        <v>0.29741194691039802</v>
      </c>
      <c r="AN80" s="144">
        <v>0.10660426989371199</v>
      </c>
      <c r="AO80" s="139">
        <v>-4.2595131388438401E-2</v>
      </c>
      <c r="AP80" s="144">
        <v>8.3292300998937904E-2</v>
      </c>
      <c r="AQ80" s="139">
        <v>0.22103355168236399</v>
      </c>
      <c r="AR80" s="144">
        <v>9.8712164074556699E-2</v>
      </c>
      <c r="AS80" s="139">
        <v>0.104712170758538</v>
      </c>
      <c r="AT80" s="144">
        <v>8.2436872371539502E-2</v>
      </c>
      <c r="AU80" s="139">
        <v>0.43043635315556</v>
      </c>
      <c r="AV80" s="144">
        <v>9.8582739955797694E-2</v>
      </c>
      <c r="AW80" s="139">
        <v>7.2644191665845401</v>
      </c>
      <c r="AX80" s="155">
        <v>1.11368810284921</v>
      </c>
    </row>
    <row r="81" spans="1:50" ht="13" customHeight="1" x14ac:dyDescent="0.15">
      <c r="A81" s="57" t="s">
        <v>290</v>
      </c>
      <c r="B81" s="82">
        <v>1</v>
      </c>
      <c r="C81" s="139">
        <v>-7.5250257407643795E-2</v>
      </c>
      <c r="D81" s="144">
        <v>6.1552639353228501E-2</v>
      </c>
      <c r="E81" s="139">
        <v>0.11042767051932301</v>
      </c>
      <c r="F81" s="144">
        <v>0.10815982901320299</v>
      </c>
      <c r="G81" s="139">
        <v>9.2369069165950096E-3</v>
      </c>
      <c r="H81" s="144">
        <v>5.74548887023245E-2</v>
      </c>
      <c r="I81" s="139">
        <v>7.1744948429100605E-2</v>
      </c>
      <c r="J81" s="144">
        <v>8.9922305278513304E-2</v>
      </c>
      <c r="K81" s="139">
        <v>0.366825382913749</v>
      </c>
      <c r="L81" s="144">
        <v>9.6466067611004694E-2</v>
      </c>
      <c r="M81" s="139">
        <v>0.30873722528365699</v>
      </c>
      <c r="N81" s="144">
        <v>8.4061210517165294E-2</v>
      </c>
      <c r="O81" s="139">
        <v>0.24574074685243799</v>
      </c>
      <c r="P81" s="144">
        <v>7.9158137656919106E-2</v>
      </c>
      <c r="Q81" s="139">
        <v>3.5348469581555002</v>
      </c>
      <c r="R81" s="144">
        <v>0.64698021840247499</v>
      </c>
      <c r="S81" s="139">
        <v>-7.5579198461441094E-2</v>
      </c>
      <c r="T81" s="144">
        <v>6.1168718001009301E-2</v>
      </c>
      <c r="U81" s="139">
        <v>0.10752015801894101</v>
      </c>
      <c r="V81" s="144">
        <v>0.109101704702741</v>
      </c>
      <c r="W81" s="139">
        <v>1.50961898384831E-2</v>
      </c>
      <c r="X81" s="144">
        <v>5.6664352218898602E-2</v>
      </c>
      <c r="Y81" s="139">
        <v>6.4937962423310097E-2</v>
      </c>
      <c r="Z81" s="144">
        <v>9.1048281657421307E-2</v>
      </c>
      <c r="AA81" s="139">
        <v>0.348657509970007</v>
      </c>
      <c r="AB81" s="144">
        <v>8.9881733295879701E-2</v>
      </c>
      <c r="AC81" s="139">
        <v>0.31662396990228397</v>
      </c>
      <c r="AD81" s="144">
        <v>8.3273326903631095E-2</v>
      </c>
      <c r="AE81" s="139">
        <v>0.24070888287123299</v>
      </c>
      <c r="AF81" s="144">
        <v>8.1119161484780905E-2</v>
      </c>
      <c r="AG81" s="139">
        <v>4.5666154393966396</v>
      </c>
      <c r="AH81" s="144">
        <v>1.0393616702163</v>
      </c>
      <c r="AI81" s="139">
        <v>-3.1941966418716501E-2</v>
      </c>
      <c r="AJ81" s="144">
        <v>6.0416683810395402E-2</v>
      </c>
      <c r="AK81" s="139">
        <v>0.102688509537391</v>
      </c>
      <c r="AL81" s="144">
        <v>0.105422571358835</v>
      </c>
      <c r="AM81" s="139">
        <v>4.3105714259742203E-2</v>
      </c>
      <c r="AN81" s="144">
        <v>5.7233555136950297E-2</v>
      </c>
      <c r="AO81" s="139">
        <v>7.7011661690839006E-2</v>
      </c>
      <c r="AP81" s="144">
        <v>9.1537693672749706E-2</v>
      </c>
      <c r="AQ81" s="139">
        <v>0.317167734072475</v>
      </c>
      <c r="AR81" s="144">
        <v>9.3019067126651103E-2</v>
      </c>
      <c r="AS81" s="139">
        <v>0.30017005351332499</v>
      </c>
      <c r="AT81" s="144">
        <v>8.3462911542568505E-2</v>
      </c>
      <c r="AU81" s="139">
        <v>0.25138662004112999</v>
      </c>
      <c r="AV81" s="144">
        <v>8.0950075351800294E-2</v>
      </c>
      <c r="AW81" s="139">
        <v>5.6809930979358496</v>
      </c>
      <c r="AX81" s="155">
        <v>1.06633650679216</v>
      </c>
    </row>
    <row r="82" spans="1:50" ht="13" customHeight="1" x14ac:dyDescent="0.15">
      <c r="A82" s="57" t="s">
        <v>292</v>
      </c>
      <c r="B82" s="82">
        <v>1</v>
      </c>
      <c r="C82" s="139">
        <v>0.14891903051664299</v>
      </c>
      <c r="D82" s="144">
        <v>7.9831683538391499E-2</v>
      </c>
      <c r="E82" s="139">
        <v>7.3619803296622405E-2</v>
      </c>
      <c r="F82" s="144">
        <v>9.6664793696402199E-2</v>
      </c>
      <c r="G82" s="139">
        <v>0.144608363408432</v>
      </c>
      <c r="H82" s="144">
        <v>9.6293832857694495E-2</v>
      </c>
      <c r="I82" s="139">
        <v>2.0596215876901199E-2</v>
      </c>
      <c r="J82" s="144">
        <v>9.4636360459865801E-2</v>
      </c>
      <c r="K82" s="139">
        <v>0.140602418340424</v>
      </c>
      <c r="L82" s="144">
        <v>9.2432305409483606E-2</v>
      </c>
      <c r="M82" s="139">
        <v>3.8294931482594899E-2</v>
      </c>
      <c r="N82" s="144">
        <v>9.3462949777392806E-2</v>
      </c>
      <c r="O82" s="139">
        <v>0.59341863096999603</v>
      </c>
      <c r="P82" s="144">
        <v>9.6410270502656603E-2</v>
      </c>
      <c r="Q82" s="139">
        <v>6.0552595263324296</v>
      </c>
      <c r="R82" s="144">
        <v>1.04591267148362</v>
      </c>
      <c r="S82" s="139">
        <v>0.148487856145193</v>
      </c>
      <c r="T82" s="144">
        <v>8.1169342848890602E-2</v>
      </c>
      <c r="U82" s="139">
        <v>7.6704717644486498E-2</v>
      </c>
      <c r="V82" s="144">
        <v>9.7211599617045202E-2</v>
      </c>
      <c r="W82" s="139">
        <v>0.156923815975992</v>
      </c>
      <c r="X82" s="144">
        <v>9.7176504604319799E-2</v>
      </c>
      <c r="Y82" s="139">
        <v>5.8779719345539404E-3</v>
      </c>
      <c r="Z82" s="144">
        <v>9.3283406221648102E-2</v>
      </c>
      <c r="AA82" s="139">
        <v>0.136853452850904</v>
      </c>
      <c r="AB82" s="144">
        <v>9.2220929524915798E-2</v>
      </c>
      <c r="AC82" s="139">
        <v>3.9159781207543203E-2</v>
      </c>
      <c r="AD82" s="144">
        <v>9.3185363664940193E-2</v>
      </c>
      <c r="AE82" s="139">
        <v>0.57845860430543805</v>
      </c>
      <c r="AF82" s="144">
        <v>9.69193863351301E-2</v>
      </c>
      <c r="AG82" s="139">
        <v>6.3678967860880897</v>
      </c>
      <c r="AH82" s="144">
        <v>1.08201448811006</v>
      </c>
      <c r="AI82" s="139">
        <v>0.141098180388949</v>
      </c>
      <c r="AJ82" s="144">
        <v>8.2370881674447297E-2</v>
      </c>
      <c r="AK82" s="139">
        <v>9.0191135139054496E-2</v>
      </c>
      <c r="AL82" s="144">
        <v>9.4674125254249397E-2</v>
      </c>
      <c r="AM82" s="139">
        <v>0.13596782615411801</v>
      </c>
      <c r="AN82" s="144">
        <v>9.7975738686396002E-2</v>
      </c>
      <c r="AO82" s="139">
        <v>8.6690705183757807E-3</v>
      </c>
      <c r="AP82" s="144">
        <v>9.2769341146876905E-2</v>
      </c>
      <c r="AQ82" s="139">
        <v>0.14210934168679301</v>
      </c>
      <c r="AR82" s="144">
        <v>9.0733606247325904E-2</v>
      </c>
      <c r="AS82" s="139">
        <v>2.25154708303856E-2</v>
      </c>
      <c r="AT82" s="144">
        <v>9.56515404843577E-2</v>
      </c>
      <c r="AU82" s="139">
        <v>0.57699591992528398</v>
      </c>
      <c r="AV82" s="144">
        <v>9.4768761819332303E-2</v>
      </c>
      <c r="AW82" s="139">
        <v>7.0410563885189204</v>
      </c>
      <c r="AX82" s="155">
        <v>1.0546871030179701</v>
      </c>
    </row>
    <row r="83" spans="1:50" ht="13" customHeight="1" x14ac:dyDescent="0.15">
      <c r="A83" s="57" t="s">
        <v>293</v>
      </c>
      <c r="B83" s="82">
        <v>1</v>
      </c>
      <c r="C83" s="139">
        <v>0.30524103883912002</v>
      </c>
      <c r="D83" s="144">
        <v>0.109407786505758</v>
      </c>
      <c r="E83" s="139">
        <v>0.12343156300047201</v>
      </c>
      <c r="F83" s="144">
        <v>0.121197278850054</v>
      </c>
      <c r="G83" s="139">
        <v>0.27001661613741901</v>
      </c>
      <c r="H83" s="144">
        <v>7.7822367130837705E-2</v>
      </c>
      <c r="I83" s="139">
        <v>-0.20087185582276501</v>
      </c>
      <c r="J83" s="144">
        <v>0.10992202800374901</v>
      </c>
      <c r="K83" s="139">
        <v>3.3039406721475997E-2</v>
      </c>
      <c r="L83" s="144">
        <v>0.11470213139268</v>
      </c>
      <c r="M83" s="139">
        <v>0.34106427549686702</v>
      </c>
      <c r="N83" s="144">
        <v>0.11888371487263499</v>
      </c>
      <c r="O83" s="139">
        <v>6.6292016683090302E-2</v>
      </c>
      <c r="P83" s="144">
        <v>0.104015460286973</v>
      </c>
      <c r="Q83" s="139">
        <v>3.66240926539052</v>
      </c>
      <c r="R83" s="144">
        <v>0.967620930706934</v>
      </c>
      <c r="S83" s="139">
        <v>0.27478409191943398</v>
      </c>
      <c r="T83" s="144">
        <v>0.108779384482365</v>
      </c>
      <c r="U83" s="139">
        <v>0.12714729141088699</v>
      </c>
      <c r="V83" s="144">
        <v>0.117921959594809</v>
      </c>
      <c r="W83" s="139">
        <v>0.27926768545872799</v>
      </c>
      <c r="X83" s="144">
        <v>7.8101002663580402E-2</v>
      </c>
      <c r="Y83" s="139">
        <v>-0.20379858358724201</v>
      </c>
      <c r="Z83" s="144">
        <v>0.106549692118244</v>
      </c>
      <c r="AA83" s="139">
        <v>3.8198046560905703E-2</v>
      </c>
      <c r="AB83" s="144">
        <v>0.11141899731922</v>
      </c>
      <c r="AC83" s="139">
        <v>0.329043884968026</v>
      </c>
      <c r="AD83" s="144">
        <v>0.113086292874886</v>
      </c>
      <c r="AE83" s="139">
        <v>8.8577128619732007E-2</v>
      </c>
      <c r="AF83" s="144">
        <v>0.10367526883487301</v>
      </c>
      <c r="AG83" s="139">
        <v>4.9813237432612496</v>
      </c>
      <c r="AH83" s="144">
        <v>1.1234078398431999</v>
      </c>
      <c r="AI83" s="139">
        <v>0.26725643387564602</v>
      </c>
      <c r="AJ83" s="144">
        <v>0.105732474298193</v>
      </c>
      <c r="AK83" s="139">
        <v>0.100194284122441</v>
      </c>
      <c r="AL83" s="144">
        <v>0.12045679746297699</v>
      </c>
      <c r="AM83" s="139">
        <v>0.241202173297352</v>
      </c>
      <c r="AN83" s="144">
        <v>7.6198739737136006E-2</v>
      </c>
      <c r="AO83" s="139">
        <v>-0.14659295409190001</v>
      </c>
      <c r="AP83" s="144">
        <v>0.112157169940599</v>
      </c>
      <c r="AQ83" s="139">
        <v>4.61703044839731E-2</v>
      </c>
      <c r="AR83" s="144">
        <v>0.11143530065484</v>
      </c>
      <c r="AS83" s="139">
        <v>0.31542723619264801</v>
      </c>
      <c r="AT83" s="144">
        <v>0.113216161968862</v>
      </c>
      <c r="AU83" s="139">
        <v>0.115253312122155</v>
      </c>
      <c r="AV83" s="144">
        <v>9.9073877517967202E-2</v>
      </c>
      <c r="AW83" s="139">
        <v>5.8723982550803298</v>
      </c>
      <c r="AX83" s="155">
        <v>1.1502488920125999</v>
      </c>
    </row>
    <row r="84" spans="1:50" ht="13" customHeight="1" x14ac:dyDescent="0.15">
      <c r="A84" s="3" t="s">
        <v>304</v>
      </c>
      <c r="B84" s="83">
        <v>1</v>
      </c>
      <c r="C84" s="143">
        <v>0.105611547600984</v>
      </c>
      <c r="D84" s="148">
        <v>2.9699972447911099E-2</v>
      </c>
      <c r="E84" s="143">
        <v>8.6520535521346406E-2</v>
      </c>
      <c r="F84" s="148">
        <v>4.5450980718196497E-2</v>
      </c>
      <c r="G84" s="143">
        <v>0.16785674996339101</v>
      </c>
      <c r="H84" s="148">
        <v>3.2327841946071197E-2</v>
      </c>
      <c r="I84" s="143">
        <v>0.111577657146005</v>
      </c>
      <c r="J84" s="148">
        <v>3.0456839559060801E-2</v>
      </c>
      <c r="K84" s="143">
        <v>0.15040123776686901</v>
      </c>
      <c r="L84" s="148">
        <v>3.1683505879157497E-2</v>
      </c>
      <c r="M84" s="143">
        <v>0.22218202875354601</v>
      </c>
      <c r="N84" s="148">
        <v>3.0464530724416499E-2</v>
      </c>
      <c r="O84" s="143">
        <v>0.33611608339669302</v>
      </c>
      <c r="P84" s="148">
        <v>3.5938746914807598E-2</v>
      </c>
      <c r="Q84" s="143">
        <v>4.0029704970867703</v>
      </c>
      <c r="R84" s="148">
        <v>0.25528066886290501</v>
      </c>
      <c r="S84" s="143">
        <v>0.11094958456213</v>
      </c>
      <c r="T84" s="148">
        <v>2.9650211745609001E-2</v>
      </c>
      <c r="U84" s="143">
        <v>9.3482901341987099E-2</v>
      </c>
      <c r="V84" s="148">
        <v>4.4628149681645503E-2</v>
      </c>
      <c r="W84" s="143">
        <v>0.17041658451262801</v>
      </c>
      <c r="X84" s="148">
        <v>3.2093171252814801E-2</v>
      </c>
      <c r="Y84" s="143">
        <v>9.5770175653266398E-2</v>
      </c>
      <c r="Z84" s="148">
        <v>3.0058872116093899E-2</v>
      </c>
      <c r="AA84" s="143">
        <v>0.13648920969202599</v>
      </c>
      <c r="AB84" s="148">
        <v>3.1194937777708799E-2</v>
      </c>
      <c r="AC84" s="143">
        <v>0.21947069082833001</v>
      </c>
      <c r="AD84" s="148">
        <v>2.9942246676236E-2</v>
      </c>
      <c r="AE84" s="143">
        <v>0.33640715030284302</v>
      </c>
      <c r="AF84" s="148">
        <v>3.6075864030602901E-2</v>
      </c>
      <c r="AG84" s="143">
        <v>5.3870054839669601</v>
      </c>
      <c r="AH84" s="148">
        <v>0.311401248029675</v>
      </c>
      <c r="AI84" s="143">
        <v>0.10505628292842401</v>
      </c>
      <c r="AJ84" s="148">
        <v>3.0121554858798999E-2</v>
      </c>
      <c r="AK84" s="143">
        <v>9.2749978356002405E-2</v>
      </c>
      <c r="AL84" s="148">
        <v>4.4717578562847499E-2</v>
      </c>
      <c r="AM84" s="143">
        <v>0.171607259971677</v>
      </c>
      <c r="AN84" s="148">
        <v>3.2378743514968597E-2</v>
      </c>
      <c r="AO84" s="143">
        <v>9.2293343396991995E-2</v>
      </c>
      <c r="AP84" s="148">
        <v>2.9929312617107299E-2</v>
      </c>
      <c r="AQ84" s="143">
        <v>0.13931985257721699</v>
      </c>
      <c r="AR84" s="148">
        <v>3.1476602731094198E-2</v>
      </c>
      <c r="AS84" s="143">
        <v>0.20790967640177499</v>
      </c>
      <c r="AT84" s="148">
        <v>3.0297198730207701E-2</v>
      </c>
      <c r="AU84" s="143">
        <v>0.33791604098087902</v>
      </c>
      <c r="AV84" s="148">
        <v>3.57838131751907E-2</v>
      </c>
      <c r="AW84" s="143">
        <v>6.0444998458136396</v>
      </c>
      <c r="AX84" s="156">
        <v>0.34396073806937</v>
      </c>
    </row>
    <row r="85" spans="1:50" ht="13" customHeight="1" x14ac:dyDescent="0.15">
      <c r="A85" s="57" t="s">
        <v>92</v>
      </c>
      <c r="B85" s="82">
        <v>1</v>
      </c>
      <c r="C85" s="139">
        <v>4.6085712582604202E-2</v>
      </c>
      <c r="D85" s="144">
        <v>8.5348646255976601E-2</v>
      </c>
      <c r="E85" s="139">
        <v>-4.6721914927607203E-2</v>
      </c>
      <c r="F85" s="144">
        <v>0.19056255939001299</v>
      </c>
      <c r="G85" s="139">
        <v>4.6340177914233803E-2</v>
      </c>
      <c r="H85" s="144">
        <v>0.107456681842581</v>
      </c>
      <c r="I85" s="139">
        <v>0.33478772344187402</v>
      </c>
      <c r="J85" s="144">
        <v>0.103581853494857</v>
      </c>
      <c r="K85" s="139">
        <v>0.11928812227915001</v>
      </c>
      <c r="L85" s="144">
        <v>8.1695256627872706E-2</v>
      </c>
      <c r="M85" s="139">
        <v>0.19135065049404901</v>
      </c>
      <c r="N85" s="144">
        <v>9.5379175103048497E-2</v>
      </c>
      <c r="O85" s="139">
        <v>5.1672212143552797E-2</v>
      </c>
      <c r="P85" s="144">
        <v>0.114392832935963</v>
      </c>
      <c r="Q85" s="139">
        <v>2.3071886409088802</v>
      </c>
      <c r="R85" s="144">
        <v>0.85639163875356505</v>
      </c>
      <c r="S85" s="139">
        <v>2.4619906981231801E-2</v>
      </c>
      <c r="T85" s="144">
        <v>8.5115575488141998E-2</v>
      </c>
      <c r="U85" s="139">
        <v>-0.124973789525173</v>
      </c>
      <c r="V85" s="144">
        <v>0.18696189847445599</v>
      </c>
      <c r="W85" s="139">
        <v>0.118562431380464</v>
      </c>
      <c r="X85" s="144">
        <v>0.10441539227197801</v>
      </c>
      <c r="Y85" s="139">
        <v>0.31608462842476598</v>
      </c>
      <c r="Z85" s="144">
        <v>9.9969915833642203E-2</v>
      </c>
      <c r="AA85" s="139">
        <v>0.12090655964297201</v>
      </c>
      <c r="AB85" s="144">
        <v>8.2951171314963504E-2</v>
      </c>
      <c r="AC85" s="139">
        <v>0.18582069561886799</v>
      </c>
      <c r="AD85" s="144">
        <v>9.7115392515971594E-2</v>
      </c>
      <c r="AE85" s="139">
        <v>0.113344067223395</v>
      </c>
      <c r="AF85" s="144">
        <v>0.110073974058063</v>
      </c>
      <c r="AG85" s="139">
        <v>6.4033892638607597</v>
      </c>
      <c r="AH85" s="144">
        <v>1.31488495376779</v>
      </c>
      <c r="AI85" s="139">
        <v>2.9004506729851401E-2</v>
      </c>
      <c r="AJ85" s="144">
        <v>8.4805848190871599E-2</v>
      </c>
      <c r="AK85" s="139">
        <v>-0.11129585965238301</v>
      </c>
      <c r="AL85" s="144">
        <v>0.191640235327319</v>
      </c>
      <c r="AM85" s="139">
        <v>0.124899548471718</v>
      </c>
      <c r="AN85" s="144">
        <v>0.106981527572893</v>
      </c>
      <c r="AO85" s="139">
        <v>0.32098438878234098</v>
      </c>
      <c r="AP85" s="144">
        <v>9.9316564871118299E-2</v>
      </c>
      <c r="AQ85" s="139">
        <v>0.11670800821028</v>
      </c>
      <c r="AR85" s="144">
        <v>8.0193187218491904E-2</v>
      </c>
      <c r="AS85" s="139">
        <v>0.185567718886711</v>
      </c>
      <c r="AT85" s="144">
        <v>9.8809358939239797E-2</v>
      </c>
      <c r="AU85" s="139">
        <v>0.115067193520346</v>
      </c>
      <c r="AV85" s="144">
        <v>0.111617137727041</v>
      </c>
      <c r="AW85" s="139">
        <v>6.8528953760230698</v>
      </c>
      <c r="AX85" s="155">
        <v>1.36650412954751</v>
      </c>
    </row>
    <row r="86" spans="1:50" ht="13" customHeight="1" x14ac:dyDescent="0.15">
      <c r="A86" s="57" t="s">
        <v>301</v>
      </c>
      <c r="B86" s="82">
        <v>1</v>
      </c>
      <c r="C86" s="139">
        <v>7.7416974358405596E-2</v>
      </c>
      <c r="D86" s="144">
        <v>0.17719201308391899</v>
      </c>
      <c r="E86" s="139">
        <v>-4.0109027538840103E-2</v>
      </c>
      <c r="F86" s="144">
        <v>0.24669771159183601</v>
      </c>
      <c r="G86" s="139">
        <v>0.26315949781824999</v>
      </c>
      <c r="H86" s="144">
        <v>0.14639890619527901</v>
      </c>
      <c r="I86" s="139">
        <v>0.14815204977236801</v>
      </c>
      <c r="J86" s="144">
        <v>0.137617594285558</v>
      </c>
      <c r="K86" s="139">
        <v>7.9431202208619295E-2</v>
      </c>
      <c r="L86" s="144">
        <v>0.123289328274204</v>
      </c>
      <c r="M86" s="139">
        <v>0.103523495343817</v>
      </c>
      <c r="N86" s="144">
        <v>0.141354536994347</v>
      </c>
      <c r="O86" s="139">
        <v>6.9198277580179102E-2</v>
      </c>
      <c r="P86" s="144">
        <v>0.18174266294469599</v>
      </c>
      <c r="Q86" s="139">
        <v>1.1203837438791999</v>
      </c>
      <c r="R86" s="144">
        <v>0.73727186085062502</v>
      </c>
      <c r="S86" s="139">
        <v>7.1926746381755294E-2</v>
      </c>
      <c r="T86" s="144">
        <v>0.16478498104891301</v>
      </c>
      <c r="U86" s="139">
        <v>-0.104044061166261</v>
      </c>
      <c r="V86" s="144">
        <v>0.25017907355318603</v>
      </c>
      <c r="W86" s="139">
        <v>0.29369750563108099</v>
      </c>
      <c r="X86" s="144">
        <v>0.13889864888744299</v>
      </c>
      <c r="Y86" s="139">
        <v>0.14724825404371</v>
      </c>
      <c r="Z86" s="144">
        <v>0.13297730838639901</v>
      </c>
      <c r="AA86" s="139">
        <v>0.10101735029898699</v>
      </c>
      <c r="AB86" s="144">
        <v>0.120657614580853</v>
      </c>
      <c r="AC86" s="139">
        <v>0.127807644757469</v>
      </c>
      <c r="AD86" s="144">
        <v>0.13689219580062101</v>
      </c>
      <c r="AE86" s="139">
        <v>7.15302958773745E-2</v>
      </c>
      <c r="AF86" s="144">
        <v>0.18144434298423701</v>
      </c>
      <c r="AG86" s="139">
        <v>3.27183973693925</v>
      </c>
      <c r="AH86" s="144">
        <v>1.28435115048036</v>
      </c>
      <c r="AI86" s="139">
        <v>4.5787680682814101E-2</v>
      </c>
      <c r="AJ86" s="144">
        <v>0.16319215768779199</v>
      </c>
      <c r="AK86" s="139">
        <v>-0.11079852106752799</v>
      </c>
      <c r="AL86" s="144">
        <v>0.25424553352733897</v>
      </c>
      <c r="AM86" s="139">
        <v>0.27077997093781703</v>
      </c>
      <c r="AN86" s="144">
        <v>0.13951699167407799</v>
      </c>
      <c r="AO86" s="139">
        <v>0.13905348295411801</v>
      </c>
      <c r="AP86" s="144">
        <v>0.135033657347848</v>
      </c>
      <c r="AQ86" s="139">
        <v>9.6778357835356904E-2</v>
      </c>
      <c r="AR86" s="144">
        <v>0.11837509162351099</v>
      </c>
      <c r="AS86" s="139">
        <v>0.13144320562469</v>
      </c>
      <c r="AT86" s="144">
        <v>0.13540869536133701</v>
      </c>
      <c r="AU86" s="139">
        <v>9.0832630126351302E-2</v>
      </c>
      <c r="AV86" s="144">
        <v>0.18264951352962999</v>
      </c>
      <c r="AW86" s="139">
        <v>3.4859536361751302</v>
      </c>
      <c r="AX86" s="155">
        <v>1.36582649326411</v>
      </c>
    </row>
    <row r="87" spans="1:50" ht="13" customHeight="1" x14ac:dyDescent="0.15">
      <c r="A87" s="72" t="s">
        <v>302</v>
      </c>
      <c r="B87" s="84">
        <v>1</v>
      </c>
      <c r="C87" s="149">
        <v>-6.4838123723548496E-2</v>
      </c>
      <c r="D87" s="150">
        <v>0.12375660040811801</v>
      </c>
      <c r="E87" s="149">
        <v>6.6387680481999403E-2</v>
      </c>
      <c r="F87" s="150">
        <v>0.161921642417065</v>
      </c>
      <c r="G87" s="149">
        <v>0.10198365564565599</v>
      </c>
      <c r="H87" s="150">
        <v>0.12599555736672499</v>
      </c>
      <c r="I87" s="149">
        <v>2.93630173693314E-2</v>
      </c>
      <c r="J87" s="150">
        <v>0.22218489387158899</v>
      </c>
      <c r="K87" s="149">
        <v>0.196383872204827</v>
      </c>
      <c r="L87" s="150">
        <v>0.25219884149609301</v>
      </c>
      <c r="M87" s="149">
        <v>0.32477817107909102</v>
      </c>
      <c r="N87" s="150">
        <v>0.13804059084427101</v>
      </c>
      <c r="O87" s="149">
        <v>0.38684967080719501</v>
      </c>
      <c r="P87" s="150">
        <v>0.139672445898405</v>
      </c>
      <c r="Q87" s="149">
        <v>3.26572515701816</v>
      </c>
      <c r="R87" s="150">
        <v>1.5928265829781001</v>
      </c>
      <c r="S87" s="149">
        <v>-6.3012045281912302E-2</v>
      </c>
      <c r="T87" s="150">
        <v>0.119004991304153</v>
      </c>
      <c r="U87" s="149">
        <v>8.5300443639218695E-2</v>
      </c>
      <c r="V87" s="150">
        <v>0.16682731230402401</v>
      </c>
      <c r="W87" s="149">
        <v>0.14544969945566699</v>
      </c>
      <c r="X87" s="150">
        <v>0.115873262566697</v>
      </c>
      <c r="Y87" s="149">
        <v>-1.47126050170737E-2</v>
      </c>
      <c r="Z87" s="150">
        <v>0.219258163503184</v>
      </c>
      <c r="AA87" s="149">
        <v>0.122575272047716</v>
      </c>
      <c r="AB87" s="150">
        <v>0.23952148540528101</v>
      </c>
      <c r="AC87" s="149">
        <v>0.37436442009989002</v>
      </c>
      <c r="AD87" s="150">
        <v>0.13350714274553499</v>
      </c>
      <c r="AE87" s="149">
        <v>0.355193987314049</v>
      </c>
      <c r="AF87" s="150">
        <v>0.13598458358335799</v>
      </c>
      <c r="AG87" s="149">
        <v>8.0878777304615799</v>
      </c>
      <c r="AH87" s="150">
        <v>2.1167787531195299</v>
      </c>
      <c r="AI87" s="149">
        <v>-7.9701900316065305E-2</v>
      </c>
      <c r="AJ87" s="150">
        <v>0.12275652699322501</v>
      </c>
      <c r="AK87" s="149">
        <v>8.8433682522837995E-2</v>
      </c>
      <c r="AL87" s="150">
        <v>0.16982751876242499</v>
      </c>
      <c r="AM87" s="149">
        <v>0.13175618882116899</v>
      </c>
      <c r="AN87" s="150">
        <v>0.117701882536072</v>
      </c>
      <c r="AO87" s="149">
        <v>-2.1590573094865999E-2</v>
      </c>
      <c r="AP87" s="150">
        <v>0.22434796869155799</v>
      </c>
      <c r="AQ87" s="149">
        <v>0.15066822837366101</v>
      </c>
      <c r="AR87" s="150">
        <v>0.24163541101560601</v>
      </c>
      <c r="AS87" s="149">
        <v>0.38460683152384301</v>
      </c>
      <c r="AT87" s="150">
        <v>0.13569281284914</v>
      </c>
      <c r="AU87" s="149">
        <v>0.34983725617744699</v>
      </c>
      <c r="AV87" s="150">
        <v>0.13890009583145599</v>
      </c>
      <c r="AW87" s="149">
        <v>8.4828218888282194</v>
      </c>
      <c r="AX87" s="160">
        <v>2.1332504811801201</v>
      </c>
    </row>
    <row r="88" spans="1:50" ht="13" customHeight="1" x14ac:dyDescent="0.15">
      <c r="A88" s="57"/>
      <c r="B88" s="85"/>
      <c r="C88" s="139" t="s">
        <v>860</v>
      </c>
      <c r="D88" s="144" t="s">
        <v>861</v>
      </c>
      <c r="E88" s="139" t="s">
        <v>862</v>
      </c>
      <c r="F88" s="144" t="s">
        <v>863</v>
      </c>
      <c r="G88" s="139" t="s">
        <v>864</v>
      </c>
      <c r="H88" s="144" t="s">
        <v>865</v>
      </c>
      <c r="I88" s="139" t="s">
        <v>866</v>
      </c>
      <c r="J88" s="144" t="s">
        <v>867</v>
      </c>
      <c r="K88" s="139" t="s">
        <v>868</v>
      </c>
      <c r="L88" s="144" t="s">
        <v>869</v>
      </c>
      <c r="M88" s="139" t="s">
        <v>870</v>
      </c>
      <c r="N88" s="144" t="s">
        <v>871</v>
      </c>
      <c r="O88" s="139" t="s">
        <v>872</v>
      </c>
      <c r="P88" s="144" t="s">
        <v>873</v>
      </c>
      <c r="Q88" s="139" t="s">
        <v>874</v>
      </c>
      <c r="R88" s="144" t="s">
        <v>875</v>
      </c>
      <c r="S88" s="139" t="s">
        <v>876</v>
      </c>
      <c r="T88" s="144" t="s">
        <v>877</v>
      </c>
      <c r="U88" s="139" t="s">
        <v>878</v>
      </c>
      <c r="V88" s="144" t="s">
        <v>879</v>
      </c>
      <c r="W88" s="139" t="s">
        <v>880</v>
      </c>
      <c r="X88" s="144" t="s">
        <v>881</v>
      </c>
      <c r="Y88" s="139" t="s">
        <v>882</v>
      </c>
      <c r="Z88" s="144" t="s">
        <v>883</v>
      </c>
      <c r="AA88" s="139" t="s">
        <v>884</v>
      </c>
      <c r="AB88" s="144" t="s">
        <v>885</v>
      </c>
      <c r="AC88" s="139" t="s">
        <v>886</v>
      </c>
      <c r="AD88" s="144" t="s">
        <v>887</v>
      </c>
      <c r="AE88" s="139" t="s">
        <v>888</v>
      </c>
      <c r="AF88" s="144" t="s">
        <v>889</v>
      </c>
      <c r="AG88" s="139" t="s">
        <v>890</v>
      </c>
      <c r="AH88" s="144" t="s">
        <v>891</v>
      </c>
      <c r="AI88" s="139" t="s">
        <v>892</v>
      </c>
      <c r="AJ88" s="144" t="s">
        <v>893</v>
      </c>
      <c r="AK88" s="139" t="s">
        <v>894</v>
      </c>
      <c r="AL88" s="144" t="s">
        <v>895</v>
      </c>
      <c r="AM88" s="139" t="s">
        <v>896</v>
      </c>
      <c r="AN88" s="144" t="s">
        <v>897</v>
      </c>
      <c r="AO88" s="139" t="s">
        <v>898</v>
      </c>
      <c r="AP88" s="144" t="s">
        <v>899</v>
      </c>
      <c r="AQ88" s="139" t="s">
        <v>900</v>
      </c>
      <c r="AR88" s="144" t="s">
        <v>901</v>
      </c>
      <c r="AS88" s="139" t="s">
        <v>902</v>
      </c>
      <c r="AT88" s="144" t="s">
        <v>903</v>
      </c>
      <c r="AU88" s="139" t="s">
        <v>904</v>
      </c>
      <c r="AV88" s="144" t="s">
        <v>905</v>
      </c>
      <c r="AW88" s="139" t="s">
        <v>906</v>
      </c>
      <c r="AX88" s="155" t="s">
        <v>907</v>
      </c>
    </row>
    <row r="89" spans="1:50" ht="13" customHeight="1" x14ac:dyDescent="0.15">
      <c r="A89" s="57" t="s">
        <v>259</v>
      </c>
      <c r="B89" s="85">
        <v>3</v>
      </c>
      <c r="C89" s="139">
        <v>0.15477256025021</v>
      </c>
      <c r="D89" s="144">
        <v>0.16430563089077599</v>
      </c>
      <c r="E89" s="139">
        <v>0.353952208475315</v>
      </c>
      <c r="F89" s="144">
        <v>0.228465148835514</v>
      </c>
      <c r="G89" s="139">
        <v>0.35179389976236197</v>
      </c>
      <c r="H89" s="144">
        <v>0.16697496963542599</v>
      </c>
      <c r="I89" s="139">
        <v>0.12699211820453499</v>
      </c>
      <c r="J89" s="144">
        <v>9.2392977541846902E-2</v>
      </c>
      <c r="K89" s="139">
        <v>0.22235508263348999</v>
      </c>
      <c r="L89" s="144">
        <v>7.8060572126576494E-2</v>
      </c>
      <c r="M89" s="139">
        <v>0.44727029152879999</v>
      </c>
      <c r="N89" s="144">
        <v>8.99449060409961E-2</v>
      </c>
      <c r="O89" s="139">
        <v>0.304574280458416</v>
      </c>
      <c r="P89" s="144">
        <v>0.14401271445196101</v>
      </c>
      <c r="Q89" s="139">
        <v>5.6762088007421196</v>
      </c>
      <c r="R89" s="144">
        <v>0.90028086400791596</v>
      </c>
      <c r="S89" s="139">
        <v>0.209470799541884</v>
      </c>
      <c r="T89" s="144">
        <v>0.162262951971409</v>
      </c>
      <c r="U89" s="139">
        <v>0.39855149501890902</v>
      </c>
      <c r="V89" s="144">
        <v>0.229409012044408</v>
      </c>
      <c r="W89" s="139">
        <v>0.35090879273633402</v>
      </c>
      <c r="X89" s="144">
        <v>0.16258122839952299</v>
      </c>
      <c r="Y89" s="139">
        <v>0.13479243452768</v>
      </c>
      <c r="Z89" s="144">
        <v>9.1323955109168797E-2</v>
      </c>
      <c r="AA89" s="139">
        <v>0.179792295998287</v>
      </c>
      <c r="AB89" s="144">
        <v>7.9742730455919605E-2</v>
      </c>
      <c r="AC89" s="139">
        <v>0.43739189370642401</v>
      </c>
      <c r="AD89" s="144">
        <v>9.1222591867744299E-2</v>
      </c>
      <c r="AE89" s="139">
        <v>0.33129957797723902</v>
      </c>
      <c r="AF89" s="144">
        <v>0.14166126979487201</v>
      </c>
      <c r="AG89" s="139">
        <v>6.7515286748613601</v>
      </c>
      <c r="AH89" s="144">
        <v>1.01095526293166</v>
      </c>
      <c r="AI89" s="139">
        <v>0.18748266308545999</v>
      </c>
      <c r="AJ89" s="144">
        <v>0.16296945693197501</v>
      </c>
      <c r="AK89" s="139">
        <v>0.37525237940353301</v>
      </c>
      <c r="AL89" s="144">
        <v>0.23063417893862601</v>
      </c>
      <c r="AM89" s="139">
        <v>0.37291052332515101</v>
      </c>
      <c r="AN89" s="144">
        <v>0.165653557862286</v>
      </c>
      <c r="AO89" s="139">
        <v>0.13342535590032201</v>
      </c>
      <c r="AP89" s="144">
        <v>9.1485270467586602E-2</v>
      </c>
      <c r="AQ89" s="139">
        <v>0.1764399282728</v>
      </c>
      <c r="AR89" s="144">
        <v>8.0396560902209299E-2</v>
      </c>
      <c r="AS89" s="139">
        <v>0.44284039647524598</v>
      </c>
      <c r="AT89" s="144">
        <v>9.2547606210206995E-2</v>
      </c>
      <c r="AU89" s="139">
        <v>0.332736269246942</v>
      </c>
      <c r="AV89" s="144">
        <v>0.14094156379595499</v>
      </c>
      <c r="AW89" s="139">
        <v>7.0390788822472299</v>
      </c>
      <c r="AX89" s="155">
        <v>1.07321170273402</v>
      </c>
    </row>
    <row r="90" spans="1:50" ht="13" customHeight="1" x14ac:dyDescent="0.15">
      <c r="A90" s="57" t="s">
        <v>262</v>
      </c>
      <c r="B90" s="85">
        <v>3</v>
      </c>
      <c r="C90" s="139">
        <v>0.23540100357497101</v>
      </c>
      <c r="D90" s="144">
        <v>9.7821307090321205E-2</v>
      </c>
      <c r="E90" s="139">
        <v>0.422316787643706</v>
      </c>
      <c r="F90" s="144">
        <v>0.22415756466020001</v>
      </c>
      <c r="G90" s="139">
        <v>-7.0897805939931405E-2</v>
      </c>
      <c r="H90" s="144">
        <v>0.21826744823821401</v>
      </c>
      <c r="I90" s="139">
        <v>-5.5475504315952301E-2</v>
      </c>
      <c r="J90" s="144">
        <v>8.1612348303261195E-2</v>
      </c>
      <c r="K90" s="139">
        <v>0.23595540275549301</v>
      </c>
      <c r="L90" s="144">
        <v>0.105449211144585</v>
      </c>
      <c r="M90" s="139">
        <v>0.48672595821477099</v>
      </c>
      <c r="N90" s="144">
        <v>0.13437161063179201</v>
      </c>
      <c r="O90" s="139">
        <v>-2.84574704895998E-2</v>
      </c>
      <c r="P90" s="144">
        <v>0.15375102335986099</v>
      </c>
      <c r="Q90" s="139">
        <v>3.3592085372555398</v>
      </c>
      <c r="R90" s="144">
        <v>0.95935443330653303</v>
      </c>
      <c r="S90" s="139">
        <v>0.23380935421508001</v>
      </c>
      <c r="T90" s="144">
        <v>9.80905728440883E-2</v>
      </c>
      <c r="U90" s="139">
        <v>0.44178668211797201</v>
      </c>
      <c r="V90" s="144">
        <v>0.22101008332552799</v>
      </c>
      <c r="W90" s="139">
        <v>-5.1519244658240301E-2</v>
      </c>
      <c r="X90" s="144">
        <v>0.22939860535268999</v>
      </c>
      <c r="Y90" s="139">
        <v>-6.7713763495612395E-2</v>
      </c>
      <c r="Z90" s="144">
        <v>8.1716548864943603E-2</v>
      </c>
      <c r="AA90" s="139">
        <v>0.22971865046619599</v>
      </c>
      <c r="AB90" s="144">
        <v>0.104683864644254</v>
      </c>
      <c r="AC90" s="139">
        <v>0.51129445732033196</v>
      </c>
      <c r="AD90" s="144">
        <v>0.13280830610415101</v>
      </c>
      <c r="AE90" s="139">
        <v>-3.5687849742873298E-2</v>
      </c>
      <c r="AF90" s="144">
        <v>0.15636035148607</v>
      </c>
      <c r="AG90" s="139">
        <v>3.9119532005201498</v>
      </c>
      <c r="AH90" s="144">
        <v>0.95331996830136101</v>
      </c>
      <c r="AI90" s="139">
        <v>0.24833170810358099</v>
      </c>
      <c r="AJ90" s="144">
        <v>9.9376464503149201E-2</v>
      </c>
      <c r="AK90" s="139">
        <v>0.42582715471510801</v>
      </c>
      <c r="AL90" s="144">
        <v>0.21790708937629999</v>
      </c>
      <c r="AM90" s="139">
        <v>-4.5620760838887803E-2</v>
      </c>
      <c r="AN90" s="144">
        <v>0.229552113031742</v>
      </c>
      <c r="AO90" s="139">
        <v>-7.0573060642756397E-2</v>
      </c>
      <c r="AP90" s="144">
        <v>8.2680414098254496E-2</v>
      </c>
      <c r="AQ90" s="139">
        <v>0.25582422367664298</v>
      </c>
      <c r="AR90" s="144">
        <v>0.103733319724315</v>
      </c>
      <c r="AS90" s="139">
        <v>0.52227472802987196</v>
      </c>
      <c r="AT90" s="144">
        <v>0.123547126708036</v>
      </c>
      <c r="AU90" s="139">
        <v>-3.6640930343641701E-2</v>
      </c>
      <c r="AV90" s="144">
        <v>0.157341278834215</v>
      </c>
      <c r="AW90" s="139">
        <v>4.6466781822772401</v>
      </c>
      <c r="AX90" s="155">
        <v>1.0108774512182099</v>
      </c>
    </row>
    <row r="91" spans="1:50" ht="13" customHeight="1" x14ac:dyDescent="0.15">
      <c r="A91" s="57" t="s">
        <v>86</v>
      </c>
      <c r="B91" s="85">
        <v>3</v>
      </c>
      <c r="C91" s="139">
        <v>-4.3304951898387199E-2</v>
      </c>
      <c r="D91" s="144">
        <v>0.105416707625776</v>
      </c>
      <c r="E91" s="139">
        <v>0.57825794555254695</v>
      </c>
      <c r="F91" s="144">
        <v>0.201474278665111</v>
      </c>
      <c r="G91" s="139">
        <v>-0.16426578111207801</v>
      </c>
      <c r="H91" s="144">
        <v>0.13055979354648101</v>
      </c>
      <c r="I91" s="139">
        <v>0.106880189043653</v>
      </c>
      <c r="J91" s="144">
        <v>8.3447645404287493E-2</v>
      </c>
      <c r="K91" s="139">
        <v>0.30438939553410599</v>
      </c>
      <c r="L91" s="144">
        <v>0.105200014914816</v>
      </c>
      <c r="M91" s="139">
        <v>0.41048056783114101</v>
      </c>
      <c r="N91" s="144">
        <v>0.11967217670676999</v>
      </c>
      <c r="O91" s="139">
        <v>0.56785181007235896</v>
      </c>
      <c r="P91" s="144">
        <v>0.21009636001191501</v>
      </c>
      <c r="Q91" s="139">
        <v>3.8996502598570899</v>
      </c>
      <c r="R91" s="144">
        <v>0.94853691183713995</v>
      </c>
      <c r="S91" s="139">
        <v>3.7949858717388402E-2</v>
      </c>
      <c r="T91" s="144">
        <v>0.100078928899498</v>
      </c>
      <c r="U91" s="139">
        <v>0.55366684261384902</v>
      </c>
      <c r="V91" s="144">
        <v>0.197165226179884</v>
      </c>
      <c r="W91" s="139">
        <v>-0.142539959953186</v>
      </c>
      <c r="X91" s="144">
        <v>0.12449497206118799</v>
      </c>
      <c r="Y91" s="139">
        <v>0.13370802957209299</v>
      </c>
      <c r="Z91" s="144">
        <v>8.5194224861173506E-2</v>
      </c>
      <c r="AA91" s="139">
        <v>0.33083140826392998</v>
      </c>
      <c r="AB91" s="144">
        <v>0.104391779072877</v>
      </c>
      <c r="AC91" s="139">
        <v>0.388450068409254</v>
      </c>
      <c r="AD91" s="144">
        <v>0.116832526845879</v>
      </c>
      <c r="AE91" s="139">
        <v>0.55416701383701406</v>
      </c>
      <c r="AF91" s="144">
        <v>0.209102749702583</v>
      </c>
      <c r="AG91" s="139">
        <v>5.8899091955807403</v>
      </c>
      <c r="AH91" s="144">
        <v>1.29422670686801</v>
      </c>
      <c r="AI91" s="139">
        <v>-5.4454954928388399E-3</v>
      </c>
      <c r="AJ91" s="144">
        <v>9.89342470535612E-2</v>
      </c>
      <c r="AK91" s="139">
        <v>0.53142759862851496</v>
      </c>
      <c r="AL91" s="144">
        <v>0.19877163205224299</v>
      </c>
      <c r="AM91" s="139">
        <v>-0.14683597071166299</v>
      </c>
      <c r="AN91" s="144">
        <v>0.127719248788318</v>
      </c>
      <c r="AO91" s="139">
        <v>0.17091128847241199</v>
      </c>
      <c r="AP91" s="144">
        <v>8.6220820993739497E-2</v>
      </c>
      <c r="AQ91" s="139">
        <v>0.33240514684975903</v>
      </c>
      <c r="AR91" s="144">
        <v>0.106422796190681</v>
      </c>
      <c r="AS91" s="139">
        <v>0.377980745409151</v>
      </c>
      <c r="AT91" s="144">
        <v>0.117445956376896</v>
      </c>
      <c r="AU91" s="139">
        <v>0.53879275593293097</v>
      </c>
      <c r="AV91" s="144">
        <v>0.20891356221969101</v>
      </c>
      <c r="AW91" s="139">
        <v>6.5010088924014902</v>
      </c>
      <c r="AX91" s="155">
        <v>1.41011401818811</v>
      </c>
    </row>
    <row r="92" spans="1:50" ht="13" customHeight="1" x14ac:dyDescent="0.15">
      <c r="A92" s="57" t="s">
        <v>281</v>
      </c>
      <c r="B92" s="85">
        <v>3</v>
      </c>
      <c r="C92" s="139">
        <v>0.19831030104395</v>
      </c>
      <c r="D92" s="144">
        <v>9.0070486582910905E-2</v>
      </c>
      <c r="E92" s="139">
        <v>0.16441495866355199</v>
      </c>
      <c r="F92" s="144">
        <v>0.13920823830524701</v>
      </c>
      <c r="G92" s="139">
        <v>0.30718320370274499</v>
      </c>
      <c r="H92" s="144">
        <v>0.101419128613899</v>
      </c>
      <c r="I92" s="139">
        <v>1.6866456015139999E-2</v>
      </c>
      <c r="J92" s="144">
        <v>7.4878760747556103E-2</v>
      </c>
      <c r="K92" s="139">
        <v>0.249769825619125</v>
      </c>
      <c r="L92" s="144">
        <v>7.7809454001587106E-2</v>
      </c>
      <c r="M92" s="139">
        <v>0.122629406110011</v>
      </c>
      <c r="N92" s="144">
        <v>7.9940754004701103E-2</v>
      </c>
      <c r="O92" s="139">
        <v>0.32915807034664801</v>
      </c>
      <c r="P92" s="144">
        <v>0.106481075276706</v>
      </c>
      <c r="Q92" s="139">
        <v>3.1059291883185201</v>
      </c>
      <c r="R92" s="144">
        <v>0.60880230003910396</v>
      </c>
      <c r="S92" s="139">
        <v>0.19618114154166799</v>
      </c>
      <c r="T92" s="144">
        <v>8.9626219462423606E-2</v>
      </c>
      <c r="U92" s="139">
        <v>0.15695700405820101</v>
      </c>
      <c r="V92" s="144">
        <v>0.14016151323638401</v>
      </c>
      <c r="W92" s="139">
        <v>0.29831146597331398</v>
      </c>
      <c r="X92" s="144">
        <v>0.101012411770388</v>
      </c>
      <c r="Y92" s="139">
        <v>2.1992081188694401E-2</v>
      </c>
      <c r="Z92" s="144">
        <v>7.4216445605989598E-2</v>
      </c>
      <c r="AA92" s="139">
        <v>0.247666013801942</v>
      </c>
      <c r="AB92" s="144">
        <v>7.9700525987674298E-2</v>
      </c>
      <c r="AC92" s="139">
        <v>0.117123349384672</v>
      </c>
      <c r="AD92" s="144">
        <v>7.9135991261111802E-2</v>
      </c>
      <c r="AE92" s="139">
        <v>0.335914595455587</v>
      </c>
      <c r="AF92" s="144">
        <v>0.10753005822128001</v>
      </c>
      <c r="AG92" s="139">
        <v>3.19149464360139</v>
      </c>
      <c r="AH92" s="144">
        <v>0.62520699438558602</v>
      </c>
      <c r="AI92" s="139">
        <v>0.19610549359145099</v>
      </c>
      <c r="AJ92" s="144">
        <v>9.0284058911461906E-2</v>
      </c>
      <c r="AK92" s="139">
        <v>0.141576787937848</v>
      </c>
      <c r="AL92" s="144">
        <v>0.138355966141683</v>
      </c>
      <c r="AM92" s="139">
        <v>0.29754682304461799</v>
      </c>
      <c r="AN92" s="144">
        <v>9.8419424315763102E-2</v>
      </c>
      <c r="AO92" s="139">
        <v>1.68051378543774E-2</v>
      </c>
      <c r="AP92" s="144">
        <v>7.4158532822829706E-2</v>
      </c>
      <c r="AQ92" s="139">
        <v>0.24770010619741201</v>
      </c>
      <c r="AR92" s="144">
        <v>8.0778346549800997E-2</v>
      </c>
      <c r="AS92" s="139">
        <v>0.117706817853532</v>
      </c>
      <c r="AT92" s="144">
        <v>7.9909992195345794E-2</v>
      </c>
      <c r="AU92" s="139">
        <v>0.34026300131215698</v>
      </c>
      <c r="AV92" s="144">
        <v>0.10792070654496599</v>
      </c>
      <c r="AW92" s="139">
        <v>3.6179161539334701</v>
      </c>
      <c r="AX92" s="155">
        <v>0.68374780741554997</v>
      </c>
    </row>
    <row r="93" spans="1:50" ht="13" customHeight="1" x14ac:dyDescent="0.15">
      <c r="A93" s="57" t="s">
        <v>283</v>
      </c>
      <c r="B93" s="85">
        <v>3</v>
      </c>
      <c r="C93" s="139">
        <v>1.50699445486305E-3</v>
      </c>
      <c r="D93" s="144">
        <v>0.118163116743802</v>
      </c>
      <c r="E93" s="139">
        <v>0.163326297481722</v>
      </c>
      <c r="F93" s="144">
        <v>0.13395617419351799</v>
      </c>
      <c r="G93" s="139">
        <v>0.45777264976792198</v>
      </c>
      <c r="H93" s="144">
        <v>0.143569409378345</v>
      </c>
      <c r="I93" s="139">
        <v>-3.1771369650389403E-2</v>
      </c>
      <c r="J93" s="144">
        <v>0.115205960207719</v>
      </c>
      <c r="K93" s="139">
        <v>0.32580223255816798</v>
      </c>
      <c r="L93" s="144">
        <v>0.151312233920885</v>
      </c>
      <c r="M93" s="139">
        <v>0.38720036577779898</v>
      </c>
      <c r="N93" s="144">
        <v>0.14574065703464301</v>
      </c>
      <c r="O93" s="139">
        <v>0.39969484821325701</v>
      </c>
      <c r="P93" s="144">
        <v>0.12703729040716699</v>
      </c>
      <c r="Q93" s="139">
        <v>6.7318901285893</v>
      </c>
      <c r="R93" s="144">
        <v>0.91724040985544097</v>
      </c>
      <c r="S93" s="139">
        <v>5.0757903280814198E-2</v>
      </c>
      <c r="T93" s="144">
        <v>0.119522812445087</v>
      </c>
      <c r="U93" s="139">
        <v>0.284788582097596</v>
      </c>
      <c r="V93" s="144">
        <v>0.121480373513304</v>
      </c>
      <c r="W93" s="139">
        <v>0.42502995865753301</v>
      </c>
      <c r="X93" s="144">
        <v>0.14991809477908799</v>
      </c>
      <c r="Y93" s="139">
        <v>-4.9256985120569398E-2</v>
      </c>
      <c r="Z93" s="144">
        <v>0.114417331055485</v>
      </c>
      <c r="AA93" s="139">
        <v>0.24733843947484399</v>
      </c>
      <c r="AB93" s="144">
        <v>0.152433488538539</v>
      </c>
      <c r="AC93" s="139">
        <v>0.37044337461950699</v>
      </c>
      <c r="AD93" s="144">
        <v>0.143303116732035</v>
      </c>
      <c r="AE93" s="139">
        <v>0.37294204000960401</v>
      </c>
      <c r="AF93" s="144">
        <v>0.123024424733754</v>
      </c>
      <c r="AG93" s="139">
        <v>9.5983906969108901</v>
      </c>
      <c r="AH93" s="144">
        <v>1.1222264546055001</v>
      </c>
      <c r="AI93" s="139">
        <v>5.0842543922252098E-2</v>
      </c>
      <c r="AJ93" s="144">
        <v>0.122293508363353</v>
      </c>
      <c r="AK93" s="139">
        <v>0.27566561623050501</v>
      </c>
      <c r="AL93" s="144">
        <v>0.12120866167180699</v>
      </c>
      <c r="AM93" s="139">
        <v>0.41448557137835101</v>
      </c>
      <c r="AN93" s="144">
        <v>0.147503414612601</v>
      </c>
      <c r="AO93" s="139">
        <v>-6.3242023648572704E-2</v>
      </c>
      <c r="AP93" s="144">
        <v>0.11220180237044799</v>
      </c>
      <c r="AQ93" s="139">
        <v>0.26915865540039302</v>
      </c>
      <c r="AR93" s="144">
        <v>0.14856862649469699</v>
      </c>
      <c r="AS93" s="139">
        <v>0.36118271619734998</v>
      </c>
      <c r="AT93" s="144">
        <v>0.1440776254243</v>
      </c>
      <c r="AU93" s="139">
        <v>0.36141431286859899</v>
      </c>
      <c r="AV93" s="144">
        <v>0.121994475723498</v>
      </c>
      <c r="AW93" s="139">
        <v>10.1096211556023</v>
      </c>
      <c r="AX93" s="155">
        <v>1.1686131437126701</v>
      </c>
    </row>
    <row r="94" spans="1:50" ht="13" customHeight="1" x14ac:dyDescent="0.15">
      <c r="A94" s="57" t="s">
        <v>288</v>
      </c>
      <c r="B94" s="85">
        <v>3</v>
      </c>
      <c r="C94" s="139">
        <v>0.25638404833121298</v>
      </c>
      <c r="D94" s="144">
        <v>0.128882257401567</v>
      </c>
      <c r="E94" s="139">
        <v>0.269080481861805</v>
      </c>
      <c r="F94" s="144">
        <v>0.25234481438619899</v>
      </c>
      <c r="G94" s="139">
        <v>4.8476705920430102E-2</v>
      </c>
      <c r="H94" s="144">
        <v>0.17433429443059301</v>
      </c>
      <c r="I94" s="139">
        <v>0.140533070002299</v>
      </c>
      <c r="J94" s="144">
        <v>0.10323755892098201</v>
      </c>
      <c r="K94" s="139">
        <v>5.42707748480801E-2</v>
      </c>
      <c r="L94" s="144">
        <v>8.5381323043113702E-2</v>
      </c>
      <c r="M94" s="139">
        <v>0.42068901944100301</v>
      </c>
      <c r="N94" s="144">
        <v>0.112752121582223</v>
      </c>
      <c r="O94" s="139">
        <v>0.63132156085884905</v>
      </c>
      <c r="P94" s="144">
        <v>0.13900801294701601</v>
      </c>
      <c r="Q94" s="139">
        <v>7.0867794322383704</v>
      </c>
      <c r="R94" s="144">
        <v>1.2931221615758599</v>
      </c>
      <c r="S94" s="139">
        <v>0.26141438370314402</v>
      </c>
      <c r="T94" s="144">
        <v>0.129818935176815</v>
      </c>
      <c r="U94" s="139">
        <v>0.36436471041356999</v>
      </c>
      <c r="V94" s="144">
        <v>0.248474156311185</v>
      </c>
      <c r="W94" s="139">
        <v>9.3753554813308798E-2</v>
      </c>
      <c r="X94" s="144">
        <v>0.17704419908746699</v>
      </c>
      <c r="Y94" s="139">
        <v>0.157305545300266</v>
      </c>
      <c r="Z94" s="144">
        <v>0.101759806734827</v>
      </c>
      <c r="AA94" s="139">
        <v>1.77698368913322E-2</v>
      </c>
      <c r="AB94" s="144">
        <v>8.3831532188920005E-2</v>
      </c>
      <c r="AC94" s="139">
        <v>0.43095280968676603</v>
      </c>
      <c r="AD94" s="144">
        <v>0.10990221354107101</v>
      </c>
      <c r="AE94" s="139">
        <v>0.60815146276568199</v>
      </c>
      <c r="AF94" s="144">
        <v>0.13769339207299799</v>
      </c>
      <c r="AG94" s="139">
        <v>8.1782610742544897</v>
      </c>
      <c r="AH94" s="144">
        <v>1.4176518453703599</v>
      </c>
      <c r="AI94" s="139">
        <v>0.25856294901801002</v>
      </c>
      <c r="AJ94" s="144">
        <v>0.13007283982572301</v>
      </c>
      <c r="AK94" s="139">
        <v>0.36222766871818401</v>
      </c>
      <c r="AL94" s="144">
        <v>0.24415636701467</v>
      </c>
      <c r="AM94" s="139">
        <v>0.102301346912219</v>
      </c>
      <c r="AN94" s="144">
        <v>0.173812980784079</v>
      </c>
      <c r="AO94" s="139">
        <v>0.15241028669415899</v>
      </c>
      <c r="AP94" s="144">
        <v>0.101102108168051</v>
      </c>
      <c r="AQ94" s="139">
        <v>3.0404206602570601E-2</v>
      </c>
      <c r="AR94" s="144">
        <v>8.2823268930951099E-2</v>
      </c>
      <c r="AS94" s="139">
        <v>0.408244425545637</v>
      </c>
      <c r="AT94" s="144">
        <v>0.108641806370303</v>
      </c>
      <c r="AU94" s="139">
        <v>0.61115558086564403</v>
      </c>
      <c r="AV94" s="144">
        <v>0.13899900759072001</v>
      </c>
      <c r="AW94" s="139">
        <v>8.8591315162928996</v>
      </c>
      <c r="AX94" s="155">
        <v>1.5220258533078901</v>
      </c>
    </row>
    <row r="95" spans="1:50" ht="13" customHeight="1" x14ac:dyDescent="0.15">
      <c r="A95" s="57" t="s">
        <v>292</v>
      </c>
      <c r="B95" s="85">
        <v>3</v>
      </c>
      <c r="C95" s="139">
        <v>0.14755656843699999</v>
      </c>
      <c r="D95" s="144">
        <v>7.5130749447753595E-2</v>
      </c>
      <c r="E95" s="139">
        <v>-0.100267739643186</v>
      </c>
      <c r="F95" s="144">
        <v>8.9193730500335494E-2</v>
      </c>
      <c r="G95" s="139">
        <v>0.37772444947221601</v>
      </c>
      <c r="H95" s="144">
        <v>9.3015955409894394E-2</v>
      </c>
      <c r="I95" s="139">
        <v>0.22008602194541399</v>
      </c>
      <c r="J95" s="144">
        <v>9.2220582301222501E-2</v>
      </c>
      <c r="K95" s="139">
        <v>0.17801596936790201</v>
      </c>
      <c r="L95" s="144">
        <v>6.9582664604244199E-2</v>
      </c>
      <c r="M95" s="139">
        <v>0.117315611304185</v>
      </c>
      <c r="N95" s="144">
        <v>8.4127135781545695E-2</v>
      </c>
      <c r="O95" s="139">
        <v>0.51273170023882997</v>
      </c>
      <c r="P95" s="144">
        <v>8.7444088060355293E-2</v>
      </c>
      <c r="Q95" s="139">
        <v>7.2444075877769603</v>
      </c>
      <c r="R95" s="144">
        <v>0.87921752932420005</v>
      </c>
      <c r="S95" s="139">
        <v>0.151557791389997</v>
      </c>
      <c r="T95" s="144">
        <v>7.5582912482131406E-2</v>
      </c>
      <c r="U95" s="139">
        <v>-9.2296346602013496E-2</v>
      </c>
      <c r="V95" s="144">
        <v>8.9766092871769607E-2</v>
      </c>
      <c r="W95" s="139">
        <v>0.35039700837800802</v>
      </c>
      <c r="X95" s="144">
        <v>9.4022565207870307E-2</v>
      </c>
      <c r="Y95" s="139">
        <v>0.24352456537113601</v>
      </c>
      <c r="Z95" s="144">
        <v>8.9936452641197498E-2</v>
      </c>
      <c r="AA95" s="139">
        <v>0.16176999136602599</v>
      </c>
      <c r="AB95" s="144">
        <v>6.8304714955424506E-2</v>
      </c>
      <c r="AC95" s="139">
        <v>0.115866284242443</v>
      </c>
      <c r="AD95" s="144">
        <v>8.3835045511629902E-2</v>
      </c>
      <c r="AE95" s="139">
        <v>0.50083071165950099</v>
      </c>
      <c r="AF95" s="144">
        <v>8.7582432430119303E-2</v>
      </c>
      <c r="AG95" s="139">
        <v>7.6793662176260797</v>
      </c>
      <c r="AH95" s="144">
        <v>0.88617878874023703</v>
      </c>
      <c r="AI95" s="139">
        <v>0.157888584991213</v>
      </c>
      <c r="AJ95" s="144">
        <v>7.69813778356912E-2</v>
      </c>
      <c r="AK95" s="139">
        <v>-0.121305016233396</v>
      </c>
      <c r="AL95" s="144">
        <v>8.6236961490330596E-2</v>
      </c>
      <c r="AM95" s="139">
        <v>0.352442728697412</v>
      </c>
      <c r="AN95" s="144">
        <v>0.100513084036639</v>
      </c>
      <c r="AO95" s="139">
        <v>0.238606703404659</v>
      </c>
      <c r="AP95" s="144">
        <v>8.6356640124262696E-2</v>
      </c>
      <c r="AQ95" s="139">
        <v>0.16586840034275199</v>
      </c>
      <c r="AR95" s="144">
        <v>6.8487200769788606E-2</v>
      </c>
      <c r="AS95" s="139">
        <v>7.6374927158123704E-2</v>
      </c>
      <c r="AT95" s="144">
        <v>8.6629942682399902E-2</v>
      </c>
      <c r="AU95" s="139">
        <v>0.50759939097140505</v>
      </c>
      <c r="AV95" s="144">
        <v>8.6575035460822805E-2</v>
      </c>
      <c r="AW95" s="139">
        <v>8.4450439441941398</v>
      </c>
      <c r="AX95" s="155">
        <v>1.01415062485068</v>
      </c>
    </row>
    <row r="96" spans="1:50" ht="13" customHeight="1" x14ac:dyDescent="0.15">
      <c r="A96" s="57" t="s">
        <v>293</v>
      </c>
      <c r="B96" s="85">
        <v>3</v>
      </c>
      <c r="C96" s="139">
        <v>0.16514637214785999</v>
      </c>
      <c r="D96" s="144">
        <v>0.17375378291121399</v>
      </c>
      <c r="E96" s="139">
        <v>-5.7305923633035098E-2</v>
      </c>
      <c r="F96" s="144">
        <v>0.103110069234812</v>
      </c>
      <c r="G96" s="139">
        <v>0.35622452105921598</v>
      </c>
      <c r="H96" s="144">
        <v>0.17334384888845</v>
      </c>
      <c r="I96" s="139">
        <v>-6.4369503458107505E-2</v>
      </c>
      <c r="J96" s="144">
        <v>0.12865693432983999</v>
      </c>
      <c r="K96" s="139">
        <v>-0.121272973101614</v>
      </c>
      <c r="L96" s="144">
        <v>0.12880740983910299</v>
      </c>
      <c r="M96" s="139">
        <v>0.37393048822192698</v>
      </c>
      <c r="N96" s="144">
        <v>0.103731688858753</v>
      </c>
      <c r="O96" s="139">
        <v>0.27806495922548802</v>
      </c>
      <c r="P96" s="144">
        <v>0.10082825968432101</v>
      </c>
      <c r="Q96" s="139">
        <v>4.3236548442979403</v>
      </c>
      <c r="R96" s="144">
        <v>1.0859823807079001</v>
      </c>
      <c r="S96" s="139">
        <v>0.183920946230891</v>
      </c>
      <c r="T96" s="144">
        <v>0.16443588736914</v>
      </c>
      <c r="U96" s="139">
        <v>-4.9794372727237399E-2</v>
      </c>
      <c r="V96" s="144">
        <v>0.10342006605894399</v>
      </c>
      <c r="W96" s="139">
        <v>0.34544219951155097</v>
      </c>
      <c r="X96" s="144">
        <v>0.16334613244485299</v>
      </c>
      <c r="Y96" s="139">
        <v>-7.5233832343253093E-2</v>
      </c>
      <c r="Z96" s="144">
        <v>0.11984265022382801</v>
      </c>
      <c r="AA96" s="139">
        <v>-0.15036054631193299</v>
      </c>
      <c r="AB96" s="144">
        <v>0.124602883555321</v>
      </c>
      <c r="AC96" s="139">
        <v>0.35565505537721598</v>
      </c>
      <c r="AD96" s="144">
        <v>0.10318977177578301</v>
      </c>
      <c r="AE96" s="139">
        <v>0.30689620585611599</v>
      </c>
      <c r="AF96" s="144">
        <v>0.104144222237357</v>
      </c>
      <c r="AG96" s="139">
        <v>5.1389935582214399</v>
      </c>
      <c r="AH96" s="144">
        <v>1.0666998352783099</v>
      </c>
      <c r="AI96" s="139">
        <v>0.19425613866892</v>
      </c>
      <c r="AJ96" s="144">
        <v>0.1612503122235</v>
      </c>
      <c r="AK96" s="139">
        <v>-4.6153544344474599E-2</v>
      </c>
      <c r="AL96" s="144">
        <v>0.10226944243675599</v>
      </c>
      <c r="AM96" s="139">
        <v>0.31023636337459198</v>
      </c>
      <c r="AN96" s="144">
        <v>0.16006362528764401</v>
      </c>
      <c r="AO96" s="139">
        <v>-2.3445592178473799E-2</v>
      </c>
      <c r="AP96" s="144">
        <v>0.109080015495143</v>
      </c>
      <c r="AQ96" s="139">
        <v>-0.12600798934264501</v>
      </c>
      <c r="AR96" s="144">
        <v>0.12783469710419501</v>
      </c>
      <c r="AS96" s="139">
        <v>0.36893656127811097</v>
      </c>
      <c r="AT96" s="144">
        <v>0.10268738866383301</v>
      </c>
      <c r="AU96" s="139">
        <v>0.296996061441472</v>
      </c>
      <c r="AV96" s="144">
        <v>0.100377027191781</v>
      </c>
      <c r="AW96" s="139">
        <v>6.2694753236045901</v>
      </c>
      <c r="AX96" s="155">
        <v>1.2006521374447801</v>
      </c>
    </row>
    <row r="97" spans="1:50" ht="13" customHeight="1" x14ac:dyDescent="0.15">
      <c r="A97" s="5" t="s">
        <v>305</v>
      </c>
      <c r="B97" s="87">
        <v>3</v>
      </c>
      <c r="C97" s="153">
        <v>0.13947161204271</v>
      </c>
      <c r="D97" s="154">
        <v>4.36961969675436E-2</v>
      </c>
      <c r="E97" s="153">
        <v>0.224221877050303</v>
      </c>
      <c r="F97" s="154">
        <v>6.4058460420546498E-2</v>
      </c>
      <c r="G97" s="153">
        <v>0.20800148032911001</v>
      </c>
      <c r="H97" s="154">
        <v>5.4851745957998597E-2</v>
      </c>
      <c r="I97" s="153">
        <v>5.7467684723324003E-2</v>
      </c>
      <c r="J97" s="154">
        <v>3.4630871663631303E-2</v>
      </c>
      <c r="K97" s="153">
        <v>0.18116071377684401</v>
      </c>
      <c r="L97" s="154">
        <v>3.6647135338133199E-2</v>
      </c>
      <c r="M97" s="153">
        <v>0.34578021355370497</v>
      </c>
      <c r="N97" s="154">
        <v>3.9260505794938103E-2</v>
      </c>
      <c r="O97" s="153">
        <v>0.37436746986553099</v>
      </c>
      <c r="P97" s="154">
        <v>4.8915144366212603E-2</v>
      </c>
      <c r="Q97" s="153">
        <v>5.1784660973844803</v>
      </c>
      <c r="R97" s="154">
        <v>0.34157505502459501</v>
      </c>
      <c r="S97" s="153">
        <v>0.16563277232760801</v>
      </c>
      <c r="T97" s="154">
        <v>4.2918941336317698E-2</v>
      </c>
      <c r="U97" s="153">
        <v>0.25725307462385599</v>
      </c>
      <c r="V97" s="154">
        <v>6.3152082920742494E-2</v>
      </c>
      <c r="W97" s="153">
        <v>0.208722971932328</v>
      </c>
      <c r="X97" s="154">
        <v>5.5071142439166498E-2</v>
      </c>
      <c r="Y97" s="153">
        <v>6.2389759375054497E-2</v>
      </c>
      <c r="Z97" s="154">
        <v>3.3930306816460198E-2</v>
      </c>
      <c r="AA97" s="153">
        <v>0.15806576124382801</v>
      </c>
      <c r="AB97" s="154">
        <v>3.6448280748794401E-2</v>
      </c>
      <c r="AC97" s="153">
        <v>0.340897161593327</v>
      </c>
      <c r="AD97" s="154">
        <v>3.87626341381129E-2</v>
      </c>
      <c r="AE97" s="153">
        <v>0.371814219727234</v>
      </c>
      <c r="AF97" s="154">
        <v>4.88003472433272E-2</v>
      </c>
      <c r="AG97" s="153">
        <v>6.29248715769707</v>
      </c>
      <c r="AH97" s="154">
        <v>0.37891799934370501</v>
      </c>
      <c r="AI97" s="153">
        <v>0.16100307323600599</v>
      </c>
      <c r="AJ97" s="154">
        <v>4.2970986523110002E-2</v>
      </c>
      <c r="AK97" s="153">
        <v>0.24306483063197801</v>
      </c>
      <c r="AL97" s="154">
        <v>6.2690694431612307E-2</v>
      </c>
      <c r="AM97" s="153">
        <v>0.207183328147724</v>
      </c>
      <c r="AN97" s="154">
        <v>5.50319959826885E-2</v>
      </c>
      <c r="AO97" s="153">
        <v>6.9362261982015797E-2</v>
      </c>
      <c r="AP97" s="154">
        <v>3.3144080202114498E-2</v>
      </c>
      <c r="AQ97" s="153">
        <v>0.16897408474996001</v>
      </c>
      <c r="AR97" s="154">
        <v>3.6451958656699902E-2</v>
      </c>
      <c r="AS97" s="153">
        <v>0.33444266474337803</v>
      </c>
      <c r="AT97" s="154">
        <v>3.8450244321000297E-2</v>
      </c>
      <c r="AU97" s="153">
        <v>0.36903955528693899</v>
      </c>
      <c r="AV97" s="154">
        <v>4.8683723920012398E-2</v>
      </c>
      <c r="AW97" s="153">
        <v>6.9359942563191597</v>
      </c>
      <c r="AX97" s="162">
        <v>0.41044708115690398</v>
      </c>
    </row>
    <row r="99" spans="1:50" x14ac:dyDescent="0.15">
      <c r="A99" s="128" t="s">
        <v>394</v>
      </c>
    </row>
    <row r="100" spans="1:50" x14ac:dyDescent="0.15">
      <c r="A100" s="128" t="s">
        <v>388</v>
      </c>
    </row>
    <row r="101" spans="1:50" x14ac:dyDescent="0.15">
      <c r="A101" s="128" t="s">
        <v>395</v>
      </c>
    </row>
    <row r="102" spans="1:50" x14ac:dyDescent="0.15">
      <c r="A102" s="128" t="s">
        <v>390</v>
      </c>
    </row>
    <row r="103" spans="1:50" x14ac:dyDescent="0.15">
      <c r="A103" s="128" t="s">
        <v>306</v>
      </c>
    </row>
    <row r="104" spans="1:50" x14ac:dyDescent="0.15">
      <c r="A104" s="128" t="s">
        <v>307</v>
      </c>
    </row>
    <row r="105" spans="1:50" x14ac:dyDescent="0.15">
      <c r="A105" s="128" t="s">
        <v>308</v>
      </c>
    </row>
    <row r="106" spans="1:50" x14ac:dyDescent="0.15">
      <c r="A106" s="128" t="s">
        <v>309</v>
      </c>
    </row>
    <row r="107" spans="1:50" x14ac:dyDescent="0.15">
      <c r="A107" s="112" t="str">
        <f>HYPERLINK("https://oecdcode.org/disclaimers/cyprus.html", "Information on data for Cyprus: https://oecdcode.org/disclaimers/cyprus.html")</f>
        <v>Information on data for Cyprus: https://oecdcode.org/disclaimers/cyprus.html</v>
      </c>
    </row>
    <row r="108" spans="1:50" x14ac:dyDescent="0.15">
      <c r="A108" s="128" t="s">
        <v>310</v>
      </c>
    </row>
  </sheetData>
  <mergeCells count="31">
    <mergeCell ref="AW7:AX8"/>
    <mergeCell ref="AI9:AX9"/>
    <mergeCell ref="AG7:AH8"/>
    <mergeCell ref="S9:AH9"/>
    <mergeCell ref="AI7:AV7"/>
    <mergeCell ref="AI8:AJ8"/>
    <mergeCell ref="AK8:AL8"/>
    <mergeCell ref="AM8:AN8"/>
    <mergeCell ref="AO8:AP8"/>
    <mergeCell ref="AQ8:AR8"/>
    <mergeCell ref="AS8:AT8"/>
    <mergeCell ref="AU8:AV8"/>
    <mergeCell ref="Q7:R8"/>
    <mergeCell ref="C9:R9"/>
    <mergeCell ref="S7:AF7"/>
    <mergeCell ref="S8:T8"/>
    <mergeCell ref="U8:V8"/>
    <mergeCell ref="W8:X8"/>
    <mergeCell ref="Y8:Z8"/>
    <mergeCell ref="AA8:AB8"/>
    <mergeCell ref="AC8:AD8"/>
    <mergeCell ref="AE8:AF8"/>
    <mergeCell ref="B7:B10"/>
    <mergeCell ref="C7:P7"/>
    <mergeCell ref="C8:D8"/>
    <mergeCell ref="E8:F8"/>
    <mergeCell ref="G8:H8"/>
    <mergeCell ref="I8:J8"/>
    <mergeCell ref="K8:L8"/>
    <mergeCell ref="M8:N8"/>
    <mergeCell ref="O8:P8"/>
  </mergeCells>
  <conditionalFormatting sqref="C1:C200">
    <cfRule type="expression" dxfId="312" priority="21">
      <formula>ABS(C1/D1)&gt;1.95996398454005</formula>
    </cfRule>
  </conditionalFormatting>
  <conditionalFormatting sqref="E1:E200">
    <cfRule type="expression" dxfId="311" priority="20">
      <formula>ABS(E1/F1)&gt;1.95996398454005</formula>
    </cfRule>
  </conditionalFormatting>
  <conditionalFormatting sqref="G1:G200">
    <cfRule type="expression" dxfId="310" priority="19">
      <formula>ABS(G1/H1)&gt;1.95996398454005</formula>
    </cfRule>
  </conditionalFormatting>
  <conditionalFormatting sqref="I1:I200">
    <cfRule type="expression" dxfId="309" priority="18">
      <formula>ABS(I1/J1)&gt;1.95996398454005</formula>
    </cfRule>
  </conditionalFormatting>
  <conditionalFormatting sqref="K1:K200">
    <cfRule type="expression" dxfId="308" priority="17">
      <formula>ABS(K1/L1)&gt;1.95996398454005</formula>
    </cfRule>
  </conditionalFormatting>
  <conditionalFormatting sqref="M1:M200">
    <cfRule type="expression" dxfId="307" priority="16">
      <formula>ABS(M1/N1)&gt;1.95996398454005</formula>
    </cfRule>
  </conditionalFormatting>
  <conditionalFormatting sqref="O1:O200">
    <cfRule type="expression" dxfId="306" priority="15">
      <formula>ABS(O1/P1)&gt;1.95996398454005</formula>
    </cfRule>
  </conditionalFormatting>
  <conditionalFormatting sqref="S1:S200">
    <cfRule type="expression" dxfId="305" priority="14">
      <formula>ABS(S1/T1)&gt;1.95996398454005</formula>
    </cfRule>
  </conditionalFormatting>
  <conditionalFormatting sqref="U1:U200">
    <cfRule type="expression" dxfId="304" priority="13">
      <formula>ABS(U1/V1)&gt;1.95996398454005</formula>
    </cfRule>
  </conditionalFormatting>
  <conditionalFormatting sqref="W1:W200">
    <cfRule type="expression" dxfId="303" priority="12">
      <formula>ABS(W1/X1)&gt;1.95996398454005</formula>
    </cfRule>
  </conditionalFormatting>
  <conditionalFormatting sqref="Y1:Y200">
    <cfRule type="expression" dxfId="302" priority="11">
      <formula>ABS(Y1/Z1)&gt;1.95996398454005</formula>
    </cfRule>
  </conditionalFormatting>
  <conditionalFormatting sqref="AA1:AA200">
    <cfRule type="expression" dxfId="301" priority="10">
      <formula>ABS(AA1/AB1)&gt;1.95996398454005</formula>
    </cfRule>
  </conditionalFormatting>
  <conditionalFormatting sqref="AC1:AC200">
    <cfRule type="expression" dxfId="300" priority="9">
      <formula>ABS(AC1/AD1)&gt;1.95996398454005</formula>
    </cfRule>
  </conditionalFormatting>
  <conditionalFormatting sqref="AE1:AE200">
    <cfRule type="expression" dxfId="299" priority="8">
      <formula>ABS(AE1/AF1)&gt;1.95996398454005</formula>
    </cfRule>
  </conditionalFormatting>
  <conditionalFormatting sqref="AI1:AI200">
    <cfRule type="expression" dxfId="298" priority="7">
      <formula>ABS(AI1/AJ1)&gt;1.95996398454005</formula>
    </cfRule>
  </conditionalFormatting>
  <conditionalFormatting sqref="AK1:AK200">
    <cfRule type="expression" dxfId="297" priority="6">
      <formula>ABS(AK1/AL1)&gt;1.95996398454005</formula>
    </cfRule>
  </conditionalFormatting>
  <conditionalFormatting sqref="AM1:AM200">
    <cfRule type="expression" dxfId="296" priority="5">
      <formula>ABS(AM1/AN1)&gt;1.95996398454005</formula>
    </cfRule>
  </conditionalFormatting>
  <conditionalFormatting sqref="AO1:AO200">
    <cfRule type="expression" dxfId="295" priority="4">
      <formula>ABS(AO1/AP1)&gt;1.95996398454005</formula>
    </cfRule>
  </conditionalFormatting>
  <conditionalFormatting sqref="AQ1:AQ200">
    <cfRule type="expression" dxfId="294" priority="3">
      <formula>ABS(AQ1/AR1)&gt;1.95996398454005</formula>
    </cfRule>
  </conditionalFormatting>
  <conditionalFormatting sqref="AS1:AS200">
    <cfRule type="expression" dxfId="293" priority="2">
      <formula>ABS(AS1/AT1)&gt;1.95996398454005</formula>
    </cfRule>
  </conditionalFormatting>
  <conditionalFormatting sqref="AU1:AU200">
    <cfRule type="expression" dxfId="292" priority="1">
      <formula>ABS(AU1/AV1)&gt;1.95996398454005</formula>
    </cfRule>
  </conditionalFormatting>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108"/>
  <sheetViews>
    <sheetView showGridLines="0" zoomScale="80" workbookViewId="0"/>
  </sheetViews>
  <sheetFormatPr baseColWidth="10" defaultRowHeight="13" x14ac:dyDescent="0.15"/>
  <cols>
    <col min="1" max="1" width="30.6640625" customWidth="1"/>
    <col min="2" max="2" width="8.6640625" customWidth="1"/>
  </cols>
  <sheetData>
    <row r="1" spans="1:50" x14ac:dyDescent="0.15">
      <c r="A1" s="27" t="s">
        <v>159</v>
      </c>
    </row>
    <row r="2" spans="1:50" x14ac:dyDescent="0.15">
      <c r="A2" s="29" t="s">
        <v>160</v>
      </c>
    </row>
    <row r="3" spans="1:50" x14ac:dyDescent="0.15">
      <c r="A3" s="25" t="s">
        <v>349</v>
      </c>
    </row>
    <row r="4" spans="1:50" x14ac:dyDescent="0.15">
      <c r="A4" s="97" t="str">
        <f>HYPERLINK("#'TOC'!A1", "Back to TOC")</f>
        <v>Back to TOC</v>
      </c>
    </row>
    <row r="7" spans="1:50" ht="30" customHeight="1" x14ac:dyDescent="0.15">
      <c r="B7" s="163" t="s">
        <v>237</v>
      </c>
      <c r="C7" s="166" t="s">
        <v>396</v>
      </c>
      <c r="D7" s="166"/>
      <c r="E7" s="166"/>
      <c r="F7" s="166"/>
      <c r="G7" s="166"/>
      <c r="H7" s="166"/>
      <c r="I7" s="166"/>
      <c r="J7" s="166"/>
      <c r="K7" s="166"/>
      <c r="L7" s="166"/>
      <c r="M7" s="166"/>
      <c r="N7" s="166"/>
      <c r="O7" s="166"/>
      <c r="P7" s="166"/>
      <c r="Q7" s="191" t="s">
        <v>391</v>
      </c>
      <c r="R7" s="191"/>
      <c r="S7" s="166" t="s">
        <v>396</v>
      </c>
      <c r="T7" s="166"/>
      <c r="U7" s="166"/>
      <c r="V7" s="166"/>
      <c r="W7" s="166"/>
      <c r="X7" s="166"/>
      <c r="Y7" s="166"/>
      <c r="Z7" s="166"/>
      <c r="AA7" s="166"/>
      <c r="AB7" s="166"/>
      <c r="AC7" s="166"/>
      <c r="AD7" s="166"/>
      <c r="AE7" s="166"/>
      <c r="AF7" s="166"/>
      <c r="AG7" s="191" t="s">
        <v>391</v>
      </c>
      <c r="AH7" s="191"/>
      <c r="AI7" s="166" t="s">
        <v>396</v>
      </c>
      <c r="AJ7" s="166"/>
      <c r="AK7" s="166"/>
      <c r="AL7" s="166"/>
      <c r="AM7" s="166"/>
      <c r="AN7" s="166"/>
      <c r="AO7" s="166"/>
      <c r="AP7" s="166"/>
      <c r="AQ7" s="166"/>
      <c r="AR7" s="166"/>
      <c r="AS7" s="166"/>
      <c r="AT7" s="166"/>
      <c r="AU7" s="166"/>
      <c r="AV7" s="166"/>
      <c r="AW7" s="191" t="s">
        <v>391</v>
      </c>
      <c r="AX7" s="193"/>
    </row>
    <row r="8" spans="1:50" ht="90" customHeight="1" x14ac:dyDescent="0.15">
      <c r="B8" s="164"/>
      <c r="C8" s="168" t="s">
        <v>330</v>
      </c>
      <c r="D8" s="168"/>
      <c r="E8" s="168" t="s">
        <v>338</v>
      </c>
      <c r="F8" s="168"/>
      <c r="G8" s="168" t="s">
        <v>339</v>
      </c>
      <c r="H8" s="168"/>
      <c r="I8" s="168" t="s">
        <v>340</v>
      </c>
      <c r="J8" s="168"/>
      <c r="K8" s="168" t="s">
        <v>341</v>
      </c>
      <c r="L8" s="168"/>
      <c r="M8" s="168" t="s">
        <v>342</v>
      </c>
      <c r="N8" s="168"/>
      <c r="O8" s="168" t="s">
        <v>343</v>
      </c>
      <c r="P8" s="168"/>
      <c r="Q8" s="192"/>
      <c r="R8" s="192"/>
      <c r="S8" s="168" t="s">
        <v>330</v>
      </c>
      <c r="T8" s="168"/>
      <c r="U8" s="168" t="s">
        <v>338</v>
      </c>
      <c r="V8" s="168"/>
      <c r="W8" s="168" t="s">
        <v>339</v>
      </c>
      <c r="X8" s="168"/>
      <c r="Y8" s="168" t="s">
        <v>340</v>
      </c>
      <c r="Z8" s="168"/>
      <c r="AA8" s="168" t="s">
        <v>341</v>
      </c>
      <c r="AB8" s="168"/>
      <c r="AC8" s="168" t="s">
        <v>342</v>
      </c>
      <c r="AD8" s="168"/>
      <c r="AE8" s="168" t="s">
        <v>343</v>
      </c>
      <c r="AF8" s="168"/>
      <c r="AG8" s="192"/>
      <c r="AH8" s="192"/>
      <c r="AI8" s="168" t="s">
        <v>330</v>
      </c>
      <c r="AJ8" s="168"/>
      <c r="AK8" s="168" t="s">
        <v>338</v>
      </c>
      <c r="AL8" s="168"/>
      <c r="AM8" s="168" t="s">
        <v>339</v>
      </c>
      <c r="AN8" s="168"/>
      <c r="AO8" s="168" t="s">
        <v>340</v>
      </c>
      <c r="AP8" s="168"/>
      <c r="AQ8" s="168" t="s">
        <v>341</v>
      </c>
      <c r="AR8" s="168"/>
      <c r="AS8" s="168" t="s">
        <v>342</v>
      </c>
      <c r="AT8" s="168"/>
      <c r="AU8" s="168" t="s">
        <v>343</v>
      </c>
      <c r="AV8" s="168"/>
      <c r="AW8" s="192"/>
      <c r="AX8" s="194"/>
    </row>
    <row r="9" spans="1:50" ht="15" customHeight="1" x14ac:dyDescent="0.15">
      <c r="B9" s="164"/>
      <c r="C9" s="169" t="s">
        <v>384</v>
      </c>
      <c r="D9" s="169"/>
      <c r="E9" s="169"/>
      <c r="F9" s="169"/>
      <c r="G9" s="169"/>
      <c r="H9" s="169"/>
      <c r="I9" s="169"/>
      <c r="J9" s="169"/>
      <c r="K9" s="169"/>
      <c r="L9" s="169"/>
      <c r="M9" s="169"/>
      <c r="N9" s="169"/>
      <c r="O9" s="169"/>
      <c r="P9" s="169"/>
      <c r="Q9" s="169"/>
      <c r="R9" s="169"/>
      <c r="S9" s="169" t="s">
        <v>385</v>
      </c>
      <c r="T9" s="169"/>
      <c r="U9" s="169"/>
      <c r="V9" s="169"/>
      <c r="W9" s="169"/>
      <c r="X9" s="169"/>
      <c r="Y9" s="169"/>
      <c r="Z9" s="169"/>
      <c r="AA9" s="169"/>
      <c r="AB9" s="169"/>
      <c r="AC9" s="169"/>
      <c r="AD9" s="169"/>
      <c r="AE9" s="169"/>
      <c r="AF9" s="169"/>
      <c r="AG9" s="169"/>
      <c r="AH9" s="169"/>
      <c r="AI9" s="169" t="s">
        <v>386</v>
      </c>
      <c r="AJ9" s="169"/>
      <c r="AK9" s="169"/>
      <c r="AL9" s="169"/>
      <c r="AM9" s="169"/>
      <c r="AN9" s="169"/>
      <c r="AO9" s="169"/>
      <c r="AP9" s="169"/>
      <c r="AQ9" s="169"/>
      <c r="AR9" s="169"/>
      <c r="AS9" s="169"/>
      <c r="AT9" s="169"/>
      <c r="AU9" s="169"/>
      <c r="AV9" s="169"/>
      <c r="AW9" s="169"/>
      <c r="AX9" s="176"/>
    </row>
    <row r="10" spans="1:50" ht="15" customHeight="1" x14ac:dyDescent="0.15">
      <c r="B10" s="165"/>
      <c r="C10" s="98" t="s">
        <v>244</v>
      </c>
      <c r="D10" s="98" t="s">
        <v>240</v>
      </c>
      <c r="E10" s="98" t="s">
        <v>244</v>
      </c>
      <c r="F10" s="98" t="s">
        <v>240</v>
      </c>
      <c r="G10" s="98" t="s">
        <v>244</v>
      </c>
      <c r="H10" s="98" t="s">
        <v>240</v>
      </c>
      <c r="I10" s="98" t="s">
        <v>244</v>
      </c>
      <c r="J10" s="98" t="s">
        <v>240</v>
      </c>
      <c r="K10" s="98" t="s">
        <v>244</v>
      </c>
      <c r="L10" s="98" t="s">
        <v>240</v>
      </c>
      <c r="M10" s="98" t="s">
        <v>244</v>
      </c>
      <c r="N10" s="98" t="s">
        <v>240</v>
      </c>
      <c r="O10" s="98" t="s">
        <v>244</v>
      </c>
      <c r="P10" s="98" t="s">
        <v>240</v>
      </c>
      <c r="Q10" s="98" t="s">
        <v>392</v>
      </c>
      <c r="R10" s="98" t="s">
        <v>240</v>
      </c>
      <c r="S10" s="98" t="s">
        <v>244</v>
      </c>
      <c r="T10" s="98" t="s">
        <v>240</v>
      </c>
      <c r="U10" s="98" t="s">
        <v>244</v>
      </c>
      <c r="V10" s="98" t="s">
        <v>240</v>
      </c>
      <c r="W10" s="98" t="s">
        <v>244</v>
      </c>
      <c r="X10" s="98" t="s">
        <v>240</v>
      </c>
      <c r="Y10" s="98" t="s">
        <v>244</v>
      </c>
      <c r="Z10" s="98" t="s">
        <v>240</v>
      </c>
      <c r="AA10" s="98" t="s">
        <v>244</v>
      </c>
      <c r="AB10" s="98" t="s">
        <v>240</v>
      </c>
      <c r="AC10" s="98" t="s">
        <v>244</v>
      </c>
      <c r="AD10" s="98" t="s">
        <v>240</v>
      </c>
      <c r="AE10" s="98" t="s">
        <v>244</v>
      </c>
      <c r="AF10" s="98" t="s">
        <v>240</v>
      </c>
      <c r="AG10" s="98" t="s">
        <v>392</v>
      </c>
      <c r="AH10" s="98" t="s">
        <v>240</v>
      </c>
      <c r="AI10" s="98" t="s">
        <v>244</v>
      </c>
      <c r="AJ10" s="98" t="s">
        <v>240</v>
      </c>
      <c r="AK10" s="98" t="s">
        <v>244</v>
      </c>
      <c r="AL10" s="98" t="s">
        <v>240</v>
      </c>
      <c r="AM10" s="98" t="s">
        <v>244</v>
      </c>
      <c r="AN10" s="98" t="s">
        <v>240</v>
      </c>
      <c r="AO10" s="98" t="s">
        <v>244</v>
      </c>
      <c r="AP10" s="98" t="s">
        <v>240</v>
      </c>
      <c r="AQ10" s="98" t="s">
        <v>244</v>
      </c>
      <c r="AR10" s="98" t="s">
        <v>240</v>
      </c>
      <c r="AS10" s="98" t="s">
        <v>244</v>
      </c>
      <c r="AT10" s="98" t="s">
        <v>240</v>
      </c>
      <c r="AU10" s="98" t="s">
        <v>244</v>
      </c>
      <c r="AV10" s="98" t="s">
        <v>240</v>
      </c>
      <c r="AW10" s="98" t="s">
        <v>392</v>
      </c>
      <c r="AX10" s="99" t="s">
        <v>240</v>
      </c>
    </row>
    <row r="11" spans="1:50" ht="13" customHeight="1" x14ac:dyDescent="0.15">
      <c r="A11" s="100"/>
      <c r="B11" s="101"/>
      <c r="C11" s="151" t="s">
        <v>908</v>
      </c>
      <c r="D11" s="152" t="s">
        <v>909</v>
      </c>
      <c r="E11" s="151" t="s">
        <v>910</v>
      </c>
      <c r="F11" s="152" t="s">
        <v>911</v>
      </c>
      <c r="G11" s="151" t="s">
        <v>912</v>
      </c>
      <c r="H11" s="152" t="s">
        <v>913</v>
      </c>
      <c r="I11" s="151" t="s">
        <v>914</v>
      </c>
      <c r="J11" s="152" t="s">
        <v>915</v>
      </c>
      <c r="K11" s="151" t="s">
        <v>916</v>
      </c>
      <c r="L11" s="152" t="s">
        <v>917</v>
      </c>
      <c r="M11" s="151" t="s">
        <v>918</v>
      </c>
      <c r="N11" s="152" t="s">
        <v>919</v>
      </c>
      <c r="O11" s="151" t="s">
        <v>920</v>
      </c>
      <c r="P11" s="152" t="s">
        <v>921</v>
      </c>
      <c r="Q11" s="151" t="s">
        <v>922</v>
      </c>
      <c r="R11" s="152" t="s">
        <v>923</v>
      </c>
      <c r="S11" s="151" t="s">
        <v>924</v>
      </c>
      <c r="T11" s="152" t="s">
        <v>925</v>
      </c>
      <c r="U11" s="151" t="s">
        <v>926</v>
      </c>
      <c r="V11" s="152" t="s">
        <v>927</v>
      </c>
      <c r="W11" s="151" t="s">
        <v>928</v>
      </c>
      <c r="X11" s="152" t="s">
        <v>929</v>
      </c>
      <c r="Y11" s="151" t="s">
        <v>930</v>
      </c>
      <c r="Z11" s="152" t="s">
        <v>931</v>
      </c>
      <c r="AA11" s="151" t="s">
        <v>932</v>
      </c>
      <c r="AB11" s="152" t="s">
        <v>933</v>
      </c>
      <c r="AC11" s="151" t="s">
        <v>934</v>
      </c>
      <c r="AD11" s="152" t="s">
        <v>935</v>
      </c>
      <c r="AE11" s="151" t="s">
        <v>936</v>
      </c>
      <c r="AF11" s="152" t="s">
        <v>937</v>
      </c>
      <c r="AG11" s="151" t="s">
        <v>938</v>
      </c>
      <c r="AH11" s="152" t="s">
        <v>939</v>
      </c>
      <c r="AI11" s="151" t="s">
        <v>940</v>
      </c>
      <c r="AJ11" s="152" t="s">
        <v>941</v>
      </c>
      <c r="AK11" s="151" t="s">
        <v>942</v>
      </c>
      <c r="AL11" s="152" t="s">
        <v>943</v>
      </c>
      <c r="AM11" s="151" t="s">
        <v>944</v>
      </c>
      <c r="AN11" s="152" t="s">
        <v>945</v>
      </c>
      <c r="AO11" s="151" t="s">
        <v>946</v>
      </c>
      <c r="AP11" s="152" t="s">
        <v>947</v>
      </c>
      <c r="AQ11" s="151" t="s">
        <v>948</v>
      </c>
      <c r="AR11" s="152" t="s">
        <v>949</v>
      </c>
      <c r="AS11" s="151" t="s">
        <v>950</v>
      </c>
      <c r="AT11" s="152" t="s">
        <v>951</v>
      </c>
      <c r="AU11" s="151" t="s">
        <v>952</v>
      </c>
      <c r="AV11" s="152" t="s">
        <v>953</v>
      </c>
      <c r="AW11" s="151" t="s">
        <v>954</v>
      </c>
      <c r="AX11" s="161" t="s">
        <v>955</v>
      </c>
    </row>
    <row r="12" spans="1:50" ht="13" customHeight="1" x14ac:dyDescent="0.15">
      <c r="A12" s="57" t="s">
        <v>246</v>
      </c>
      <c r="B12" s="106">
        <v>2</v>
      </c>
      <c r="C12" s="139">
        <v>1.69138158854917E-2</v>
      </c>
      <c r="D12" s="144">
        <v>0.119942210525812</v>
      </c>
      <c r="E12" s="139">
        <v>-0.16954947647875801</v>
      </c>
      <c r="F12" s="144">
        <v>0.111677628084078</v>
      </c>
      <c r="G12" s="139">
        <v>-9.7723308866395103E-2</v>
      </c>
      <c r="H12" s="144">
        <v>9.0217168245608798E-2</v>
      </c>
      <c r="I12" s="139">
        <v>0.15469745022150599</v>
      </c>
      <c r="J12" s="144">
        <v>7.5142362651112099E-2</v>
      </c>
      <c r="K12" s="139">
        <v>-0.14420357460566499</v>
      </c>
      <c r="L12" s="144">
        <v>8.1335944834892204E-2</v>
      </c>
      <c r="M12" s="139">
        <v>0.106537170020295</v>
      </c>
      <c r="N12" s="144">
        <v>7.7965791927429001E-2</v>
      </c>
      <c r="O12" s="139">
        <v>-2.7817335197045798E-2</v>
      </c>
      <c r="P12" s="144">
        <v>7.7854927211753799E-2</v>
      </c>
      <c r="Q12" s="139">
        <v>0.39631865198802402</v>
      </c>
      <c r="R12" s="144">
        <v>0.28571406503434799</v>
      </c>
      <c r="S12" s="139">
        <v>4.5877841370243401E-2</v>
      </c>
      <c r="T12" s="144">
        <v>0.119170943385192</v>
      </c>
      <c r="U12" s="139">
        <v>-0.19279815928468699</v>
      </c>
      <c r="V12" s="144">
        <v>0.112856027869588</v>
      </c>
      <c r="W12" s="139">
        <v>-8.4459174298898501E-2</v>
      </c>
      <c r="X12" s="144">
        <v>8.9495982049394796E-2</v>
      </c>
      <c r="Y12" s="139">
        <v>0.128805095161734</v>
      </c>
      <c r="Z12" s="144">
        <v>7.4741498278806703E-2</v>
      </c>
      <c r="AA12" s="139">
        <v>-0.14812291468126801</v>
      </c>
      <c r="AB12" s="144">
        <v>8.1888703376210306E-2</v>
      </c>
      <c r="AC12" s="139">
        <v>0.1042805387653</v>
      </c>
      <c r="AD12" s="144">
        <v>7.6056040343287501E-2</v>
      </c>
      <c r="AE12" s="139">
        <v>-3.8890928624675199E-2</v>
      </c>
      <c r="AF12" s="144">
        <v>7.7629896162275905E-2</v>
      </c>
      <c r="AG12" s="139">
        <v>1.1104633474901999</v>
      </c>
      <c r="AH12" s="144">
        <v>0.47475176711051997</v>
      </c>
      <c r="AI12" s="139">
        <v>4.3363686184656899E-2</v>
      </c>
      <c r="AJ12" s="144">
        <v>0.116404912553505</v>
      </c>
      <c r="AK12" s="139">
        <v>-0.208587066662211</v>
      </c>
      <c r="AL12" s="144">
        <v>0.115335264212473</v>
      </c>
      <c r="AM12" s="139">
        <v>-7.1734533842387302E-2</v>
      </c>
      <c r="AN12" s="144">
        <v>9.1387472920501298E-2</v>
      </c>
      <c r="AO12" s="139">
        <v>0.100742944689862</v>
      </c>
      <c r="AP12" s="144">
        <v>7.5043161207244399E-2</v>
      </c>
      <c r="AQ12" s="139">
        <v>-0.14958051060235</v>
      </c>
      <c r="AR12" s="144">
        <v>8.0308825348096899E-2</v>
      </c>
      <c r="AS12" s="139">
        <v>0.11491935684236999</v>
      </c>
      <c r="AT12" s="144">
        <v>7.2920210404175595E-2</v>
      </c>
      <c r="AU12" s="139">
        <v>-5.4992477291547701E-2</v>
      </c>
      <c r="AV12" s="144">
        <v>7.5614948714360405E-2</v>
      </c>
      <c r="AW12" s="139">
        <v>3.53094631259306</v>
      </c>
      <c r="AX12" s="155">
        <v>0.94084786839343204</v>
      </c>
    </row>
    <row r="13" spans="1:50" ht="13" customHeight="1" x14ac:dyDescent="0.15">
      <c r="A13" s="57" t="s">
        <v>247</v>
      </c>
      <c r="B13" s="106">
        <v>2</v>
      </c>
      <c r="C13" s="139">
        <v>3.09504764163386E-2</v>
      </c>
      <c r="D13" s="144">
        <v>0.12775849398935499</v>
      </c>
      <c r="E13" s="139">
        <v>-0.38374100750075202</v>
      </c>
      <c r="F13" s="144">
        <v>0.17066509993895701</v>
      </c>
      <c r="G13" s="139">
        <v>-0.21154820528052801</v>
      </c>
      <c r="H13" s="144">
        <v>0.140621432273105</v>
      </c>
      <c r="I13" s="139">
        <v>2.2359218685002302E-2</v>
      </c>
      <c r="J13" s="144">
        <v>0.107551263878647</v>
      </c>
      <c r="K13" s="139">
        <v>-9.9034235821111996E-2</v>
      </c>
      <c r="L13" s="144">
        <v>0.13111023824263299</v>
      </c>
      <c r="M13" s="139">
        <v>-0.166756526183995</v>
      </c>
      <c r="N13" s="144">
        <v>0.108561123190218</v>
      </c>
      <c r="O13" s="139">
        <v>-0.25728072461747498</v>
      </c>
      <c r="P13" s="144">
        <v>9.0000089439054104E-2</v>
      </c>
      <c r="Q13" s="139">
        <v>1.92262489919489</v>
      </c>
      <c r="R13" s="144">
        <v>0.65999789038583201</v>
      </c>
      <c r="S13" s="139">
        <v>4.5899016628878901E-2</v>
      </c>
      <c r="T13" s="144">
        <v>0.13164733362179601</v>
      </c>
      <c r="U13" s="139">
        <v>-0.37631386296823</v>
      </c>
      <c r="V13" s="144">
        <v>0.16396427248850301</v>
      </c>
      <c r="W13" s="139">
        <v>-0.20072730829541699</v>
      </c>
      <c r="X13" s="144">
        <v>0.135383865105481</v>
      </c>
      <c r="Y13" s="139">
        <v>-9.8126931919163309E-3</v>
      </c>
      <c r="Z13" s="144">
        <v>0.10886907415352901</v>
      </c>
      <c r="AA13" s="139">
        <v>-0.13561319746365599</v>
      </c>
      <c r="AB13" s="144">
        <v>0.129031988674885</v>
      </c>
      <c r="AC13" s="139">
        <v>-0.17392094820312601</v>
      </c>
      <c r="AD13" s="144">
        <v>0.106208532154476</v>
      </c>
      <c r="AE13" s="139">
        <v>-0.26180079993472399</v>
      </c>
      <c r="AF13" s="144">
        <v>8.7769300173703796E-2</v>
      </c>
      <c r="AG13" s="139">
        <v>3.6965286948829701</v>
      </c>
      <c r="AH13" s="144">
        <v>0.82242120922425599</v>
      </c>
      <c r="AI13" s="139">
        <v>2.8675155018248001E-2</v>
      </c>
      <c r="AJ13" s="144">
        <v>0.12640887149049401</v>
      </c>
      <c r="AK13" s="139">
        <v>-0.407078062179422</v>
      </c>
      <c r="AL13" s="144">
        <v>0.163143925704474</v>
      </c>
      <c r="AM13" s="139">
        <v>-0.21293877548491499</v>
      </c>
      <c r="AN13" s="144">
        <v>0.13227831829099701</v>
      </c>
      <c r="AO13" s="139">
        <v>-1.05149406271284E-2</v>
      </c>
      <c r="AP13" s="144">
        <v>0.108914815905886</v>
      </c>
      <c r="AQ13" s="139">
        <v>-0.137047411985002</v>
      </c>
      <c r="AR13" s="144">
        <v>0.12666565571105101</v>
      </c>
      <c r="AS13" s="139">
        <v>-0.14010819824714099</v>
      </c>
      <c r="AT13" s="144">
        <v>0.103967366936701</v>
      </c>
      <c r="AU13" s="139">
        <v>-0.27528481210944999</v>
      </c>
      <c r="AV13" s="144">
        <v>8.8830848945570307E-2</v>
      </c>
      <c r="AW13" s="139">
        <v>4.7117815446826299</v>
      </c>
      <c r="AX13" s="155">
        <v>1.0375398561387801</v>
      </c>
    </row>
    <row r="14" spans="1:50" ht="13" customHeight="1" x14ac:dyDescent="0.15">
      <c r="A14" s="57" t="s">
        <v>248</v>
      </c>
      <c r="B14" s="106">
        <v>2</v>
      </c>
      <c r="C14" s="139">
        <v>-0.247785143148649</v>
      </c>
      <c r="D14" s="144">
        <v>7.9949665131330894E-2</v>
      </c>
      <c r="E14" s="139">
        <v>-0.12647091548036499</v>
      </c>
      <c r="F14" s="144">
        <v>0.12500754650586601</v>
      </c>
      <c r="G14" s="139">
        <v>6.5812266505348202E-2</v>
      </c>
      <c r="H14" s="144">
        <v>9.2356631727111102E-2</v>
      </c>
      <c r="I14" s="139">
        <v>6.1851541025970298E-2</v>
      </c>
      <c r="J14" s="144">
        <v>8.4524054946307395E-2</v>
      </c>
      <c r="K14" s="139">
        <v>0.202766298679561</v>
      </c>
      <c r="L14" s="144">
        <v>9.4707707190958099E-2</v>
      </c>
      <c r="M14" s="139">
        <v>-0.212844967689265</v>
      </c>
      <c r="N14" s="144">
        <v>6.9747057037887597E-2</v>
      </c>
      <c r="O14" s="139">
        <v>2.7835175789633699E-2</v>
      </c>
      <c r="P14" s="144">
        <v>0.15422941704978499</v>
      </c>
      <c r="Q14" s="139">
        <v>0.78730717758578395</v>
      </c>
      <c r="R14" s="144">
        <v>0.34672190605029302</v>
      </c>
      <c r="S14" s="139">
        <v>-0.26399185523977498</v>
      </c>
      <c r="T14" s="144">
        <v>7.9693225949554594E-2</v>
      </c>
      <c r="U14" s="139">
        <v>-8.5786051974248795E-2</v>
      </c>
      <c r="V14" s="144">
        <v>0.122984503568312</v>
      </c>
      <c r="W14" s="139">
        <v>5.4696932686109402E-2</v>
      </c>
      <c r="X14" s="144">
        <v>9.0460738274351096E-2</v>
      </c>
      <c r="Y14" s="139">
        <v>1.6592949242662101E-4</v>
      </c>
      <c r="Z14" s="144">
        <v>8.4716346182148294E-2</v>
      </c>
      <c r="AA14" s="139">
        <v>0.167127228489372</v>
      </c>
      <c r="AB14" s="144">
        <v>9.0722931909331603E-2</v>
      </c>
      <c r="AC14" s="139">
        <v>-0.22071893642867901</v>
      </c>
      <c r="AD14" s="144">
        <v>6.7870039189599204E-2</v>
      </c>
      <c r="AE14" s="139">
        <v>4.7136947870577303E-2</v>
      </c>
      <c r="AF14" s="144">
        <v>0.15392305034181</v>
      </c>
      <c r="AG14" s="139">
        <v>2.05600867471047</v>
      </c>
      <c r="AH14" s="144">
        <v>0.59247908356962098</v>
      </c>
      <c r="AI14" s="139">
        <v>-0.27931419550067299</v>
      </c>
      <c r="AJ14" s="144">
        <v>8.0964602588716295E-2</v>
      </c>
      <c r="AK14" s="139">
        <v>-0.100478294411516</v>
      </c>
      <c r="AL14" s="144">
        <v>0.12330736164136</v>
      </c>
      <c r="AM14" s="139">
        <v>7.8463332051064094E-2</v>
      </c>
      <c r="AN14" s="144">
        <v>9.1367543234508894E-2</v>
      </c>
      <c r="AO14" s="139">
        <v>3.0599483815617799E-2</v>
      </c>
      <c r="AP14" s="144">
        <v>8.6436312919875205E-2</v>
      </c>
      <c r="AQ14" s="139">
        <v>0.152545117341019</v>
      </c>
      <c r="AR14" s="144">
        <v>9.1301650188810105E-2</v>
      </c>
      <c r="AS14" s="139">
        <v>-0.19482618163437199</v>
      </c>
      <c r="AT14" s="144">
        <v>6.9477968393130807E-2</v>
      </c>
      <c r="AU14" s="139">
        <v>4.1583411176732997E-2</v>
      </c>
      <c r="AV14" s="144">
        <v>0.15528652630527201</v>
      </c>
      <c r="AW14" s="139">
        <v>3.5638200044255499</v>
      </c>
      <c r="AX14" s="155">
        <v>0.842375974942145</v>
      </c>
    </row>
    <row r="15" spans="1:50" ht="13" customHeight="1" x14ac:dyDescent="0.15">
      <c r="A15" s="57" t="s">
        <v>249</v>
      </c>
      <c r="B15" s="106">
        <v>2</v>
      </c>
      <c r="C15" s="139">
        <v>-0.25424582423826902</v>
      </c>
      <c r="D15" s="144">
        <v>8.6424032512270599E-2</v>
      </c>
      <c r="E15" s="139">
        <v>-0.21183206023523199</v>
      </c>
      <c r="F15" s="144">
        <v>9.3063560696393502E-2</v>
      </c>
      <c r="G15" s="139">
        <v>-0.204781900740475</v>
      </c>
      <c r="H15" s="144">
        <v>9.5092208241553594E-2</v>
      </c>
      <c r="I15" s="139">
        <v>0.138352952423865</v>
      </c>
      <c r="J15" s="144">
        <v>8.4719169593224605E-2</v>
      </c>
      <c r="K15" s="139">
        <v>-5.9654498035738697E-2</v>
      </c>
      <c r="L15" s="144">
        <v>8.6855947073318396E-2</v>
      </c>
      <c r="M15" s="139">
        <v>-5.8367100363041803E-2</v>
      </c>
      <c r="N15" s="144">
        <v>8.6254803431468199E-2</v>
      </c>
      <c r="O15" s="139">
        <v>-0.106412338326797</v>
      </c>
      <c r="P15" s="144">
        <v>9.6484147315204397E-2</v>
      </c>
      <c r="Q15" s="139">
        <v>1.8627775700218701</v>
      </c>
      <c r="R15" s="144">
        <v>0.57745516702533195</v>
      </c>
      <c r="S15" s="139">
        <v>-0.25085688866106498</v>
      </c>
      <c r="T15" s="144">
        <v>8.6532857853749895E-2</v>
      </c>
      <c r="U15" s="139">
        <v>-0.25247413740543301</v>
      </c>
      <c r="V15" s="144">
        <v>9.4436784061609894E-2</v>
      </c>
      <c r="W15" s="139">
        <v>-0.17953478973585399</v>
      </c>
      <c r="X15" s="144">
        <v>9.67431764533912E-2</v>
      </c>
      <c r="Y15" s="139">
        <v>0.151739458048856</v>
      </c>
      <c r="Z15" s="144">
        <v>8.3339822091552496E-2</v>
      </c>
      <c r="AA15" s="139">
        <v>-6.7979349953301599E-2</v>
      </c>
      <c r="AB15" s="144">
        <v>8.6713383773149993E-2</v>
      </c>
      <c r="AC15" s="139">
        <v>-5.5746759570980103E-2</v>
      </c>
      <c r="AD15" s="144">
        <v>8.6386099439121497E-2</v>
      </c>
      <c r="AE15" s="139">
        <v>-9.8455393029735105E-2</v>
      </c>
      <c r="AF15" s="144">
        <v>9.5838752709917693E-2</v>
      </c>
      <c r="AG15" s="139">
        <v>2.5614790793756201</v>
      </c>
      <c r="AH15" s="144">
        <v>0.63397926338211197</v>
      </c>
      <c r="AI15" s="139">
        <v>-0.238453012420035</v>
      </c>
      <c r="AJ15" s="144">
        <v>8.7525202767578095E-2</v>
      </c>
      <c r="AK15" s="139">
        <v>-0.23319060162507499</v>
      </c>
      <c r="AL15" s="144">
        <v>9.3674188978059306E-2</v>
      </c>
      <c r="AM15" s="139">
        <v>-0.19697116415093399</v>
      </c>
      <c r="AN15" s="144">
        <v>9.5007266354083103E-2</v>
      </c>
      <c r="AO15" s="139">
        <v>0.11737644656252801</v>
      </c>
      <c r="AP15" s="144">
        <v>8.3968178134370894E-2</v>
      </c>
      <c r="AQ15" s="139">
        <v>-7.8816551059183601E-2</v>
      </c>
      <c r="AR15" s="144">
        <v>8.7411612383387502E-2</v>
      </c>
      <c r="AS15" s="139">
        <v>-2.3917027718834E-2</v>
      </c>
      <c r="AT15" s="144">
        <v>8.7524004472748801E-2</v>
      </c>
      <c r="AU15" s="139">
        <v>-0.112444499687646</v>
      </c>
      <c r="AV15" s="144">
        <v>9.5419125325596502E-2</v>
      </c>
      <c r="AW15" s="139">
        <v>3.8161005138133501</v>
      </c>
      <c r="AX15" s="155">
        <v>0.94699770568122099</v>
      </c>
    </row>
    <row r="16" spans="1:50" ht="13" customHeight="1" x14ac:dyDescent="0.15">
      <c r="A16" s="57" t="s">
        <v>250</v>
      </c>
      <c r="B16" s="106">
        <v>2</v>
      </c>
      <c r="C16" s="139">
        <v>-0.263652479038604</v>
      </c>
      <c r="D16" s="144">
        <v>0.13198348508802099</v>
      </c>
      <c r="E16" s="139">
        <v>-0.116277647001971</v>
      </c>
      <c r="F16" s="144">
        <v>0.13842092191962299</v>
      </c>
      <c r="G16" s="139">
        <v>-0.13888170200251701</v>
      </c>
      <c r="H16" s="144">
        <v>0.123983261902186</v>
      </c>
      <c r="I16" s="139">
        <v>-0.153110968170664</v>
      </c>
      <c r="J16" s="144">
        <v>0.11205590428318001</v>
      </c>
      <c r="K16" s="139">
        <v>9.3788004791556606E-2</v>
      </c>
      <c r="L16" s="144">
        <v>0.129117384041603</v>
      </c>
      <c r="M16" s="139">
        <v>-0.17352714687366999</v>
      </c>
      <c r="N16" s="144">
        <v>0.119089469485839</v>
      </c>
      <c r="O16" s="139">
        <v>-0.30699687335493803</v>
      </c>
      <c r="P16" s="144">
        <v>0.11989592110450201</v>
      </c>
      <c r="Q16" s="139">
        <v>2.2163704564837898</v>
      </c>
      <c r="R16" s="144">
        <v>0.66810751676577196</v>
      </c>
      <c r="S16" s="139">
        <v>-0.30044550576179502</v>
      </c>
      <c r="T16" s="144">
        <v>0.13120873048193199</v>
      </c>
      <c r="U16" s="139">
        <v>2.7544015612393301E-2</v>
      </c>
      <c r="V16" s="144">
        <v>0.14116302131967801</v>
      </c>
      <c r="W16" s="139">
        <v>-0.155008659487089</v>
      </c>
      <c r="X16" s="144">
        <v>0.12261820613621301</v>
      </c>
      <c r="Y16" s="139">
        <v>-0.15188843210630901</v>
      </c>
      <c r="Z16" s="144">
        <v>0.109517242218392</v>
      </c>
      <c r="AA16" s="139">
        <v>8.3904209423777298E-2</v>
      </c>
      <c r="AB16" s="144">
        <v>0.12439454786721101</v>
      </c>
      <c r="AC16" s="139">
        <v>-0.16423704865681099</v>
      </c>
      <c r="AD16" s="144">
        <v>0.11285106839731</v>
      </c>
      <c r="AE16" s="139">
        <v>-0.359743528106025</v>
      </c>
      <c r="AF16" s="144">
        <v>0.11734899042097401</v>
      </c>
      <c r="AG16" s="139">
        <v>7.7200588913173496</v>
      </c>
      <c r="AH16" s="144">
        <v>1.0150338444571001</v>
      </c>
      <c r="AI16" s="139">
        <v>-0.33066925249102802</v>
      </c>
      <c r="AJ16" s="144">
        <v>0.13128859654241201</v>
      </c>
      <c r="AK16" s="139">
        <v>-8.9888620500200699E-3</v>
      </c>
      <c r="AL16" s="144">
        <v>0.140126908096182</v>
      </c>
      <c r="AM16" s="139">
        <v>-0.23993129709233399</v>
      </c>
      <c r="AN16" s="144">
        <v>0.12144274866366001</v>
      </c>
      <c r="AO16" s="139">
        <v>4.9002434223983503E-2</v>
      </c>
      <c r="AP16" s="144">
        <v>0.111799222404355</v>
      </c>
      <c r="AQ16" s="139">
        <v>0.11873310537337101</v>
      </c>
      <c r="AR16" s="144">
        <v>0.123548646282243</v>
      </c>
      <c r="AS16" s="139">
        <v>-0.146692660062091</v>
      </c>
      <c r="AT16" s="144">
        <v>0.116801014409084</v>
      </c>
      <c r="AU16" s="139">
        <v>-0.356261530324394</v>
      </c>
      <c r="AV16" s="144">
        <v>0.11056961130942</v>
      </c>
      <c r="AW16" s="139">
        <v>11.2962256951625</v>
      </c>
      <c r="AX16" s="155">
        <v>1.1547428230988099</v>
      </c>
    </row>
    <row r="17" spans="1:50" ht="13" customHeight="1" x14ac:dyDescent="0.15">
      <c r="A17" s="57" t="s">
        <v>251</v>
      </c>
      <c r="B17" s="106">
        <v>2</v>
      </c>
      <c r="C17" s="139">
        <v>-0.14056927378554501</v>
      </c>
      <c r="D17" s="144">
        <v>9.3353388835875004E-2</v>
      </c>
      <c r="E17" s="139">
        <v>-0.105160767476111</v>
      </c>
      <c r="F17" s="144">
        <v>0.21485590900077001</v>
      </c>
      <c r="G17" s="139">
        <v>6.1673014048791802E-2</v>
      </c>
      <c r="H17" s="144">
        <v>0.11324852984445601</v>
      </c>
      <c r="I17" s="139">
        <v>6.5461491664946206E-2</v>
      </c>
      <c r="J17" s="144">
        <v>7.1579524648285806E-2</v>
      </c>
      <c r="K17" s="139">
        <v>-0.113517369977415</v>
      </c>
      <c r="L17" s="144">
        <v>7.0367270696298001E-2</v>
      </c>
      <c r="M17" s="139">
        <v>-4.0189805963801603E-2</v>
      </c>
      <c r="N17" s="144">
        <v>7.7584672473451397E-2</v>
      </c>
      <c r="O17" s="139">
        <v>-0.22740116989950401</v>
      </c>
      <c r="P17" s="144">
        <v>0.142265771330815</v>
      </c>
      <c r="Q17" s="139">
        <v>0.45462299868954398</v>
      </c>
      <c r="R17" s="144">
        <v>0.27467638598709498</v>
      </c>
      <c r="S17" s="139">
        <v>-0.116804227039908</v>
      </c>
      <c r="T17" s="144">
        <v>9.2441812091925701E-2</v>
      </c>
      <c r="U17" s="139">
        <v>-7.4934915442830305E-2</v>
      </c>
      <c r="V17" s="144">
        <v>0.21100342287846799</v>
      </c>
      <c r="W17" s="139">
        <v>0.126063871099937</v>
      </c>
      <c r="X17" s="144">
        <v>0.114073525288443</v>
      </c>
      <c r="Y17" s="139">
        <v>5.0268556571195005E-4</v>
      </c>
      <c r="Z17" s="144">
        <v>7.2561354980008805E-2</v>
      </c>
      <c r="AA17" s="139">
        <v>-0.119422318212642</v>
      </c>
      <c r="AB17" s="144">
        <v>6.7438719329550298E-2</v>
      </c>
      <c r="AC17" s="139">
        <v>-5.8832883177246102E-2</v>
      </c>
      <c r="AD17" s="144">
        <v>7.9940526634306897E-2</v>
      </c>
      <c r="AE17" s="139">
        <v>-0.23073014959427199</v>
      </c>
      <c r="AF17" s="144">
        <v>0.14039406878297001</v>
      </c>
      <c r="AG17" s="139">
        <v>2.5171873416892998</v>
      </c>
      <c r="AH17" s="144">
        <v>0.52262750420858795</v>
      </c>
      <c r="AI17" s="139">
        <v>-0.12959355099755501</v>
      </c>
      <c r="AJ17" s="144">
        <v>9.3363633997620807E-2</v>
      </c>
      <c r="AK17" s="139">
        <v>-8.6088970449775898E-2</v>
      </c>
      <c r="AL17" s="144">
        <v>0.21446059540391799</v>
      </c>
      <c r="AM17" s="139">
        <v>0.119013367149363</v>
      </c>
      <c r="AN17" s="144">
        <v>0.114628176065993</v>
      </c>
      <c r="AO17" s="139">
        <v>1.5427065584593801E-2</v>
      </c>
      <c r="AP17" s="144">
        <v>6.9581885526978596E-2</v>
      </c>
      <c r="AQ17" s="139">
        <v>-0.130749753282701</v>
      </c>
      <c r="AR17" s="144">
        <v>6.9041719976926805E-2</v>
      </c>
      <c r="AS17" s="139">
        <v>-6.1683099581921801E-2</v>
      </c>
      <c r="AT17" s="144">
        <v>7.9845588590364794E-2</v>
      </c>
      <c r="AU17" s="139">
        <v>-0.241327337829154</v>
      </c>
      <c r="AV17" s="144">
        <v>0.138527877156044</v>
      </c>
      <c r="AW17" s="139">
        <v>2.6650650415524701</v>
      </c>
      <c r="AX17" s="155">
        <v>0.60011899634914601</v>
      </c>
    </row>
    <row r="18" spans="1:50" ht="13" customHeight="1" x14ac:dyDescent="0.15">
      <c r="A18" s="109" t="s">
        <v>252</v>
      </c>
      <c r="B18" s="106">
        <v>2</v>
      </c>
      <c r="C18" s="139">
        <v>-0.190947686958236</v>
      </c>
      <c r="D18" s="144">
        <v>0.122292042997401</v>
      </c>
      <c r="E18" s="139">
        <v>9.2854732717276706E-2</v>
      </c>
      <c r="F18" s="144">
        <v>0.301361122625947</v>
      </c>
      <c r="G18" s="139">
        <v>0.14720600398780501</v>
      </c>
      <c r="H18" s="144">
        <v>0.14568357001482601</v>
      </c>
      <c r="I18" s="139">
        <v>-0.115668602683306</v>
      </c>
      <c r="J18" s="144">
        <v>8.8570250707262002E-2</v>
      </c>
      <c r="K18" s="139">
        <v>7.9576328157541704E-2</v>
      </c>
      <c r="L18" s="144">
        <v>0.106130931664669</v>
      </c>
      <c r="M18" s="139">
        <v>-1.9035364601992701E-2</v>
      </c>
      <c r="N18" s="144">
        <v>0.109255885615425</v>
      </c>
      <c r="O18" s="139">
        <v>-0.23466647495429299</v>
      </c>
      <c r="P18" s="144">
        <v>0.21229414482685099</v>
      </c>
      <c r="Q18" s="139">
        <v>0.46191497336293702</v>
      </c>
      <c r="R18" s="144">
        <v>0.49045131389910801</v>
      </c>
      <c r="S18" s="139">
        <v>-0.18902833501173599</v>
      </c>
      <c r="T18" s="144">
        <v>0.12237549655836701</v>
      </c>
      <c r="U18" s="139">
        <v>0.126775047999719</v>
      </c>
      <c r="V18" s="144">
        <v>0.30160305554288103</v>
      </c>
      <c r="W18" s="139">
        <v>0.24912928696353001</v>
      </c>
      <c r="X18" s="144">
        <v>0.14813379340264801</v>
      </c>
      <c r="Y18" s="139">
        <v>-0.20452084911701099</v>
      </c>
      <c r="Z18" s="144">
        <v>8.8224089714261905E-2</v>
      </c>
      <c r="AA18" s="139">
        <v>9.1369561586731096E-2</v>
      </c>
      <c r="AB18" s="144">
        <v>0.100440152802153</v>
      </c>
      <c r="AC18" s="139">
        <v>-2.9096882261807299E-2</v>
      </c>
      <c r="AD18" s="144">
        <v>0.111855292050275</v>
      </c>
      <c r="AE18" s="139">
        <v>-0.27564389675298201</v>
      </c>
      <c r="AF18" s="144">
        <v>0.205302265011337</v>
      </c>
      <c r="AG18" s="139">
        <v>3.2977279852869401</v>
      </c>
      <c r="AH18" s="144">
        <v>0.84706566301095199</v>
      </c>
      <c r="AI18" s="139">
        <v>-0.21174823790967401</v>
      </c>
      <c r="AJ18" s="144">
        <v>0.12439496833518</v>
      </c>
      <c r="AK18" s="139">
        <v>0.109692955702595</v>
      </c>
      <c r="AL18" s="144">
        <v>0.30731803467279301</v>
      </c>
      <c r="AM18" s="139">
        <v>0.240663748662824</v>
      </c>
      <c r="AN18" s="144">
        <v>0.14789151301683101</v>
      </c>
      <c r="AO18" s="139">
        <v>-0.192205029353335</v>
      </c>
      <c r="AP18" s="144">
        <v>8.9947256330969894E-2</v>
      </c>
      <c r="AQ18" s="139">
        <v>8.5347373300442106E-2</v>
      </c>
      <c r="AR18" s="144">
        <v>9.9724827386760001E-2</v>
      </c>
      <c r="AS18" s="139">
        <v>-3.7671591957271898E-2</v>
      </c>
      <c r="AT18" s="144">
        <v>0.11157617142982</v>
      </c>
      <c r="AU18" s="139">
        <v>-0.27790037341137103</v>
      </c>
      <c r="AV18" s="144">
        <v>0.203667472123644</v>
      </c>
      <c r="AW18" s="139">
        <v>3.64676262662026</v>
      </c>
      <c r="AX18" s="155">
        <v>0.91041967957998404</v>
      </c>
    </row>
    <row r="19" spans="1:50" ht="13" customHeight="1" x14ac:dyDescent="0.15">
      <c r="A19" s="109" t="s">
        <v>253</v>
      </c>
      <c r="B19" s="106">
        <v>2</v>
      </c>
      <c r="C19" s="139">
        <v>-0.17567965723586401</v>
      </c>
      <c r="D19" s="144">
        <v>0.118605580642372</v>
      </c>
      <c r="E19" s="139">
        <v>-0.82361271800931102</v>
      </c>
      <c r="F19" s="144">
        <v>0.30375181748129199</v>
      </c>
      <c r="G19" s="139">
        <v>-0.195162912979787</v>
      </c>
      <c r="H19" s="144">
        <v>0.152586512153985</v>
      </c>
      <c r="I19" s="139">
        <v>8.9535810127627402E-2</v>
      </c>
      <c r="J19" s="144">
        <v>0.123829827080893</v>
      </c>
      <c r="K19" s="139">
        <v>-2.38441113757175E-2</v>
      </c>
      <c r="L19" s="144">
        <v>0.124983797155629</v>
      </c>
      <c r="M19" s="139">
        <v>1.43566700704155E-2</v>
      </c>
      <c r="N19" s="144">
        <v>0.10637144083701899</v>
      </c>
      <c r="O19" s="139">
        <v>-0.23976357816472599</v>
      </c>
      <c r="P19" s="144">
        <v>0.175613553160955</v>
      </c>
      <c r="Q19" s="139">
        <v>1.1184405168387599</v>
      </c>
      <c r="R19" s="144">
        <v>0.54176709532672396</v>
      </c>
      <c r="S19" s="139">
        <v>-0.13657708134033</v>
      </c>
      <c r="T19" s="144">
        <v>0.117502830686096</v>
      </c>
      <c r="U19" s="139">
        <v>-0.77963076251449204</v>
      </c>
      <c r="V19" s="144">
        <v>0.29464366267507502</v>
      </c>
      <c r="W19" s="139">
        <v>-0.16055748002286699</v>
      </c>
      <c r="X19" s="144">
        <v>0.15055084378959099</v>
      </c>
      <c r="Y19" s="139">
        <v>5.3375554274551797E-2</v>
      </c>
      <c r="Z19" s="144">
        <v>0.12432734767481</v>
      </c>
      <c r="AA19" s="139">
        <v>-6.7040021181064599E-2</v>
      </c>
      <c r="AB19" s="144">
        <v>0.122242790554454</v>
      </c>
      <c r="AC19" s="139">
        <v>-4.3639114860025002E-3</v>
      </c>
      <c r="AD19" s="144">
        <v>0.107092843287909</v>
      </c>
      <c r="AE19" s="139">
        <v>-0.21666812975362101</v>
      </c>
      <c r="AF19" s="144">
        <v>0.179658892128509</v>
      </c>
      <c r="AG19" s="139">
        <v>2.70244842509116</v>
      </c>
      <c r="AH19" s="144">
        <v>0.89086777116581894</v>
      </c>
      <c r="AI19" s="139">
        <v>-0.14857052360893599</v>
      </c>
      <c r="AJ19" s="144">
        <v>0.116569009947441</v>
      </c>
      <c r="AK19" s="139">
        <v>-0.77525097069415505</v>
      </c>
      <c r="AL19" s="144">
        <v>0.29866330160103499</v>
      </c>
      <c r="AM19" s="139">
        <v>-0.18157548334453699</v>
      </c>
      <c r="AN19" s="144">
        <v>0.15521077013213</v>
      </c>
      <c r="AO19" s="139">
        <v>6.3117636312676806E-2</v>
      </c>
      <c r="AP19" s="144">
        <v>0.11945077992361</v>
      </c>
      <c r="AQ19" s="139">
        <v>-7.1374777430611394E-2</v>
      </c>
      <c r="AR19" s="144">
        <v>0.122156008682751</v>
      </c>
      <c r="AS19" s="139">
        <v>-7.1408923299986899E-5</v>
      </c>
      <c r="AT19" s="144">
        <v>0.106015260959538</v>
      </c>
      <c r="AU19" s="139">
        <v>-0.23019951986506701</v>
      </c>
      <c r="AV19" s="144">
        <v>0.176203472814151</v>
      </c>
      <c r="AW19" s="139">
        <v>3.0049659757379801</v>
      </c>
      <c r="AX19" s="155">
        <v>1.01344162643185</v>
      </c>
    </row>
    <row r="20" spans="1:50" ht="13" customHeight="1" x14ac:dyDescent="0.15">
      <c r="A20" s="57" t="s">
        <v>254</v>
      </c>
      <c r="B20" s="106">
        <v>2</v>
      </c>
      <c r="C20" s="139">
        <v>-0.45780568064970201</v>
      </c>
      <c r="D20" s="144">
        <v>0.15578241063997</v>
      </c>
      <c r="E20" s="139">
        <v>-0.31873557496743699</v>
      </c>
      <c r="F20" s="144">
        <v>0.16761091494012301</v>
      </c>
      <c r="G20" s="139">
        <v>0.15596421665101901</v>
      </c>
      <c r="H20" s="144">
        <v>0.17456673446901999</v>
      </c>
      <c r="I20" s="139">
        <v>0.111176378422187</v>
      </c>
      <c r="J20" s="144">
        <v>0.134056026674678</v>
      </c>
      <c r="K20" s="139">
        <v>3.26939422709315E-3</v>
      </c>
      <c r="L20" s="144">
        <v>0.1403294167346</v>
      </c>
      <c r="M20" s="139">
        <v>-0.30235255220581803</v>
      </c>
      <c r="N20" s="144">
        <v>0.16490805447099599</v>
      </c>
      <c r="O20" s="139">
        <v>-0.101919510081451</v>
      </c>
      <c r="P20" s="144">
        <v>0.12748118293656099</v>
      </c>
      <c r="Q20" s="139">
        <v>2.2111160810052302</v>
      </c>
      <c r="R20" s="144">
        <v>0.82046710336010298</v>
      </c>
      <c r="S20" s="139">
        <v>-0.42803024959198499</v>
      </c>
      <c r="T20" s="144">
        <v>0.15936377716729599</v>
      </c>
      <c r="U20" s="139">
        <v>-0.29269700720478298</v>
      </c>
      <c r="V20" s="144">
        <v>0.163842436299526</v>
      </c>
      <c r="W20" s="139">
        <v>0.16517907422398001</v>
      </c>
      <c r="X20" s="144">
        <v>0.17776587496350299</v>
      </c>
      <c r="Y20" s="139">
        <v>0.10123510721737</v>
      </c>
      <c r="Z20" s="144">
        <v>0.13571551211941699</v>
      </c>
      <c r="AA20" s="139">
        <v>-1.2334559593303001E-2</v>
      </c>
      <c r="AB20" s="144">
        <v>0.14363423477930801</v>
      </c>
      <c r="AC20" s="139">
        <v>-0.29566681895588098</v>
      </c>
      <c r="AD20" s="144">
        <v>0.167259475407317</v>
      </c>
      <c r="AE20" s="139">
        <v>-0.10901667423642</v>
      </c>
      <c r="AF20" s="144">
        <v>0.12924520871332201</v>
      </c>
      <c r="AG20" s="139">
        <v>2.7908941281572401</v>
      </c>
      <c r="AH20" s="144">
        <v>0.89501662025655104</v>
      </c>
      <c r="AI20" s="139">
        <v>-0.38851526867323</v>
      </c>
      <c r="AJ20" s="144">
        <v>0.157574348558428</v>
      </c>
      <c r="AK20" s="139">
        <v>-0.17519644769089199</v>
      </c>
      <c r="AL20" s="144">
        <v>0.15644921864044301</v>
      </c>
      <c r="AM20" s="139">
        <v>0.115729498088447</v>
      </c>
      <c r="AN20" s="144">
        <v>0.16591249881179601</v>
      </c>
      <c r="AO20" s="139">
        <v>-2.84770659917883E-2</v>
      </c>
      <c r="AP20" s="144">
        <v>0.128956429638998</v>
      </c>
      <c r="AQ20" s="139">
        <v>-4.6750906799067501E-2</v>
      </c>
      <c r="AR20" s="144">
        <v>0.138944725831389</v>
      </c>
      <c r="AS20" s="139">
        <v>-0.107994785268095</v>
      </c>
      <c r="AT20" s="144">
        <v>0.16358494126931</v>
      </c>
      <c r="AU20" s="139">
        <v>-0.17631077008059801</v>
      </c>
      <c r="AV20" s="144">
        <v>0.120516236794771</v>
      </c>
      <c r="AW20" s="139">
        <v>11.015493997995099</v>
      </c>
      <c r="AX20" s="155">
        <v>1.5314554083076</v>
      </c>
    </row>
    <row r="21" spans="1:50" ht="13" customHeight="1" x14ac:dyDescent="0.15">
      <c r="A21" s="57" t="s">
        <v>255</v>
      </c>
      <c r="B21" s="106">
        <v>2</v>
      </c>
      <c r="C21" s="139">
        <v>-0.278624083158175</v>
      </c>
      <c r="D21" s="144">
        <v>0.18006557450213101</v>
      </c>
      <c r="E21" s="139">
        <v>-1.96469060090779E-2</v>
      </c>
      <c r="F21" s="144">
        <v>0.18464865770658301</v>
      </c>
      <c r="G21" s="139">
        <v>-0.15303022554065801</v>
      </c>
      <c r="H21" s="144">
        <v>0.13536495470816001</v>
      </c>
      <c r="I21" s="139">
        <v>-3.2752463663731101E-3</v>
      </c>
      <c r="J21" s="144">
        <v>0.11114006632430599</v>
      </c>
      <c r="K21" s="139">
        <v>0.181671572492101</v>
      </c>
      <c r="L21" s="144">
        <v>0.111794624609064</v>
      </c>
      <c r="M21" s="139">
        <v>2.9295075836727299E-2</v>
      </c>
      <c r="N21" s="144">
        <v>0.107090685610852</v>
      </c>
      <c r="O21" s="139">
        <v>-0.27909036955897798</v>
      </c>
      <c r="P21" s="144">
        <v>0.122088001334446</v>
      </c>
      <c r="Q21" s="139">
        <v>0.78857556135559803</v>
      </c>
      <c r="R21" s="144">
        <v>0.41534569503103902</v>
      </c>
      <c r="S21" s="139">
        <v>-0.184512174363617</v>
      </c>
      <c r="T21" s="144">
        <v>0.17773503805737101</v>
      </c>
      <c r="U21" s="139">
        <v>3.0447750782914E-2</v>
      </c>
      <c r="V21" s="144">
        <v>0.1725684596531</v>
      </c>
      <c r="W21" s="139">
        <v>-0.13304889239378201</v>
      </c>
      <c r="X21" s="144">
        <v>0.13151672546201901</v>
      </c>
      <c r="Y21" s="139">
        <v>-6.22447255848072E-3</v>
      </c>
      <c r="Z21" s="144">
        <v>0.107992170437929</v>
      </c>
      <c r="AA21" s="139">
        <v>0.12127660982607</v>
      </c>
      <c r="AB21" s="144">
        <v>0.10890120073171999</v>
      </c>
      <c r="AC21" s="139">
        <v>3.3193144978218597E-2</v>
      </c>
      <c r="AD21" s="144">
        <v>0.10454838379704599</v>
      </c>
      <c r="AE21" s="139">
        <v>-0.25060715662161398</v>
      </c>
      <c r="AF21" s="144">
        <v>0.116879201400356</v>
      </c>
      <c r="AG21" s="139">
        <v>4.653861849319</v>
      </c>
      <c r="AH21" s="144">
        <v>1.03449934129091</v>
      </c>
      <c r="AI21" s="139">
        <v>-0.169257775291559</v>
      </c>
      <c r="AJ21" s="144">
        <v>0.17763146824510001</v>
      </c>
      <c r="AK21" s="139">
        <v>2.8186813476093E-2</v>
      </c>
      <c r="AL21" s="144">
        <v>0.17148287812211499</v>
      </c>
      <c r="AM21" s="139">
        <v>-0.151994980097894</v>
      </c>
      <c r="AN21" s="144">
        <v>0.13274865513567999</v>
      </c>
      <c r="AO21" s="139">
        <v>6.3327513322370098E-3</v>
      </c>
      <c r="AP21" s="144">
        <v>0.10924172027387299</v>
      </c>
      <c r="AQ21" s="139">
        <v>0.110509438481423</v>
      </c>
      <c r="AR21" s="144">
        <v>0.10880626309429001</v>
      </c>
      <c r="AS21" s="139">
        <v>4.0274026830512101E-2</v>
      </c>
      <c r="AT21" s="144">
        <v>0.104415439154045</v>
      </c>
      <c r="AU21" s="139">
        <v>-0.24596534820634799</v>
      </c>
      <c r="AV21" s="144">
        <v>0.118241986484279</v>
      </c>
      <c r="AW21" s="139">
        <v>4.9675881035345801</v>
      </c>
      <c r="AX21" s="155">
        <v>1.1129082884000501</v>
      </c>
    </row>
    <row r="22" spans="1:50" ht="13" customHeight="1" x14ac:dyDescent="0.15">
      <c r="A22" s="57" t="s">
        <v>256</v>
      </c>
      <c r="B22" s="106">
        <v>2</v>
      </c>
      <c r="C22" s="139">
        <v>0.45809946848078198</v>
      </c>
      <c r="D22" s="144">
        <v>0.16027513278479999</v>
      </c>
      <c r="E22" s="139">
        <v>-0.26190061183355501</v>
      </c>
      <c r="F22" s="144">
        <v>0.28784434432470302</v>
      </c>
      <c r="G22" s="139">
        <v>-0.38586134209532702</v>
      </c>
      <c r="H22" s="144">
        <v>0.19674987153308801</v>
      </c>
      <c r="I22" s="139">
        <v>-1.5366038624317501E-2</v>
      </c>
      <c r="J22" s="144">
        <v>0.15543103897708399</v>
      </c>
      <c r="K22" s="139">
        <v>-0.51973598957490996</v>
      </c>
      <c r="L22" s="144">
        <v>0.15586616557070901</v>
      </c>
      <c r="M22" s="139">
        <v>0.202152161235024</v>
      </c>
      <c r="N22" s="144">
        <v>0.16648584319722601</v>
      </c>
      <c r="O22" s="139">
        <v>-0.53175365792863305</v>
      </c>
      <c r="P22" s="144">
        <v>0.173915113622994</v>
      </c>
      <c r="Q22" s="139">
        <v>4.2605271189371203</v>
      </c>
      <c r="R22" s="144">
        <v>1.5258123407436901</v>
      </c>
      <c r="S22" s="139">
        <v>0.44108215769465298</v>
      </c>
      <c r="T22" s="144">
        <v>0.15153946595699799</v>
      </c>
      <c r="U22" s="139">
        <v>-0.239833728904813</v>
      </c>
      <c r="V22" s="144">
        <v>0.29166747655289199</v>
      </c>
      <c r="W22" s="139">
        <v>-0.31969036726290601</v>
      </c>
      <c r="X22" s="144">
        <v>0.20007462468250201</v>
      </c>
      <c r="Y22" s="139">
        <v>-7.5454768456566304E-2</v>
      </c>
      <c r="Z22" s="144">
        <v>0.15967771832764599</v>
      </c>
      <c r="AA22" s="139">
        <v>-0.51809413860457498</v>
      </c>
      <c r="AB22" s="144">
        <v>0.14757270615799201</v>
      </c>
      <c r="AC22" s="139">
        <v>0.20747843529155499</v>
      </c>
      <c r="AD22" s="144">
        <v>0.17085947742212099</v>
      </c>
      <c r="AE22" s="139">
        <v>-0.53077371817250796</v>
      </c>
      <c r="AF22" s="144">
        <v>0.17743694306713201</v>
      </c>
      <c r="AG22" s="139">
        <v>7.5267364526541298</v>
      </c>
      <c r="AH22" s="144">
        <v>1.9637336313318801</v>
      </c>
      <c r="AI22" s="139">
        <v>0.37474762135982598</v>
      </c>
      <c r="AJ22" s="144">
        <v>0.13158654321232499</v>
      </c>
      <c r="AK22" s="139">
        <v>-0.28828198180874298</v>
      </c>
      <c r="AL22" s="144">
        <v>0.28735614942916199</v>
      </c>
      <c r="AM22" s="139">
        <v>-0.25812815430998698</v>
      </c>
      <c r="AN22" s="144">
        <v>0.21089628264969401</v>
      </c>
      <c r="AO22" s="139">
        <v>-0.108035763254584</v>
      </c>
      <c r="AP22" s="144">
        <v>0.15128967713918001</v>
      </c>
      <c r="AQ22" s="139">
        <v>-0.53129929475951099</v>
      </c>
      <c r="AR22" s="144">
        <v>0.14822001356362299</v>
      </c>
      <c r="AS22" s="139">
        <v>0.20566091265366801</v>
      </c>
      <c r="AT22" s="144">
        <v>0.15721463617563899</v>
      </c>
      <c r="AU22" s="139">
        <v>-0.51307373875283402</v>
      </c>
      <c r="AV22" s="144">
        <v>0.172183782625212</v>
      </c>
      <c r="AW22" s="139">
        <v>10.230401037661601</v>
      </c>
      <c r="AX22" s="155">
        <v>2.1042409314678698</v>
      </c>
    </row>
    <row r="23" spans="1:50" ht="13" customHeight="1" x14ac:dyDescent="0.15">
      <c r="A23" s="57" t="s">
        <v>257</v>
      </c>
      <c r="B23" s="106">
        <v>2</v>
      </c>
      <c r="C23" s="139">
        <v>-0.274755597451873</v>
      </c>
      <c r="D23" s="144">
        <v>0.116589644927027</v>
      </c>
      <c r="E23" s="139">
        <v>-1.99316810737767E-2</v>
      </c>
      <c r="F23" s="144">
        <v>0.18299790541573199</v>
      </c>
      <c r="G23" s="139">
        <v>0.181994449859746</v>
      </c>
      <c r="H23" s="144">
        <v>0.14762666598732399</v>
      </c>
      <c r="I23" s="139">
        <v>-0.26562878357463598</v>
      </c>
      <c r="J23" s="144">
        <v>0.12912843480779301</v>
      </c>
      <c r="K23" s="139">
        <v>-9.3443011484342804E-4</v>
      </c>
      <c r="L23" s="144">
        <v>0.13519922277950999</v>
      </c>
      <c r="M23" s="139">
        <v>-5.1719277750111502E-2</v>
      </c>
      <c r="N23" s="144">
        <v>0.14711477540000001</v>
      </c>
      <c r="O23" s="139">
        <v>1.5116683113782999E-2</v>
      </c>
      <c r="P23" s="144">
        <v>0.148247776960719</v>
      </c>
      <c r="Q23" s="139">
        <v>1.15864260525952</v>
      </c>
      <c r="R23" s="144">
        <v>0.75847031999278203</v>
      </c>
      <c r="S23" s="139">
        <v>-0.27481533623117099</v>
      </c>
      <c r="T23" s="144">
        <v>0.113206873076496</v>
      </c>
      <c r="U23" s="139">
        <v>8.8870443706202604E-2</v>
      </c>
      <c r="V23" s="144">
        <v>0.18259654899559899</v>
      </c>
      <c r="W23" s="139">
        <v>0.141819723286672</v>
      </c>
      <c r="X23" s="144">
        <v>0.149393832984899</v>
      </c>
      <c r="Y23" s="139">
        <v>-0.25338699982220703</v>
      </c>
      <c r="Z23" s="144">
        <v>0.13340447062122399</v>
      </c>
      <c r="AA23" s="139">
        <v>-5.9567596160573798E-2</v>
      </c>
      <c r="AB23" s="144">
        <v>0.128615688363789</v>
      </c>
      <c r="AC23" s="139">
        <v>-5.5230986762826097E-2</v>
      </c>
      <c r="AD23" s="144">
        <v>0.13658645443627701</v>
      </c>
      <c r="AE23" s="139">
        <v>-2.2292379341400801E-2</v>
      </c>
      <c r="AF23" s="144">
        <v>0.145175369708225</v>
      </c>
      <c r="AG23" s="139">
        <v>5.1890958628955897</v>
      </c>
      <c r="AH23" s="144">
        <v>1.4115432322436501</v>
      </c>
      <c r="AI23" s="139">
        <v>-0.18691422297095101</v>
      </c>
      <c r="AJ23" s="144">
        <v>0.10172846628714</v>
      </c>
      <c r="AK23" s="139">
        <v>6.3343118252142505E-2</v>
      </c>
      <c r="AL23" s="144">
        <v>0.17374850633309599</v>
      </c>
      <c r="AM23" s="139">
        <v>0.12600599462847401</v>
      </c>
      <c r="AN23" s="144">
        <v>0.14193248295795199</v>
      </c>
      <c r="AO23" s="139">
        <v>-0.26567170127308698</v>
      </c>
      <c r="AP23" s="144">
        <v>0.12753482437626901</v>
      </c>
      <c r="AQ23" s="139">
        <v>-7.5821910760085903E-2</v>
      </c>
      <c r="AR23" s="144">
        <v>0.13070362049370299</v>
      </c>
      <c r="AS23" s="139">
        <v>-9.81086308817503E-2</v>
      </c>
      <c r="AT23" s="144">
        <v>0.13352067756552199</v>
      </c>
      <c r="AU23" s="139">
        <v>-9.0155859373662797E-3</v>
      </c>
      <c r="AV23" s="144">
        <v>0.15209784577077101</v>
      </c>
      <c r="AW23" s="139">
        <v>7.4550178446032298</v>
      </c>
      <c r="AX23" s="155">
        <v>1.7816684876173901</v>
      </c>
    </row>
    <row r="24" spans="1:50" ht="13" customHeight="1" x14ac:dyDescent="0.15">
      <c r="A24" s="57" t="s">
        <v>258</v>
      </c>
      <c r="B24" s="106">
        <v>2</v>
      </c>
      <c r="C24" s="139">
        <v>4.68902755579787E-2</v>
      </c>
      <c r="D24" s="144">
        <v>0.124721436817378</v>
      </c>
      <c r="E24" s="139">
        <v>-8.5262429445718907E-2</v>
      </c>
      <c r="F24" s="144">
        <v>0.27494899510050602</v>
      </c>
      <c r="G24" s="139">
        <v>-0.530629160529004</v>
      </c>
      <c r="H24" s="144">
        <v>0.18267641083075001</v>
      </c>
      <c r="I24" s="139">
        <v>0.24610807063844001</v>
      </c>
      <c r="J24" s="144">
        <v>0.134592674902548</v>
      </c>
      <c r="K24" s="139">
        <v>7.4996113117150404E-2</v>
      </c>
      <c r="L24" s="144">
        <v>0.12821666413940799</v>
      </c>
      <c r="M24" s="139">
        <v>-0.24239604183244401</v>
      </c>
      <c r="N24" s="144">
        <v>0.17849946743141101</v>
      </c>
      <c r="O24" s="139">
        <v>-0.38912892919202802</v>
      </c>
      <c r="P24" s="144">
        <v>0.161659756941923</v>
      </c>
      <c r="Q24" s="139">
        <v>2.2470469717930102</v>
      </c>
      <c r="R24" s="144">
        <v>0.79017500234507299</v>
      </c>
      <c r="S24" s="139">
        <v>4.6935276607068699E-2</v>
      </c>
      <c r="T24" s="144">
        <v>0.12451712142030801</v>
      </c>
      <c r="U24" s="139">
        <v>8.4227428666156304E-2</v>
      </c>
      <c r="V24" s="144">
        <v>0.261716207528494</v>
      </c>
      <c r="W24" s="139">
        <v>-0.42266033495051902</v>
      </c>
      <c r="X24" s="144">
        <v>0.171981486213128</v>
      </c>
      <c r="Y24" s="139">
        <v>0.137552801696295</v>
      </c>
      <c r="Z24" s="144">
        <v>0.13354607994329001</v>
      </c>
      <c r="AA24" s="139">
        <v>7.0994063627473694E-2</v>
      </c>
      <c r="AB24" s="144">
        <v>0.12884155694541299</v>
      </c>
      <c r="AC24" s="139">
        <v>-0.19093915662564001</v>
      </c>
      <c r="AD24" s="144">
        <v>0.17049879332164999</v>
      </c>
      <c r="AE24" s="139">
        <v>-0.365235207211835</v>
      </c>
      <c r="AF24" s="144">
        <v>0.155110308672567</v>
      </c>
      <c r="AG24" s="139">
        <v>6.4266287067851797</v>
      </c>
      <c r="AH24" s="144">
        <v>1.2935582881177701</v>
      </c>
      <c r="AI24" s="139">
        <v>-6.1033799232274498E-2</v>
      </c>
      <c r="AJ24" s="144">
        <v>0.11765427816971701</v>
      </c>
      <c r="AK24" s="139">
        <v>0.155715635190459</v>
      </c>
      <c r="AL24" s="144">
        <v>0.24591865305864999</v>
      </c>
      <c r="AM24" s="139">
        <v>-0.38002588400081999</v>
      </c>
      <c r="AN24" s="144">
        <v>0.17073751175888699</v>
      </c>
      <c r="AO24" s="139">
        <v>7.5304433242339194E-2</v>
      </c>
      <c r="AP24" s="144">
        <v>0.119762467163002</v>
      </c>
      <c r="AQ24" s="139">
        <v>0.18470273472830301</v>
      </c>
      <c r="AR24" s="144">
        <v>0.12604129098744701</v>
      </c>
      <c r="AS24" s="139">
        <v>-8.0016862610449102E-2</v>
      </c>
      <c r="AT24" s="144">
        <v>0.165671785716102</v>
      </c>
      <c r="AU24" s="139">
        <v>-0.35720965249219699</v>
      </c>
      <c r="AV24" s="144">
        <v>0.155549580600051</v>
      </c>
      <c r="AW24" s="139">
        <v>11.7626729496706</v>
      </c>
      <c r="AX24" s="155">
        <v>1.66866986869926</v>
      </c>
    </row>
    <row r="25" spans="1:50" ht="13" customHeight="1" x14ac:dyDescent="0.15">
      <c r="A25" s="57" t="s">
        <v>259</v>
      </c>
      <c r="B25" s="106">
        <v>2</v>
      </c>
      <c r="C25" s="139">
        <v>-1.63044004887123E-2</v>
      </c>
      <c r="D25" s="144">
        <v>0.26512882982194402</v>
      </c>
      <c r="E25" s="139">
        <v>-0.34645805192698098</v>
      </c>
      <c r="F25" s="144">
        <v>0.24663204731525101</v>
      </c>
      <c r="G25" s="139">
        <v>0.110710517965124</v>
      </c>
      <c r="H25" s="144">
        <v>0.17491962487399801</v>
      </c>
      <c r="I25" s="139">
        <v>-2.04797293401278E-2</v>
      </c>
      <c r="J25" s="144">
        <v>0.104558278357297</v>
      </c>
      <c r="K25" s="139">
        <v>-7.4220799032808496E-2</v>
      </c>
      <c r="L25" s="144">
        <v>0.107800814656574</v>
      </c>
      <c r="M25" s="139">
        <v>-0.15902659298883801</v>
      </c>
      <c r="N25" s="144">
        <v>9.1027378890378804E-2</v>
      </c>
      <c r="O25" s="139">
        <v>-0.18985351713936099</v>
      </c>
      <c r="P25" s="144">
        <v>0.14777509928594301</v>
      </c>
      <c r="Q25" s="139">
        <v>0.62622682955764197</v>
      </c>
      <c r="R25" s="144">
        <v>0.32261364462497499</v>
      </c>
      <c r="S25" s="139">
        <v>-1.5688869722929901E-3</v>
      </c>
      <c r="T25" s="144">
        <v>0.25540010303252297</v>
      </c>
      <c r="U25" s="139">
        <v>-0.23049247417965499</v>
      </c>
      <c r="V25" s="144">
        <v>0.24713682584350799</v>
      </c>
      <c r="W25" s="139">
        <v>0.16438958991364599</v>
      </c>
      <c r="X25" s="144">
        <v>0.169901125544658</v>
      </c>
      <c r="Y25" s="139">
        <v>-6.8045414404892202E-2</v>
      </c>
      <c r="Z25" s="144">
        <v>0.104025657464838</v>
      </c>
      <c r="AA25" s="139">
        <v>-0.15385413140686599</v>
      </c>
      <c r="AB25" s="144">
        <v>0.105668152636543</v>
      </c>
      <c r="AC25" s="139">
        <v>-0.15210254259384501</v>
      </c>
      <c r="AD25" s="144">
        <v>9.2747651251682606E-2</v>
      </c>
      <c r="AE25" s="139">
        <v>-0.21052816716744199</v>
      </c>
      <c r="AF25" s="144">
        <v>0.149408680369219</v>
      </c>
      <c r="AG25" s="139">
        <v>2.6467434866431998</v>
      </c>
      <c r="AH25" s="144">
        <v>0.69518478808795203</v>
      </c>
      <c r="AI25" s="139">
        <v>3.2035891075487002E-2</v>
      </c>
      <c r="AJ25" s="144">
        <v>0.25226967714095999</v>
      </c>
      <c r="AK25" s="139">
        <v>-0.222000240409434</v>
      </c>
      <c r="AL25" s="144">
        <v>0.24113966316429999</v>
      </c>
      <c r="AM25" s="139">
        <v>0.14866691485434999</v>
      </c>
      <c r="AN25" s="144">
        <v>0.16137824705224099</v>
      </c>
      <c r="AO25" s="139">
        <v>-8.7892009792864198E-2</v>
      </c>
      <c r="AP25" s="144">
        <v>0.101216290012032</v>
      </c>
      <c r="AQ25" s="139">
        <v>-0.137582341200507</v>
      </c>
      <c r="AR25" s="144">
        <v>0.105731308162166</v>
      </c>
      <c r="AS25" s="139">
        <v>-0.15568585987720601</v>
      </c>
      <c r="AT25" s="144">
        <v>9.0933824662768697E-2</v>
      </c>
      <c r="AU25" s="139">
        <v>-0.200874515774083</v>
      </c>
      <c r="AV25" s="144">
        <v>0.147613545434158</v>
      </c>
      <c r="AW25" s="139">
        <v>3.2008786744500601</v>
      </c>
      <c r="AX25" s="155">
        <v>0.81624987797042503</v>
      </c>
    </row>
    <row r="26" spans="1:50" ht="13" customHeight="1" x14ac:dyDescent="0.15">
      <c r="A26" s="57" t="s">
        <v>260</v>
      </c>
      <c r="B26" s="106">
        <v>2</v>
      </c>
      <c r="C26" s="139">
        <v>0.31698606965150999</v>
      </c>
      <c r="D26" s="144">
        <v>0.228299382026704</v>
      </c>
      <c r="E26" s="139">
        <v>-0.74499299510128902</v>
      </c>
      <c r="F26" s="144">
        <v>0.32159739459717801</v>
      </c>
      <c r="G26" s="139">
        <v>-4.7248625960527202E-2</v>
      </c>
      <c r="H26" s="144">
        <v>0.29820396972060498</v>
      </c>
      <c r="I26" s="139">
        <v>0.175787611914278</v>
      </c>
      <c r="J26" s="144">
        <v>0.13978285391786499</v>
      </c>
      <c r="K26" s="139">
        <v>5.5620376804331698E-2</v>
      </c>
      <c r="L26" s="144">
        <v>0.15008280849351099</v>
      </c>
      <c r="M26" s="139">
        <v>-0.174390202653354</v>
      </c>
      <c r="N26" s="144">
        <v>0.12564061506792701</v>
      </c>
      <c r="O26" s="139">
        <v>-2.3089302103649099E-2</v>
      </c>
      <c r="P26" s="144">
        <v>0.15392474535461401</v>
      </c>
      <c r="Q26" s="139">
        <v>0.80629703387621099</v>
      </c>
      <c r="R26" s="144">
        <v>0.55796782700854197</v>
      </c>
      <c r="S26" s="139">
        <v>0.32698358552539403</v>
      </c>
      <c r="T26" s="144">
        <v>0.22247282561735801</v>
      </c>
      <c r="U26" s="139">
        <v>-0.61885951680224505</v>
      </c>
      <c r="V26" s="144">
        <v>0.29751147655586202</v>
      </c>
      <c r="W26" s="139">
        <v>-5.14919564068382E-2</v>
      </c>
      <c r="X26" s="144">
        <v>0.29257276432097301</v>
      </c>
      <c r="Y26" s="139">
        <v>0.108416081128035</v>
      </c>
      <c r="Z26" s="144">
        <v>0.13827997147598001</v>
      </c>
      <c r="AA26" s="139">
        <v>7.8596245988709502E-3</v>
      </c>
      <c r="AB26" s="144">
        <v>0.14453188971112799</v>
      </c>
      <c r="AC26" s="139">
        <v>-0.230824382358713</v>
      </c>
      <c r="AD26" s="144">
        <v>0.124283809386322</v>
      </c>
      <c r="AE26" s="139">
        <v>1.1141763036693E-2</v>
      </c>
      <c r="AF26" s="144">
        <v>0.14938332655943501</v>
      </c>
      <c r="AG26" s="139">
        <v>2.5294433443464901</v>
      </c>
      <c r="AH26" s="144">
        <v>1.0144484252992201</v>
      </c>
      <c r="AI26" s="139">
        <v>0.31177853252393101</v>
      </c>
      <c r="AJ26" s="144">
        <v>0.22104538720140501</v>
      </c>
      <c r="AK26" s="139">
        <v>-0.63325778888167805</v>
      </c>
      <c r="AL26" s="144">
        <v>0.296559787822126</v>
      </c>
      <c r="AM26" s="139">
        <v>-6.5701453413080105E-2</v>
      </c>
      <c r="AN26" s="144">
        <v>0.29517534266578399</v>
      </c>
      <c r="AO26" s="139">
        <v>0.115217381002922</v>
      </c>
      <c r="AP26" s="144">
        <v>0.13870422859126999</v>
      </c>
      <c r="AQ26" s="139">
        <v>1.3504514174168E-2</v>
      </c>
      <c r="AR26" s="144">
        <v>0.144819673589651</v>
      </c>
      <c r="AS26" s="139">
        <v>-0.245171211840961</v>
      </c>
      <c r="AT26" s="144">
        <v>0.12164817519360201</v>
      </c>
      <c r="AU26" s="139">
        <v>1.6944217995686999E-2</v>
      </c>
      <c r="AV26" s="144">
        <v>0.150652278201023</v>
      </c>
      <c r="AW26" s="139">
        <v>2.8426920942416598</v>
      </c>
      <c r="AX26" s="155">
        <v>1.1781370425861899</v>
      </c>
    </row>
    <row r="27" spans="1:50" ht="13" customHeight="1" x14ac:dyDescent="0.15">
      <c r="A27" s="57" t="s">
        <v>261</v>
      </c>
      <c r="B27" s="106">
        <v>2</v>
      </c>
      <c r="C27" s="139">
        <v>-0.155602130417276</v>
      </c>
      <c r="D27" s="144">
        <v>7.7269549338967597E-2</v>
      </c>
      <c r="E27" s="139">
        <v>-1.75150301702762E-2</v>
      </c>
      <c r="F27" s="144">
        <v>7.4895236318550398E-2</v>
      </c>
      <c r="G27" s="139">
        <v>-0.18007795873102</v>
      </c>
      <c r="H27" s="144">
        <v>9.5617243496112003E-2</v>
      </c>
      <c r="I27" s="139">
        <v>0.15535486053530101</v>
      </c>
      <c r="J27" s="144">
        <v>5.6302888986387002E-2</v>
      </c>
      <c r="K27" s="139">
        <v>0.14194889591617699</v>
      </c>
      <c r="L27" s="144">
        <v>7.7129319818496397E-2</v>
      </c>
      <c r="M27" s="139">
        <v>-5.1424274948889202E-2</v>
      </c>
      <c r="N27" s="144">
        <v>6.7518987621021501E-2</v>
      </c>
      <c r="O27" s="139">
        <v>-0.14853114004102699</v>
      </c>
      <c r="P27" s="144">
        <v>5.96917605800905E-2</v>
      </c>
      <c r="Q27" s="139">
        <v>0.57987818509591305</v>
      </c>
      <c r="R27" s="144">
        <v>0.23075323929886599</v>
      </c>
      <c r="S27" s="139">
        <v>-0.150302406582974</v>
      </c>
      <c r="T27" s="144">
        <v>7.7663967072902407E-2</v>
      </c>
      <c r="U27" s="139">
        <v>3.3547508608883801E-2</v>
      </c>
      <c r="V27" s="144">
        <v>7.4512149837692096E-2</v>
      </c>
      <c r="W27" s="139">
        <v>-0.17992199337924999</v>
      </c>
      <c r="X27" s="144">
        <v>9.7235455565002599E-2</v>
      </c>
      <c r="Y27" s="139">
        <v>0.102304373653282</v>
      </c>
      <c r="Z27" s="144">
        <v>5.7207555210531703E-2</v>
      </c>
      <c r="AA27" s="139">
        <v>9.49614604778935E-2</v>
      </c>
      <c r="AB27" s="144">
        <v>7.6271453871412806E-2</v>
      </c>
      <c r="AC27" s="139">
        <v>-4.47700999953453E-2</v>
      </c>
      <c r="AD27" s="144">
        <v>6.7251170547559094E-2</v>
      </c>
      <c r="AE27" s="139">
        <v>-0.15795920589255999</v>
      </c>
      <c r="AF27" s="144">
        <v>5.9085216929976599E-2</v>
      </c>
      <c r="AG27" s="139">
        <v>1.9350641362147301</v>
      </c>
      <c r="AH27" s="144">
        <v>0.42323385789600598</v>
      </c>
      <c r="AI27" s="139">
        <v>-0.14887157409350699</v>
      </c>
      <c r="AJ27" s="144">
        <v>7.7233984705954897E-2</v>
      </c>
      <c r="AK27" s="139">
        <v>2.17801105597204E-2</v>
      </c>
      <c r="AL27" s="144">
        <v>7.6847173162942498E-2</v>
      </c>
      <c r="AM27" s="139">
        <v>-0.140862106881637</v>
      </c>
      <c r="AN27" s="144">
        <v>9.8801101958219104E-2</v>
      </c>
      <c r="AO27" s="139">
        <v>8.2499705610957194E-2</v>
      </c>
      <c r="AP27" s="144">
        <v>5.8801943077268701E-2</v>
      </c>
      <c r="AQ27" s="139">
        <v>0.108511731768078</v>
      </c>
      <c r="AR27" s="144">
        <v>7.6655359184493399E-2</v>
      </c>
      <c r="AS27" s="139">
        <v>-3.9859886273939202E-2</v>
      </c>
      <c r="AT27" s="144">
        <v>6.6941801784580798E-2</v>
      </c>
      <c r="AU27" s="139">
        <v>-0.156760274454601</v>
      </c>
      <c r="AV27" s="144">
        <v>5.84018712601726E-2</v>
      </c>
      <c r="AW27" s="139">
        <v>2.24650538847823</v>
      </c>
      <c r="AX27" s="155">
        <v>0.47341799096187198</v>
      </c>
    </row>
    <row r="28" spans="1:50" ht="13" customHeight="1" x14ac:dyDescent="0.15">
      <c r="A28" s="57" t="s">
        <v>262</v>
      </c>
      <c r="B28" s="106">
        <v>2</v>
      </c>
      <c r="C28" s="139">
        <v>-0.139132661178895</v>
      </c>
      <c r="D28" s="144">
        <v>7.7184692817415995E-2</v>
      </c>
      <c r="E28" s="139">
        <v>9.9791311535705599E-2</v>
      </c>
      <c r="F28" s="144">
        <v>0.117090312928969</v>
      </c>
      <c r="G28" s="139">
        <v>-0.297574134746945</v>
      </c>
      <c r="H28" s="144">
        <v>0.116193761362007</v>
      </c>
      <c r="I28" s="139">
        <v>5.1865371236203002E-2</v>
      </c>
      <c r="J28" s="144">
        <v>0.103728453739384</v>
      </c>
      <c r="K28" s="139">
        <v>-0.100522745284922</v>
      </c>
      <c r="L28" s="144">
        <v>0.118743194148968</v>
      </c>
      <c r="M28" s="139">
        <v>-0.22036268991371</v>
      </c>
      <c r="N28" s="144">
        <v>0.127105174394848</v>
      </c>
      <c r="O28" s="139">
        <v>-9.4952352846799606E-2</v>
      </c>
      <c r="P28" s="144">
        <v>0.151981746520014</v>
      </c>
      <c r="Q28" s="139">
        <v>1.4778998437886499</v>
      </c>
      <c r="R28" s="144">
        <v>0.66140614161009104</v>
      </c>
      <c r="S28" s="139">
        <v>-0.14777592290025199</v>
      </c>
      <c r="T28" s="144">
        <v>7.8164498668417404E-2</v>
      </c>
      <c r="U28" s="139">
        <v>0.11290196084090399</v>
      </c>
      <c r="V28" s="144">
        <v>0.117752459945108</v>
      </c>
      <c r="W28" s="139">
        <v>-0.29649551784623301</v>
      </c>
      <c r="X28" s="144">
        <v>0.113479475293671</v>
      </c>
      <c r="Y28" s="139">
        <v>6.1873555742271999E-3</v>
      </c>
      <c r="Z28" s="144">
        <v>0.105839783252119</v>
      </c>
      <c r="AA28" s="139">
        <v>-0.105865159209516</v>
      </c>
      <c r="AB28" s="144">
        <v>0.120746742627923</v>
      </c>
      <c r="AC28" s="139">
        <v>-0.22906565949012</v>
      </c>
      <c r="AD28" s="144">
        <v>0.12763272626554101</v>
      </c>
      <c r="AE28" s="139">
        <v>-5.6339832551587699E-2</v>
      </c>
      <c r="AF28" s="144">
        <v>0.15354972571612399</v>
      </c>
      <c r="AG28" s="139">
        <v>2.4941592917634501</v>
      </c>
      <c r="AH28" s="144">
        <v>0.79556387952676899</v>
      </c>
      <c r="AI28" s="139">
        <v>-0.214577233497662</v>
      </c>
      <c r="AJ28" s="144">
        <v>7.8237562000069899E-2</v>
      </c>
      <c r="AK28" s="139">
        <v>6.7863395316298106E-2</v>
      </c>
      <c r="AL28" s="144">
        <v>0.113049586746668</v>
      </c>
      <c r="AM28" s="139">
        <v>-0.121321689287416</v>
      </c>
      <c r="AN28" s="144">
        <v>0.123312657998394</v>
      </c>
      <c r="AO28" s="139">
        <v>-4.1203076538748801E-2</v>
      </c>
      <c r="AP28" s="144">
        <v>0.102706836381452</v>
      </c>
      <c r="AQ28" s="139">
        <v>-0.114084108614785</v>
      </c>
      <c r="AR28" s="144">
        <v>0.117413946800594</v>
      </c>
      <c r="AS28" s="139">
        <v>-0.22721214578149801</v>
      </c>
      <c r="AT28" s="144">
        <v>0.120904470300984</v>
      </c>
      <c r="AU28" s="139">
        <v>-0.101941037108649</v>
      </c>
      <c r="AV28" s="144">
        <v>0.151569143131464</v>
      </c>
      <c r="AW28" s="139">
        <v>5.3699959762615697</v>
      </c>
      <c r="AX28" s="155">
        <v>1.32373799439616</v>
      </c>
    </row>
    <row r="29" spans="1:50" ht="13" customHeight="1" x14ac:dyDescent="0.15">
      <c r="A29" s="57" t="s">
        <v>263</v>
      </c>
      <c r="B29" s="106">
        <v>2</v>
      </c>
      <c r="C29" s="139">
        <v>-2.47863283809901E-2</v>
      </c>
      <c r="D29" s="144">
        <v>9.86245457239458E-2</v>
      </c>
      <c r="E29" s="139">
        <v>-0.303432313686954</v>
      </c>
      <c r="F29" s="144">
        <v>0.16934183939528999</v>
      </c>
      <c r="G29" s="139">
        <v>-3.20803871315814E-2</v>
      </c>
      <c r="H29" s="144">
        <v>0.14273852959415401</v>
      </c>
      <c r="I29" s="139">
        <v>0.216822177791517</v>
      </c>
      <c r="J29" s="144">
        <v>8.8726659563276106E-2</v>
      </c>
      <c r="K29" s="139">
        <v>0.135416393892731</v>
      </c>
      <c r="L29" s="144">
        <v>8.0219230827294402E-2</v>
      </c>
      <c r="M29" s="139">
        <v>-0.127085950819394</v>
      </c>
      <c r="N29" s="144">
        <v>9.1743598659949702E-2</v>
      </c>
      <c r="O29" s="139">
        <v>8.0623054301184396E-2</v>
      </c>
      <c r="P29" s="144">
        <v>0.111320032052697</v>
      </c>
      <c r="Q29" s="139">
        <v>0.65132996542395905</v>
      </c>
      <c r="R29" s="144">
        <v>0.39053762048244101</v>
      </c>
      <c r="S29" s="139">
        <v>2.22743824954936E-2</v>
      </c>
      <c r="T29" s="144">
        <v>9.4815592512552796E-2</v>
      </c>
      <c r="U29" s="139">
        <v>-0.25950918573419701</v>
      </c>
      <c r="V29" s="144">
        <v>0.163703168858569</v>
      </c>
      <c r="W29" s="139">
        <v>-6.8263171131015002E-2</v>
      </c>
      <c r="X29" s="144">
        <v>0.141510648271859</v>
      </c>
      <c r="Y29" s="139">
        <v>0.14534371560708401</v>
      </c>
      <c r="Z29" s="144">
        <v>8.4652219687254796E-2</v>
      </c>
      <c r="AA29" s="139">
        <v>7.1559017208779704E-2</v>
      </c>
      <c r="AB29" s="144">
        <v>7.8162259546839793E-2</v>
      </c>
      <c r="AC29" s="139">
        <v>-0.140154352426028</v>
      </c>
      <c r="AD29" s="144">
        <v>9.4331539734237899E-2</v>
      </c>
      <c r="AE29" s="139">
        <v>5.2902225332550998E-2</v>
      </c>
      <c r="AF29" s="144">
        <v>0.10647336076161699</v>
      </c>
      <c r="AG29" s="139">
        <v>5.5080771200376901</v>
      </c>
      <c r="AH29" s="144">
        <v>0.86428159837305196</v>
      </c>
      <c r="AI29" s="139">
        <v>-1.25101306253105E-3</v>
      </c>
      <c r="AJ29" s="144">
        <v>9.2196115051126903E-2</v>
      </c>
      <c r="AK29" s="139">
        <v>-0.291353162848972</v>
      </c>
      <c r="AL29" s="144">
        <v>0.16650506101401899</v>
      </c>
      <c r="AM29" s="139">
        <v>-3.2078733006739697E-2</v>
      </c>
      <c r="AN29" s="144">
        <v>0.142521854657814</v>
      </c>
      <c r="AO29" s="139">
        <v>8.7815074431128001E-2</v>
      </c>
      <c r="AP29" s="144">
        <v>8.0353898741854696E-2</v>
      </c>
      <c r="AQ29" s="139">
        <v>9.8166505415110697E-2</v>
      </c>
      <c r="AR29" s="144">
        <v>7.8140081002419898E-2</v>
      </c>
      <c r="AS29" s="139">
        <v>-0.12503306518712401</v>
      </c>
      <c r="AT29" s="144">
        <v>9.1489854654442204E-2</v>
      </c>
      <c r="AU29" s="139">
        <v>3.2946466001585802E-2</v>
      </c>
      <c r="AV29" s="144">
        <v>0.106767525833659</v>
      </c>
      <c r="AW29" s="139">
        <v>6.7820624015072903</v>
      </c>
      <c r="AX29" s="155">
        <v>1.02650420729157</v>
      </c>
    </row>
    <row r="30" spans="1:50" ht="13" customHeight="1" x14ac:dyDescent="0.15">
      <c r="A30" s="57" t="s">
        <v>264</v>
      </c>
      <c r="B30" s="106">
        <v>2</v>
      </c>
      <c r="C30" s="139">
        <v>4.12715688667131E-3</v>
      </c>
      <c r="D30" s="144">
        <v>6.7009621208357198E-2</v>
      </c>
      <c r="E30" s="139">
        <v>-0.139199471743467</v>
      </c>
      <c r="F30" s="144">
        <v>0.135546503064887</v>
      </c>
      <c r="G30" s="139">
        <v>-0.124918886921455</v>
      </c>
      <c r="H30" s="144">
        <v>0.124198923913554</v>
      </c>
      <c r="I30" s="139">
        <v>5.3417758680274603E-2</v>
      </c>
      <c r="J30" s="144">
        <v>6.5178212557082296E-2</v>
      </c>
      <c r="K30" s="139">
        <v>0.16409676113702901</v>
      </c>
      <c r="L30" s="144">
        <v>8.4151828768262396E-2</v>
      </c>
      <c r="M30" s="139">
        <v>-8.5417318617278401E-2</v>
      </c>
      <c r="N30" s="144">
        <v>6.8768888076439494E-2</v>
      </c>
      <c r="O30" s="139">
        <v>-0.142168493557805</v>
      </c>
      <c r="P30" s="144">
        <v>0.11747131368043399</v>
      </c>
      <c r="Q30" s="139">
        <v>0.36062793130874399</v>
      </c>
      <c r="R30" s="144">
        <v>0.30571676835739298</v>
      </c>
      <c r="S30" s="139">
        <v>2.9402188993776801E-3</v>
      </c>
      <c r="T30" s="144">
        <v>6.5542824294947594E-2</v>
      </c>
      <c r="U30" s="139">
        <v>-5.0699327247562702E-2</v>
      </c>
      <c r="V30" s="144">
        <v>0.13681569945765401</v>
      </c>
      <c r="W30" s="139">
        <v>-9.4843211896930804E-2</v>
      </c>
      <c r="X30" s="144">
        <v>0.118650158232709</v>
      </c>
      <c r="Y30" s="139">
        <v>-1.39302254067314E-2</v>
      </c>
      <c r="Z30" s="144">
        <v>6.5333013958106201E-2</v>
      </c>
      <c r="AA30" s="139">
        <v>7.8295809552500595E-2</v>
      </c>
      <c r="AB30" s="144">
        <v>8.0754021109989693E-2</v>
      </c>
      <c r="AC30" s="139">
        <v>-9.0390529384057505E-2</v>
      </c>
      <c r="AD30" s="144">
        <v>6.8983132599417199E-2</v>
      </c>
      <c r="AE30" s="139">
        <v>-0.164992811007347</v>
      </c>
      <c r="AF30" s="144">
        <v>0.122202964867293</v>
      </c>
      <c r="AG30" s="139">
        <v>4.1287013081040804</v>
      </c>
      <c r="AH30" s="144">
        <v>0.71566102510696505</v>
      </c>
      <c r="AI30" s="139">
        <v>2.2108941720658799E-3</v>
      </c>
      <c r="AJ30" s="144">
        <v>6.7561304117111601E-2</v>
      </c>
      <c r="AK30" s="139">
        <v>-7.0595855177861502E-2</v>
      </c>
      <c r="AL30" s="144">
        <v>0.132908923393703</v>
      </c>
      <c r="AM30" s="139">
        <v>-8.6661347543759204E-2</v>
      </c>
      <c r="AN30" s="144">
        <v>0.11883820381794</v>
      </c>
      <c r="AO30" s="139">
        <v>-4.2475098474532597E-2</v>
      </c>
      <c r="AP30" s="144">
        <v>6.64909945055394E-2</v>
      </c>
      <c r="AQ30" s="139">
        <v>8.2555935876873904E-2</v>
      </c>
      <c r="AR30" s="144">
        <v>7.9755959331293702E-2</v>
      </c>
      <c r="AS30" s="139">
        <v>-9.4916715189054507E-2</v>
      </c>
      <c r="AT30" s="144">
        <v>6.7909792632066104E-2</v>
      </c>
      <c r="AU30" s="139">
        <v>-0.170116200869601</v>
      </c>
      <c r="AV30" s="144">
        <v>0.123134364737471</v>
      </c>
      <c r="AW30" s="139">
        <v>4.4668966762537297</v>
      </c>
      <c r="AX30" s="155">
        <v>0.76231003449879997</v>
      </c>
    </row>
    <row r="31" spans="1:50" ht="13" customHeight="1" x14ac:dyDescent="0.15">
      <c r="A31" s="57" t="s">
        <v>265</v>
      </c>
      <c r="B31" s="106">
        <v>2</v>
      </c>
      <c r="C31" s="139">
        <v>7.18486651440218E-2</v>
      </c>
      <c r="D31" s="144">
        <v>0.13274552098663001</v>
      </c>
      <c r="E31" s="139">
        <v>0.31911713440421802</v>
      </c>
      <c r="F31" s="144">
        <v>0.25148996876841001</v>
      </c>
      <c r="G31" s="139">
        <v>-0.18027766729856101</v>
      </c>
      <c r="H31" s="144">
        <v>0.14786577323278499</v>
      </c>
      <c r="I31" s="139">
        <v>-0.227162888319657</v>
      </c>
      <c r="J31" s="144">
        <v>0.119376400889965</v>
      </c>
      <c r="K31" s="139">
        <v>0.14162275536742</v>
      </c>
      <c r="L31" s="144">
        <v>0.117582351086575</v>
      </c>
      <c r="M31" s="139">
        <v>-0.25710682155258302</v>
      </c>
      <c r="N31" s="144">
        <v>0.150477023714402</v>
      </c>
      <c r="O31" s="139">
        <v>0.26848183356869498</v>
      </c>
      <c r="P31" s="144">
        <v>0.33309303475404201</v>
      </c>
      <c r="Q31" s="139">
        <v>0.69302421082016596</v>
      </c>
      <c r="R31" s="144">
        <v>0.432768822355936</v>
      </c>
      <c r="S31" s="139">
        <v>7.2248594706306998E-2</v>
      </c>
      <c r="T31" s="144">
        <v>0.12793406848445399</v>
      </c>
      <c r="U31" s="139">
        <v>0.25776395883377501</v>
      </c>
      <c r="V31" s="144">
        <v>0.24352891632387999</v>
      </c>
      <c r="W31" s="139">
        <v>-0.19161604862758699</v>
      </c>
      <c r="X31" s="144">
        <v>0.150252695001724</v>
      </c>
      <c r="Y31" s="139">
        <v>-0.23947680355273701</v>
      </c>
      <c r="Z31" s="144">
        <v>0.117640582142067</v>
      </c>
      <c r="AA31" s="139">
        <v>7.6509259355690501E-2</v>
      </c>
      <c r="AB31" s="144">
        <v>0.113818317246904</v>
      </c>
      <c r="AC31" s="139">
        <v>-0.22673130723040499</v>
      </c>
      <c r="AD31" s="144">
        <v>0.15248751975362301</v>
      </c>
      <c r="AE31" s="139">
        <v>0.31701509717954801</v>
      </c>
      <c r="AF31" s="144">
        <v>0.32985118963895499</v>
      </c>
      <c r="AG31" s="139">
        <v>3.8114559136592501</v>
      </c>
      <c r="AH31" s="144">
        <v>0.82744932961919004</v>
      </c>
      <c r="AI31" s="139">
        <v>3.1526909987982403E-2</v>
      </c>
      <c r="AJ31" s="144">
        <v>0.129558164836409</v>
      </c>
      <c r="AK31" s="139">
        <v>0.26969203939186698</v>
      </c>
      <c r="AL31" s="144">
        <v>0.24574644206632201</v>
      </c>
      <c r="AM31" s="139">
        <v>-0.202387671406206</v>
      </c>
      <c r="AN31" s="144">
        <v>0.148012575826903</v>
      </c>
      <c r="AO31" s="139">
        <v>-0.22503166318276499</v>
      </c>
      <c r="AP31" s="144">
        <v>0.116431739712612</v>
      </c>
      <c r="AQ31" s="139">
        <v>8.8006729167489695E-2</v>
      </c>
      <c r="AR31" s="144">
        <v>0.11240113462130399</v>
      </c>
      <c r="AS31" s="139">
        <v>-0.18265358615164301</v>
      </c>
      <c r="AT31" s="144">
        <v>0.14965641680444899</v>
      </c>
      <c r="AU31" s="139">
        <v>0.37268040491180199</v>
      </c>
      <c r="AV31" s="144">
        <v>0.32510570409400003</v>
      </c>
      <c r="AW31" s="139">
        <v>5.1035501937823504</v>
      </c>
      <c r="AX31" s="155">
        <v>1.00381160697895</v>
      </c>
    </row>
    <row r="32" spans="1:50" ht="13" customHeight="1" x14ac:dyDescent="0.15">
      <c r="A32" s="57" t="s">
        <v>266</v>
      </c>
      <c r="B32" s="106">
        <v>2</v>
      </c>
      <c r="C32" s="139">
        <v>-2.5283022677877499E-2</v>
      </c>
      <c r="D32" s="144">
        <v>0.106497358467269</v>
      </c>
      <c r="E32" s="139">
        <v>-0.17028243771263299</v>
      </c>
      <c r="F32" s="144">
        <v>0.155361510960248</v>
      </c>
      <c r="G32" s="139">
        <v>-3.4204892042610001E-3</v>
      </c>
      <c r="H32" s="144">
        <v>0.118606106163544</v>
      </c>
      <c r="I32" s="139">
        <v>8.9945245020548001E-2</v>
      </c>
      <c r="J32" s="144">
        <v>7.9511110046902297E-2</v>
      </c>
      <c r="K32" s="139">
        <v>4.9154532388816598E-2</v>
      </c>
      <c r="L32" s="144">
        <v>9.0298311582688903E-2</v>
      </c>
      <c r="M32" s="139">
        <v>-0.106428375198598</v>
      </c>
      <c r="N32" s="144">
        <v>0.113925761478927</v>
      </c>
      <c r="O32" s="139">
        <v>-0.26061634188061</v>
      </c>
      <c r="P32" s="144">
        <v>0.133257207386247</v>
      </c>
      <c r="Q32" s="139">
        <v>0.425769835244869</v>
      </c>
      <c r="R32" s="144">
        <v>0.28910369794728702</v>
      </c>
      <c r="S32" s="139">
        <v>-1.3997019754458599E-2</v>
      </c>
      <c r="T32" s="144">
        <v>0.107997092880613</v>
      </c>
      <c r="U32" s="139">
        <v>-0.144159852524123</v>
      </c>
      <c r="V32" s="144">
        <v>0.155676519265705</v>
      </c>
      <c r="W32" s="139">
        <v>-1.6898924132783901E-2</v>
      </c>
      <c r="X32" s="144">
        <v>0.11908379452420099</v>
      </c>
      <c r="Y32" s="139">
        <v>5.4957630681420198E-2</v>
      </c>
      <c r="Z32" s="144">
        <v>8.0869826416178306E-2</v>
      </c>
      <c r="AA32" s="139">
        <v>4.6632903776925999E-2</v>
      </c>
      <c r="AB32" s="144">
        <v>9.0755970066144206E-2</v>
      </c>
      <c r="AC32" s="139">
        <v>-0.133969833563758</v>
      </c>
      <c r="AD32" s="144">
        <v>0.115328349794902</v>
      </c>
      <c r="AE32" s="139">
        <v>-0.27433347705051803</v>
      </c>
      <c r="AF32" s="144">
        <v>0.131271080476111</v>
      </c>
      <c r="AG32" s="139">
        <v>0.99579367836936294</v>
      </c>
      <c r="AH32" s="144">
        <v>0.426482209061738</v>
      </c>
      <c r="AI32" s="139">
        <v>-2.6471767191018899E-2</v>
      </c>
      <c r="AJ32" s="144">
        <v>0.106569357669288</v>
      </c>
      <c r="AK32" s="139">
        <v>-0.164860574467208</v>
      </c>
      <c r="AL32" s="144">
        <v>0.15053318263939</v>
      </c>
      <c r="AM32" s="139">
        <v>-2.3517563373249801E-2</v>
      </c>
      <c r="AN32" s="144">
        <v>0.121909193950282</v>
      </c>
      <c r="AO32" s="139">
        <v>6.9184347917685504E-2</v>
      </c>
      <c r="AP32" s="144">
        <v>7.9461224875762307E-2</v>
      </c>
      <c r="AQ32" s="139">
        <v>1.9820351344562798E-2</v>
      </c>
      <c r="AR32" s="144">
        <v>8.7191395705485605E-2</v>
      </c>
      <c r="AS32" s="139">
        <v>-0.151691726597182</v>
      </c>
      <c r="AT32" s="144">
        <v>0.113518423960732</v>
      </c>
      <c r="AU32" s="139">
        <v>-0.24429279157678899</v>
      </c>
      <c r="AV32" s="144">
        <v>0.129753533542421</v>
      </c>
      <c r="AW32" s="139">
        <v>2.6529381549476199</v>
      </c>
      <c r="AX32" s="155">
        <v>0.77881703068606101</v>
      </c>
    </row>
    <row r="33" spans="1:50" ht="13" customHeight="1" x14ac:dyDescent="0.15">
      <c r="A33" s="57" t="s">
        <v>267</v>
      </c>
      <c r="B33" s="106">
        <v>2</v>
      </c>
      <c r="C33" s="139">
        <v>0.108563351495527</v>
      </c>
      <c r="D33" s="144">
        <v>0.13140531427903199</v>
      </c>
      <c r="E33" s="139">
        <v>-0.124027253396539</v>
      </c>
      <c r="F33" s="144">
        <v>0.28814735642828199</v>
      </c>
      <c r="G33" s="139">
        <v>-0.142074786327064</v>
      </c>
      <c r="H33" s="144">
        <v>0.17367256433843301</v>
      </c>
      <c r="I33" s="139">
        <v>-2.2305213982893202E-2</v>
      </c>
      <c r="J33" s="144">
        <v>0.13475645019406099</v>
      </c>
      <c r="K33" s="139">
        <v>-0.187015092221022</v>
      </c>
      <c r="L33" s="144">
        <v>0.163147438253293</v>
      </c>
      <c r="M33" s="139">
        <v>8.3267660227562795E-2</v>
      </c>
      <c r="N33" s="144">
        <v>0.16002117658336801</v>
      </c>
      <c r="O33" s="139">
        <v>-0.218899352181705</v>
      </c>
      <c r="P33" s="144">
        <v>0.147574205253725</v>
      </c>
      <c r="Q33" s="139">
        <v>0.76315466341049099</v>
      </c>
      <c r="R33" s="144">
        <v>0.842519473896576</v>
      </c>
      <c r="S33" s="139">
        <v>5.7930521524745503E-2</v>
      </c>
      <c r="T33" s="144">
        <v>0.127259624329114</v>
      </c>
      <c r="U33" s="139">
        <v>-0.117268423187237</v>
      </c>
      <c r="V33" s="144">
        <v>0.263622207439206</v>
      </c>
      <c r="W33" s="139">
        <v>-0.15093104263231799</v>
      </c>
      <c r="X33" s="144">
        <v>0.164848739765456</v>
      </c>
      <c r="Y33" s="139">
        <v>-7.5163629294433501E-2</v>
      </c>
      <c r="Z33" s="144">
        <v>0.13365807964843199</v>
      </c>
      <c r="AA33" s="139">
        <v>-0.19322239316272399</v>
      </c>
      <c r="AB33" s="144">
        <v>0.165016847077604</v>
      </c>
      <c r="AC33" s="139">
        <v>1.8007190812527499E-2</v>
      </c>
      <c r="AD33" s="144">
        <v>0.16052819356785999</v>
      </c>
      <c r="AE33" s="139">
        <v>-0.109647777096522</v>
      </c>
      <c r="AF33" s="144">
        <v>0.14779553741350901</v>
      </c>
      <c r="AG33" s="139">
        <v>4.38845674702252</v>
      </c>
      <c r="AH33" s="144">
        <v>1.50898899921004</v>
      </c>
      <c r="AI33" s="139">
        <v>7.9234702903655196E-2</v>
      </c>
      <c r="AJ33" s="144">
        <v>0.127953376196875</v>
      </c>
      <c r="AK33" s="139">
        <v>-0.13462866988352201</v>
      </c>
      <c r="AL33" s="144">
        <v>0.26587698413296701</v>
      </c>
      <c r="AM33" s="139">
        <v>-0.11076481147736</v>
      </c>
      <c r="AN33" s="144">
        <v>0.16783613174148301</v>
      </c>
      <c r="AO33" s="139">
        <v>-0.10693882833564999</v>
      </c>
      <c r="AP33" s="144">
        <v>0.132999872962308</v>
      </c>
      <c r="AQ33" s="139">
        <v>-0.18173048164002001</v>
      </c>
      <c r="AR33" s="144">
        <v>0.168746252558097</v>
      </c>
      <c r="AS33" s="139">
        <v>-6.7855803102160803E-4</v>
      </c>
      <c r="AT33" s="144">
        <v>0.15905728353734999</v>
      </c>
      <c r="AU33" s="139">
        <v>-0.10108321116595</v>
      </c>
      <c r="AV33" s="144">
        <v>0.14895855611737499</v>
      </c>
      <c r="AW33" s="139">
        <v>4.8183872526821698</v>
      </c>
      <c r="AX33" s="155">
        <v>1.6374160376149101</v>
      </c>
    </row>
    <row r="34" spans="1:50" ht="13" customHeight="1" x14ac:dyDescent="0.15">
      <c r="A34" s="57" t="s">
        <v>268</v>
      </c>
      <c r="B34" s="106">
        <v>2</v>
      </c>
      <c r="C34" s="139">
        <v>0.17374459925651201</v>
      </c>
      <c r="D34" s="144">
        <v>0.15065985321040801</v>
      </c>
      <c r="E34" s="139">
        <v>-0.51739135983448803</v>
      </c>
      <c r="F34" s="144">
        <v>0.22598036879116201</v>
      </c>
      <c r="G34" s="139">
        <v>-0.39541761230551498</v>
      </c>
      <c r="H34" s="144">
        <v>0.116754365550251</v>
      </c>
      <c r="I34" s="139">
        <v>0.24501497662669899</v>
      </c>
      <c r="J34" s="144">
        <v>0.13015238628241199</v>
      </c>
      <c r="K34" s="139">
        <v>-1.5570055390183401E-2</v>
      </c>
      <c r="L34" s="144">
        <v>0.138293357203678</v>
      </c>
      <c r="M34" s="139">
        <v>-0.123989330420596</v>
      </c>
      <c r="N34" s="144">
        <v>0.13399604874437401</v>
      </c>
      <c r="O34" s="139">
        <v>-1.7069361998182399E-2</v>
      </c>
      <c r="P34" s="144">
        <v>0.146367059873976</v>
      </c>
      <c r="Q34" s="139">
        <v>1.4061596909052101</v>
      </c>
      <c r="R34" s="144">
        <v>0.66229880590978696</v>
      </c>
      <c r="S34" s="139">
        <v>0.16869478944597399</v>
      </c>
      <c r="T34" s="144">
        <v>0.153583682348509</v>
      </c>
      <c r="U34" s="139">
        <v>-0.50434105243853999</v>
      </c>
      <c r="V34" s="144">
        <v>0.22968499809544499</v>
      </c>
      <c r="W34" s="139">
        <v>-0.40096292179778797</v>
      </c>
      <c r="X34" s="144">
        <v>0.11628388178791001</v>
      </c>
      <c r="Y34" s="139">
        <v>0.22749392659110901</v>
      </c>
      <c r="Z34" s="144">
        <v>0.130182584723363</v>
      </c>
      <c r="AA34" s="139">
        <v>-1.97217546290182E-2</v>
      </c>
      <c r="AB34" s="144">
        <v>0.13863765450186299</v>
      </c>
      <c r="AC34" s="139">
        <v>-0.13925197861760399</v>
      </c>
      <c r="AD34" s="144">
        <v>0.13406006247434701</v>
      </c>
      <c r="AE34" s="139">
        <v>-2.5804993083496E-2</v>
      </c>
      <c r="AF34" s="144">
        <v>0.14756129953085301</v>
      </c>
      <c r="AG34" s="139">
        <v>1.66540076081567</v>
      </c>
      <c r="AH34" s="144">
        <v>0.78553294996616296</v>
      </c>
      <c r="AI34" s="139">
        <v>0.1392326570896</v>
      </c>
      <c r="AJ34" s="144">
        <v>0.153844493044764</v>
      </c>
      <c r="AK34" s="139">
        <v>-0.48644714334182698</v>
      </c>
      <c r="AL34" s="144">
        <v>0.22750035500650601</v>
      </c>
      <c r="AM34" s="139">
        <v>-0.388162433898667</v>
      </c>
      <c r="AN34" s="144">
        <v>0.120577549786292</v>
      </c>
      <c r="AO34" s="139">
        <v>0.232052670574902</v>
      </c>
      <c r="AP34" s="144">
        <v>0.130680217448741</v>
      </c>
      <c r="AQ34" s="139">
        <v>-2.03413458716558E-3</v>
      </c>
      <c r="AR34" s="144">
        <v>0.14119996003551799</v>
      </c>
      <c r="AS34" s="139">
        <v>-0.14628664189525001</v>
      </c>
      <c r="AT34" s="144">
        <v>0.131862079327625</v>
      </c>
      <c r="AU34" s="139">
        <v>-4.35221983253875E-2</v>
      </c>
      <c r="AV34" s="144">
        <v>0.14388028364420899</v>
      </c>
      <c r="AW34" s="139">
        <v>2.7435175568966801</v>
      </c>
      <c r="AX34" s="155">
        <v>1.05771454751362</v>
      </c>
    </row>
    <row r="35" spans="1:50" ht="13" customHeight="1" x14ac:dyDescent="0.15">
      <c r="A35" s="57" t="s">
        <v>269</v>
      </c>
      <c r="B35" s="106">
        <v>2</v>
      </c>
      <c r="C35" s="139">
        <v>-1.13048192968019E-2</v>
      </c>
      <c r="D35" s="144">
        <v>8.1218120270243596E-2</v>
      </c>
      <c r="E35" s="139">
        <v>4.5066488597801997E-2</v>
      </c>
      <c r="F35" s="144">
        <v>8.9536647344145306E-2</v>
      </c>
      <c r="G35" s="139">
        <v>-7.5917763750148803E-2</v>
      </c>
      <c r="H35" s="144">
        <v>9.5576376580433206E-2</v>
      </c>
      <c r="I35" s="139">
        <v>3.4241765197682898E-2</v>
      </c>
      <c r="J35" s="144">
        <v>7.3372664425156206E-2</v>
      </c>
      <c r="K35" s="139">
        <v>0.106916326009729</v>
      </c>
      <c r="L35" s="144">
        <v>7.4564910765455406E-2</v>
      </c>
      <c r="M35" s="139">
        <v>-0.43155850702339199</v>
      </c>
      <c r="N35" s="144">
        <v>8.9707284779580093E-2</v>
      </c>
      <c r="O35" s="139">
        <v>-6.2947692195388996E-2</v>
      </c>
      <c r="P35" s="144">
        <v>9.3146293075071093E-2</v>
      </c>
      <c r="Q35" s="139">
        <v>1.3539707748702601</v>
      </c>
      <c r="R35" s="144">
        <v>0.44943461292410702</v>
      </c>
      <c r="S35" s="139">
        <v>1.4019892804498099E-5</v>
      </c>
      <c r="T35" s="144">
        <v>7.77156603502656E-2</v>
      </c>
      <c r="U35" s="139">
        <v>7.0270559067016694E-2</v>
      </c>
      <c r="V35" s="144">
        <v>9.4293919630242695E-2</v>
      </c>
      <c r="W35" s="139">
        <v>-7.0801140985318894E-2</v>
      </c>
      <c r="X35" s="144">
        <v>9.4545632530075002E-2</v>
      </c>
      <c r="Y35" s="139">
        <v>-7.7556943768328397E-3</v>
      </c>
      <c r="Z35" s="144">
        <v>7.23776392737535E-2</v>
      </c>
      <c r="AA35" s="139">
        <v>8.0883562737932194E-2</v>
      </c>
      <c r="AB35" s="144">
        <v>7.5325519863861198E-2</v>
      </c>
      <c r="AC35" s="139">
        <v>-0.43014601415526799</v>
      </c>
      <c r="AD35" s="144">
        <v>8.6021051999236195E-2</v>
      </c>
      <c r="AE35" s="139">
        <v>-4.5707901276486003E-2</v>
      </c>
      <c r="AF35" s="144">
        <v>9.0689818653418103E-2</v>
      </c>
      <c r="AG35" s="139">
        <v>3.4098358654949399</v>
      </c>
      <c r="AH35" s="144">
        <v>0.731294017833367</v>
      </c>
      <c r="AI35" s="139">
        <v>6.8213228280776502E-3</v>
      </c>
      <c r="AJ35" s="144">
        <v>7.4362837296137393E-2</v>
      </c>
      <c r="AK35" s="139">
        <v>8.0822225109639406E-2</v>
      </c>
      <c r="AL35" s="144">
        <v>9.3278463354832905E-2</v>
      </c>
      <c r="AM35" s="139">
        <v>-6.8683230563620995E-2</v>
      </c>
      <c r="AN35" s="144">
        <v>9.5698053213097101E-2</v>
      </c>
      <c r="AO35" s="139">
        <v>-8.7083662911648495E-3</v>
      </c>
      <c r="AP35" s="144">
        <v>7.1963889417675106E-2</v>
      </c>
      <c r="AQ35" s="139">
        <v>7.5212719762073499E-2</v>
      </c>
      <c r="AR35" s="144">
        <v>7.5448779663273999E-2</v>
      </c>
      <c r="AS35" s="139">
        <v>-0.41507828140025599</v>
      </c>
      <c r="AT35" s="144">
        <v>8.5468413166888302E-2</v>
      </c>
      <c r="AU35" s="139">
        <v>-5.2049961915855203E-2</v>
      </c>
      <c r="AV35" s="144">
        <v>8.9050601576942903E-2</v>
      </c>
      <c r="AW35" s="139">
        <v>3.9581512154563998</v>
      </c>
      <c r="AX35" s="155">
        <v>0.82404324478622704</v>
      </c>
    </row>
    <row r="36" spans="1:50" ht="13" customHeight="1" x14ac:dyDescent="0.15">
      <c r="A36" s="57" t="s">
        <v>270</v>
      </c>
      <c r="B36" s="106">
        <v>2</v>
      </c>
      <c r="C36" s="139">
        <v>-2.38494126296355E-2</v>
      </c>
      <c r="D36" s="144">
        <v>8.5403626684250999E-2</v>
      </c>
      <c r="E36" s="139">
        <v>-0.23017898724972999</v>
      </c>
      <c r="F36" s="144">
        <v>0.13789645834082401</v>
      </c>
      <c r="G36" s="139">
        <v>-8.1867317967024095E-2</v>
      </c>
      <c r="H36" s="144">
        <v>0.133115006581458</v>
      </c>
      <c r="I36" s="139">
        <v>-8.9791084012192393E-2</v>
      </c>
      <c r="J36" s="144">
        <v>8.4931206250577596E-2</v>
      </c>
      <c r="K36" s="139">
        <v>-0.112579487963077</v>
      </c>
      <c r="L36" s="144">
        <v>7.7352079823616096E-2</v>
      </c>
      <c r="M36" s="139">
        <v>7.3308356609117303E-2</v>
      </c>
      <c r="N36" s="144">
        <v>0.10055378379249</v>
      </c>
      <c r="O36" s="139">
        <v>0.21694054580257099</v>
      </c>
      <c r="P36" s="144">
        <v>0.17267714126947001</v>
      </c>
      <c r="Q36" s="139">
        <v>0.39723563750791901</v>
      </c>
      <c r="R36" s="144">
        <v>0.30412976097931299</v>
      </c>
      <c r="S36" s="139">
        <v>-3.27528657267909E-3</v>
      </c>
      <c r="T36" s="144">
        <v>8.4518415749225403E-2</v>
      </c>
      <c r="U36" s="139">
        <v>-0.18172863526984701</v>
      </c>
      <c r="V36" s="144">
        <v>0.132793899706834</v>
      </c>
      <c r="W36" s="139">
        <v>-3.35247513068875E-2</v>
      </c>
      <c r="X36" s="144">
        <v>0.123663014625149</v>
      </c>
      <c r="Y36" s="139">
        <v>-0.13089145402560101</v>
      </c>
      <c r="Z36" s="144">
        <v>8.5639201239698898E-2</v>
      </c>
      <c r="AA36" s="139">
        <v>-0.116098278755464</v>
      </c>
      <c r="AB36" s="144">
        <v>7.9485915701011697E-2</v>
      </c>
      <c r="AC36" s="139">
        <v>3.7065378145670199E-3</v>
      </c>
      <c r="AD36" s="144">
        <v>0.102074019082338</v>
      </c>
      <c r="AE36" s="139">
        <v>0.19796913721088699</v>
      </c>
      <c r="AF36" s="144">
        <v>0.16948218646680099</v>
      </c>
      <c r="AG36" s="139">
        <v>3.4409505276955801</v>
      </c>
      <c r="AH36" s="144">
        <v>0.61763937910151601</v>
      </c>
      <c r="AI36" s="139">
        <v>-9.29107062092107E-3</v>
      </c>
      <c r="AJ36" s="144">
        <v>8.0989683392236597E-2</v>
      </c>
      <c r="AK36" s="139">
        <v>-0.14820127804025501</v>
      </c>
      <c r="AL36" s="144">
        <v>0.134832094295848</v>
      </c>
      <c r="AM36" s="139">
        <v>1.17146947518842E-2</v>
      </c>
      <c r="AN36" s="144">
        <v>0.123850322971754</v>
      </c>
      <c r="AO36" s="139">
        <v>-0.137180261708125</v>
      </c>
      <c r="AP36" s="144">
        <v>8.3242110985913206E-2</v>
      </c>
      <c r="AQ36" s="139">
        <v>-0.119040135323009</v>
      </c>
      <c r="AR36" s="144">
        <v>7.8968467090502897E-2</v>
      </c>
      <c r="AS36" s="139">
        <v>1.27296806475661E-2</v>
      </c>
      <c r="AT36" s="144">
        <v>0.101761338454259</v>
      </c>
      <c r="AU36" s="139">
        <v>0.205515825533581</v>
      </c>
      <c r="AV36" s="144">
        <v>0.16956616717595799</v>
      </c>
      <c r="AW36" s="139">
        <v>4.2733963329183</v>
      </c>
      <c r="AX36" s="155">
        <v>0.79650381902323797</v>
      </c>
    </row>
    <row r="37" spans="1:50" ht="13" customHeight="1" x14ac:dyDescent="0.15">
      <c r="A37" s="57" t="s">
        <v>271</v>
      </c>
      <c r="B37" s="106">
        <v>2</v>
      </c>
      <c r="C37" s="139">
        <v>-4.8894803785026003E-2</v>
      </c>
      <c r="D37" s="144">
        <v>7.6950821195087601E-2</v>
      </c>
      <c r="E37" s="139">
        <v>-0.32031166952262902</v>
      </c>
      <c r="F37" s="144">
        <v>6.6727410806090501E-2</v>
      </c>
      <c r="G37" s="139">
        <v>-0.13088166054075301</v>
      </c>
      <c r="H37" s="144">
        <v>6.7986661303588894E-2</v>
      </c>
      <c r="I37" s="139">
        <v>1.08408212934108E-2</v>
      </c>
      <c r="J37" s="144">
        <v>6.7228515496453201E-2</v>
      </c>
      <c r="K37" s="139">
        <v>2.0908258486203601E-2</v>
      </c>
      <c r="L37" s="144">
        <v>6.3048861561651098E-2</v>
      </c>
      <c r="M37" s="139">
        <v>-6.1225084478262401E-2</v>
      </c>
      <c r="N37" s="144">
        <v>6.6266086542187699E-2</v>
      </c>
      <c r="O37" s="139">
        <v>-0.19394835985623399</v>
      </c>
      <c r="P37" s="144">
        <v>6.1987242428166001E-2</v>
      </c>
      <c r="Q37" s="139">
        <v>1.9923401146714299</v>
      </c>
      <c r="R37" s="144">
        <v>0.38977426182589398</v>
      </c>
      <c r="S37" s="139">
        <v>3.4147680990774101E-2</v>
      </c>
      <c r="T37" s="144">
        <v>7.5286949212867396E-2</v>
      </c>
      <c r="U37" s="139">
        <v>-0.337590365443796</v>
      </c>
      <c r="V37" s="144">
        <v>6.48058964822575E-2</v>
      </c>
      <c r="W37" s="139">
        <v>-0.116517206473645</v>
      </c>
      <c r="X37" s="144">
        <v>6.6666544442597994E-2</v>
      </c>
      <c r="Y37" s="139">
        <v>-3.4364103654832598E-2</v>
      </c>
      <c r="Z37" s="144">
        <v>6.7341689460721305E-2</v>
      </c>
      <c r="AA37" s="139">
        <v>-2.8273086098417301E-2</v>
      </c>
      <c r="AB37" s="144">
        <v>6.1393967059819803E-2</v>
      </c>
      <c r="AC37" s="139">
        <v>-6.4680937693062907E-2</v>
      </c>
      <c r="AD37" s="144">
        <v>6.3539459011977301E-2</v>
      </c>
      <c r="AE37" s="139">
        <v>-0.18329695599169701</v>
      </c>
      <c r="AF37" s="144">
        <v>6.1782288159533801E-2</v>
      </c>
      <c r="AG37" s="139">
        <v>4.4267818260576801</v>
      </c>
      <c r="AH37" s="144">
        <v>0.61699757800152599</v>
      </c>
      <c r="AI37" s="139">
        <v>3.1655136544470698E-2</v>
      </c>
      <c r="AJ37" s="144">
        <v>7.5112038912372198E-2</v>
      </c>
      <c r="AK37" s="139">
        <v>-0.33076975275067899</v>
      </c>
      <c r="AL37" s="144">
        <v>6.3351596702236196E-2</v>
      </c>
      <c r="AM37" s="139">
        <v>-0.101187369725247</v>
      </c>
      <c r="AN37" s="144">
        <v>6.5790785632915003E-2</v>
      </c>
      <c r="AO37" s="139">
        <v>-4.8040801128850501E-2</v>
      </c>
      <c r="AP37" s="144">
        <v>6.6043130291680699E-2</v>
      </c>
      <c r="AQ37" s="139">
        <v>-3.9738997257104003E-2</v>
      </c>
      <c r="AR37" s="144">
        <v>6.0456051435368703E-2</v>
      </c>
      <c r="AS37" s="139">
        <v>-6.5736513105390207E-2</v>
      </c>
      <c r="AT37" s="144">
        <v>6.3100198422593096E-2</v>
      </c>
      <c r="AU37" s="139">
        <v>-0.18323053469493999</v>
      </c>
      <c r="AV37" s="144">
        <v>6.14707739966424E-2</v>
      </c>
      <c r="AW37" s="139">
        <v>4.8437333455893503</v>
      </c>
      <c r="AX37" s="155">
        <v>0.72842853840040001</v>
      </c>
    </row>
    <row r="38" spans="1:50" ht="13" customHeight="1" x14ac:dyDescent="0.15">
      <c r="A38" s="57" t="s">
        <v>272</v>
      </c>
      <c r="B38" s="106">
        <v>2</v>
      </c>
      <c r="C38" s="139">
        <v>-0.12930466883938299</v>
      </c>
      <c r="D38" s="144">
        <v>0.100375160142989</v>
      </c>
      <c r="E38" s="139">
        <v>-0.68150372563473804</v>
      </c>
      <c r="F38" s="144">
        <v>0.26643006494119598</v>
      </c>
      <c r="G38" s="139">
        <v>0.37587859069489399</v>
      </c>
      <c r="H38" s="144">
        <v>0.25089924575545702</v>
      </c>
      <c r="I38" s="139">
        <v>9.4259254552014907E-2</v>
      </c>
      <c r="J38" s="144">
        <v>0.10914643673133299</v>
      </c>
      <c r="K38" s="139">
        <v>0.103059415532441</v>
      </c>
      <c r="L38" s="144">
        <v>9.2158416697962195E-2</v>
      </c>
      <c r="M38" s="139">
        <v>0.120114215330755</v>
      </c>
      <c r="N38" s="144">
        <v>0.12624850208841401</v>
      </c>
      <c r="O38" s="139">
        <v>-4.8221154020960499E-2</v>
      </c>
      <c r="P38" s="144">
        <v>0.12397252749403</v>
      </c>
      <c r="Q38" s="139">
        <v>0.73956056040457097</v>
      </c>
      <c r="R38" s="144">
        <v>0.45955348380797301</v>
      </c>
      <c r="S38" s="139">
        <v>-0.11700971704966701</v>
      </c>
      <c r="T38" s="144">
        <v>9.9837556192829996E-2</v>
      </c>
      <c r="U38" s="139">
        <v>-0.66138839607322697</v>
      </c>
      <c r="V38" s="144">
        <v>0.25992349876239401</v>
      </c>
      <c r="W38" s="139">
        <v>0.38335326351767401</v>
      </c>
      <c r="X38" s="144">
        <v>0.241854231679279</v>
      </c>
      <c r="Y38" s="139">
        <v>5.48460990032478E-2</v>
      </c>
      <c r="Z38" s="144">
        <v>0.107133879646371</v>
      </c>
      <c r="AA38" s="139">
        <v>5.4926456249475002E-2</v>
      </c>
      <c r="AB38" s="144">
        <v>9.2560228955320997E-2</v>
      </c>
      <c r="AC38" s="139">
        <v>0.115015017686541</v>
      </c>
      <c r="AD38" s="144">
        <v>0.12200607828133</v>
      </c>
      <c r="AE38" s="139">
        <v>-3.3156014233324503E-2</v>
      </c>
      <c r="AF38" s="144">
        <v>0.12169693108931599</v>
      </c>
      <c r="AG38" s="139">
        <v>2.3792032964258998</v>
      </c>
      <c r="AH38" s="144">
        <v>0.63024315455009905</v>
      </c>
      <c r="AI38" s="139">
        <v>-0.10439470405248701</v>
      </c>
      <c r="AJ38" s="144">
        <v>9.8081847438500999E-2</v>
      </c>
      <c r="AK38" s="139">
        <v>-0.65954820660598601</v>
      </c>
      <c r="AL38" s="144">
        <v>0.25914395415180902</v>
      </c>
      <c r="AM38" s="139">
        <v>0.39957856802189501</v>
      </c>
      <c r="AN38" s="144">
        <v>0.23889869782644799</v>
      </c>
      <c r="AO38" s="139">
        <v>3.3248430994824399E-2</v>
      </c>
      <c r="AP38" s="144">
        <v>0.10606262704085399</v>
      </c>
      <c r="AQ38" s="139">
        <v>6.1078373114253598E-2</v>
      </c>
      <c r="AR38" s="144">
        <v>8.99902409757561E-2</v>
      </c>
      <c r="AS38" s="139">
        <v>8.4804381049393196E-2</v>
      </c>
      <c r="AT38" s="144">
        <v>0.12131349010433</v>
      </c>
      <c r="AU38" s="139">
        <v>-1.5693138760702201E-2</v>
      </c>
      <c r="AV38" s="144">
        <v>0.115805075106355</v>
      </c>
      <c r="AW38" s="139">
        <v>2.6887054559444801</v>
      </c>
      <c r="AX38" s="155">
        <v>0.72181579392461803</v>
      </c>
    </row>
    <row r="39" spans="1:50" ht="13" customHeight="1" x14ac:dyDescent="0.15">
      <c r="A39" s="57" t="s">
        <v>273</v>
      </c>
      <c r="B39" s="106">
        <v>2</v>
      </c>
      <c r="C39" s="139">
        <v>-0.15825932134677001</v>
      </c>
      <c r="D39" s="144">
        <v>0.13689167572187999</v>
      </c>
      <c r="E39" s="139">
        <v>0.30061780788689701</v>
      </c>
      <c r="F39" s="144">
        <v>0.22800455063998801</v>
      </c>
      <c r="G39" s="139">
        <v>-0.18934612145015001</v>
      </c>
      <c r="H39" s="144">
        <v>0.13027732677767601</v>
      </c>
      <c r="I39" s="139">
        <v>-2.1520381144233099E-2</v>
      </c>
      <c r="J39" s="144">
        <v>9.8439075879794502E-2</v>
      </c>
      <c r="K39" s="139">
        <v>-6.5079548129446302E-2</v>
      </c>
      <c r="L39" s="144">
        <v>0.106070008963778</v>
      </c>
      <c r="M39" s="139">
        <v>-2.01033571145879E-2</v>
      </c>
      <c r="N39" s="144">
        <v>0.10904737345151599</v>
      </c>
      <c r="O39" s="139">
        <v>-7.2716280597969904E-2</v>
      </c>
      <c r="P39" s="144">
        <v>9.8907709317971104E-2</v>
      </c>
      <c r="Q39" s="139">
        <v>0.53258581347506095</v>
      </c>
      <c r="R39" s="144">
        <v>0.42861867289246502</v>
      </c>
      <c r="S39" s="139">
        <v>-0.14221584315875699</v>
      </c>
      <c r="T39" s="144">
        <v>0.14020153810830499</v>
      </c>
      <c r="U39" s="139">
        <v>0.33180786940697399</v>
      </c>
      <c r="V39" s="144">
        <v>0.23230269810096299</v>
      </c>
      <c r="W39" s="139">
        <v>-0.19107680671889199</v>
      </c>
      <c r="X39" s="144">
        <v>0.13415578108725601</v>
      </c>
      <c r="Y39" s="139">
        <v>-1.35066841330565E-2</v>
      </c>
      <c r="Z39" s="144">
        <v>9.6778452254328295E-2</v>
      </c>
      <c r="AA39" s="139">
        <v>-8.1100754642908501E-2</v>
      </c>
      <c r="AB39" s="144">
        <v>0.106174786588165</v>
      </c>
      <c r="AC39" s="139">
        <v>-3.1736328528129999E-2</v>
      </c>
      <c r="AD39" s="144">
        <v>0.10866108783737601</v>
      </c>
      <c r="AE39" s="139">
        <v>-6.8538473794252597E-2</v>
      </c>
      <c r="AF39" s="144">
        <v>9.7870809326714103E-2</v>
      </c>
      <c r="AG39" s="139">
        <v>1.1027728719922201</v>
      </c>
      <c r="AH39" s="144">
        <v>0.63549694979482696</v>
      </c>
      <c r="AI39" s="139">
        <v>-0.120659350045832</v>
      </c>
      <c r="AJ39" s="144">
        <v>0.139851952686875</v>
      </c>
      <c r="AK39" s="139">
        <v>0.31273402933421102</v>
      </c>
      <c r="AL39" s="144">
        <v>0.23077679785083399</v>
      </c>
      <c r="AM39" s="139">
        <v>-0.19286497235825401</v>
      </c>
      <c r="AN39" s="144">
        <v>0.129750036445266</v>
      </c>
      <c r="AO39" s="139">
        <v>-4.3902558574837901E-2</v>
      </c>
      <c r="AP39" s="144">
        <v>9.2645744795555901E-2</v>
      </c>
      <c r="AQ39" s="139">
        <v>-6.4506935895466702E-2</v>
      </c>
      <c r="AR39" s="144">
        <v>0.108049276184061</v>
      </c>
      <c r="AS39" s="139">
        <v>-5.2571910272696899E-2</v>
      </c>
      <c r="AT39" s="144">
        <v>0.10905893433616</v>
      </c>
      <c r="AU39" s="139">
        <v>-6.4467998159293605E-2</v>
      </c>
      <c r="AV39" s="144">
        <v>9.7148868263045501E-2</v>
      </c>
      <c r="AW39" s="139">
        <v>3.17960675753972</v>
      </c>
      <c r="AX39" s="155">
        <v>1.16659579537985</v>
      </c>
    </row>
    <row r="40" spans="1:50" ht="13" customHeight="1" x14ac:dyDescent="0.15">
      <c r="A40" s="57" t="s">
        <v>274</v>
      </c>
      <c r="B40" s="106">
        <v>2</v>
      </c>
      <c r="C40" s="139">
        <v>-0.33911610993216401</v>
      </c>
      <c r="D40" s="144">
        <v>0.139359255322206</v>
      </c>
      <c r="E40" s="139">
        <v>5.6078228874108703E-2</v>
      </c>
      <c r="F40" s="144">
        <v>0.14094426778792299</v>
      </c>
      <c r="G40" s="139">
        <v>-0.308646160139319</v>
      </c>
      <c r="H40" s="144">
        <v>0.155116633284961</v>
      </c>
      <c r="I40" s="139">
        <v>0.220890579127244</v>
      </c>
      <c r="J40" s="144">
        <v>9.2525575941620405E-2</v>
      </c>
      <c r="K40" s="139">
        <v>5.4889726982194798E-2</v>
      </c>
      <c r="L40" s="144">
        <v>8.6915556956321902E-2</v>
      </c>
      <c r="M40" s="139">
        <v>-2.4755596240838298E-2</v>
      </c>
      <c r="N40" s="144">
        <v>9.8818341333270193E-2</v>
      </c>
      <c r="O40" s="139">
        <v>-0.17878251353153399</v>
      </c>
      <c r="P40" s="144">
        <v>0.11711702481832099</v>
      </c>
      <c r="Q40" s="139">
        <v>1.13960563361838</v>
      </c>
      <c r="R40" s="144">
        <v>0.43725594049060101</v>
      </c>
      <c r="S40" s="139">
        <v>-0.26992882646527899</v>
      </c>
      <c r="T40" s="144">
        <v>0.13232245203777199</v>
      </c>
      <c r="U40" s="139">
        <v>5.4830151834386401E-2</v>
      </c>
      <c r="V40" s="144">
        <v>0.14767304622723099</v>
      </c>
      <c r="W40" s="139">
        <v>-0.29908428772658102</v>
      </c>
      <c r="X40" s="144">
        <v>0.159568270835098</v>
      </c>
      <c r="Y40" s="139">
        <v>0.15406735522912801</v>
      </c>
      <c r="Z40" s="144">
        <v>9.2312673181212598E-2</v>
      </c>
      <c r="AA40" s="139">
        <v>5.2286515584955302E-3</v>
      </c>
      <c r="AB40" s="144">
        <v>8.1053482971349705E-2</v>
      </c>
      <c r="AC40" s="139">
        <v>-2.2084100942787101E-2</v>
      </c>
      <c r="AD40" s="144">
        <v>9.9556301646200204E-2</v>
      </c>
      <c r="AE40" s="139">
        <v>-0.170703953722941</v>
      </c>
      <c r="AF40" s="144">
        <v>0.120736203017089</v>
      </c>
      <c r="AG40" s="139">
        <v>3.2021856990246098</v>
      </c>
      <c r="AH40" s="144">
        <v>0.84536807726949004</v>
      </c>
      <c r="AI40" s="139">
        <v>-0.27873060582550102</v>
      </c>
      <c r="AJ40" s="144">
        <v>0.130940945714944</v>
      </c>
      <c r="AK40" s="139">
        <v>5.1752039862805299E-2</v>
      </c>
      <c r="AL40" s="144">
        <v>0.14560280963476099</v>
      </c>
      <c r="AM40" s="139">
        <v>-0.288461721597561</v>
      </c>
      <c r="AN40" s="144">
        <v>0.16042707139486001</v>
      </c>
      <c r="AO40" s="139">
        <v>0.14035572347699701</v>
      </c>
      <c r="AP40" s="144">
        <v>9.2787145677404995E-2</v>
      </c>
      <c r="AQ40" s="139">
        <v>1.7894434730196598E-2</v>
      </c>
      <c r="AR40" s="144">
        <v>8.0477886494482398E-2</v>
      </c>
      <c r="AS40" s="139">
        <v>-1.29112630876594E-2</v>
      </c>
      <c r="AT40" s="144">
        <v>0.100740503131104</v>
      </c>
      <c r="AU40" s="139">
        <v>-0.182269796469648</v>
      </c>
      <c r="AV40" s="144">
        <v>0.117612756710836</v>
      </c>
      <c r="AW40" s="139">
        <v>3.81313920440101</v>
      </c>
      <c r="AX40" s="155">
        <v>0.98425318799334605</v>
      </c>
    </row>
    <row r="41" spans="1:50" ht="13" customHeight="1" x14ac:dyDescent="0.15">
      <c r="A41" s="57" t="s">
        <v>275</v>
      </c>
      <c r="B41" s="106">
        <v>2</v>
      </c>
      <c r="C41" s="139">
        <v>2.4159646428612998E-3</v>
      </c>
      <c r="D41" s="144">
        <v>0.144251088149531</v>
      </c>
      <c r="E41" s="139">
        <v>-0.18414063975810899</v>
      </c>
      <c r="F41" s="144">
        <v>0.20022135609334599</v>
      </c>
      <c r="G41" s="139">
        <v>-1.8806548697661098E-2</v>
      </c>
      <c r="H41" s="144">
        <v>0.15471532403476401</v>
      </c>
      <c r="I41" s="139">
        <v>0.154318137161672</v>
      </c>
      <c r="J41" s="144">
        <v>8.7146399130292401E-2</v>
      </c>
      <c r="K41" s="139">
        <v>-0.11823202074280099</v>
      </c>
      <c r="L41" s="144">
        <v>8.9656876915369998E-2</v>
      </c>
      <c r="M41" s="139">
        <v>4.6376307841408601E-2</v>
      </c>
      <c r="N41" s="144">
        <v>9.0665447536079996E-2</v>
      </c>
      <c r="O41" s="139">
        <v>-0.35447518436216902</v>
      </c>
      <c r="P41" s="144">
        <v>0.140891224096203</v>
      </c>
      <c r="Q41" s="139">
        <v>0.55898760664249103</v>
      </c>
      <c r="R41" s="144">
        <v>0.337862329141283</v>
      </c>
      <c r="S41" s="139">
        <v>5.3030790566977203E-2</v>
      </c>
      <c r="T41" s="144">
        <v>0.14357487911327599</v>
      </c>
      <c r="U41" s="139">
        <v>-9.5911453999339494E-2</v>
      </c>
      <c r="V41" s="144">
        <v>0.19172498006129801</v>
      </c>
      <c r="W41" s="139">
        <v>-1.4767439646063901E-2</v>
      </c>
      <c r="X41" s="144">
        <v>0.15263815827580399</v>
      </c>
      <c r="Y41" s="139">
        <v>0.13627864256935401</v>
      </c>
      <c r="Z41" s="144">
        <v>8.6667174438590899E-2</v>
      </c>
      <c r="AA41" s="139">
        <v>-0.15220019392870901</v>
      </c>
      <c r="AB41" s="144">
        <v>8.8941453018694897E-2</v>
      </c>
      <c r="AC41" s="139">
        <v>-3.0018863769660301E-3</v>
      </c>
      <c r="AD41" s="144">
        <v>8.7367949245015994E-2</v>
      </c>
      <c r="AE41" s="139">
        <v>-0.35588235728047601</v>
      </c>
      <c r="AF41" s="144">
        <v>0.135862194871988</v>
      </c>
      <c r="AG41" s="139">
        <v>3.7437378906567602</v>
      </c>
      <c r="AH41" s="144">
        <v>0.68098588729731602</v>
      </c>
      <c r="AI41" s="139">
        <v>4.1282064817943998E-2</v>
      </c>
      <c r="AJ41" s="144">
        <v>0.14438629307475101</v>
      </c>
      <c r="AK41" s="139">
        <v>-9.0953105006823798E-2</v>
      </c>
      <c r="AL41" s="144">
        <v>0.18946855645639199</v>
      </c>
      <c r="AM41" s="139">
        <v>-1.8125699510365599E-2</v>
      </c>
      <c r="AN41" s="144">
        <v>0.15275279344055601</v>
      </c>
      <c r="AO41" s="139">
        <v>0.15516386894363801</v>
      </c>
      <c r="AP41" s="144">
        <v>8.4764088433091495E-2</v>
      </c>
      <c r="AQ41" s="139">
        <v>-0.15533647957543201</v>
      </c>
      <c r="AR41" s="144">
        <v>8.90010351211072E-2</v>
      </c>
      <c r="AS41" s="139">
        <v>1.01326074575588E-4</v>
      </c>
      <c r="AT41" s="144">
        <v>8.5791412227239502E-2</v>
      </c>
      <c r="AU41" s="139">
        <v>-0.35437638741259803</v>
      </c>
      <c r="AV41" s="144">
        <v>0.13494065817659701</v>
      </c>
      <c r="AW41" s="139">
        <v>3.9564528447438398</v>
      </c>
      <c r="AX41" s="155">
        <v>0.74724731014670998</v>
      </c>
    </row>
    <row r="42" spans="1:50" ht="13" customHeight="1" x14ac:dyDescent="0.15">
      <c r="A42" s="57" t="s">
        <v>276</v>
      </c>
      <c r="B42" s="106">
        <v>2</v>
      </c>
      <c r="C42" s="139">
        <v>-1.6913176320547101E-2</v>
      </c>
      <c r="D42" s="144">
        <v>0.18283856513588301</v>
      </c>
      <c r="E42" s="139">
        <v>-4.7776454436198497E-2</v>
      </c>
      <c r="F42" s="144">
        <v>0.312424179998887</v>
      </c>
      <c r="G42" s="139">
        <v>-0.38316945657544699</v>
      </c>
      <c r="H42" s="144">
        <v>0.22475948971926801</v>
      </c>
      <c r="I42" s="139">
        <v>-0.13370097257876001</v>
      </c>
      <c r="J42" s="144">
        <v>0.107475689591654</v>
      </c>
      <c r="K42" s="139">
        <v>-5.9458113138854102E-2</v>
      </c>
      <c r="L42" s="144">
        <v>0.12228845232558699</v>
      </c>
      <c r="M42" s="139">
        <v>6.1957360450380798E-2</v>
      </c>
      <c r="N42" s="144">
        <v>0.116608805250756</v>
      </c>
      <c r="O42" s="139">
        <v>-8.4415195793040201E-2</v>
      </c>
      <c r="P42" s="144">
        <v>0.130235441410568</v>
      </c>
      <c r="Q42" s="139">
        <v>0.60564645282278295</v>
      </c>
      <c r="R42" s="144">
        <v>0.488175850136228</v>
      </c>
      <c r="S42" s="139">
        <v>-2.7198202966095701E-2</v>
      </c>
      <c r="T42" s="144">
        <v>0.18114605618907401</v>
      </c>
      <c r="U42" s="139">
        <v>8.9915083760883696E-2</v>
      </c>
      <c r="V42" s="144">
        <v>0.31360080718153799</v>
      </c>
      <c r="W42" s="139">
        <v>-0.36998344553981499</v>
      </c>
      <c r="X42" s="144">
        <v>0.22153267155324899</v>
      </c>
      <c r="Y42" s="139">
        <v>-0.15435219481599699</v>
      </c>
      <c r="Z42" s="144">
        <v>0.10807714773900901</v>
      </c>
      <c r="AA42" s="139">
        <v>-6.4582591859627003E-2</v>
      </c>
      <c r="AB42" s="144">
        <v>0.11956903235400899</v>
      </c>
      <c r="AC42" s="139">
        <v>1.5929894831622399E-2</v>
      </c>
      <c r="AD42" s="144">
        <v>0.117234886919339</v>
      </c>
      <c r="AE42" s="139">
        <v>-7.0297789921956705E-2</v>
      </c>
      <c r="AF42" s="144">
        <v>0.12959033176123899</v>
      </c>
      <c r="AG42" s="139">
        <v>2.1017474338953801</v>
      </c>
      <c r="AH42" s="144">
        <v>0.77839077226159503</v>
      </c>
      <c r="AI42" s="139">
        <v>-2.7410963894231598E-2</v>
      </c>
      <c r="AJ42" s="144">
        <v>0.183470275650952</v>
      </c>
      <c r="AK42" s="139">
        <v>0.139513060330166</v>
      </c>
      <c r="AL42" s="144">
        <v>0.31961455117820098</v>
      </c>
      <c r="AM42" s="139">
        <v>-0.36981366042729003</v>
      </c>
      <c r="AN42" s="144">
        <v>0.21927551458521799</v>
      </c>
      <c r="AO42" s="139">
        <v>-0.109682936001419</v>
      </c>
      <c r="AP42" s="144">
        <v>0.11127282078073999</v>
      </c>
      <c r="AQ42" s="139">
        <v>-8.2674184047221197E-2</v>
      </c>
      <c r="AR42" s="144">
        <v>0.120356969068383</v>
      </c>
      <c r="AS42" s="139">
        <v>2.91865466317528E-2</v>
      </c>
      <c r="AT42" s="144">
        <v>0.117634604015759</v>
      </c>
      <c r="AU42" s="139">
        <v>-5.0490271074546199E-2</v>
      </c>
      <c r="AV42" s="144">
        <v>0.13016267375918</v>
      </c>
      <c r="AW42" s="139">
        <v>3.0810207746271301</v>
      </c>
      <c r="AX42" s="155">
        <v>0.95609392343350896</v>
      </c>
    </row>
    <row r="43" spans="1:50" ht="13" customHeight="1" x14ac:dyDescent="0.15">
      <c r="A43" s="57" t="s">
        <v>277</v>
      </c>
      <c r="B43" s="106">
        <v>2</v>
      </c>
      <c r="C43" s="139">
        <v>-5.0812538339995203E-2</v>
      </c>
      <c r="D43" s="144">
        <v>0.25653259145915203</v>
      </c>
      <c r="E43" s="139">
        <v>-0.37696003357207403</v>
      </c>
      <c r="F43" s="144">
        <v>0.35682718486441301</v>
      </c>
      <c r="G43" s="139">
        <v>-0.286765341365042</v>
      </c>
      <c r="H43" s="144">
        <v>0.20685942446029101</v>
      </c>
      <c r="I43" s="139">
        <v>0.38124418425520001</v>
      </c>
      <c r="J43" s="144">
        <v>0.14353303368704601</v>
      </c>
      <c r="K43" s="139">
        <v>0.18346186706336201</v>
      </c>
      <c r="L43" s="144">
        <v>0.16274463398305</v>
      </c>
      <c r="M43" s="139">
        <v>-0.212276114810311</v>
      </c>
      <c r="N43" s="144">
        <v>0.176035968482053</v>
      </c>
      <c r="O43" s="139">
        <v>-0.37580501232761099</v>
      </c>
      <c r="P43" s="144">
        <v>0.17177043810537401</v>
      </c>
      <c r="Q43" s="139">
        <v>1.9472585915465701</v>
      </c>
      <c r="R43" s="144">
        <v>1.0753372242986099</v>
      </c>
      <c r="S43" s="139">
        <v>-1.9813296236849499E-2</v>
      </c>
      <c r="T43" s="144">
        <v>0.25801850353260403</v>
      </c>
      <c r="U43" s="139">
        <v>-0.36203442795044799</v>
      </c>
      <c r="V43" s="144">
        <v>0.34848551864903599</v>
      </c>
      <c r="W43" s="139">
        <v>-0.26918969833802497</v>
      </c>
      <c r="X43" s="144">
        <v>0.20490536706585799</v>
      </c>
      <c r="Y43" s="139">
        <v>0.31921777176182697</v>
      </c>
      <c r="Z43" s="144">
        <v>0.145023904176761</v>
      </c>
      <c r="AA43" s="139">
        <v>0.18179599861373999</v>
      </c>
      <c r="AB43" s="144">
        <v>0.16523238384518801</v>
      </c>
      <c r="AC43" s="139">
        <v>-0.22866606971022499</v>
      </c>
      <c r="AD43" s="144">
        <v>0.17796502325778299</v>
      </c>
      <c r="AE43" s="139">
        <v>-0.371301224927653</v>
      </c>
      <c r="AF43" s="144">
        <v>0.171219016933918</v>
      </c>
      <c r="AG43" s="139">
        <v>3.2130116638081501</v>
      </c>
      <c r="AH43" s="144">
        <v>1.22887871841756</v>
      </c>
      <c r="AI43" s="139">
        <v>-4.2439005252871802E-2</v>
      </c>
      <c r="AJ43" s="144">
        <v>0.25124428562547602</v>
      </c>
      <c r="AK43" s="139">
        <v>-0.35138507270138403</v>
      </c>
      <c r="AL43" s="144">
        <v>0.33903920546202099</v>
      </c>
      <c r="AM43" s="139">
        <v>-0.23369547042018299</v>
      </c>
      <c r="AN43" s="144">
        <v>0.20823729845171399</v>
      </c>
      <c r="AO43" s="139">
        <v>0.22755555600613001</v>
      </c>
      <c r="AP43" s="144">
        <v>0.15256864495613101</v>
      </c>
      <c r="AQ43" s="139">
        <v>0.20604159088569701</v>
      </c>
      <c r="AR43" s="144">
        <v>0.16068665631092199</v>
      </c>
      <c r="AS43" s="139">
        <v>-0.20345026696735499</v>
      </c>
      <c r="AT43" s="144">
        <v>0.176738905147339</v>
      </c>
      <c r="AU43" s="139">
        <v>-0.36387408573452401</v>
      </c>
      <c r="AV43" s="144">
        <v>0.17315298895077799</v>
      </c>
      <c r="AW43" s="139">
        <v>4.2633617829506996</v>
      </c>
      <c r="AX43" s="155">
        <v>1.5083337627662201</v>
      </c>
    </row>
    <row r="44" spans="1:50" ht="13" customHeight="1" x14ac:dyDescent="0.15">
      <c r="A44" s="57" t="s">
        <v>278</v>
      </c>
      <c r="B44" s="106">
        <v>2</v>
      </c>
      <c r="C44" s="139">
        <v>-0.13560050433500101</v>
      </c>
      <c r="D44" s="144">
        <v>0.244138348297362</v>
      </c>
      <c r="E44" s="139">
        <v>-0.27683184883892997</v>
      </c>
      <c r="F44" s="144">
        <v>0.21174865808000301</v>
      </c>
      <c r="G44" s="139">
        <v>-0.84771736916665097</v>
      </c>
      <c r="H44" s="144">
        <v>0.197494732122453</v>
      </c>
      <c r="I44" s="139">
        <v>0.22098124716305101</v>
      </c>
      <c r="J44" s="144">
        <v>0.124238406544895</v>
      </c>
      <c r="K44" s="139">
        <v>-0.16511657180970701</v>
      </c>
      <c r="L44" s="144">
        <v>0.105920959083473</v>
      </c>
      <c r="M44" s="139">
        <v>-0.339749871153466</v>
      </c>
      <c r="N44" s="144">
        <v>0.164591438152806</v>
      </c>
      <c r="O44" s="139">
        <v>-0.144925599423609</v>
      </c>
      <c r="P44" s="144">
        <v>0.17170436906174</v>
      </c>
      <c r="Q44" s="139">
        <v>3.7203230619093199</v>
      </c>
      <c r="R44" s="144">
        <v>1.49218841039529</v>
      </c>
      <c r="S44" s="139">
        <v>-0.18239366036680399</v>
      </c>
      <c r="T44" s="144">
        <v>0.24244030694372701</v>
      </c>
      <c r="U44" s="139">
        <v>-0.26827952169166802</v>
      </c>
      <c r="V44" s="144">
        <v>0.20769106893394201</v>
      </c>
      <c r="W44" s="139">
        <v>-0.86403910018025198</v>
      </c>
      <c r="X44" s="144">
        <v>0.192376360219013</v>
      </c>
      <c r="Y44" s="139">
        <v>0.23045976338756999</v>
      </c>
      <c r="Z44" s="144">
        <v>0.12179627031047199</v>
      </c>
      <c r="AA44" s="139">
        <v>-0.139626749704679</v>
      </c>
      <c r="AB44" s="144">
        <v>0.104341891351351</v>
      </c>
      <c r="AC44" s="139">
        <v>-0.37840481644455098</v>
      </c>
      <c r="AD44" s="144">
        <v>0.16305696030501601</v>
      </c>
      <c r="AE44" s="139">
        <v>-0.100052127287879</v>
      </c>
      <c r="AF44" s="144">
        <v>0.16113508503196</v>
      </c>
      <c r="AG44" s="139">
        <v>4.6860452016294003</v>
      </c>
      <c r="AH44" s="144">
        <v>1.4847978891981499</v>
      </c>
      <c r="AI44" s="139">
        <v>-0.242273976539671</v>
      </c>
      <c r="AJ44" s="144">
        <v>0.246031778563712</v>
      </c>
      <c r="AK44" s="139">
        <v>-0.176155837897228</v>
      </c>
      <c r="AL44" s="144">
        <v>0.18542480217768401</v>
      </c>
      <c r="AM44" s="139">
        <v>-0.588655084498101</v>
      </c>
      <c r="AN44" s="144">
        <v>0.19451618986861099</v>
      </c>
      <c r="AO44" s="139">
        <v>0.15878008064259899</v>
      </c>
      <c r="AP44" s="144">
        <v>0.115007511302172</v>
      </c>
      <c r="AQ44" s="139">
        <v>-8.4884580609645696E-2</v>
      </c>
      <c r="AR44" s="144">
        <v>9.9168046836654394E-2</v>
      </c>
      <c r="AS44" s="139">
        <v>-0.29835729267780903</v>
      </c>
      <c r="AT44" s="144">
        <v>0.14958741375232101</v>
      </c>
      <c r="AU44" s="139">
        <v>-0.11185643118442599</v>
      </c>
      <c r="AV44" s="144">
        <v>0.15858345376136301</v>
      </c>
      <c r="AW44" s="139">
        <v>8.2963547608275903</v>
      </c>
      <c r="AX44" s="155">
        <v>1.91401705159434</v>
      </c>
    </row>
    <row r="45" spans="1:50" ht="13" customHeight="1" x14ac:dyDescent="0.15">
      <c r="A45" s="57" t="s">
        <v>279</v>
      </c>
      <c r="B45" s="106">
        <v>2</v>
      </c>
      <c r="C45" s="139">
        <v>-0.239645439553996</v>
      </c>
      <c r="D45" s="144">
        <v>9.8486243124949704E-2</v>
      </c>
      <c r="E45" s="139">
        <v>0.14782602404005199</v>
      </c>
      <c r="F45" s="144">
        <v>0.14917793204551699</v>
      </c>
      <c r="G45" s="139">
        <v>0.165636829239103</v>
      </c>
      <c r="H45" s="144">
        <v>0.113881782766629</v>
      </c>
      <c r="I45" s="139">
        <v>-0.10639558836678099</v>
      </c>
      <c r="J45" s="144">
        <v>8.7900878098477797E-2</v>
      </c>
      <c r="K45" s="139">
        <v>-8.3335252746433594E-2</v>
      </c>
      <c r="L45" s="144">
        <v>8.6469734137685897E-2</v>
      </c>
      <c r="M45" s="139">
        <v>-0.33762621000016202</v>
      </c>
      <c r="N45" s="144">
        <v>0.10280695877309801</v>
      </c>
      <c r="O45" s="139">
        <v>-8.7035281841947407E-2</v>
      </c>
      <c r="P45" s="144">
        <v>0.107870058201645</v>
      </c>
      <c r="Q45" s="139">
        <v>2.0651646737031601</v>
      </c>
      <c r="R45" s="144">
        <v>0.57390845057311901</v>
      </c>
      <c r="S45" s="139">
        <v>-0.20029435944259499</v>
      </c>
      <c r="T45" s="144">
        <v>9.8966245144414405E-2</v>
      </c>
      <c r="U45" s="139">
        <v>0.15482900725248799</v>
      </c>
      <c r="V45" s="144">
        <v>0.149475040166894</v>
      </c>
      <c r="W45" s="139">
        <v>0.168181595548754</v>
      </c>
      <c r="X45" s="144">
        <v>0.11199752525861401</v>
      </c>
      <c r="Y45" s="139">
        <v>-0.10881174595611</v>
      </c>
      <c r="Z45" s="144">
        <v>8.7002492005712403E-2</v>
      </c>
      <c r="AA45" s="139">
        <v>-8.9902495628469706E-2</v>
      </c>
      <c r="AB45" s="144">
        <v>8.50300282911714E-2</v>
      </c>
      <c r="AC45" s="139">
        <v>-0.31891655165237198</v>
      </c>
      <c r="AD45" s="144">
        <v>0.101559432135348</v>
      </c>
      <c r="AE45" s="139">
        <v>-8.7480994767320894E-2</v>
      </c>
      <c r="AF45" s="144">
        <v>0.107658107189508</v>
      </c>
      <c r="AG45" s="139">
        <v>3.03826421865389</v>
      </c>
      <c r="AH45" s="144">
        <v>0.65744025866223399</v>
      </c>
      <c r="AI45" s="139">
        <v>-0.18922389726729499</v>
      </c>
      <c r="AJ45" s="144">
        <v>9.9952079925973297E-2</v>
      </c>
      <c r="AK45" s="139">
        <v>9.9294932928168905E-2</v>
      </c>
      <c r="AL45" s="144">
        <v>0.14656399978065901</v>
      </c>
      <c r="AM45" s="139">
        <v>0.148098320349275</v>
      </c>
      <c r="AN45" s="144">
        <v>0.10919351837585201</v>
      </c>
      <c r="AO45" s="139">
        <v>-0.100916082599585</v>
      </c>
      <c r="AP45" s="144">
        <v>8.6819980713862904E-2</v>
      </c>
      <c r="AQ45" s="139">
        <v>-8.4379250407112E-2</v>
      </c>
      <c r="AR45" s="144">
        <v>8.2402704629121207E-2</v>
      </c>
      <c r="AS45" s="139">
        <v>-0.31353673119361097</v>
      </c>
      <c r="AT45" s="144">
        <v>0.10275417810847901</v>
      </c>
      <c r="AU45" s="139">
        <v>-0.11295750247712499</v>
      </c>
      <c r="AV45" s="144">
        <v>0.106177437647554</v>
      </c>
      <c r="AW45" s="139">
        <v>5.0878658722653496</v>
      </c>
      <c r="AX45" s="155">
        <v>1.08780899553074</v>
      </c>
    </row>
    <row r="46" spans="1:50" ht="13" customHeight="1" x14ac:dyDescent="0.15">
      <c r="A46" s="57" t="s">
        <v>280</v>
      </c>
      <c r="B46" s="106">
        <v>2</v>
      </c>
      <c r="C46" s="139">
        <v>0.17439860085007999</v>
      </c>
      <c r="D46" s="144">
        <v>0.140191411564141</v>
      </c>
      <c r="E46" s="139">
        <v>-0.28606701998730499</v>
      </c>
      <c r="F46" s="144">
        <v>0.17928416764774999</v>
      </c>
      <c r="G46" s="139">
        <v>-0.23403440153010399</v>
      </c>
      <c r="H46" s="144">
        <v>0.147126147173259</v>
      </c>
      <c r="I46" s="139">
        <v>0.29085402498764201</v>
      </c>
      <c r="J46" s="144">
        <v>9.1013831134244397E-2</v>
      </c>
      <c r="K46" s="139">
        <v>0.15070521987211899</v>
      </c>
      <c r="L46" s="144">
        <v>0.117272518526118</v>
      </c>
      <c r="M46" s="139">
        <v>-0.25557009102620198</v>
      </c>
      <c r="N46" s="144">
        <v>0.11703866347767</v>
      </c>
      <c r="O46" s="139">
        <v>-6.3504022017124295E-2</v>
      </c>
      <c r="P46" s="144">
        <v>0.140955777969757</v>
      </c>
      <c r="Q46" s="139">
        <v>0.98989793001539605</v>
      </c>
      <c r="R46" s="144">
        <v>0.43598398273140099</v>
      </c>
      <c r="S46" s="139">
        <v>0.20923904587862099</v>
      </c>
      <c r="T46" s="144">
        <v>0.14110086672765901</v>
      </c>
      <c r="U46" s="139">
        <v>-0.24060832888231201</v>
      </c>
      <c r="V46" s="144">
        <v>0.18969945544476199</v>
      </c>
      <c r="W46" s="139">
        <v>-0.24293240650804199</v>
      </c>
      <c r="X46" s="144">
        <v>0.14512185080048501</v>
      </c>
      <c r="Y46" s="139">
        <v>0.26066210301801501</v>
      </c>
      <c r="Z46" s="144">
        <v>8.7290657694607102E-2</v>
      </c>
      <c r="AA46" s="139">
        <v>0.100355971590406</v>
      </c>
      <c r="AB46" s="144">
        <v>0.113881541860964</v>
      </c>
      <c r="AC46" s="139">
        <v>-0.26524842668632098</v>
      </c>
      <c r="AD46" s="144">
        <v>0.11651936055692901</v>
      </c>
      <c r="AE46" s="139">
        <v>-7.8283407193143306E-2</v>
      </c>
      <c r="AF46" s="144">
        <v>0.135635663246884</v>
      </c>
      <c r="AG46" s="139">
        <v>2.5503040434690201</v>
      </c>
      <c r="AH46" s="144">
        <v>0.70359861795797896</v>
      </c>
      <c r="AI46" s="139">
        <v>0.18322857907774701</v>
      </c>
      <c r="AJ46" s="144">
        <v>0.14083487473142101</v>
      </c>
      <c r="AK46" s="139">
        <v>-0.24007363157057701</v>
      </c>
      <c r="AL46" s="144">
        <v>0.18673775395474401</v>
      </c>
      <c r="AM46" s="139">
        <v>-0.231968254088494</v>
      </c>
      <c r="AN46" s="144">
        <v>0.141870645276608</v>
      </c>
      <c r="AO46" s="139">
        <v>0.22236565191500399</v>
      </c>
      <c r="AP46" s="144">
        <v>8.4664470101344702E-2</v>
      </c>
      <c r="AQ46" s="139">
        <v>0.10526137912977999</v>
      </c>
      <c r="AR46" s="144">
        <v>0.115346355724148</v>
      </c>
      <c r="AS46" s="139">
        <v>-0.25761244426767699</v>
      </c>
      <c r="AT46" s="144">
        <v>0.11569400488580101</v>
      </c>
      <c r="AU46" s="139">
        <v>-9.0003467550321403E-2</v>
      </c>
      <c r="AV46" s="144">
        <v>0.13305169939867501</v>
      </c>
      <c r="AW46" s="139">
        <v>3.7484926584000098</v>
      </c>
      <c r="AX46" s="155">
        <v>1.04757502680876</v>
      </c>
    </row>
    <row r="47" spans="1:50" ht="13" customHeight="1" x14ac:dyDescent="0.15">
      <c r="A47" s="57" t="s">
        <v>281</v>
      </c>
      <c r="B47" s="106">
        <v>2</v>
      </c>
      <c r="C47" s="139">
        <v>4.8763601225209702E-2</v>
      </c>
      <c r="D47" s="144">
        <v>8.6620122635685096E-2</v>
      </c>
      <c r="E47" s="139">
        <v>-0.113374494685859</v>
      </c>
      <c r="F47" s="144">
        <v>0.15079110473091301</v>
      </c>
      <c r="G47" s="139">
        <v>-0.19887192569297499</v>
      </c>
      <c r="H47" s="144">
        <v>7.8205388669031706E-2</v>
      </c>
      <c r="I47" s="139">
        <v>0.142050443107549</v>
      </c>
      <c r="J47" s="144">
        <v>7.2077174658193993E-2</v>
      </c>
      <c r="K47" s="139">
        <v>9.5840310914925994E-2</v>
      </c>
      <c r="L47" s="144">
        <v>9.7288579763064098E-2</v>
      </c>
      <c r="M47" s="139">
        <v>-3.8680252472794198E-2</v>
      </c>
      <c r="N47" s="144">
        <v>9.5706349209605093E-2</v>
      </c>
      <c r="O47" s="139">
        <v>7.1715537295833298E-2</v>
      </c>
      <c r="P47" s="144">
        <v>0.112032590710064</v>
      </c>
      <c r="Q47" s="139">
        <v>0.44108799323007802</v>
      </c>
      <c r="R47" s="144">
        <v>0.30955332336486002</v>
      </c>
      <c r="S47" s="139">
        <v>5.9875374167606001E-2</v>
      </c>
      <c r="T47" s="144">
        <v>8.3655256762975194E-2</v>
      </c>
      <c r="U47" s="139">
        <v>-6.0588317721387702E-2</v>
      </c>
      <c r="V47" s="144">
        <v>0.14985297626338001</v>
      </c>
      <c r="W47" s="139">
        <v>-0.18590893711168299</v>
      </c>
      <c r="X47" s="144">
        <v>7.8979260175493199E-2</v>
      </c>
      <c r="Y47" s="139">
        <v>8.1045347248370897E-2</v>
      </c>
      <c r="Z47" s="144">
        <v>7.28196573032069E-2</v>
      </c>
      <c r="AA47" s="139">
        <v>4.0299767551419501E-2</v>
      </c>
      <c r="AB47" s="144">
        <v>9.3716052923036794E-2</v>
      </c>
      <c r="AC47" s="139">
        <v>-2.4526239774184899E-2</v>
      </c>
      <c r="AD47" s="144">
        <v>9.0474941013202595E-2</v>
      </c>
      <c r="AE47" s="139">
        <v>8.40615075745903E-2</v>
      </c>
      <c r="AF47" s="144">
        <v>0.10800228555119</v>
      </c>
      <c r="AG47" s="139">
        <v>2.5101135535495001</v>
      </c>
      <c r="AH47" s="144">
        <v>0.68285006947702298</v>
      </c>
      <c r="AI47" s="139">
        <v>4.6207519111725701E-2</v>
      </c>
      <c r="AJ47" s="144">
        <v>8.6072599508831504E-2</v>
      </c>
      <c r="AK47" s="139">
        <v>-6.9557035016396401E-2</v>
      </c>
      <c r="AL47" s="144">
        <v>0.15138308988492399</v>
      </c>
      <c r="AM47" s="139">
        <v>-0.177806484270498</v>
      </c>
      <c r="AN47" s="144">
        <v>7.8120665732357097E-2</v>
      </c>
      <c r="AO47" s="139">
        <v>8.7520757891239198E-2</v>
      </c>
      <c r="AP47" s="144">
        <v>7.3563980068145393E-2</v>
      </c>
      <c r="AQ47" s="139">
        <v>3.6289788167859299E-2</v>
      </c>
      <c r="AR47" s="144">
        <v>9.3440387441928702E-2</v>
      </c>
      <c r="AS47" s="139">
        <v>-1.4161250939956601E-2</v>
      </c>
      <c r="AT47" s="144">
        <v>9.1505922288135796E-2</v>
      </c>
      <c r="AU47" s="139">
        <v>7.5881912090936907E-2</v>
      </c>
      <c r="AV47" s="144">
        <v>0.108776634966224</v>
      </c>
      <c r="AW47" s="139">
        <v>2.8914942286283001</v>
      </c>
      <c r="AX47" s="155">
        <v>0.81203613134667296</v>
      </c>
    </row>
    <row r="48" spans="1:50" ht="13" customHeight="1" x14ac:dyDescent="0.15">
      <c r="A48" s="57" t="s">
        <v>282</v>
      </c>
      <c r="B48" s="106">
        <v>2</v>
      </c>
      <c r="C48" s="139">
        <v>-5.6680087625430302E-2</v>
      </c>
      <c r="D48" s="144">
        <v>9.9379360713918105E-2</v>
      </c>
      <c r="E48" s="139">
        <v>-0.18710915899501601</v>
      </c>
      <c r="F48" s="144">
        <v>0.17931461321444001</v>
      </c>
      <c r="G48" s="139">
        <v>-0.29127415965770498</v>
      </c>
      <c r="H48" s="144">
        <v>0.129678100079269</v>
      </c>
      <c r="I48" s="139">
        <v>-7.9501812793196999E-2</v>
      </c>
      <c r="J48" s="144">
        <v>9.4289855015874294E-2</v>
      </c>
      <c r="K48" s="139">
        <v>0.111395140965453</v>
      </c>
      <c r="L48" s="144">
        <v>7.3249460115473494E-2</v>
      </c>
      <c r="M48" s="139">
        <v>-0.193835220695765</v>
      </c>
      <c r="N48" s="144">
        <v>8.4795239681054402E-2</v>
      </c>
      <c r="O48" s="139">
        <v>-7.0868686759460203E-2</v>
      </c>
      <c r="P48" s="144">
        <v>0.12144897335843099</v>
      </c>
      <c r="Q48" s="139">
        <v>1.04898350676415</v>
      </c>
      <c r="R48" s="144">
        <v>0.44044962206284399</v>
      </c>
      <c r="S48" s="139">
        <v>-0.14822947960677399</v>
      </c>
      <c r="T48" s="144">
        <v>9.6454829966976699E-2</v>
      </c>
      <c r="U48" s="139">
        <v>-0.10340443632276999</v>
      </c>
      <c r="V48" s="144">
        <v>0.178019821362775</v>
      </c>
      <c r="W48" s="139">
        <v>-0.28556057357091003</v>
      </c>
      <c r="X48" s="144">
        <v>0.12692729861133001</v>
      </c>
      <c r="Y48" s="139">
        <v>-0.10006639275345799</v>
      </c>
      <c r="Z48" s="144">
        <v>8.9737719424784201E-2</v>
      </c>
      <c r="AA48" s="139">
        <v>0.11526922083227201</v>
      </c>
      <c r="AB48" s="144">
        <v>7.3568443760994098E-2</v>
      </c>
      <c r="AC48" s="139">
        <v>-0.197655685390352</v>
      </c>
      <c r="AD48" s="144">
        <v>8.4079348702865597E-2</v>
      </c>
      <c r="AE48" s="139">
        <v>-4.33008371099542E-2</v>
      </c>
      <c r="AF48" s="144">
        <v>0.120332446461426</v>
      </c>
      <c r="AG48" s="139">
        <v>5.0341514410249202</v>
      </c>
      <c r="AH48" s="144">
        <v>0.86531066546331203</v>
      </c>
      <c r="AI48" s="139">
        <v>-0.124644636746178</v>
      </c>
      <c r="AJ48" s="144">
        <v>9.4603706259720796E-2</v>
      </c>
      <c r="AK48" s="139">
        <v>-0.159360918070036</v>
      </c>
      <c r="AL48" s="144">
        <v>0.172151428465351</v>
      </c>
      <c r="AM48" s="139">
        <v>-0.25982147439349101</v>
      </c>
      <c r="AN48" s="144">
        <v>0.129584799820885</v>
      </c>
      <c r="AO48" s="139">
        <v>-0.13465068260198401</v>
      </c>
      <c r="AP48" s="144">
        <v>8.7562713273530102E-2</v>
      </c>
      <c r="AQ48" s="139">
        <v>0.129545796674299</v>
      </c>
      <c r="AR48" s="144">
        <v>7.2279695130565202E-2</v>
      </c>
      <c r="AS48" s="139">
        <v>-0.19577548235228201</v>
      </c>
      <c r="AT48" s="144">
        <v>8.4903958134973603E-2</v>
      </c>
      <c r="AU48" s="139">
        <v>-4.7462218071394502E-2</v>
      </c>
      <c r="AV48" s="144">
        <v>0.117636217837398</v>
      </c>
      <c r="AW48" s="139">
        <v>5.6295887522965904</v>
      </c>
      <c r="AX48" s="155">
        <v>1.05562108122389</v>
      </c>
    </row>
    <row r="49" spans="1:50" ht="13" customHeight="1" x14ac:dyDescent="0.15">
      <c r="A49" s="57" t="s">
        <v>283</v>
      </c>
      <c r="B49" s="106">
        <v>2</v>
      </c>
      <c r="C49" s="139">
        <v>-0.17680549201833201</v>
      </c>
      <c r="D49" s="144">
        <v>0.16721271266791399</v>
      </c>
      <c r="E49" s="139">
        <v>-1.3234414526058599E-2</v>
      </c>
      <c r="F49" s="144">
        <v>0.172596716372105</v>
      </c>
      <c r="G49" s="139">
        <v>-5.4356396497242401E-2</v>
      </c>
      <c r="H49" s="144">
        <v>0.14432690197137699</v>
      </c>
      <c r="I49" s="139">
        <v>0.12564700709197801</v>
      </c>
      <c r="J49" s="144">
        <v>0.161012670472747</v>
      </c>
      <c r="K49" s="139">
        <v>-0.207352519533159</v>
      </c>
      <c r="L49" s="144">
        <v>0.17090033360669199</v>
      </c>
      <c r="M49" s="139">
        <v>0.14230249887212901</v>
      </c>
      <c r="N49" s="144">
        <v>0.187503354156803</v>
      </c>
      <c r="O49" s="139">
        <v>-0.35617497270557702</v>
      </c>
      <c r="P49" s="144">
        <v>0.17487978270172</v>
      </c>
      <c r="Q49" s="139">
        <v>0.95781191777124597</v>
      </c>
      <c r="R49" s="144">
        <v>0.51911326762197896</v>
      </c>
      <c r="S49" s="139">
        <v>-0.16736661531355601</v>
      </c>
      <c r="T49" s="144">
        <v>0.16800644179850399</v>
      </c>
      <c r="U49" s="139">
        <v>1.15806355094574E-2</v>
      </c>
      <c r="V49" s="144">
        <v>0.16944233273005499</v>
      </c>
      <c r="W49" s="139">
        <v>-8.1440903567223999E-2</v>
      </c>
      <c r="X49" s="144">
        <v>0.14026919566738799</v>
      </c>
      <c r="Y49" s="139">
        <v>0.115135362927257</v>
      </c>
      <c r="Z49" s="144">
        <v>0.159871303738155</v>
      </c>
      <c r="AA49" s="139">
        <v>-0.2390213023511</v>
      </c>
      <c r="AB49" s="144">
        <v>0.16925004396818799</v>
      </c>
      <c r="AC49" s="139">
        <v>0.156856155950618</v>
      </c>
      <c r="AD49" s="144">
        <v>0.18584651297931001</v>
      </c>
      <c r="AE49" s="139">
        <v>-0.35409511011107703</v>
      </c>
      <c r="AF49" s="144">
        <v>0.17656461698134901</v>
      </c>
      <c r="AG49" s="139">
        <v>2.0557199844212199</v>
      </c>
      <c r="AH49" s="144">
        <v>0.79620974991858295</v>
      </c>
      <c r="AI49" s="139">
        <v>-0.16547608132622299</v>
      </c>
      <c r="AJ49" s="144">
        <v>0.16506440880873399</v>
      </c>
      <c r="AK49" s="139">
        <v>1.6009793627347502E-2</v>
      </c>
      <c r="AL49" s="144">
        <v>0.16473359673226401</v>
      </c>
      <c r="AM49" s="139">
        <v>-7.0735054466159394E-2</v>
      </c>
      <c r="AN49" s="144">
        <v>0.138722746472181</v>
      </c>
      <c r="AO49" s="139">
        <v>0.14257151552318401</v>
      </c>
      <c r="AP49" s="144">
        <v>0.154833601560183</v>
      </c>
      <c r="AQ49" s="139">
        <v>-0.236861373364599</v>
      </c>
      <c r="AR49" s="144">
        <v>0.16549819600416199</v>
      </c>
      <c r="AS49" s="139">
        <v>0.162978558902976</v>
      </c>
      <c r="AT49" s="144">
        <v>0.189822176882571</v>
      </c>
      <c r="AU49" s="139">
        <v>-0.32805058344436699</v>
      </c>
      <c r="AV49" s="144">
        <v>0.179795086699963</v>
      </c>
      <c r="AW49" s="139">
        <v>3.7468442422585699</v>
      </c>
      <c r="AX49" s="155">
        <v>1.16627707268361</v>
      </c>
    </row>
    <row r="50" spans="1:50" ht="13" customHeight="1" x14ac:dyDescent="0.15">
      <c r="A50" s="57" t="s">
        <v>284</v>
      </c>
      <c r="B50" s="106">
        <v>2</v>
      </c>
      <c r="C50" s="139">
        <v>-0.289624619198733</v>
      </c>
      <c r="D50" s="144">
        <v>0.118083397462883</v>
      </c>
      <c r="E50" s="139">
        <v>9.03735518669187E-2</v>
      </c>
      <c r="F50" s="144">
        <v>0.107868961459126</v>
      </c>
      <c r="G50" s="139">
        <v>-0.19311659503360601</v>
      </c>
      <c r="H50" s="144">
        <v>0.103734686890277</v>
      </c>
      <c r="I50" s="139">
        <v>-5.9187001224629603E-2</v>
      </c>
      <c r="J50" s="144">
        <v>8.9595254386308901E-2</v>
      </c>
      <c r="K50" s="139">
        <v>0.25573255380526699</v>
      </c>
      <c r="L50" s="144">
        <v>8.1368315851537296E-2</v>
      </c>
      <c r="M50" s="139">
        <v>-7.3433722572541493E-2</v>
      </c>
      <c r="N50" s="144">
        <v>8.3316010783581099E-2</v>
      </c>
      <c r="O50" s="139">
        <v>3.49829720327074E-2</v>
      </c>
      <c r="P50" s="144">
        <v>8.4081569068372206E-2</v>
      </c>
      <c r="Q50" s="139">
        <v>0.67392901249561399</v>
      </c>
      <c r="R50" s="144">
        <v>0.30916863718743098</v>
      </c>
      <c r="S50" s="139">
        <v>-0.18361545831374901</v>
      </c>
      <c r="T50" s="144">
        <v>0.11606319178145801</v>
      </c>
      <c r="U50" s="139">
        <v>6.8014079213083306E-2</v>
      </c>
      <c r="V50" s="144">
        <v>0.109618660934586</v>
      </c>
      <c r="W50" s="139">
        <v>-0.17486010557005899</v>
      </c>
      <c r="X50" s="144">
        <v>0.103664011915394</v>
      </c>
      <c r="Y50" s="139">
        <v>-7.6087208900358902E-2</v>
      </c>
      <c r="Z50" s="144">
        <v>8.7375744243683801E-2</v>
      </c>
      <c r="AA50" s="139">
        <v>0.15927743643579201</v>
      </c>
      <c r="AB50" s="144">
        <v>7.7817654006235207E-2</v>
      </c>
      <c r="AC50" s="139">
        <v>-7.0705751921531806E-2</v>
      </c>
      <c r="AD50" s="144">
        <v>8.4159413316685694E-2</v>
      </c>
      <c r="AE50" s="139">
        <v>7.2757430367313101E-3</v>
      </c>
      <c r="AF50" s="144">
        <v>7.9843907285478896E-2</v>
      </c>
      <c r="AG50" s="139">
        <v>5.7691589439142499</v>
      </c>
      <c r="AH50" s="144">
        <v>0.84066000021950704</v>
      </c>
      <c r="AI50" s="139">
        <v>-0.17960057223283399</v>
      </c>
      <c r="AJ50" s="144">
        <v>0.115562642989796</v>
      </c>
      <c r="AK50" s="139">
        <v>7.7877302592703201E-2</v>
      </c>
      <c r="AL50" s="144">
        <v>0.110089724939573</v>
      </c>
      <c r="AM50" s="139">
        <v>-0.166590609819005</v>
      </c>
      <c r="AN50" s="144">
        <v>0.103416453441649</v>
      </c>
      <c r="AO50" s="139">
        <v>-0.104705354474445</v>
      </c>
      <c r="AP50" s="144">
        <v>8.7898292206959397E-2</v>
      </c>
      <c r="AQ50" s="139">
        <v>0.16685021987043999</v>
      </c>
      <c r="AR50" s="144">
        <v>7.8478104176947297E-2</v>
      </c>
      <c r="AS50" s="139">
        <v>-7.7726182265525495E-2</v>
      </c>
      <c r="AT50" s="144">
        <v>8.4182826206436995E-2</v>
      </c>
      <c r="AU50" s="139">
        <v>4.3961504875200796E-3</v>
      </c>
      <c r="AV50" s="144">
        <v>7.8484778766736304E-2</v>
      </c>
      <c r="AW50" s="139">
        <v>6.1618379024221497</v>
      </c>
      <c r="AX50" s="155">
        <v>0.88526746700292402</v>
      </c>
    </row>
    <row r="51" spans="1:50" ht="13" customHeight="1" x14ac:dyDescent="0.15">
      <c r="A51" s="57" t="s">
        <v>285</v>
      </c>
      <c r="B51" s="106">
        <v>2</v>
      </c>
      <c r="C51" s="139">
        <v>-0.19202443491875101</v>
      </c>
      <c r="D51" s="144">
        <v>9.1340659432934998E-2</v>
      </c>
      <c r="E51" s="139">
        <v>-0.30181054539445001</v>
      </c>
      <c r="F51" s="144">
        <v>8.2242266534485603E-2</v>
      </c>
      <c r="G51" s="139">
        <v>-0.18339875209414</v>
      </c>
      <c r="H51" s="144">
        <v>8.9595881983190698E-2</v>
      </c>
      <c r="I51" s="139">
        <v>0.14116730043297801</v>
      </c>
      <c r="J51" s="144">
        <v>7.3906140786758501E-2</v>
      </c>
      <c r="K51" s="139">
        <v>1.6110714799890399E-2</v>
      </c>
      <c r="L51" s="144">
        <v>7.7444287253816996E-2</v>
      </c>
      <c r="M51" s="139">
        <v>-2.1413591174730701E-2</v>
      </c>
      <c r="N51" s="144">
        <v>8.5698905218965296E-2</v>
      </c>
      <c r="O51" s="139">
        <v>-8.6480533822172703E-2</v>
      </c>
      <c r="P51" s="144">
        <v>8.2211665192754801E-2</v>
      </c>
      <c r="Q51" s="139">
        <v>1.76755044415153</v>
      </c>
      <c r="R51" s="144">
        <v>0.49789073937205802</v>
      </c>
      <c r="S51" s="139">
        <v>-0.18342153436157299</v>
      </c>
      <c r="T51" s="144">
        <v>9.06313535765082E-2</v>
      </c>
      <c r="U51" s="139">
        <v>-0.31703364614225599</v>
      </c>
      <c r="V51" s="144">
        <v>8.0765622247432806E-2</v>
      </c>
      <c r="W51" s="139">
        <v>-0.17407701991316599</v>
      </c>
      <c r="X51" s="144">
        <v>8.9375666326566294E-2</v>
      </c>
      <c r="Y51" s="139">
        <v>0.123934032091464</v>
      </c>
      <c r="Z51" s="144">
        <v>7.4729178115085004E-2</v>
      </c>
      <c r="AA51" s="139">
        <v>1.73266328122064E-3</v>
      </c>
      <c r="AB51" s="144">
        <v>7.7136199513947901E-2</v>
      </c>
      <c r="AC51" s="139">
        <v>-2.89566106487507E-2</v>
      </c>
      <c r="AD51" s="144">
        <v>8.66946437860414E-2</v>
      </c>
      <c r="AE51" s="139">
        <v>-0.109038626042318</v>
      </c>
      <c r="AF51" s="144">
        <v>8.1060247907618899E-2</v>
      </c>
      <c r="AG51" s="139">
        <v>3.0863755403187998</v>
      </c>
      <c r="AH51" s="144">
        <v>0.62834931225237101</v>
      </c>
      <c r="AI51" s="139">
        <v>-0.14114642067625799</v>
      </c>
      <c r="AJ51" s="144">
        <v>8.8613875140502604E-2</v>
      </c>
      <c r="AK51" s="139">
        <v>-0.32180543418811403</v>
      </c>
      <c r="AL51" s="144">
        <v>8.0924581188647704E-2</v>
      </c>
      <c r="AM51" s="139">
        <v>-0.17196986821038601</v>
      </c>
      <c r="AN51" s="144">
        <v>8.9144890159320894E-2</v>
      </c>
      <c r="AO51" s="139">
        <v>0.13345316977718999</v>
      </c>
      <c r="AP51" s="144">
        <v>7.3415524911534996E-2</v>
      </c>
      <c r="AQ51" s="139">
        <v>-3.6742425133697602E-3</v>
      </c>
      <c r="AR51" s="144">
        <v>7.7544619196019099E-2</v>
      </c>
      <c r="AS51" s="139">
        <v>-1.8363611273174901E-2</v>
      </c>
      <c r="AT51" s="144">
        <v>8.5926188357309405E-2</v>
      </c>
      <c r="AU51" s="139">
        <v>-0.105592807931692</v>
      </c>
      <c r="AV51" s="144">
        <v>8.0697721126310698E-2</v>
      </c>
      <c r="AW51" s="139">
        <v>4.1122007912619196</v>
      </c>
      <c r="AX51" s="155">
        <v>0.75812659331355003</v>
      </c>
    </row>
    <row r="52" spans="1:50" ht="13" customHeight="1" x14ac:dyDescent="0.15">
      <c r="A52" s="57" t="s">
        <v>286</v>
      </c>
      <c r="B52" s="106">
        <v>2</v>
      </c>
      <c r="C52" s="139">
        <v>-1.3702824240024799E-2</v>
      </c>
      <c r="D52" s="144">
        <v>8.2521909475854693E-2</v>
      </c>
      <c r="E52" s="139">
        <v>-0.31773976758626399</v>
      </c>
      <c r="F52" s="144">
        <v>0.14869004070233399</v>
      </c>
      <c r="G52" s="139">
        <v>-1.7051691629224999E-2</v>
      </c>
      <c r="H52" s="144">
        <v>0.13577284740416901</v>
      </c>
      <c r="I52" s="139">
        <v>7.2023686561242695E-2</v>
      </c>
      <c r="J52" s="144">
        <v>8.4736627731606895E-2</v>
      </c>
      <c r="K52" s="139">
        <v>0.126220620783702</v>
      </c>
      <c r="L52" s="144">
        <v>0.116487424566488</v>
      </c>
      <c r="M52" s="139">
        <v>5.3407414921002802E-2</v>
      </c>
      <c r="N52" s="144">
        <v>9.6877655436180807E-2</v>
      </c>
      <c r="O52" s="139">
        <v>-8.5537810673901205E-2</v>
      </c>
      <c r="P52" s="144">
        <v>9.0049313241765294E-2</v>
      </c>
      <c r="Q52" s="139">
        <v>0.41837643578921602</v>
      </c>
      <c r="R52" s="144">
        <v>0.36793214933148799</v>
      </c>
      <c r="S52" s="139">
        <v>1.6969102655584201E-2</v>
      </c>
      <c r="T52" s="144">
        <v>8.6531283487401495E-2</v>
      </c>
      <c r="U52" s="139">
        <v>-0.25345612716352101</v>
      </c>
      <c r="V52" s="144">
        <v>0.14669683922677901</v>
      </c>
      <c r="W52" s="139">
        <v>7.1017311255966798E-3</v>
      </c>
      <c r="X52" s="144">
        <v>0.13425574323074799</v>
      </c>
      <c r="Y52" s="139">
        <v>-1.47922442305861E-2</v>
      </c>
      <c r="Z52" s="144">
        <v>8.5724842569541507E-2</v>
      </c>
      <c r="AA52" s="139">
        <v>6.9219468535671902E-2</v>
      </c>
      <c r="AB52" s="144">
        <v>0.104486441031118</v>
      </c>
      <c r="AC52" s="139">
        <v>4.1024422548534598E-2</v>
      </c>
      <c r="AD52" s="144">
        <v>9.5259166796932707E-2</v>
      </c>
      <c r="AE52" s="139">
        <v>-7.9113907363313404E-2</v>
      </c>
      <c r="AF52" s="144">
        <v>8.97311165224359E-2</v>
      </c>
      <c r="AG52" s="139">
        <v>3.4570908713235098</v>
      </c>
      <c r="AH52" s="144">
        <v>1.09736737925116</v>
      </c>
      <c r="AI52" s="139">
        <v>-4.3659502573339899E-2</v>
      </c>
      <c r="AJ52" s="144">
        <v>9.4805549989656998E-2</v>
      </c>
      <c r="AK52" s="139">
        <v>-0.21079383476666499</v>
      </c>
      <c r="AL52" s="144">
        <v>0.15918791955966899</v>
      </c>
      <c r="AM52" s="139">
        <v>-1.0915262693197101E-2</v>
      </c>
      <c r="AN52" s="144">
        <v>0.13557933853023901</v>
      </c>
      <c r="AO52" s="139">
        <v>-2.9998761744698902E-3</v>
      </c>
      <c r="AP52" s="144">
        <v>8.1485632973169103E-2</v>
      </c>
      <c r="AQ52" s="139">
        <v>4.0586670113906702E-2</v>
      </c>
      <c r="AR52" s="144">
        <v>0.101844579469361</v>
      </c>
      <c r="AS52" s="139">
        <v>9.4939119688141199E-2</v>
      </c>
      <c r="AT52" s="144">
        <v>0.100052469986964</v>
      </c>
      <c r="AU52" s="139">
        <v>-0.14484125000815201</v>
      </c>
      <c r="AV52" s="144">
        <v>9.2161656391346505E-2</v>
      </c>
      <c r="AW52" s="139">
        <v>5.0270242660350997</v>
      </c>
      <c r="AX52" s="155">
        <v>1.5163891467097399</v>
      </c>
    </row>
    <row r="53" spans="1:50" ht="13" customHeight="1" x14ac:dyDescent="0.15">
      <c r="A53" s="57" t="s">
        <v>287</v>
      </c>
      <c r="B53" s="106">
        <v>2</v>
      </c>
      <c r="C53" s="139">
        <v>7.5839245790287196E-3</v>
      </c>
      <c r="D53" s="144">
        <v>0.105519208421521</v>
      </c>
      <c r="E53" s="139">
        <v>-0.177271303306752</v>
      </c>
      <c r="F53" s="144">
        <v>0.19354082195804301</v>
      </c>
      <c r="G53" s="139">
        <v>-0.222557927098746</v>
      </c>
      <c r="H53" s="144">
        <v>0.13917268926012</v>
      </c>
      <c r="I53" s="139">
        <v>1.7750899063514899E-2</v>
      </c>
      <c r="J53" s="144">
        <v>7.3282346561772793E-2</v>
      </c>
      <c r="K53" s="139">
        <v>0.191591000545725</v>
      </c>
      <c r="L53" s="144">
        <v>9.3576691924968605E-2</v>
      </c>
      <c r="M53" s="139">
        <v>-0.148182231657214</v>
      </c>
      <c r="N53" s="144">
        <v>9.0265293271424005E-2</v>
      </c>
      <c r="O53" s="139">
        <v>0.24994856649799499</v>
      </c>
      <c r="P53" s="144">
        <v>0.16307120598744401</v>
      </c>
      <c r="Q53" s="139">
        <v>0.40184422045723101</v>
      </c>
      <c r="R53" s="144">
        <v>0.28621014069447298</v>
      </c>
      <c r="S53" s="139">
        <v>5.6592320646364901E-2</v>
      </c>
      <c r="T53" s="144">
        <v>0.104272685593058</v>
      </c>
      <c r="U53" s="139">
        <v>-0.17573625200637599</v>
      </c>
      <c r="V53" s="144">
        <v>0.19456323348989099</v>
      </c>
      <c r="W53" s="139">
        <v>-0.21518717537575999</v>
      </c>
      <c r="X53" s="144">
        <v>0.140089534148886</v>
      </c>
      <c r="Y53" s="139">
        <v>-2.14394030726952E-2</v>
      </c>
      <c r="Z53" s="144">
        <v>7.16528855287865E-2</v>
      </c>
      <c r="AA53" s="139">
        <v>0.167818622225653</v>
      </c>
      <c r="AB53" s="144">
        <v>9.6396533451643701E-2</v>
      </c>
      <c r="AC53" s="139">
        <v>-0.15632380265759599</v>
      </c>
      <c r="AD53" s="144">
        <v>8.9002233225307897E-2</v>
      </c>
      <c r="AE53" s="139">
        <v>0.25162788630696398</v>
      </c>
      <c r="AF53" s="144">
        <v>0.158650863115751</v>
      </c>
      <c r="AG53" s="139">
        <v>1.2646960126258899</v>
      </c>
      <c r="AH53" s="144">
        <v>0.48160078781448701</v>
      </c>
      <c r="AI53" s="139">
        <v>5.2770808563465901E-2</v>
      </c>
      <c r="AJ53" s="144">
        <v>0.10365711709487101</v>
      </c>
      <c r="AK53" s="139">
        <v>-0.196175351743926</v>
      </c>
      <c r="AL53" s="144">
        <v>0.19283752049601699</v>
      </c>
      <c r="AM53" s="139">
        <v>-0.198359407078013</v>
      </c>
      <c r="AN53" s="144">
        <v>0.137991048198528</v>
      </c>
      <c r="AO53" s="139">
        <v>-1.5627269561256499E-2</v>
      </c>
      <c r="AP53" s="144">
        <v>6.8156318494751705E-2</v>
      </c>
      <c r="AQ53" s="139">
        <v>0.176682212751855</v>
      </c>
      <c r="AR53" s="144">
        <v>9.7656960267989396E-2</v>
      </c>
      <c r="AS53" s="139">
        <v>-0.16686848665908699</v>
      </c>
      <c r="AT53" s="144">
        <v>8.7438910483743595E-2</v>
      </c>
      <c r="AU53" s="139">
        <v>0.24023956739009</v>
      </c>
      <c r="AV53" s="144">
        <v>0.15622233253326401</v>
      </c>
      <c r="AW53" s="139">
        <v>1.7094759089245</v>
      </c>
      <c r="AX53" s="155">
        <v>0.63917137738588004</v>
      </c>
    </row>
    <row r="54" spans="1:50" ht="13" customHeight="1" x14ac:dyDescent="0.15">
      <c r="A54" s="57" t="s">
        <v>288</v>
      </c>
      <c r="B54" s="106">
        <v>2</v>
      </c>
      <c r="C54" s="139">
        <v>-1.6619795844649E-2</v>
      </c>
      <c r="D54" s="144">
        <v>0.12740796978742999</v>
      </c>
      <c r="E54" s="139">
        <v>-0.591381960785337</v>
      </c>
      <c r="F54" s="144">
        <v>0.18447965820522499</v>
      </c>
      <c r="G54" s="139">
        <v>-8.1335408748548402E-2</v>
      </c>
      <c r="H54" s="144">
        <v>0.144380557753825</v>
      </c>
      <c r="I54" s="139">
        <v>-2.7885572616270799E-2</v>
      </c>
      <c r="J54" s="144">
        <v>0.12920214559381901</v>
      </c>
      <c r="K54" s="139">
        <v>0.27090035446847199</v>
      </c>
      <c r="L54" s="144">
        <v>0.114992525172711</v>
      </c>
      <c r="M54" s="139">
        <v>5.4051699294447803E-3</v>
      </c>
      <c r="N54" s="144">
        <v>0.13484767853120699</v>
      </c>
      <c r="O54" s="139">
        <v>-0.28195846233840099</v>
      </c>
      <c r="P54" s="144">
        <v>0.123499075293348</v>
      </c>
      <c r="Q54" s="139">
        <v>1.2909235340109699</v>
      </c>
      <c r="R54" s="144">
        <v>0.50156348733362799</v>
      </c>
      <c r="S54" s="139">
        <v>1.7875098588355599E-2</v>
      </c>
      <c r="T54" s="144">
        <v>0.123832344041506</v>
      </c>
      <c r="U54" s="139">
        <v>-0.45397967791888999</v>
      </c>
      <c r="V54" s="144">
        <v>0.18655838951669301</v>
      </c>
      <c r="W54" s="139">
        <v>-5.53261342172265E-2</v>
      </c>
      <c r="X54" s="144">
        <v>0.14430820417669499</v>
      </c>
      <c r="Y54" s="139">
        <v>-0.101035618114001</v>
      </c>
      <c r="Z54" s="144">
        <v>0.126728217824113</v>
      </c>
      <c r="AA54" s="139">
        <v>0.16319257860567399</v>
      </c>
      <c r="AB54" s="144">
        <v>0.118967614526131</v>
      </c>
      <c r="AC54" s="139">
        <v>1.16512118042557E-3</v>
      </c>
      <c r="AD54" s="144">
        <v>0.13467692550619301</v>
      </c>
      <c r="AE54" s="139">
        <v>-0.28568162483718001</v>
      </c>
      <c r="AF54" s="144">
        <v>0.123916901040404</v>
      </c>
      <c r="AG54" s="139">
        <v>4.2095025725027799</v>
      </c>
      <c r="AH54" s="144">
        <v>1.01415160452535</v>
      </c>
      <c r="AI54" s="139">
        <v>1.41766462381304E-2</v>
      </c>
      <c r="AJ54" s="144">
        <v>0.12608640788173101</v>
      </c>
      <c r="AK54" s="139">
        <v>-0.45978974621591101</v>
      </c>
      <c r="AL54" s="144">
        <v>0.17494226428370899</v>
      </c>
      <c r="AM54" s="139">
        <v>-5.1440496774520998E-2</v>
      </c>
      <c r="AN54" s="144">
        <v>0.14371429487503401</v>
      </c>
      <c r="AO54" s="139">
        <v>-9.5856254884929104E-2</v>
      </c>
      <c r="AP54" s="144">
        <v>0.124517427029029</v>
      </c>
      <c r="AQ54" s="139">
        <v>0.15240223150684501</v>
      </c>
      <c r="AR54" s="144">
        <v>0.118097376279596</v>
      </c>
      <c r="AS54" s="139">
        <v>1.12102769106908E-2</v>
      </c>
      <c r="AT54" s="144">
        <v>0.13664425778042999</v>
      </c>
      <c r="AU54" s="139">
        <v>-0.28979723002935998</v>
      </c>
      <c r="AV54" s="144">
        <v>0.12388906883507</v>
      </c>
      <c r="AW54" s="139">
        <v>4.5301923298526203</v>
      </c>
      <c r="AX54" s="155">
        <v>1.0884220267653599</v>
      </c>
    </row>
    <row r="55" spans="1:50" ht="13" customHeight="1" x14ac:dyDescent="0.15">
      <c r="A55" s="57" t="s">
        <v>289</v>
      </c>
      <c r="B55" s="106">
        <v>2</v>
      </c>
      <c r="C55" s="139">
        <v>-0.25766554788164597</v>
      </c>
      <c r="D55" s="144">
        <v>0.16176645927279901</v>
      </c>
      <c r="E55" s="139">
        <v>-0.41421353375826198</v>
      </c>
      <c r="F55" s="144">
        <v>0.20133217662304201</v>
      </c>
      <c r="G55" s="139">
        <v>0.24350140435468701</v>
      </c>
      <c r="H55" s="144">
        <v>0.17550020923885601</v>
      </c>
      <c r="I55" s="139">
        <v>0.13637860566891699</v>
      </c>
      <c r="J55" s="144">
        <v>0.14263468942114699</v>
      </c>
      <c r="K55" s="139">
        <v>-0.18614864919351401</v>
      </c>
      <c r="L55" s="144">
        <v>0.16109869868261001</v>
      </c>
      <c r="M55" s="139">
        <v>7.63949159205594E-2</v>
      </c>
      <c r="N55" s="144">
        <v>0.16013342434632699</v>
      </c>
      <c r="O55" s="139">
        <v>-0.18663437792186299</v>
      </c>
      <c r="P55" s="144">
        <v>0.14345630152380001</v>
      </c>
      <c r="Q55" s="139">
        <v>1.16921466367455</v>
      </c>
      <c r="R55" s="144">
        <v>0.61020963966493602</v>
      </c>
      <c r="S55" s="139">
        <v>-0.201599532327952</v>
      </c>
      <c r="T55" s="144">
        <v>0.16471097200180601</v>
      </c>
      <c r="U55" s="139">
        <v>-0.36996837390181198</v>
      </c>
      <c r="V55" s="144">
        <v>0.20322090757353101</v>
      </c>
      <c r="W55" s="139">
        <v>0.26035221917178902</v>
      </c>
      <c r="X55" s="144">
        <v>0.17749458592891701</v>
      </c>
      <c r="Y55" s="139">
        <v>9.3104508234655894E-2</v>
      </c>
      <c r="Z55" s="144">
        <v>0.144240339658568</v>
      </c>
      <c r="AA55" s="139">
        <v>-0.20190801269359299</v>
      </c>
      <c r="AB55" s="144">
        <v>0.16482370513069899</v>
      </c>
      <c r="AC55" s="139">
        <v>6.8378951480677297E-2</v>
      </c>
      <c r="AD55" s="144">
        <v>0.162203067732061</v>
      </c>
      <c r="AE55" s="139">
        <v>-0.19177120959448299</v>
      </c>
      <c r="AF55" s="144">
        <v>0.14654989206050301</v>
      </c>
      <c r="AG55" s="139">
        <v>2.4277512118324802</v>
      </c>
      <c r="AH55" s="144">
        <v>0.90417392590031898</v>
      </c>
      <c r="AI55" s="139">
        <v>-0.14264156963001401</v>
      </c>
      <c r="AJ55" s="144">
        <v>0.157966786817719</v>
      </c>
      <c r="AK55" s="139">
        <v>-0.37528032608179601</v>
      </c>
      <c r="AL55" s="144">
        <v>0.20158219977094499</v>
      </c>
      <c r="AM55" s="139">
        <v>0.23019653236784199</v>
      </c>
      <c r="AN55" s="144">
        <v>0.173046817526224</v>
      </c>
      <c r="AO55" s="139">
        <v>5.6125376026235498E-2</v>
      </c>
      <c r="AP55" s="144">
        <v>0.14168877271723501</v>
      </c>
      <c r="AQ55" s="139">
        <v>-0.20652943027159401</v>
      </c>
      <c r="AR55" s="144">
        <v>0.15969331703808801</v>
      </c>
      <c r="AS55" s="139">
        <v>5.0970682606597699E-2</v>
      </c>
      <c r="AT55" s="144">
        <v>0.16525029804498201</v>
      </c>
      <c r="AU55" s="139">
        <v>-0.15352427165185001</v>
      </c>
      <c r="AV55" s="144">
        <v>0.15189185331994401</v>
      </c>
      <c r="AW55" s="139">
        <v>3.9002420239406801</v>
      </c>
      <c r="AX55" s="155">
        <v>1.39492253817455</v>
      </c>
    </row>
    <row r="56" spans="1:50" ht="13" customHeight="1" x14ac:dyDescent="0.15">
      <c r="A56" s="57" t="s">
        <v>290</v>
      </c>
      <c r="B56" s="106">
        <v>2</v>
      </c>
      <c r="C56" s="139">
        <v>1.4241516918014801E-2</v>
      </c>
      <c r="D56" s="144">
        <v>6.8881361996581E-2</v>
      </c>
      <c r="E56" s="139">
        <v>-9.8430706717868799E-2</v>
      </c>
      <c r="F56" s="144">
        <v>0.117906857174384</v>
      </c>
      <c r="G56" s="139">
        <v>-7.2144630917041194E-2</v>
      </c>
      <c r="H56" s="144">
        <v>9.1931109062376407E-2</v>
      </c>
      <c r="I56" s="139">
        <v>-1.40952487382793E-2</v>
      </c>
      <c r="J56" s="144">
        <v>7.4864093256653497E-2</v>
      </c>
      <c r="K56" s="139">
        <v>-6.0675676478746797E-2</v>
      </c>
      <c r="L56" s="144">
        <v>0.110845593984246</v>
      </c>
      <c r="M56" s="139">
        <v>-1.11988564228091E-2</v>
      </c>
      <c r="N56" s="144">
        <v>7.2382361896126804E-2</v>
      </c>
      <c r="O56" s="139">
        <v>-9.7533826491019202E-2</v>
      </c>
      <c r="P56" s="144">
        <v>6.5947446229151094E-2</v>
      </c>
      <c r="Q56" s="139">
        <v>0.17738729879097501</v>
      </c>
      <c r="R56" s="144">
        <v>0.21584939269855899</v>
      </c>
      <c r="S56" s="139">
        <v>1.8838836107823699E-2</v>
      </c>
      <c r="T56" s="144">
        <v>6.6689773444320199E-2</v>
      </c>
      <c r="U56" s="139">
        <v>-8.1076471522470703E-2</v>
      </c>
      <c r="V56" s="144">
        <v>0.11956596972497301</v>
      </c>
      <c r="W56" s="139">
        <v>-6.10290377785246E-2</v>
      </c>
      <c r="X56" s="144">
        <v>8.8037440584810694E-2</v>
      </c>
      <c r="Y56" s="139">
        <v>-4.9885269392006E-2</v>
      </c>
      <c r="Z56" s="144">
        <v>7.2401221141129096E-2</v>
      </c>
      <c r="AA56" s="139">
        <v>-8.55627832187357E-2</v>
      </c>
      <c r="AB56" s="144">
        <v>0.10985891754093199</v>
      </c>
      <c r="AC56" s="139">
        <v>-3.1385683356811703E-2</v>
      </c>
      <c r="AD56" s="144">
        <v>7.2796256052032701E-2</v>
      </c>
      <c r="AE56" s="139">
        <v>-0.123444574601053</v>
      </c>
      <c r="AF56" s="144">
        <v>6.5890643678570698E-2</v>
      </c>
      <c r="AG56" s="139">
        <v>2.2565484645100198</v>
      </c>
      <c r="AH56" s="144">
        <v>0.57363253124420499</v>
      </c>
      <c r="AI56" s="139">
        <v>1.6763363130691301E-2</v>
      </c>
      <c r="AJ56" s="144">
        <v>6.6766545662795801E-2</v>
      </c>
      <c r="AK56" s="139">
        <v>-7.6827087507921804E-2</v>
      </c>
      <c r="AL56" s="144">
        <v>0.11305279171144</v>
      </c>
      <c r="AM56" s="139">
        <v>-7.1880552271090595E-2</v>
      </c>
      <c r="AN56" s="144">
        <v>8.7739374030553902E-2</v>
      </c>
      <c r="AO56" s="139">
        <v>-5.8617272622392601E-2</v>
      </c>
      <c r="AP56" s="144">
        <v>7.4039407340035696E-2</v>
      </c>
      <c r="AQ56" s="139">
        <v>-7.96742218379001E-2</v>
      </c>
      <c r="AR56" s="144">
        <v>0.108244204769966</v>
      </c>
      <c r="AS56" s="139">
        <v>-4.4652521984000097E-2</v>
      </c>
      <c r="AT56" s="144">
        <v>7.3490806738240599E-2</v>
      </c>
      <c r="AU56" s="139">
        <v>-0.140644261484307</v>
      </c>
      <c r="AV56" s="144">
        <v>6.5788232087389306E-2</v>
      </c>
      <c r="AW56" s="139">
        <v>2.93787050910846</v>
      </c>
      <c r="AX56" s="155">
        <v>0.87830756612630401</v>
      </c>
    </row>
    <row r="57" spans="1:50" ht="13" customHeight="1" x14ac:dyDescent="0.15">
      <c r="A57" s="57" t="s">
        <v>291</v>
      </c>
      <c r="B57" s="106">
        <v>2</v>
      </c>
      <c r="C57" s="139">
        <v>9.7842460948024505E-3</v>
      </c>
      <c r="D57" s="144">
        <v>0.120040599195819</v>
      </c>
      <c r="E57" s="139">
        <v>-0.28917916781545799</v>
      </c>
      <c r="F57" s="144">
        <v>0.24206245357411099</v>
      </c>
      <c r="G57" s="139">
        <v>-0.31952779594147002</v>
      </c>
      <c r="H57" s="144">
        <v>0.170350666673313</v>
      </c>
      <c r="I57" s="139">
        <v>0.17502819941890599</v>
      </c>
      <c r="J57" s="144">
        <v>0.12974868207050599</v>
      </c>
      <c r="K57" s="139">
        <v>-9.5721999100497598E-2</v>
      </c>
      <c r="L57" s="144">
        <v>0.15755468753455101</v>
      </c>
      <c r="M57" s="139">
        <v>-0.35890576664115698</v>
      </c>
      <c r="N57" s="144">
        <v>0.105664359468576</v>
      </c>
      <c r="O57" s="139">
        <v>-0.27113954975201399</v>
      </c>
      <c r="P57" s="144">
        <v>0.15077808596387199</v>
      </c>
      <c r="Q57" s="139">
        <v>2.5199714542093798</v>
      </c>
      <c r="R57" s="144">
        <v>1.01089721753463</v>
      </c>
      <c r="S57" s="139">
        <v>-4.3763958864910402E-3</v>
      </c>
      <c r="T57" s="144">
        <v>0.11902971143392201</v>
      </c>
      <c r="U57" s="139">
        <v>-0.18282897191144101</v>
      </c>
      <c r="V57" s="144">
        <v>0.23297705588280801</v>
      </c>
      <c r="W57" s="139">
        <v>-0.334732772095859</v>
      </c>
      <c r="X57" s="144">
        <v>0.167533053844789</v>
      </c>
      <c r="Y57" s="139">
        <v>0.13975191286216701</v>
      </c>
      <c r="Z57" s="144">
        <v>0.13292089871558599</v>
      </c>
      <c r="AA57" s="139">
        <v>-0.10680013343368699</v>
      </c>
      <c r="AB57" s="144">
        <v>0.15984361242304401</v>
      </c>
      <c r="AC57" s="139">
        <v>-0.349016257243003</v>
      </c>
      <c r="AD57" s="144">
        <v>0.109458489491737</v>
      </c>
      <c r="AE57" s="139">
        <v>-0.27687366478185199</v>
      </c>
      <c r="AF57" s="144">
        <v>0.14905321790315801</v>
      </c>
      <c r="AG57" s="139">
        <v>4.9239395792956699</v>
      </c>
      <c r="AH57" s="144">
        <v>1.2937788523295799</v>
      </c>
      <c r="AI57" s="139">
        <v>2.2134934838718102E-3</v>
      </c>
      <c r="AJ57" s="144">
        <v>0.117222313545395</v>
      </c>
      <c r="AK57" s="139">
        <v>-0.17096934155502</v>
      </c>
      <c r="AL57" s="144">
        <v>0.239227516484255</v>
      </c>
      <c r="AM57" s="139">
        <v>-0.32473358395818702</v>
      </c>
      <c r="AN57" s="144">
        <v>0.15594683909345899</v>
      </c>
      <c r="AO57" s="139">
        <v>0.13688058911608</v>
      </c>
      <c r="AP57" s="144">
        <v>0.13488475970281899</v>
      </c>
      <c r="AQ57" s="139">
        <v>-0.10655211202779501</v>
      </c>
      <c r="AR57" s="144">
        <v>0.15789929188747701</v>
      </c>
      <c r="AS57" s="139">
        <v>-0.34671620896779398</v>
      </c>
      <c r="AT57" s="144">
        <v>0.10876191202133099</v>
      </c>
      <c r="AU57" s="139">
        <v>-0.27896193699504201</v>
      </c>
      <c r="AV57" s="144">
        <v>0.14176871971138</v>
      </c>
      <c r="AW57" s="139">
        <v>5.0543818395601798</v>
      </c>
      <c r="AX57" s="155">
        <v>1.3601737474884401</v>
      </c>
    </row>
    <row r="58" spans="1:50" ht="13" customHeight="1" x14ac:dyDescent="0.15">
      <c r="A58" s="57" t="s">
        <v>292</v>
      </c>
      <c r="B58" s="106">
        <v>2</v>
      </c>
      <c r="C58" s="139">
        <v>-0.25364240869176202</v>
      </c>
      <c r="D58" s="144">
        <v>7.9311130084606205E-2</v>
      </c>
      <c r="E58" s="139">
        <v>6.2851904126890396E-3</v>
      </c>
      <c r="F58" s="144">
        <v>8.3664460446848998E-2</v>
      </c>
      <c r="G58" s="139">
        <v>-0.36414043717627698</v>
      </c>
      <c r="H58" s="144">
        <v>9.6833551863406003E-2</v>
      </c>
      <c r="I58" s="139">
        <v>9.8516152959159498E-2</v>
      </c>
      <c r="J58" s="144">
        <v>7.8801344109814001E-2</v>
      </c>
      <c r="K58" s="139">
        <v>0.26160169796299199</v>
      </c>
      <c r="L58" s="144">
        <v>9.6929456037489495E-2</v>
      </c>
      <c r="M58" s="139">
        <v>-5.40969241470192E-2</v>
      </c>
      <c r="N58" s="144">
        <v>9.3770018436471897E-2</v>
      </c>
      <c r="O58" s="139">
        <v>-0.121832482772745</v>
      </c>
      <c r="P58" s="144">
        <v>0.101659497756762</v>
      </c>
      <c r="Q58" s="139">
        <v>1.3303112788176501</v>
      </c>
      <c r="R58" s="144">
        <v>0.45718902424927299</v>
      </c>
      <c r="S58" s="139">
        <v>-0.27609639021134902</v>
      </c>
      <c r="T58" s="144">
        <v>7.9372408367995903E-2</v>
      </c>
      <c r="U58" s="139">
        <v>2.9313371633429199E-2</v>
      </c>
      <c r="V58" s="144">
        <v>8.3970554064844299E-2</v>
      </c>
      <c r="W58" s="139">
        <v>-0.32273427799841697</v>
      </c>
      <c r="X58" s="144">
        <v>9.6192464912946501E-2</v>
      </c>
      <c r="Y58" s="139">
        <v>0.121296529314358</v>
      </c>
      <c r="Z58" s="144">
        <v>7.9575440025665301E-2</v>
      </c>
      <c r="AA58" s="139">
        <v>0.18308082148091201</v>
      </c>
      <c r="AB58" s="144">
        <v>9.6369292099850706E-2</v>
      </c>
      <c r="AC58" s="139">
        <v>-6.4627990224898499E-2</v>
      </c>
      <c r="AD58" s="144">
        <v>9.3348688978560301E-2</v>
      </c>
      <c r="AE58" s="139">
        <v>-0.14390927781764801</v>
      </c>
      <c r="AF58" s="144">
        <v>9.9773327602930895E-2</v>
      </c>
      <c r="AG58" s="139">
        <v>3.06039586953808</v>
      </c>
      <c r="AH58" s="144">
        <v>0.58764951147111499</v>
      </c>
      <c r="AI58" s="139">
        <v>-0.27181187061557599</v>
      </c>
      <c r="AJ58" s="144">
        <v>7.8456512319627206E-2</v>
      </c>
      <c r="AK58" s="139">
        <v>2.77113708814682E-2</v>
      </c>
      <c r="AL58" s="144">
        <v>8.3379824672137906E-2</v>
      </c>
      <c r="AM58" s="139">
        <v>-0.30492058437672898</v>
      </c>
      <c r="AN58" s="144">
        <v>9.8537144698407894E-2</v>
      </c>
      <c r="AO58" s="139">
        <v>0.10012236291922499</v>
      </c>
      <c r="AP58" s="144">
        <v>7.9903734842423496E-2</v>
      </c>
      <c r="AQ58" s="139">
        <v>0.184426618296539</v>
      </c>
      <c r="AR58" s="144">
        <v>9.8097894128901006E-2</v>
      </c>
      <c r="AS58" s="139">
        <v>-4.8056221622917297E-2</v>
      </c>
      <c r="AT58" s="144">
        <v>9.1417196175455795E-2</v>
      </c>
      <c r="AU58" s="139">
        <v>-0.14691307882567001</v>
      </c>
      <c r="AV58" s="144">
        <v>9.9452547032537905E-2</v>
      </c>
      <c r="AW58" s="139">
        <v>3.8137802257766702</v>
      </c>
      <c r="AX58" s="155">
        <v>0.70841914142485995</v>
      </c>
    </row>
    <row r="59" spans="1:50" ht="13" customHeight="1" x14ac:dyDescent="0.15">
      <c r="A59" s="57" t="s">
        <v>293</v>
      </c>
      <c r="B59" s="106">
        <v>2</v>
      </c>
      <c r="C59" s="139">
        <v>-7.3164536161865695E-4</v>
      </c>
      <c r="D59" s="144">
        <v>0.121599368324145</v>
      </c>
      <c r="E59" s="139">
        <v>-0.31344904649592298</v>
      </c>
      <c r="F59" s="144">
        <v>0.138497013779006</v>
      </c>
      <c r="G59" s="139">
        <v>-4.7284174153493702E-2</v>
      </c>
      <c r="H59" s="144">
        <v>0.18593779488475901</v>
      </c>
      <c r="I59" s="139">
        <v>-3.7288155385960801E-2</v>
      </c>
      <c r="J59" s="144">
        <v>0.14715677075191499</v>
      </c>
      <c r="K59" s="139">
        <v>-5.7552237482476197E-2</v>
      </c>
      <c r="L59" s="144">
        <v>0.13983864366629101</v>
      </c>
      <c r="M59" s="139">
        <v>-0.132172101353741</v>
      </c>
      <c r="N59" s="144">
        <v>0.12505203747684501</v>
      </c>
      <c r="O59" s="139">
        <v>-0.27816261980661999</v>
      </c>
      <c r="P59" s="144">
        <v>0.185080403285764</v>
      </c>
      <c r="Q59" s="139">
        <v>1.81483252411505</v>
      </c>
      <c r="R59" s="144">
        <v>0.64108831909838304</v>
      </c>
      <c r="S59" s="139">
        <v>2.4637173605052801E-2</v>
      </c>
      <c r="T59" s="144">
        <v>0.12936732275620499</v>
      </c>
      <c r="U59" s="139">
        <v>-0.30289281517711097</v>
      </c>
      <c r="V59" s="144">
        <v>0.14074253175958201</v>
      </c>
      <c r="W59" s="139">
        <v>-3.0901682225674999E-2</v>
      </c>
      <c r="X59" s="144">
        <v>0.17777322943448201</v>
      </c>
      <c r="Y59" s="139">
        <v>-5.1694051188956203E-2</v>
      </c>
      <c r="Z59" s="144">
        <v>0.14799582364129801</v>
      </c>
      <c r="AA59" s="139">
        <v>-7.7226847283769995E-2</v>
      </c>
      <c r="AB59" s="144">
        <v>0.13859713639885199</v>
      </c>
      <c r="AC59" s="139">
        <v>-0.13020653106291499</v>
      </c>
      <c r="AD59" s="144">
        <v>0.12366531371438499</v>
      </c>
      <c r="AE59" s="139">
        <v>-0.29276342670650102</v>
      </c>
      <c r="AF59" s="144">
        <v>0.18954055413568099</v>
      </c>
      <c r="AG59" s="139">
        <v>2.2548688544357098</v>
      </c>
      <c r="AH59" s="144">
        <v>0.93088342365702903</v>
      </c>
      <c r="AI59" s="139">
        <v>-3.3722039932416602E-3</v>
      </c>
      <c r="AJ59" s="144">
        <v>0.131681617158038</v>
      </c>
      <c r="AK59" s="139">
        <v>-0.29728403808106901</v>
      </c>
      <c r="AL59" s="144">
        <v>0.13817350137006801</v>
      </c>
      <c r="AM59" s="139">
        <v>-4.2027097131330501E-2</v>
      </c>
      <c r="AN59" s="144">
        <v>0.18138479976932401</v>
      </c>
      <c r="AO59" s="139">
        <v>-1.4985190009859499E-2</v>
      </c>
      <c r="AP59" s="144">
        <v>0.139256741079514</v>
      </c>
      <c r="AQ59" s="139">
        <v>-3.7291647452672098E-2</v>
      </c>
      <c r="AR59" s="144">
        <v>0.12997208374017799</v>
      </c>
      <c r="AS59" s="139">
        <v>-0.113610723748134</v>
      </c>
      <c r="AT59" s="144">
        <v>0.116894090397792</v>
      </c>
      <c r="AU59" s="139">
        <v>-0.30416454463218501</v>
      </c>
      <c r="AV59" s="144">
        <v>0.191098320148849</v>
      </c>
      <c r="AW59" s="139">
        <v>3.65754923772236</v>
      </c>
      <c r="AX59" s="155">
        <v>1.4241103269095701</v>
      </c>
    </row>
    <row r="60" spans="1:50" ht="13" customHeight="1" x14ac:dyDescent="0.15">
      <c r="A60" s="57" t="s">
        <v>294</v>
      </c>
      <c r="B60" s="106">
        <v>2</v>
      </c>
      <c r="C60" s="139">
        <v>-1.7947199861102998E-2</v>
      </c>
      <c r="D60" s="144">
        <v>0.18318678263841501</v>
      </c>
      <c r="E60" s="139">
        <v>-0.47367872697965901</v>
      </c>
      <c r="F60" s="144">
        <v>0.31830740417092301</v>
      </c>
      <c r="G60" s="139">
        <v>0.20333996868854401</v>
      </c>
      <c r="H60" s="144">
        <v>0.29195498930399</v>
      </c>
      <c r="I60" s="139">
        <v>0.22814273587974301</v>
      </c>
      <c r="J60" s="144">
        <v>0.31894293741638602</v>
      </c>
      <c r="K60" s="139">
        <v>0.443444317080461</v>
      </c>
      <c r="L60" s="144">
        <v>0.192974280728618</v>
      </c>
      <c r="M60" s="139">
        <v>-0.11866656106199799</v>
      </c>
      <c r="N60" s="144">
        <v>0.25369338701151001</v>
      </c>
      <c r="O60" s="139">
        <v>-0.15720340081711101</v>
      </c>
      <c r="P60" s="144">
        <v>0.167817685869945</v>
      </c>
      <c r="Q60" s="139">
        <v>1.86834832189736</v>
      </c>
      <c r="R60" s="144">
        <v>2.0187304569925399</v>
      </c>
      <c r="S60" s="139">
        <v>-9.1031885577165295E-2</v>
      </c>
      <c r="T60" s="144">
        <v>0.18225931101338599</v>
      </c>
      <c r="U60" s="139">
        <v>-0.381802632651844</v>
      </c>
      <c r="V60" s="144">
        <v>0.29680282215085302</v>
      </c>
      <c r="W60" s="139">
        <v>0.322911130305502</v>
      </c>
      <c r="X60" s="144">
        <v>0.29798314576461898</v>
      </c>
      <c r="Y60" s="139">
        <v>0.177091615654736</v>
      </c>
      <c r="Z60" s="144">
        <v>0.246207121641043</v>
      </c>
      <c r="AA60" s="139">
        <v>0.354039158502575</v>
      </c>
      <c r="AB60" s="144">
        <v>0.19496176735680601</v>
      </c>
      <c r="AC60" s="139">
        <v>-9.2879320518636496E-2</v>
      </c>
      <c r="AD60" s="144">
        <v>0.218530602114335</v>
      </c>
      <c r="AE60" s="139">
        <v>-0.21446662910018199</v>
      </c>
      <c r="AF60" s="144">
        <v>0.191132878047587</v>
      </c>
      <c r="AG60" s="139">
        <v>7.1210938200127796</v>
      </c>
      <c r="AH60" s="144">
        <v>3.5370154958673399</v>
      </c>
      <c r="AI60" s="139">
        <v>-0.26507355841473002</v>
      </c>
      <c r="AJ60" s="144">
        <v>0.17453552771296699</v>
      </c>
      <c r="AK60" s="139">
        <v>-0.113769167958392</v>
      </c>
      <c r="AL60" s="144">
        <v>0.28873212061089498</v>
      </c>
      <c r="AM60" s="139">
        <v>0.38173933327461401</v>
      </c>
      <c r="AN60" s="144">
        <v>0.37456216440673801</v>
      </c>
      <c r="AO60" s="139">
        <v>3.3708725863665398E-2</v>
      </c>
      <c r="AP60" s="144">
        <v>0.158322640140521</v>
      </c>
      <c r="AQ60" s="139">
        <v>0.38061300254616198</v>
      </c>
      <c r="AR60" s="144">
        <v>0.223671940994249</v>
      </c>
      <c r="AS60" s="139">
        <v>-0.13750838833630699</v>
      </c>
      <c r="AT60" s="144">
        <v>0.19965032427648</v>
      </c>
      <c r="AU60" s="139">
        <v>-0.30594504943439699</v>
      </c>
      <c r="AV60" s="144">
        <v>0.15769547894143299</v>
      </c>
      <c r="AW60" s="139">
        <v>12.186529740972601</v>
      </c>
      <c r="AX60" s="155">
        <v>4.0853993310168502</v>
      </c>
    </row>
    <row r="61" spans="1:50" ht="13" customHeight="1" x14ac:dyDescent="0.15">
      <c r="A61" s="57" t="s">
        <v>295</v>
      </c>
      <c r="B61" s="106">
        <v>2</v>
      </c>
      <c r="C61" s="139">
        <v>-0.11735315694833499</v>
      </c>
      <c r="D61" s="144">
        <v>9.0700750713705605E-2</v>
      </c>
      <c r="E61" s="139">
        <v>-0.31228844108127102</v>
      </c>
      <c r="F61" s="144">
        <v>0.10123210521862901</v>
      </c>
      <c r="G61" s="139">
        <v>-6.8246209170839595E-2</v>
      </c>
      <c r="H61" s="144">
        <v>9.6042143827704096E-2</v>
      </c>
      <c r="I61" s="139">
        <v>-6.8738863085194599E-2</v>
      </c>
      <c r="J61" s="144">
        <v>9.7317762619720694E-2</v>
      </c>
      <c r="K61" s="139">
        <v>-0.114490855992368</v>
      </c>
      <c r="L61" s="144">
        <v>8.7805112232329993E-2</v>
      </c>
      <c r="M61" s="139">
        <v>-0.242442768334512</v>
      </c>
      <c r="N61" s="144">
        <v>0.10668083891053</v>
      </c>
      <c r="O61" s="139">
        <v>-3.9735569211082698E-2</v>
      </c>
      <c r="P61" s="144">
        <v>9.0946749127610499E-2</v>
      </c>
      <c r="Q61" s="139">
        <v>1.94193238569375</v>
      </c>
      <c r="R61" s="144">
        <v>0.47860489872629502</v>
      </c>
      <c r="S61" s="139">
        <v>-0.102817405989841</v>
      </c>
      <c r="T61" s="144">
        <v>9.0983748695991601E-2</v>
      </c>
      <c r="U61" s="139">
        <v>-0.32176297779167901</v>
      </c>
      <c r="V61" s="144">
        <v>0.107396360294903</v>
      </c>
      <c r="W61" s="139">
        <v>-7.8306208979327496E-2</v>
      </c>
      <c r="X61" s="144">
        <v>9.5242809275080498E-2</v>
      </c>
      <c r="Y61" s="139">
        <v>-5.8673751687389898E-2</v>
      </c>
      <c r="Z61" s="144">
        <v>9.8390793725733394E-2</v>
      </c>
      <c r="AA61" s="139">
        <v>-0.11111251125209599</v>
      </c>
      <c r="AB61" s="144">
        <v>8.7643146541445699E-2</v>
      </c>
      <c r="AC61" s="139">
        <v>-0.24984589316188699</v>
      </c>
      <c r="AD61" s="144">
        <v>0.10574899283627601</v>
      </c>
      <c r="AE61" s="139">
        <v>-3.2811885357541003E-2</v>
      </c>
      <c r="AF61" s="144">
        <v>9.0973190548333097E-2</v>
      </c>
      <c r="AG61" s="139">
        <v>2.2285637141050501</v>
      </c>
      <c r="AH61" s="144">
        <v>0.51565187494516795</v>
      </c>
      <c r="AI61" s="139">
        <v>-0.102606825227106</v>
      </c>
      <c r="AJ61" s="144">
        <v>8.9822616245730097E-2</v>
      </c>
      <c r="AK61" s="139">
        <v>-0.31640388244072498</v>
      </c>
      <c r="AL61" s="144">
        <v>0.10674277150667701</v>
      </c>
      <c r="AM61" s="139">
        <v>-6.6687525046699503E-2</v>
      </c>
      <c r="AN61" s="144">
        <v>9.5871212829994404E-2</v>
      </c>
      <c r="AO61" s="139">
        <v>-7.7526588641559493E-2</v>
      </c>
      <c r="AP61" s="144">
        <v>9.6742010560655303E-2</v>
      </c>
      <c r="AQ61" s="139">
        <v>-0.11382351959274099</v>
      </c>
      <c r="AR61" s="144">
        <v>8.7411245301952101E-2</v>
      </c>
      <c r="AS61" s="139">
        <v>-0.23968794107841401</v>
      </c>
      <c r="AT61" s="144">
        <v>0.105721913701102</v>
      </c>
      <c r="AU61" s="139">
        <v>-2.5693855032154499E-2</v>
      </c>
      <c r="AV61" s="144">
        <v>9.1613479133257694E-2</v>
      </c>
      <c r="AW61" s="139">
        <v>2.5171777220111302</v>
      </c>
      <c r="AX61" s="155">
        <v>0.58851643375275997</v>
      </c>
    </row>
    <row r="62" spans="1:50" ht="13" customHeight="1" x14ac:dyDescent="0.15">
      <c r="A62" s="57" t="s">
        <v>296</v>
      </c>
      <c r="B62" s="106">
        <v>2</v>
      </c>
      <c r="C62" s="139" t="s">
        <v>328</v>
      </c>
      <c r="D62" s="144" t="s">
        <v>328</v>
      </c>
      <c r="E62" s="139" t="s">
        <v>328</v>
      </c>
      <c r="F62" s="144" t="s">
        <v>328</v>
      </c>
      <c r="G62" s="139" t="s">
        <v>328</v>
      </c>
      <c r="H62" s="144" t="s">
        <v>328</v>
      </c>
      <c r="I62" s="139" t="s">
        <v>328</v>
      </c>
      <c r="J62" s="144" t="s">
        <v>328</v>
      </c>
      <c r="K62" s="139" t="s">
        <v>328</v>
      </c>
      <c r="L62" s="144" t="s">
        <v>328</v>
      </c>
      <c r="M62" s="139" t="s">
        <v>328</v>
      </c>
      <c r="N62" s="144" t="s">
        <v>328</v>
      </c>
      <c r="O62" s="139" t="s">
        <v>328</v>
      </c>
      <c r="P62" s="144" t="s">
        <v>328</v>
      </c>
      <c r="Q62" s="139" t="s">
        <v>328</v>
      </c>
      <c r="R62" s="144" t="s">
        <v>328</v>
      </c>
      <c r="S62" s="139" t="s">
        <v>328</v>
      </c>
      <c r="T62" s="144" t="s">
        <v>328</v>
      </c>
      <c r="U62" s="139" t="s">
        <v>328</v>
      </c>
      <c r="V62" s="144" t="s">
        <v>328</v>
      </c>
      <c r="W62" s="139" t="s">
        <v>328</v>
      </c>
      <c r="X62" s="144" t="s">
        <v>328</v>
      </c>
      <c r="Y62" s="139" t="s">
        <v>328</v>
      </c>
      <c r="Z62" s="144" t="s">
        <v>328</v>
      </c>
      <c r="AA62" s="139" t="s">
        <v>328</v>
      </c>
      <c r="AB62" s="144" t="s">
        <v>328</v>
      </c>
      <c r="AC62" s="139" t="s">
        <v>328</v>
      </c>
      <c r="AD62" s="144" t="s">
        <v>328</v>
      </c>
      <c r="AE62" s="139" t="s">
        <v>328</v>
      </c>
      <c r="AF62" s="144" t="s">
        <v>328</v>
      </c>
      <c r="AG62" s="139" t="s">
        <v>328</v>
      </c>
      <c r="AH62" s="144" t="s">
        <v>328</v>
      </c>
      <c r="AI62" s="139" t="s">
        <v>328</v>
      </c>
      <c r="AJ62" s="144" t="s">
        <v>328</v>
      </c>
      <c r="AK62" s="139" t="s">
        <v>328</v>
      </c>
      <c r="AL62" s="144" t="s">
        <v>328</v>
      </c>
      <c r="AM62" s="139" t="s">
        <v>328</v>
      </c>
      <c r="AN62" s="144" t="s">
        <v>328</v>
      </c>
      <c r="AO62" s="139" t="s">
        <v>328</v>
      </c>
      <c r="AP62" s="144" t="s">
        <v>328</v>
      </c>
      <c r="AQ62" s="139" t="s">
        <v>328</v>
      </c>
      <c r="AR62" s="144" t="s">
        <v>328</v>
      </c>
      <c r="AS62" s="139" t="s">
        <v>328</v>
      </c>
      <c r="AT62" s="144" t="s">
        <v>328</v>
      </c>
      <c r="AU62" s="139" t="s">
        <v>328</v>
      </c>
      <c r="AV62" s="144" t="s">
        <v>328</v>
      </c>
      <c r="AW62" s="139" t="s">
        <v>328</v>
      </c>
      <c r="AX62" s="155" t="s">
        <v>328</v>
      </c>
    </row>
    <row r="63" spans="1:50" ht="13" customHeight="1" x14ac:dyDescent="0.15">
      <c r="A63" s="110" t="s">
        <v>297</v>
      </c>
      <c r="B63" s="74">
        <v>2</v>
      </c>
      <c r="C63" s="140">
        <v>-2.4010619429213901E-2</v>
      </c>
      <c r="D63" s="145">
        <v>2.2193197771465702E-2</v>
      </c>
      <c r="E63" s="140">
        <v>-0.17974754290559</v>
      </c>
      <c r="F63" s="145">
        <v>3.76953298736721E-2</v>
      </c>
      <c r="G63" s="140">
        <v>-0.13233454290493499</v>
      </c>
      <c r="H63" s="145">
        <v>2.8951449497082001E-2</v>
      </c>
      <c r="I63" s="140">
        <v>7.4148817536732706E-2</v>
      </c>
      <c r="J63" s="145">
        <v>2.2561797326369801E-2</v>
      </c>
      <c r="K63" s="140">
        <v>4.3163371007348697E-2</v>
      </c>
      <c r="L63" s="145">
        <v>2.2097867779438701E-2</v>
      </c>
      <c r="M63" s="140">
        <v>-9.6174529496695499E-2</v>
      </c>
      <c r="N63" s="145">
        <v>2.3650572483436199E-2</v>
      </c>
      <c r="O63" s="140">
        <v>-0.11091623763231601</v>
      </c>
      <c r="P63" s="145">
        <v>2.8267808661584699E-2</v>
      </c>
      <c r="Q63" s="140">
        <v>1.1258425311826099</v>
      </c>
      <c r="R63" s="145">
        <v>0.134042656119646</v>
      </c>
      <c r="S63" s="140">
        <v>-1.6886475024448799E-2</v>
      </c>
      <c r="T63" s="145">
        <v>2.1888709318003699E-2</v>
      </c>
      <c r="U63" s="140">
        <v>-0.134695190932895</v>
      </c>
      <c r="V63" s="145">
        <v>3.6881834350566703E-2</v>
      </c>
      <c r="W63" s="140">
        <v>-0.11667386228915599</v>
      </c>
      <c r="X63" s="145">
        <v>2.8651403432288999E-2</v>
      </c>
      <c r="Y63" s="140">
        <v>3.0419091298340899E-2</v>
      </c>
      <c r="Z63" s="145">
        <v>2.12949399077253E-2</v>
      </c>
      <c r="AA63" s="140">
        <v>5.3236068967362198E-3</v>
      </c>
      <c r="AB63" s="145">
        <v>2.1916745425698402E-2</v>
      </c>
      <c r="AC63" s="140">
        <v>-0.10362385522428499</v>
      </c>
      <c r="AD63" s="145">
        <v>2.3004168249307299E-2</v>
      </c>
      <c r="AE63" s="140">
        <v>-0.110270627937257</v>
      </c>
      <c r="AF63" s="145">
        <v>2.8185706363672899E-2</v>
      </c>
      <c r="AG63" s="140">
        <v>3.5708074772002201</v>
      </c>
      <c r="AH63" s="145">
        <v>0.216680238644719</v>
      </c>
      <c r="AI63" s="140">
        <v>-3.5490275121939197E-2</v>
      </c>
      <c r="AJ63" s="145">
        <v>2.14205860526149E-2</v>
      </c>
      <c r="AK63" s="140">
        <v>-0.13025913819354301</v>
      </c>
      <c r="AL63" s="145">
        <v>3.6433373008400202E-2</v>
      </c>
      <c r="AM63" s="140">
        <v>-9.5433847973427494E-2</v>
      </c>
      <c r="AN63" s="145">
        <v>2.98654513009462E-2</v>
      </c>
      <c r="AO63" s="140">
        <v>1.43106813164271E-2</v>
      </c>
      <c r="AP63" s="145">
        <v>1.9744620674101501E-2</v>
      </c>
      <c r="AQ63" s="140">
        <v>1.07703637501332E-2</v>
      </c>
      <c r="AR63" s="145">
        <v>2.2256447201820798E-2</v>
      </c>
      <c r="AS63" s="140">
        <v>-9.8967918073781705E-2</v>
      </c>
      <c r="AT63" s="145">
        <v>2.2390218819083499E-2</v>
      </c>
      <c r="AU63" s="140">
        <v>-0.114867909718339</v>
      </c>
      <c r="AV63" s="145">
        <v>2.7645267675060502E-2</v>
      </c>
      <c r="AW63" s="140">
        <v>4.81980275992938</v>
      </c>
      <c r="AX63" s="157">
        <v>0.25682363179515499</v>
      </c>
    </row>
    <row r="64" spans="1:50" ht="13" customHeight="1" x14ac:dyDescent="0.15">
      <c r="A64" s="75" t="s">
        <v>298</v>
      </c>
      <c r="B64" s="76">
        <v>2</v>
      </c>
      <c r="C64" s="141">
        <v>5.2005489928779397E-3</v>
      </c>
      <c r="D64" s="146">
        <v>3.5005942643022002E-2</v>
      </c>
      <c r="E64" s="141">
        <v>-5.9904195914653798E-2</v>
      </c>
      <c r="F64" s="146">
        <v>5.4742885761080801E-2</v>
      </c>
      <c r="G64" s="141">
        <v>-0.13695057999320101</v>
      </c>
      <c r="H64" s="146">
        <v>3.95488712336802E-2</v>
      </c>
      <c r="I64" s="141">
        <v>3.8202948062976097E-2</v>
      </c>
      <c r="J64" s="146">
        <v>2.9249297430048501E-2</v>
      </c>
      <c r="K64" s="141">
        <v>7.7627360549467506E-2</v>
      </c>
      <c r="L64" s="146">
        <v>3.4066541678851398E-2</v>
      </c>
      <c r="M64" s="141">
        <v>-0.18799042386161999</v>
      </c>
      <c r="N64" s="146">
        <v>3.4898708331039599E-2</v>
      </c>
      <c r="O64" s="141">
        <v>-3.8144964597510801E-2</v>
      </c>
      <c r="P64" s="146">
        <v>5.8373524995325603E-2</v>
      </c>
      <c r="Q64" s="141">
        <v>0.78908902834195604</v>
      </c>
      <c r="R64" s="146">
        <v>0.126358859751867</v>
      </c>
      <c r="S64" s="141">
        <v>1.2752937086540799E-2</v>
      </c>
      <c r="T64" s="146">
        <v>3.4344724596812697E-2</v>
      </c>
      <c r="U64" s="141">
        <v>-3.3755965278842497E-2</v>
      </c>
      <c r="V64" s="146">
        <v>5.4918652267448201E-2</v>
      </c>
      <c r="W64" s="141">
        <v>-0.133955775548671</v>
      </c>
      <c r="X64" s="146">
        <v>3.9249430979714603E-2</v>
      </c>
      <c r="Y64" s="141">
        <v>2.2295341362952698E-3</v>
      </c>
      <c r="Z64" s="146">
        <v>2.8581596745249401E-2</v>
      </c>
      <c r="AA64" s="141">
        <v>4.0563648998760402E-2</v>
      </c>
      <c r="AB64" s="146">
        <v>3.3439885223570102E-2</v>
      </c>
      <c r="AC64" s="141">
        <v>-0.19049209141603801</v>
      </c>
      <c r="AD64" s="146">
        <v>3.4861976848447898E-2</v>
      </c>
      <c r="AE64" s="141">
        <v>-3.26257137344379E-2</v>
      </c>
      <c r="AF64" s="146">
        <v>5.7557316018248199E-2</v>
      </c>
      <c r="AG64" s="141">
        <v>2.9946795087207598</v>
      </c>
      <c r="AH64" s="146">
        <v>0.22967583894022101</v>
      </c>
      <c r="AI64" s="141">
        <v>1.94334470804802E-3</v>
      </c>
      <c r="AJ64" s="146">
        <v>3.4284622345067899E-2</v>
      </c>
      <c r="AK64" s="141">
        <v>-3.6889766057663399E-2</v>
      </c>
      <c r="AL64" s="146">
        <v>5.4442592540644097E-2</v>
      </c>
      <c r="AM64" s="141">
        <v>-0.12760786026401899</v>
      </c>
      <c r="AN64" s="146">
        <v>3.8871220235220598E-2</v>
      </c>
      <c r="AO64" s="141">
        <v>-4.9062141857187797E-3</v>
      </c>
      <c r="AP64" s="146">
        <v>2.8360289945402999E-2</v>
      </c>
      <c r="AQ64" s="141">
        <v>4.28431531596817E-2</v>
      </c>
      <c r="AR64" s="146">
        <v>3.3286665154183603E-2</v>
      </c>
      <c r="AS64" s="141">
        <v>-0.18167602334198499</v>
      </c>
      <c r="AT64" s="146">
        <v>3.4528502308276303E-2</v>
      </c>
      <c r="AU64" s="141">
        <v>-3.0985811249436501E-2</v>
      </c>
      <c r="AV64" s="146">
        <v>5.6724631993043402E-2</v>
      </c>
      <c r="AW64" s="141">
        <v>3.8481170135860001</v>
      </c>
      <c r="AX64" s="158">
        <v>0.302772579874721</v>
      </c>
    </row>
    <row r="65" spans="1:50" ht="13" customHeight="1" x14ac:dyDescent="0.15">
      <c r="A65" s="77" t="s">
        <v>299</v>
      </c>
      <c r="B65" s="78">
        <v>2</v>
      </c>
      <c r="C65" s="142">
        <v>-6.95777687187384E-2</v>
      </c>
      <c r="D65" s="147">
        <v>1.9618297328949E-2</v>
      </c>
      <c r="E65" s="142">
        <v>-0.190074664595518</v>
      </c>
      <c r="F65" s="147">
        <v>2.8132544266117901E-2</v>
      </c>
      <c r="G65" s="142">
        <v>-0.12982277876392101</v>
      </c>
      <c r="H65" s="147">
        <v>2.2129010197127E-2</v>
      </c>
      <c r="I65" s="142">
        <v>6.22315958434266E-2</v>
      </c>
      <c r="J65" s="147">
        <v>1.65849777928187E-2</v>
      </c>
      <c r="K65" s="142">
        <v>2.0770352119108399E-2</v>
      </c>
      <c r="L65" s="147">
        <v>1.6699048001551E-2</v>
      </c>
      <c r="M65" s="142">
        <v>-9.6432489524218498E-2</v>
      </c>
      <c r="N65" s="147">
        <v>1.7621233704900801E-2</v>
      </c>
      <c r="O65" s="142">
        <v>-0.126195312302982</v>
      </c>
      <c r="P65" s="147">
        <v>1.9988494082998399E-2</v>
      </c>
      <c r="Q65" s="142">
        <v>1.2491954192667201</v>
      </c>
      <c r="R65" s="147">
        <v>9.6514432737875397E-2</v>
      </c>
      <c r="S65" s="142">
        <v>-5.6910386144757699E-2</v>
      </c>
      <c r="T65" s="147">
        <v>1.94545851452213E-2</v>
      </c>
      <c r="U65" s="142">
        <v>-0.148882827085663</v>
      </c>
      <c r="V65" s="147">
        <v>2.76068385789414E-2</v>
      </c>
      <c r="W65" s="142">
        <v>-0.117176797817144</v>
      </c>
      <c r="X65" s="147">
        <v>2.18698973289677E-2</v>
      </c>
      <c r="Y65" s="142">
        <v>2.8226165596323901E-2</v>
      </c>
      <c r="Z65" s="147">
        <v>1.6012120587538401E-2</v>
      </c>
      <c r="AA65" s="142">
        <v>-1.10619310289606E-2</v>
      </c>
      <c r="AB65" s="147">
        <v>1.6538719956477401E-2</v>
      </c>
      <c r="AC65" s="142">
        <v>-0.10367778564272399</v>
      </c>
      <c r="AD65" s="147">
        <v>1.7317338009017198E-2</v>
      </c>
      <c r="AE65" s="142">
        <v>-0.12520820552071599</v>
      </c>
      <c r="AF65" s="147">
        <v>1.9901223879285099E-2</v>
      </c>
      <c r="AG65" s="142">
        <v>3.4438968705930799</v>
      </c>
      <c r="AH65" s="147">
        <v>0.147966382964938</v>
      </c>
      <c r="AI65" s="142">
        <v>-6.6488635338432495E-2</v>
      </c>
      <c r="AJ65" s="147">
        <v>1.92196626110691E-2</v>
      </c>
      <c r="AK65" s="142">
        <v>-0.14299668548404099</v>
      </c>
      <c r="AL65" s="147">
        <v>2.7255055661515301E-2</v>
      </c>
      <c r="AM65" s="142">
        <v>-0.102819156404346</v>
      </c>
      <c r="AN65" s="147">
        <v>2.23231815534581E-2</v>
      </c>
      <c r="AO65" s="142">
        <v>1.54118105278904E-2</v>
      </c>
      <c r="AP65" s="147">
        <v>1.5267022717151E-2</v>
      </c>
      <c r="AQ65" s="142">
        <v>-6.0525690467861104E-3</v>
      </c>
      <c r="AR65" s="147">
        <v>1.6551875719955499E-2</v>
      </c>
      <c r="AS65" s="142">
        <v>-9.2440493670652907E-2</v>
      </c>
      <c r="AT65" s="147">
        <v>1.7009103925358302E-2</v>
      </c>
      <c r="AU65" s="142">
        <v>-0.129648931028609</v>
      </c>
      <c r="AV65" s="147">
        <v>1.96437636518637E-2</v>
      </c>
      <c r="AW65" s="142">
        <v>4.8814376696173296</v>
      </c>
      <c r="AX65" s="159">
        <v>0.18306975397990299</v>
      </c>
    </row>
    <row r="66" spans="1:50" ht="13" customHeight="1" x14ac:dyDescent="0.15">
      <c r="A66" s="57" t="s">
        <v>300</v>
      </c>
      <c r="B66" s="106">
        <v>2</v>
      </c>
      <c r="C66" s="139">
        <v>-0.28404439962843098</v>
      </c>
      <c r="D66" s="144">
        <v>0.30811537465181299</v>
      </c>
      <c r="E66" s="139">
        <v>-0.14449160725859</v>
      </c>
      <c r="F66" s="144">
        <v>0.290347942536133</v>
      </c>
      <c r="G66" s="139">
        <v>-0.106219971270217</v>
      </c>
      <c r="H66" s="144">
        <v>0.206213391767543</v>
      </c>
      <c r="I66" s="139">
        <v>0.52500935809201299</v>
      </c>
      <c r="J66" s="144">
        <v>0.17983244693714501</v>
      </c>
      <c r="K66" s="139">
        <v>-0.22991753178781599</v>
      </c>
      <c r="L66" s="144">
        <v>0.35749411421097099</v>
      </c>
      <c r="M66" s="139">
        <v>-0.39740945239819198</v>
      </c>
      <c r="N66" s="144">
        <v>0.182104334018831</v>
      </c>
      <c r="O66" s="139">
        <v>0.159870864431298</v>
      </c>
      <c r="P66" s="144">
        <v>0.155459034405007</v>
      </c>
      <c r="Q66" s="139">
        <v>2.2717382006058702</v>
      </c>
      <c r="R66" s="144">
        <v>1.5359435828916099</v>
      </c>
      <c r="S66" s="139">
        <v>-0.34332919609316997</v>
      </c>
      <c r="T66" s="144">
        <v>0.32321234157936002</v>
      </c>
      <c r="U66" s="139">
        <v>-9.5511701427107201E-2</v>
      </c>
      <c r="V66" s="144">
        <v>0.2800311707532</v>
      </c>
      <c r="W66" s="139">
        <v>-7.1752071717391605E-2</v>
      </c>
      <c r="X66" s="144">
        <v>0.21453048347158499</v>
      </c>
      <c r="Y66" s="139">
        <v>0.37939359056793998</v>
      </c>
      <c r="Z66" s="144">
        <v>0.18988891985623599</v>
      </c>
      <c r="AA66" s="139">
        <v>-0.30785201823776398</v>
      </c>
      <c r="AB66" s="144">
        <v>0.33940751889785598</v>
      </c>
      <c r="AC66" s="139">
        <v>-0.310110946710489</v>
      </c>
      <c r="AD66" s="144">
        <v>0.17135086880887401</v>
      </c>
      <c r="AE66" s="139">
        <v>8.5566256190902898E-2</v>
      </c>
      <c r="AF66" s="144">
        <v>0.15138896686859199</v>
      </c>
      <c r="AG66" s="139">
        <v>6.2580317037115902</v>
      </c>
      <c r="AH66" s="144">
        <v>2.0346185384777602</v>
      </c>
      <c r="AI66" s="139">
        <v>-0.26442668658741297</v>
      </c>
      <c r="AJ66" s="144">
        <v>0.23318977788568701</v>
      </c>
      <c r="AK66" s="139">
        <v>-4.3207963745156397E-2</v>
      </c>
      <c r="AL66" s="144">
        <v>0.30015925715306302</v>
      </c>
      <c r="AM66" s="139">
        <v>6.1842537676444201E-3</v>
      </c>
      <c r="AN66" s="144">
        <v>0.23653470393316101</v>
      </c>
      <c r="AO66" s="139">
        <v>0.23726378654477401</v>
      </c>
      <c r="AP66" s="144">
        <v>0.17035733089128899</v>
      </c>
      <c r="AQ66" s="139">
        <v>-0.244390190474365</v>
      </c>
      <c r="AR66" s="144">
        <v>0.28508655057659099</v>
      </c>
      <c r="AS66" s="139">
        <v>-0.34332434377274201</v>
      </c>
      <c r="AT66" s="144">
        <v>0.167830324516201</v>
      </c>
      <c r="AU66" s="139">
        <v>2.4833281773392799E-3</v>
      </c>
      <c r="AV66" s="144">
        <v>0.153840944129194</v>
      </c>
      <c r="AW66" s="139">
        <v>11.0248169706674</v>
      </c>
      <c r="AX66" s="155">
        <v>3.08123689256555</v>
      </c>
    </row>
    <row r="67" spans="1:50" ht="13" customHeight="1" x14ac:dyDescent="0.15">
      <c r="A67" s="57" t="s">
        <v>301</v>
      </c>
      <c r="B67" s="106">
        <v>2</v>
      </c>
      <c r="C67" s="139">
        <v>-0.269182608318492</v>
      </c>
      <c r="D67" s="144">
        <v>0.17571615634739801</v>
      </c>
      <c r="E67" s="139">
        <v>0.25829897210482899</v>
      </c>
      <c r="F67" s="144">
        <v>0.193568130369076</v>
      </c>
      <c r="G67" s="139">
        <v>0.16551093580026599</v>
      </c>
      <c r="H67" s="144">
        <v>0.42680063452649503</v>
      </c>
      <c r="I67" s="139">
        <v>-0.21455707052508899</v>
      </c>
      <c r="J67" s="144">
        <v>0.13707577612418101</v>
      </c>
      <c r="K67" s="139">
        <v>-1.1117601199843299E-2</v>
      </c>
      <c r="L67" s="144">
        <v>0.151707394706978</v>
      </c>
      <c r="M67" s="139">
        <v>-0.41434784933108698</v>
      </c>
      <c r="N67" s="144">
        <v>0.162795259148073</v>
      </c>
      <c r="O67" s="139">
        <v>0.1838891803637</v>
      </c>
      <c r="P67" s="144">
        <v>0.24709363717973801</v>
      </c>
      <c r="Q67" s="139">
        <v>2.1099196393873298</v>
      </c>
      <c r="R67" s="144">
        <v>1.2125440461772301</v>
      </c>
      <c r="S67" s="139">
        <v>-0.25277032084322698</v>
      </c>
      <c r="T67" s="144">
        <v>0.177403093789299</v>
      </c>
      <c r="U67" s="139">
        <v>0.26615760380589298</v>
      </c>
      <c r="V67" s="144">
        <v>0.19881325043817399</v>
      </c>
      <c r="W67" s="139">
        <v>0.142909234581515</v>
      </c>
      <c r="X67" s="144">
        <v>0.42375771183465899</v>
      </c>
      <c r="Y67" s="139">
        <v>-0.21761999476701799</v>
      </c>
      <c r="Z67" s="144">
        <v>0.147782334076448</v>
      </c>
      <c r="AA67" s="139">
        <v>-1.50572940338302E-2</v>
      </c>
      <c r="AB67" s="144">
        <v>0.13755808906460201</v>
      </c>
      <c r="AC67" s="139">
        <v>-0.40588128103817001</v>
      </c>
      <c r="AD67" s="144">
        <v>0.16457912665848701</v>
      </c>
      <c r="AE67" s="139">
        <v>0.172151310132269</v>
      </c>
      <c r="AF67" s="144">
        <v>0.24686789396527101</v>
      </c>
      <c r="AG67" s="139">
        <v>3.1144661664114102</v>
      </c>
      <c r="AH67" s="144">
        <v>1.4121395517381401</v>
      </c>
      <c r="AI67" s="139">
        <v>-0.247234964828762</v>
      </c>
      <c r="AJ67" s="144">
        <v>0.174404739612087</v>
      </c>
      <c r="AK67" s="139">
        <v>0.25503685646593</v>
      </c>
      <c r="AL67" s="144">
        <v>0.20873636179320801</v>
      </c>
      <c r="AM67" s="139">
        <v>7.8652716755728602E-2</v>
      </c>
      <c r="AN67" s="144">
        <v>0.43855195013053599</v>
      </c>
      <c r="AO67" s="139">
        <v>-0.211381138135325</v>
      </c>
      <c r="AP67" s="144">
        <v>0.15015990997463899</v>
      </c>
      <c r="AQ67" s="139">
        <v>-6.4292307721241998E-3</v>
      </c>
      <c r="AR67" s="144">
        <v>0.14109817202615599</v>
      </c>
      <c r="AS67" s="139">
        <v>-0.42620476017150399</v>
      </c>
      <c r="AT67" s="144">
        <v>0.16733522788029001</v>
      </c>
      <c r="AU67" s="139">
        <v>0.138236086293161</v>
      </c>
      <c r="AV67" s="144">
        <v>0.24468574805252899</v>
      </c>
      <c r="AW67" s="139">
        <v>3.92904897926784</v>
      </c>
      <c r="AX67" s="155">
        <v>1.74893754806756</v>
      </c>
    </row>
    <row r="68" spans="1:50" ht="13" customHeight="1" x14ac:dyDescent="0.15">
      <c r="A68" s="57" t="s">
        <v>302</v>
      </c>
      <c r="B68" s="106">
        <v>2</v>
      </c>
      <c r="C68" s="139">
        <v>0.38077064757326501</v>
      </c>
      <c r="D68" s="144">
        <v>0.23136868250439699</v>
      </c>
      <c r="E68" s="139">
        <v>-0.23911580052176101</v>
      </c>
      <c r="F68" s="144">
        <v>0.32065169250428399</v>
      </c>
      <c r="G68" s="139">
        <v>-0.31432454312310998</v>
      </c>
      <c r="H68" s="144">
        <v>0.23092502419496799</v>
      </c>
      <c r="I68" s="139">
        <v>4.0170043996374E-2</v>
      </c>
      <c r="J68" s="144">
        <v>0.18196350108939399</v>
      </c>
      <c r="K68" s="139">
        <v>-0.22778532940301299</v>
      </c>
      <c r="L68" s="144">
        <v>0.24383779314130599</v>
      </c>
      <c r="M68" s="139">
        <v>0.16907005140075099</v>
      </c>
      <c r="N68" s="144">
        <v>0.160060136801363</v>
      </c>
      <c r="O68" s="139">
        <v>-0.176735895752272</v>
      </c>
      <c r="P68" s="144">
        <v>0.12976151314183801</v>
      </c>
      <c r="Q68" s="139">
        <v>1.21377201217167</v>
      </c>
      <c r="R68" s="144">
        <v>1.1557302045709299</v>
      </c>
      <c r="S68" s="139">
        <v>0.33750850547031702</v>
      </c>
      <c r="T68" s="144">
        <v>0.22095183961189499</v>
      </c>
      <c r="U68" s="139">
        <v>-0.21265648923993799</v>
      </c>
      <c r="V68" s="144">
        <v>0.33139152483359102</v>
      </c>
      <c r="W68" s="139">
        <v>-0.258805061269057</v>
      </c>
      <c r="X68" s="144">
        <v>0.21977535285952801</v>
      </c>
      <c r="Y68" s="139">
        <v>-1.8171765424449999E-2</v>
      </c>
      <c r="Z68" s="144">
        <v>0.19438550578761399</v>
      </c>
      <c r="AA68" s="139">
        <v>-0.250048602169475</v>
      </c>
      <c r="AB68" s="144">
        <v>0.246393151024805</v>
      </c>
      <c r="AC68" s="139">
        <v>0.196705953332105</v>
      </c>
      <c r="AD68" s="144">
        <v>0.156713518987524</v>
      </c>
      <c r="AE68" s="139">
        <v>-0.16703288493957699</v>
      </c>
      <c r="AF68" s="144">
        <v>0.132600561183671</v>
      </c>
      <c r="AG68" s="139">
        <v>2.9743468063784402</v>
      </c>
      <c r="AH68" s="144">
        <v>1.76124877753012</v>
      </c>
      <c r="AI68" s="139">
        <v>0.27621574208715899</v>
      </c>
      <c r="AJ68" s="144">
        <v>0.191653267514418</v>
      </c>
      <c r="AK68" s="139">
        <v>-0.19742261890503801</v>
      </c>
      <c r="AL68" s="144">
        <v>0.311383166089513</v>
      </c>
      <c r="AM68" s="139">
        <v>-0.23753425010353399</v>
      </c>
      <c r="AN68" s="144">
        <v>0.18972259297917601</v>
      </c>
      <c r="AO68" s="139">
        <v>6.3353298497585406E-2</v>
      </c>
      <c r="AP68" s="144">
        <v>0.155718729969933</v>
      </c>
      <c r="AQ68" s="139">
        <v>-0.23002404879889701</v>
      </c>
      <c r="AR68" s="144">
        <v>0.21483876730347401</v>
      </c>
      <c r="AS68" s="139">
        <v>0.116395714718365</v>
      </c>
      <c r="AT68" s="144">
        <v>0.13780902335835099</v>
      </c>
      <c r="AU68" s="139">
        <v>-0.18406857470705101</v>
      </c>
      <c r="AV68" s="144">
        <v>0.13778818673297499</v>
      </c>
      <c r="AW68" s="139">
        <v>7.8583175660747902</v>
      </c>
      <c r="AX68" s="155">
        <v>3.9276613526751198</v>
      </c>
    </row>
    <row r="69" spans="1:50" ht="13" customHeight="1" x14ac:dyDescent="0.15">
      <c r="A69" s="72" t="s">
        <v>303</v>
      </c>
      <c r="B69" s="79">
        <v>2</v>
      </c>
      <c r="C69" s="149">
        <v>7.5367019457449697E-2</v>
      </c>
      <c r="D69" s="150">
        <v>0.107712406164809</v>
      </c>
      <c r="E69" s="149">
        <v>-0.10100322290541</v>
      </c>
      <c r="F69" s="150">
        <v>0.22710330986206101</v>
      </c>
      <c r="G69" s="149">
        <v>-0.106248575005131</v>
      </c>
      <c r="H69" s="150">
        <v>0.31687558648423603</v>
      </c>
      <c r="I69" s="149">
        <v>0.32074694304620799</v>
      </c>
      <c r="J69" s="150">
        <v>0.171559477943173</v>
      </c>
      <c r="K69" s="149">
        <v>-0.190013401344337</v>
      </c>
      <c r="L69" s="150">
        <v>0.167925730225887</v>
      </c>
      <c r="M69" s="149">
        <v>-0.161216497207192</v>
      </c>
      <c r="N69" s="150">
        <v>0.19054019294944899</v>
      </c>
      <c r="O69" s="149">
        <v>-0.12810918857188799</v>
      </c>
      <c r="P69" s="150">
        <v>0.160391754659687</v>
      </c>
      <c r="Q69" s="149">
        <v>1.0483972218400801</v>
      </c>
      <c r="R69" s="150">
        <v>1.1004541770426499</v>
      </c>
      <c r="S69" s="149">
        <v>6.9342836881816597E-2</v>
      </c>
      <c r="T69" s="150">
        <v>0.104800820766468</v>
      </c>
      <c r="U69" s="149">
        <v>-4.3656216681060997E-2</v>
      </c>
      <c r="V69" s="150">
        <v>0.22565988795212399</v>
      </c>
      <c r="W69" s="149">
        <v>-9.5455453481653796E-2</v>
      </c>
      <c r="X69" s="150">
        <v>0.31369960243528999</v>
      </c>
      <c r="Y69" s="149">
        <v>0.213384423130794</v>
      </c>
      <c r="Z69" s="150">
        <v>0.18334494220429901</v>
      </c>
      <c r="AA69" s="149">
        <v>-0.17950785766354799</v>
      </c>
      <c r="AB69" s="150">
        <v>0.16831924652051899</v>
      </c>
      <c r="AC69" s="149">
        <v>-0.15313083975858899</v>
      </c>
      <c r="AD69" s="150">
        <v>0.18596103897697</v>
      </c>
      <c r="AE69" s="149">
        <v>-0.195878152767271</v>
      </c>
      <c r="AF69" s="150">
        <v>0.156454475491587</v>
      </c>
      <c r="AG69" s="149">
        <v>3.6976281747157098</v>
      </c>
      <c r="AH69" s="150">
        <v>1.55231749230536</v>
      </c>
      <c r="AI69" s="149">
        <v>5.6182718191420601E-2</v>
      </c>
      <c r="AJ69" s="150">
        <v>0.108289506291498</v>
      </c>
      <c r="AK69" s="149">
        <v>-5.5294021313451201E-2</v>
      </c>
      <c r="AL69" s="150">
        <v>0.22766657120865799</v>
      </c>
      <c r="AM69" s="149">
        <v>-8.3806108964335296E-2</v>
      </c>
      <c r="AN69" s="150">
        <v>0.29554803243899802</v>
      </c>
      <c r="AO69" s="149">
        <v>0.19308542415520899</v>
      </c>
      <c r="AP69" s="150">
        <v>0.16994569707786</v>
      </c>
      <c r="AQ69" s="149">
        <v>-0.17095029599251299</v>
      </c>
      <c r="AR69" s="150">
        <v>0.17205080783155</v>
      </c>
      <c r="AS69" s="149">
        <v>-0.14459358288761501</v>
      </c>
      <c r="AT69" s="150">
        <v>0.18069350806057199</v>
      </c>
      <c r="AU69" s="149">
        <v>-0.19877707556951699</v>
      </c>
      <c r="AV69" s="150">
        <v>0.15102727697335799</v>
      </c>
      <c r="AW69" s="149">
        <v>3.9483679386657098</v>
      </c>
      <c r="AX69" s="160">
        <v>1.95370332684854</v>
      </c>
    </row>
    <row r="70" spans="1:50" ht="13" customHeight="1" x14ac:dyDescent="0.15">
      <c r="A70" s="57"/>
      <c r="B70" s="82"/>
      <c r="C70" s="139" t="s">
        <v>908</v>
      </c>
      <c r="D70" s="144" t="s">
        <v>909</v>
      </c>
      <c r="E70" s="139" t="s">
        <v>910</v>
      </c>
      <c r="F70" s="144" t="s">
        <v>911</v>
      </c>
      <c r="G70" s="139" t="s">
        <v>912</v>
      </c>
      <c r="H70" s="144" t="s">
        <v>913</v>
      </c>
      <c r="I70" s="139" t="s">
        <v>914</v>
      </c>
      <c r="J70" s="144" t="s">
        <v>915</v>
      </c>
      <c r="K70" s="139" t="s">
        <v>916</v>
      </c>
      <c r="L70" s="144" t="s">
        <v>917</v>
      </c>
      <c r="M70" s="139" t="s">
        <v>918</v>
      </c>
      <c r="N70" s="144" t="s">
        <v>919</v>
      </c>
      <c r="O70" s="139" t="s">
        <v>920</v>
      </c>
      <c r="P70" s="144" t="s">
        <v>921</v>
      </c>
      <c r="Q70" s="139" t="s">
        <v>922</v>
      </c>
      <c r="R70" s="144" t="s">
        <v>923</v>
      </c>
      <c r="S70" s="139" t="s">
        <v>924</v>
      </c>
      <c r="T70" s="144" t="s">
        <v>925</v>
      </c>
      <c r="U70" s="139" t="s">
        <v>926</v>
      </c>
      <c r="V70" s="144" t="s">
        <v>927</v>
      </c>
      <c r="W70" s="139" t="s">
        <v>928</v>
      </c>
      <c r="X70" s="144" t="s">
        <v>929</v>
      </c>
      <c r="Y70" s="139" t="s">
        <v>930</v>
      </c>
      <c r="Z70" s="144" t="s">
        <v>931</v>
      </c>
      <c r="AA70" s="139" t="s">
        <v>932</v>
      </c>
      <c r="AB70" s="144" t="s">
        <v>933</v>
      </c>
      <c r="AC70" s="139" t="s">
        <v>934</v>
      </c>
      <c r="AD70" s="144" t="s">
        <v>935</v>
      </c>
      <c r="AE70" s="139" t="s">
        <v>936</v>
      </c>
      <c r="AF70" s="144" t="s">
        <v>937</v>
      </c>
      <c r="AG70" s="139" t="s">
        <v>938</v>
      </c>
      <c r="AH70" s="144" t="s">
        <v>939</v>
      </c>
      <c r="AI70" s="139" t="s">
        <v>940</v>
      </c>
      <c r="AJ70" s="144" t="s">
        <v>941</v>
      </c>
      <c r="AK70" s="139" t="s">
        <v>942</v>
      </c>
      <c r="AL70" s="144" t="s">
        <v>943</v>
      </c>
      <c r="AM70" s="139" t="s">
        <v>944</v>
      </c>
      <c r="AN70" s="144" t="s">
        <v>945</v>
      </c>
      <c r="AO70" s="139" t="s">
        <v>946</v>
      </c>
      <c r="AP70" s="144" t="s">
        <v>947</v>
      </c>
      <c r="AQ70" s="139" t="s">
        <v>948</v>
      </c>
      <c r="AR70" s="144" t="s">
        <v>949</v>
      </c>
      <c r="AS70" s="139" t="s">
        <v>950</v>
      </c>
      <c r="AT70" s="144" t="s">
        <v>951</v>
      </c>
      <c r="AU70" s="139" t="s">
        <v>952</v>
      </c>
      <c r="AV70" s="144" t="s">
        <v>953</v>
      </c>
      <c r="AW70" s="139" t="s">
        <v>954</v>
      </c>
      <c r="AX70" s="155" t="s">
        <v>955</v>
      </c>
    </row>
    <row r="71" spans="1:50" ht="13" customHeight="1" x14ac:dyDescent="0.15">
      <c r="A71" s="57" t="s">
        <v>247</v>
      </c>
      <c r="B71" s="82">
        <v>1</v>
      </c>
      <c r="C71" s="139">
        <v>-6.6951485218003495E-2</v>
      </c>
      <c r="D71" s="144">
        <v>0.106182814274453</v>
      </c>
      <c r="E71" s="139">
        <v>-4.27496389124307E-2</v>
      </c>
      <c r="F71" s="144">
        <v>0.19104289882995701</v>
      </c>
      <c r="G71" s="139">
        <v>-0.217868119946693</v>
      </c>
      <c r="H71" s="144">
        <v>0.106679425475373</v>
      </c>
      <c r="I71" s="139">
        <v>-2.2285444279909101E-2</v>
      </c>
      <c r="J71" s="144">
        <v>0.152364975145938</v>
      </c>
      <c r="K71" s="139">
        <v>-5.1689350015605602E-2</v>
      </c>
      <c r="L71" s="144">
        <v>0.171557838322005</v>
      </c>
      <c r="M71" s="139">
        <v>-0.137929380476084</v>
      </c>
      <c r="N71" s="144">
        <v>0.13077999573499099</v>
      </c>
      <c r="O71" s="139">
        <v>7.60182218159971E-2</v>
      </c>
      <c r="P71" s="144">
        <v>0.113355144704336</v>
      </c>
      <c r="Q71" s="139">
        <v>0.65900675590896596</v>
      </c>
      <c r="R71" s="144">
        <v>0.47626847182249199</v>
      </c>
      <c r="S71" s="139">
        <v>-8.5922161365906205E-2</v>
      </c>
      <c r="T71" s="144">
        <v>0.10602336349173</v>
      </c>
      <c r="U71" s="139">
        <v>-5.4326794219771102E-2</v>
      </c>
      <c r="V71" s="144">
        <v>0.188704750070017</v>
      </c>
      <c r="W71" s="139">
        <v>-0.22369829774894201</v>
      </c>
      <c r="X71" s="144">
        <v>0.10412215550215</v>
      </c>
      <c r="Y71" s="139">
        <v>-4.4333385930425698E-2</v>
      </c>
      <c r="Z71" s="144">
        <v>0.15189465880747199</v>
      </c>
      <c r="AA71" s="139">
        <v>-3.7426665930072198E-2</v>
      </c>
      <c r="AB71" s="144">
        <v>0.166188521497312</v>
      </c>
      <c r="AC71" s="139">
        <v>-0.13252148035316799</v>
      </c>
      <c r="AD71" s="144">
        <v>0.12729917796467199</v>
      </c>
      <c r="AE71" s="139">
        <v>7.3486289649229694E-2</v>
      </c>
      <c r="AF71" s="144">
        <v>0.114573343068285</v>
      </c>
      <c r="AG71" s="139">
        <v>1.2016010594012401</v>
      </c>
      <c r="AH71" s="144">
        <v>0.60012580107800295</v>
      </c>
      <c r="AI71" s="139">
        <v>-5.4030291182814098E-2</v>
      </c>
      <c r="AJ71" s="144">
        <v>0.103493474334845</v>
      </c>
      <c r="AK71" s="139">
        <v>-5.9524864738368898E-2</v>
      </c>
      <c r="AL71" s="144">
        <v>0.18219285949377101</v>
      </c>
      <c r="AM71" s="139">
        <v>-0.231795084528235</v>
      </c>
      <c r="AN71" s="144">
        <v>0.10064355256094799</v>
      </c>
      <c r="AO71" s="139">
        <v>1.07469942002813E-2</v>
      </c>
      <c r="AP71" s="144">
        <v>0.149919038675984</v>
      </c>
      <c r="AQ71" s="139">
        <v>-5.7377277431539302E-2</v>
      </c>
      <c r="AR71" s="144">
        <v>0.16191231126768099</v>
      </c>
      <c r="AS71" s="139">
        <v>-0.13349519871167301</v>
      </c>
      <c r="AT71" s="144">
        <v>0.12935690162289801</v>
      </c>
      <c r="AU71" s="139">
        <v>9.2963749367472398E-2</v>
      </c>
      <c r="AV71" s="144">
        <v>0.111186835834751</v>
      </c>
      <c r="AW71" s="139">
        <v>2.7781608299429599</v>
      </c>
      <c r="AX71" s="155">
        <v>1.1875499215309999</v>
      </c>
    </row>
    <row r="72" spans="1:50" ht="13" customHeight="1" x14ac:dyDescent="0.15">
      <c r="A72" s="57" t="s">
        <v>251</v>
      </c>
      <c r="B72" s="82">
        <v>1</v>
      </c>
      <c r="C72" s="139">
        <v>0.16054417176083399</v>
      </c>
      <c r="D72" s="144">
        <v>7.76491907198468E-2</v>
      </c>
      <c r="E72" s="139">
        <v>0.42046964775015899</v>
      </c>
      <c r="F72" s="144">
        <v>0.11615255478580699</v>
      </c>
      <c r="G72" s="139">
        <v>-0.25749693045883998</v>
      </c>
      <c r="H72" s="144">
        <v>8.9134931221365593E-2</v>
      </c>
      <c r="I72" s="139">
        <v>-3.9016649770429901E-2</v>
      </c>
      <c r="J72" s="144">
        <v>7.9507301629364494E-2</v>
      </c>
      <c r="K72" s="139">
        <v>0.116881528375668</v>
      </c>
      <c r="L72" s="144">
        <v>7.3095740038484597E-2</v>
      </c>
      <c r="M72" s="139">
        <v>-7.2305046959381905E-2</v>
      </c>
      <c r="N72" s="144">
        <v>8.3760498315241405E-2</v>
      </c>
      <c r="O72" s="139">
        <v>-0.132582177809657</v>
      </c>
      <c r="P72" s="144">
        <v>0.11281415960438899</v>
      </c>
      <c r="Q72" s="139">
        <v>0.85869108980661901</v>
      </c>
      <c r="R72" s="144">
        <v>0.41069696425670099</v>
      </c>
      <c r="S72" s="139">
        <v>0.13207274942094999</v>
      </c>
      <c r="T72" s="144">
        <v>7.6074155000886406E-2</v>
      </c>
      <c r="U72" s="139">
        <v>0.42731649022424101</v>
      </c>
      <c r="V72" s="144">
        <v>0.114461019151639</v>
      </c>
      <c r="W72" s="139">
        <v>-0.22496796879052999</v>
      </c>
      <c r="X72" s="144">
        <v>9.2122919569213299E-2</v>
      </c>
      <c r="Y72" s="139">
        <v>-0.10410274699130601</v>
      </c>
      <c r="Z72" s="144">
        <v>8.2734799629614497E-2</v>
      </c>
      <c r="AA72" s="139">
        <v>9.9413498625542801E-2</v>
      </c>
      <c r="AB72" s="144">
        <v>7.2746581183928294E-2</v>
      </c>
      <c r="AC72" s="139">
        <v>-8.1676304836651906E-2</v>
      </c>
      <c r="AD72" s="144">
        <v>8.4106850313838993E-2</v>
      </c>
      <c r="AE72" s="139">
        <v>-0.10670980592526801</v>
      </c>
      <c r="AF72" s="144">
        <v>0.11265197695384201</v>
      </c>
      <c r="AG72" s="139">
        <v>2.6850282146525801</v>
      </c>
      <c r="AH72" s="144">
        <v>0.55247672723230401</v>
      </c>
      <c r="AI72" s="139">
        <v>0.13478934136793499</v>
      </c>
      <c r="AJ72" s="144">
        <v>7.6443033370207206E-2</v>
      </c>
      <c r="AK72" s="139">
        <v>0.40652432023622898</v>
      </c>
      <c r="AL72" s="144">
        <v>0.11285200918187401</v>
      </c>
      <c r="AM72" s="139">
        <v>-0.22475545297003299</v>
      </c>
      <c r="AN72" s="144">
        <v>8.9536973456093003E-2</v>
      </c>
      <c r="AO72" s="139">
        <v>-9.5442728314473105E-2</v>
      </c>
      <c r="AP72" s="144">
        <v>7.9274554282544901E-2</v>
      </c>
      <c r="AQ72" s="139">
        <v>7.7916545151791694E-2</v>
      </c>
      <c r="AR72" s="144">
        <v>7.2254684089410798E-2</v>
      </c>
      <c r="AS72" s="139">
        <v>-8.2024721077798304E-2</v>
      </c>
      <c r="AT72" s="144">
        <v>8.3625213556421496E-2</v>
      </c>
      <c r="AU72" s="139">
        <v>-0.110470653811194</v>
      </c>
      <c r="AV72" s="144">
        <v>0.111711800303604</v>
      </c>
      <c r="AW72" s="139">
        <v>2.9959113045847898</v>
      </c>
      <c r="AX72" s="155">
        <v>0.63658269404467804</v>
      </c>
    </row>
    <row r="73" spans="1:50" ht="13" customHeight="1" x14ac:dyDescent="0.15">
      <c r="A73" s="109" t="s">
        <v>253</v>
      </c>
      <c r="B73" s="82">
        <v>1</v>
      </c>
      <c r="C73" s="139">
        <v>0.223537726650862</v>
      </c>
      <c r="D73" s="144">
        <v>0.12511384052598101</v>
      </c>
      <c r="E73" s="139">
        <v>0.66672429552849399</v>
      </c>
      <c r="F73" s="144">
        <v>0.18722876407778799</v>
      </c>
      <c r="G73" s="139">
        <v>-0.38982817546818099</v>
      </c>
      <c r="H73" s="144">
        <v>0.128520307968393</v>
      </c>
      <c r="I73" s="139">
        <v>1.9177621876000601E-2</v>
      </c>
      <c r="J73" s="144">
        <v>0.12376357944034901</v>
      </c>
      <c r="K73" s="139">
        <v>2.84506222302611E-2</v>
      </c>
      <c r="L73" s="144">
        <v>0.15118554467651801</v>
      </c>
      <c r="M73" s="139">
        <v>1.7520454735010899E-3</v>
      </c>
      <c r="N73" s="144">
        <v>0.118121454731131</v>
      </c>
      <c r="O73" s="139">
        <v>-0.16510405910072801</v>
      </c>
      <c r="P73" s="144">
        <v>0.14701076542237401</v>
      </c>
      <c r="Q73" s="139">
        <v>1.5884416625464099</v>
      </c>
      <c r="R73" s="144">
        <v>0.64181474138054395</v>
      </c>
      <c r="S73" s="139">
        <v>0.17536015527165599</v>
      </c>
      <c r="T73" s="144">
        <v>0.123529121940249</v>
      </c>
      <c r="U73" s="139">
        <v>0.67114033939764095</v>
      </c>
      <c r="V73" s="144">
        <v>0.185878686052174</v>
      </c>
      <c r="W73" s="139">
        <v>-0.34897864719149302</v>
      </c>
      <c r="X73" s="144">
        <v>0.13249439217881101</v>
      </c>
      <c r="Y73" s="139">
        <v>-2.6132859112522201E-2</v>
      </c>
      <c r="Z73" s="144">
        <v>0.12636042067557099</v>
      </c>
      <c r="AA73" s="139">
        <v>-3.87212714174687E-2</v>
      </c>
      <c r="AB73" s="144">
        <v>0.15015030924023601</v>
      </c>
      <c r="AC73" s="139">
        <v>-1.3505978637316301E-2</v>
      </c>
      <c r="AD73" s="144">
        <v>0.115978912931319</v>
      </c>
      <c r="AE73" s="139">
        <v>-0.157114828370192</v>
      </c>
      <c r="AF73" s="144">
        <v>0.144331939412359</v>
      </c>
      <c r="AG73" s="139">
        <v>2.7557752912996798</v>
      </c>
      <c r="AH73" s="144">
        <v>0.81742993379863504</v>
      </c>
      <c r="AI73" s="139">
        <v>0.18298385706645701</v>
      </c>
      <c r="AJ73" s="144">
        <v>0.12265162466575399</v>
      </c>
      <c r="AK73" s="139">
        <v>0.654689611791482</v>
      </c>
      <c r="AL73" s="144">
        <v>0.182998307252523</v>
      </c>
      <c r="AM73" s="139">
        <v>-0.35999373983657901</v>
      </c>
      <c r="AN73" s="144">
        <v>0.12956757267883501</v>
      </c>
      <c r="AO73" s="139">
        <v>-3.2108329938100297E-2</v>
      </c>
      <c r="AP73" s="144">
        <v>0.12868243170392901</v>
      </c>
      <c r="AQ73" s="139">
        <v>-4.4524106138153698E-2</v>
      </c>
      <c r="AR73" s="144">
        <v>0.14972440062394299</v>
      </c>
      <c r="AS73" s="139">
        <v>-5.6966111444990298E-3</v>
      </c>
      <c r="AT73" s="144">
        <v>0.113518485488628</v>
      </c>
      <c r="AU73" s="139">
        <v>-0.18048043648634601</v>
      </c>
      <c r="AV73" s="144">
        <v>0.144337951893315</v>
      </c>
      <c r="AW73" s="139">
        <v>3.6582228972948898</v>
      </c>
      <c r="AX73" s="155">
        <v>1.10081042176044</v>
      </c>
    </row>
    <row r="74" spans="1:50" ht="13" customHeight="1" x14ac:dyDescent="0.15">
      <c r="A74" s="57" t="s">
        <v>254</v>
      </c>
      <c r="B74" s="82">
        <v>1</v>
      </c>
      <c r="C74" s="139">
        <v>-0.141602636817943</v>
      </c>
      <c r="D74" s="144">
        <v>9.9077818681771998E-2</v>
      </c>
      <c r="E74" s="139">
        <v>-0.119241633111311</v>
      </c>
      <c r="F74" s="144">
        <v>0.195857367261351</v>
      </c>
      <c r="G74" s="139">
        <v>-0.188720666599271</v>
      </c>
      <c r="H74" s="144">
        <v>0.13278455004207501</v>
      </c>
      <c r="I74" s="139">
        <v>0.168065591120754</v>
      </c>
      <c r="J74" s="144">
        <v>0.106203427268697</v>
      </c>
      <c r="K74" s="139">
        <v>-3.2554867989118899E-2</v>
      </c>
      <c r="L74" s="144">
        <v>0.11890292492262799</v>
      </c>
      <c r="M74" s="139">
        <v>-1.54837556427604E-3</v>
      </c>
      <c r="N74" s="144">
        <v>0.14894264771781601</v>
      </c>
      <c r="O74" s="139">
        <v>-0.50215541443275202</v>
      </c>
      <c r="P74" s="144">
        <v>0.14928294859661201</v>
      </c>
      <c r="Q74" s="139">
        <v>2.34166395013485</v>
      </c>
      <c r="R74" s="144">
        <v>0.91852912934458197</v>
      </c>
      <c r="S74" s="139">
        <v>-0.12631900495119999</v>
      </c>
      <c r="T74" s="144">
        <v>9.89815830497809E-2</v>
      </c>
      <c r="U74" s="139">
        <v>-9.1538346992917796E-2</v>
      </c>
      <c r="V74" s="144">
        <v>0.19286551674579</v>
      </c>
      <c r="W74" s="139">
        <v>-0.18948209003484201</v>
      </c>
      <c r="X74" s="144">
        <v>0.13536647974087301</v>
      </c>
      <c r="Y74" s="139">
        <v>0.216408164638418</v>
      </c>
      <c r="Z74" s="144">
        <v>0.106919026160055</v>
      </c>
      <c r="AA74" s="139">
        <v>-5.3114447567292201E-2</v>
      </c>
      <c r="AB74" s="144">
        <v>0.124445326579997</v>
      </c>
      <c r="AC74" s="139">
        <v>-2.4677145906826899E-2</v>
      </c>
      <c r="AD74" s="144">
        <v>0.15309559684150301</v>
      </c>
      <c r="AE74" s="139">
        <v>-0.46071011359340103</v>
      </c>
      <c r="AF74" s="144">
        <v>0.14809510182254601</v>
      </c>
      <c r="AG74" s="139">
        <v>3.90139056278871</v>
      </c>
      <c r="AH74" s="144">
        <v>1.25072553362283</v>
      </c>
      <c r="AI74" s="139">
        <v>-0.12656774291711001</v>
      </c>
      <c r="AJ74" s="144">
        <v>0.102246080188058</v>
      </c>
      <c r="AK74" s="139">
        <v>-4.7005041175297899E-2</v>
      </c>
      <c r="AL74" s="144">
        <v>0.18396877982606799</v>
      </c>
      <c r="AM74" s="139">
        <v>-0.22355706550795301</v>
      </c>
      <c r="AN74" s="144">
        <v>0.13314052083175401</v>
      </c>
      <c r="AO74" s="139">
        <v>0.101889113013476</v>
      </c>
      <c r="AP74" s="144">
        <v>0.10016194553786401</v>
      </c>
      <c r="AQ74" s="139">
        <v>-2.1475606827471402E-2</v>
      </c>
      <c r="AR74" s="144">
        <v>0.120847521461207</v>
      </c>
      <c r="AS74" s="139">
        <v>-2.9062647887738501E-2</v>
      </c>
      <c r="AT74" s="144">
        <v>0.152592231709547</v>
      </c>
      <c r="AU74" s="139">
        <v>-0.43597602375886702</v>
      </c>
      <c r="AV74" s="144">
        <v>0.141641334161727</v>
      </c>
      <c r="AW74" s="139">
        <v>7.2506176467943</v>
      </c>
      <c r="AX74" s="155">
        <v>1.75475657092819</v>
      </c>
    </row>
    <row r="75" spans="1:50" ht="13" customHeight="1" x14ac:dyDescent="0.15">
      <c r="A75" s="57" t="s">
        <v>265</v>
      </c>
      <c r="B75" s="82">
        <v>1</v>
      </c>
      <c r="C75" s="139">
        <v>-0.177143648005991</v>
      </c>
      <c r="D75" s="144">
        <v>0.122718946894214</v>
      </c>
      <c r="E75" s="139">
        <v>-0.30422799604966599</v>
      </c>
      <c r="F75" s="144">
        <v>0.33573560249052298</v>
      </c>
      <c r="G75" s="139">
        <v>-0.107252252496432</v>
      </c>
      <c r="H75" s="144">
        <v>0.13635844559140101</v>
      </c>
      <c r="I75" s="139">
        <v>0.216717335678898</v>
      </c>
      <c r="J75" s="144">
        <v>0.13576129584736099</v>
      </c>
      <c r="K75" s="139">
        <v>-0.31549976047087902</v>
      </c>
      <c r="L75" s="144">
        <v>0.14932223562438099</v>
      </c>
      <c r="M75" s="139">
        <v>-0.21390983649936801</v>
      </c>
      <c r="N75" s="144">
        <v>0.13990412365069099</v>
      </c>
      <c r="O75" s="139">
        <v>-0.190083873240977</v>
      </c>
      <c r="P75" s="144">
        <v>0.241853846924413</v>
      </c>
      <c r="Q75" s="139">
        <v>1.4793301541778801</v>
      </c>
      <c r="R75" s="144">
        <v>0.72633429911518799</v>
      </c>
      <c r="S75" s="139">
        <v>-0.15986587484171699</v>
      </c>
      <c r="T75" s="144">
        <v>0.12221900097800401</v>
      </c>
      <c r="U75" s="139">
        <v>-0.22593184963500201</v>
      </c>
      <c r="V75" s="144">
        <v>0.33913460529694101</v>
      </c>
      <c r="W75" s="139">
        <v>-8.1695301762260003E-2</v>
      </c>
      <c r="X75" s="144">
        <v>0.13495618292693901</v>
      </c>
      <c r="Y75" s="139">
        <v>0.191461658957472</v>
      </c>
      <c r="Z75" s="144">
        <v>0.13834443144856801</v>
      </c>
      <c r="AA75" s="139">
        <v>-0.38038166479713698</v>
      </c>
      <c r="AB75" s="144">
        <v>0.15301008943736599</v>
      </c>
      <c r="AC75" s="139">
        <v>-0.23200471786484</v>
      </c>
      <c r="AD75" s="144">
        <v>0.13779559594633101</v>
      </c>
      <c r="AE75" s="139">
        <v>-0.21751997108485199</v>
      </c>
      <c r="AF75" s="144">
        <v>0.24313438214819</v>
      </c>
      <c r="AG75" s="139">
        <v>3.1872465284079601</v>
      </c>
      <c r="AH75" s="144">
        <v>1.22596189847119</v>
      </c>
      <c r="AI75" s="139">
        <v>-0.12524178841463701</v>
      </c>
      <c r="AJ75" s="144">
        <v>0.12354599245650399</v>
      </c>
      <c r="AK75" s="139">
        <v>-0.17979474670659901</v>
      </c>
      <c r="AL75" s="144">
        <v>0.33403747782073701</v>
      </c>
      <c r="AM75" s="139">
        <v>-8.9649956303967396E-2</v>
      </c>
      <c r="AN75" s="144">
        <v>0.130103590905607</v>
      </c>
      <c r="AO75" s="139">
        <v>0.16027458397793201</v>
      </c>
      <c r="AP75" s="144">
        <v>0.139493768272169</v>
      </c>
      <c r="AQ75" s="139">
        <v>-0.37547620439081397</v>
      </c>
      <c r="AR75" s="144">
        <v>0.157603579811221</v>
      </c>
      <c r="AS75" s="139">
        <v>-0.200357705193974</v>
      </c>
      <c r="AT75" s="144">
        <v>0.136105739420782</v>
      </c>
      <c r="AU75" s="139">
        <v>-0.18165040913284899</v>
      </c>
      <c r="AV75" s="144">
        <v>0.235388912088284</v>
      </c>
      <c r="AW75" s="139">
        <v>4.5463599631865597</v>
      </c>
      <c r="AX75" s="155">
        <v>1.43623197947147</v>
      </c>
    </row>
    <row r="76" spans="1:50" ht="13" customHeight="1" x14ac:dyDescent="0.15">
      <c r="A76" s="57" t="s">
        <v>270</v>
      </c>
      <c r="B76" s="82">
        <v>1</v>
      </c>
      <c r="C76" s="139">
        <v>-0.24868722747255101</v>
      </c>
      <c r="D76" s="144">
        <v>7.1578581662732801E-2</v>
      </c>
      <c r="E76" s="139">
        <v>7.0378277486860999E-2</v>
      </c>
      <c r="F76" s="144">
        <v>0.114436387001202</v>
      </c>
      <c r="G76" s="139">
        <v>-9.3683582114385294E-2</v>
      </c>
      <c r="H76" s="144">
        <v>0.10039615410016201</v>
      </c>
      <c r="I76" s="139">
        <v>0.28019460791020701</v>
      </c>
      <c r="J76" s="144">
        <v>8.0454320732365595E-2</v>
      </c>
      <c r="K76" s="139">
        <v>-0.116955311120052</v>
      </c>
      <c r="L76" s="144">
        <v>9.8537111737329597E-2</v>
      </c>
      <c r="M76" s="139">
        <v>-0.20623850032065999</v>
      </c>
      <c r="N76" s="144">
        <v>8.4374665595075296E-2</v>
      </c>
      <c r="O76" s="139">
        <v>-0.22732319120630101</v>
      </c>
      <c r="P76" s="144">
        <v>0.13528392660616101</v>
      </c>
      <c r="Q76" s="139">
        <v>1.2683431899053901</v>
      </c>
      <c r="R76" s="144">
        <v>0.49622868572854201</v>
      </c>
      <c r="S76" s="139">
        <v>-0.19285508518293501</v>
      </c>
      <c r="T76" s="144">
        <v>7.2006524977749106E-2</v>
      </c>
      <c r="U76" s="139">
        <v>6.5236920223721004E-2</v>
      </c>
      <c r="V76" s="144">
        <v>0.114383311622688</v>
      </c>
      <c r="W76" s="139">
        <v>-5.4961443607590102E-2</v>
      </c>
      <c r="X76" s="144">
        <v>9.9963102118593203E-2</v>
      </c>
      <c r="Y76" s="139">
        <v>0.204380551927487</v>
      </c>
      <c r="Z76" s="144">
        <v>7.9608823851971502E-2</v>
      </c>
      <c r="AA76" s="139">
        <v>-0.101668850348496</v>
      </c>
      <c r="AB76" s="144">
        <v>9.8140409810274304E-2</v>
      </c>
      <c r="AC76" s="139">
        <v>-0.28826756889323002</v>
      </c>
      <c r="AD76" s="144">
        <v>8.0974237348198405E-2</v>
      </c>
      <c r="AE76" s="139">
        <v>-0.21478150259050899</v>
      </c>
      <c r="AF76" s="144">
        <v>0.13614059760076999</v>
      </c>
      <c r="AG76" s="139">
        <v>4.19390167587283</v>
      </c>
      <c r="AH76" s="144">
        <v>0.70546772014183001</v>
      </c>
      <c r="AI76" s="139">
        <v>-0.179641469039094</v>
      </c>
      <c r="AJ76" s="144">
        <v>7.0269366864299507E-2</v>
      </c>
      <c r="AK76" s="139">
        <v>3.3787679620973898E-2</v>
      </c>
      <c r="AL76" s="144">
        <v>0.11550366470795299</v>
      </c>
      <c r="AM76" s="139">
        <v>-2.4516554009225699E-2</v>
      </c>
      <c r="AN76" s="144">
        <v>9.9654338428878497E-2</v>
      </c>
      <c r="AO76" s="139">
        <v>0.16939246325590701</v>
      </c>
      <c r="AP76" s="144">
        <v>7.9738999628524806E-2</v>
      </c>
      <c r="AQ76" s="139">
        <v>-9.5372808639303905E-2</v>
      </c>
      <c r="AR76" s="144">
        <v>9.8406549818504802E-2</v>
      </c>
      <c r="AS76" s="139">
        <v>-0.28929081291771802</v>
      </c>
      <c r="AT76" s="144">
        <v>8.0893745685854695E-2</v>
      </c>
      <c r="AU76" s="139">
        <v>-0.24660754520967201</v>
      </c>
      <c r="AV76" s="144">
        <v>0.13893802892378701</v>
      </c>
      <c r="AW76" s="139">
        <v>4.7724250821510399</v>
      </c>
      <c r="AX76" s="155">
        <v>0.86999209969448699</v>
      </c>
    </row>
    <row r="77" spans="1:50" ht="13" customHeight="1" x14ac:dyDescent="0.15">
      <c r="A77" s="57" t="s">
        <v>272</v>
      </c>
      <c r="B77" s="82">
        <v>1</v>
      </c>
      <c r="C77" s="139">
        <v>0.181398127142401</v>
      </c>
      <c r="D77" s="144">
        <v>0.110672801663976</v>
      </c>
      <c r="E77" s="139">
        <v>0.334494891585631</v>
      </c>
      <c r="F77" s="144">
        <v>0.28311350602623198</v>
      </c>
      <c r="G77" s="139">
        <v>-1.4243996597947801E-2</v>
      </c>
      <c r="H77" s="144">
        <v>0.202944841600527</v>
      </c>
      <c r="I77" s="139">
        <v>0.14692148502425001</v>
      </c>
      <c r="J77" s="144">
        <v>0.118494232285266</v>
      </c>
      <c r="K77" s="139">
        <v>0.21491919736262999</v>
      </c>
      <c r="L77" s="144">
        <v>0.144461257729086</v>
      </c>
      <c r="M77" s="139">
        <v>3.1224086427338701E-2</v>
      </c>
      <c r="N77" s="144">
        <v>0.11351767063722</v>
      </c>
      <c r="O77" s="139">
        <v>-0.14251072701926301</v>
      </c>
      <c r="P77" s="144">
        <v>0.103377989770048</v>
      </c>
      <c r="Q77" s="139">
        <v>1.0147950445284599</v>
      </c>
      <c r="R77" s="144">
        <v>0.47215513901553202</v>
      </c>
      <c r="S77" s="139">
        <v>0.14250964811582501</v>
      </c>
      <c r="T77" s="144">
        <v>0.109431915831573</v>
      </c>
      <c r="U77" s="139">
        <v>0.43489121460639302</v>
      </c>
      <c r="V77" s="144">
        <v>0.29159435566318198</v>
      </c>
      <c r="W77" s="139">
        <v>-6.4308450001070898E-3</v>
      </c>
      <c r="X77" s="144">
        <v>0.21207883928987101</v>
      </c>
      <c r="Y77" s="139">
        <v>0.100203266879554</v>
      </c>
      <c r="Z77" s="144">
        <v>0.121755748539221</v>
      </c>
      <c r="AA77" s="139">
        <v>0.15969282139584801</v>
      </c>
      <c r="AB77" s="144">
        <v>0.146092368946761</v>
      </c>
      <c r="AC77" s="139">
        <v>2.9770909711212799E-2</v>
      </c>
      <c r="AD77" s="144">
        <v>0.10859955329670599</v>
      </c>
      <c r="AE77" s="139">
        <v>-0.12477649341891101</v>
      </c>
      <c r="AF77" s="144">
        <v>9.8306808959371994E-2</v>
      </c>
      <c r="AG77" s="139">
        <v>3.3369796822420299</v>
      </c>
      <c r="AH77" s="144">
        <v>0.83106305896523902</v>
      </c>
      <c r="AI77" s="139">
        <v>0.14386088377241499</v>
      </c>
      <c r="AJ77" s="144">
        <v>0.11036237584863</v>
      </c>
      <c r="AK77" s="139">
        <v>0.437272461208916</v>
      </c>
      <c r="AL77" s="144">
        <v>0.284321569554078</v>
      </c>
      <c r="AM77" s="139">
        <v>2.07488683744004E-2</v>
      </c>
      <c r="AN77" s="144">
        <v>0.21427647295858501</v>
      </c>
      <c r="AO77" s="139">
        <v>6.3499534380098602E-2</v>
      </c>
      <c r="AP77" s="144">
        <v>0.117379711719167</v>
      </c>
      <c r="AQ77" s="139">
        <v>0.154808910761221</v>
      </c>
      <c r="AR77" s="144">
        <v>0.14538962691834501</v>
      </c>
      <c r="AS77" s="139">
        <v>2.0485764785661401E-2</v>
      </c>
      <c r="AT77" s="144">
        <v>0.106861349209967</v>
      </c>
      <c r="AU77" s="139">
        <v>-0.117594807856831</v>
      </c>
      <c r="AV77" s="144">
        <v>9.4431299928442194E-2</v>
      </c>
      <c r="AW77" s="139">
        <v>3.59745639997357</v>
      </c>
      <c r="AX77" s="155">
        <v>0.92893012856479795</v>
      </c>
    </row>
    <row r="78" spans="1:50" ht="13" customHeight="1" x14ac:dyDescent="0.15">
      <c r="A78" s="57" t="s">
        <v>278</v>
      </c>
      <c r="B78" s="82">
        <v>1</v>
      </c>
      <c r="C78" s="139">
        <v>7.8041423766871496E-2</v>
      </c>
      <c r="D78" s="144">
        <v>0.21930351015453001</v>
      </c>
      <c r="E78" s="139">
        <v>-6.1706513069570798E-2</v>
      </c>
      <c r="F78" s="144">
        <v>0.180409570664672</v>
      </c>
      <c r="G78" s="139">
        <v>-0.31736901597181799</v>
      </c>
      <c r="H78" s="144">
        <v>0.17781517968828001</v>
      </c>
      <c r="I78" s="139">
        <v>0.13532718055909401</v>
      </c>
      <c r="J78" s="144">
        <v>0.11472909028377</v>
      </c>
      <c r="K78" s="139">
        <v>-0.454966452926436</v>
      </c>
      <c r="L78" s="144">
        <v>0.10086241750696601</v>
      </c>
      <c r="M78" s="139">
        <v>-0.14891726765727401</v>
      </c>
      <c r="N78" s="144">
        <v>0.16716070927544499</v>
      </c>
      <c r="O78" s="139">
        <v>-0.20723502880161099</v>
      </c>
      <c r="P78" s="144">
        <v>0.16435455076213601</v>
      </c>
      <c r="Q78" s="139">
        <v>2.2581178927280798</v>
      </c>
      <c r="R78" s="144">
        <v>0.70312573791368904</v>
      </c>
      <c r="S78" s="139">
        <v>1.36401500109936E-2</v>
      </c>
      <c r="T78" s="144">
        <v>0.230096799490427</v>
      </c>
      <c r="U78" s="139">
        <v>-2.78629118260579E-2</v>
      </c>
      <c r="V78" s="144">
        <v>0.174750372691551</v>
      </c>
      <c r="W78" s="139">
        <v>-0.23478312195112899</v>
      </c>
      <c r="X78" s="144">
        <v>0.177744661782372</v>
      </c>
      <c r="Y78" s="139">
        <v>0.109431781764318</v>
      </c>
      <c r="Z78" s="144">
        <v>0.10750559325791199</v>
      </c>
      <c r="AA78" s="139">
        <v>-0.397300287534821</v>
      </c>
      <c r="AB78" s="144">
        <v>0.101877950205322</v>
      </c>
      <c r="AC78" s="139">
        <v>-0.10311620859489</v>
      </c>
      <c r="AD78" s="144">
        <v>0.15704717694459999</v>
      </c>
      <c r="AE78" s="139">
        <v>-0.20647655733663001</v>
      </c>
      <c r="AF78" s="144">
        <v>0.165392392450535</v>
      </c>
      <c r="AG78" s="139">
        <v>7.4242999047601899</v>
      </c>
      <c r="AH78" s="144">
        <v>1.1974540146255099</v>
      </c>
      <c r="AI78" s="139">
        <v>0.13447545805594599</v>
      </c>
      <c r="AJ78" s="144">
        <v>0.211930844850511</v>
      </c>
      <c r="AK78" s="139">
        <v>-2.8669755150795E-2</v>
      </c>
      <c r="AL78" s="144">
        <v>0.17098774134036401</v>
      </c>
      <c r="AM78" s="139">
        <v>-0.205611367043295</v>
      </c>
      <c r="AN78" s="144">
        <v>0.17475721811879899</v>
      </c>
      <c r="AO78" s="139">
        <v>0.14324525250799999</v>
      </c>
      <c r="AP78" s="144">
        <v>0.107475771041339</v>
      </c>
      <c r="AQ78" s="139">
        <v>-0.412203020651148</v>
      </c>
      <c r="AR78" s="144">
        <v>9.7872662868914898E-2</v>
      </c>
      <c r="AS78" s="139">
        <v>2.3989402091352901E-2</v>
      </c>
      <c r="AT78" s="144">
        <v>0.13914410947880401</v>
      </c>
      <c r="AU78" s="139">
        <v>-0.115139616916363</v>
      </c>
      <c r="AV78" s="144">
        <v>0.14936752423100999</v>
      </c>
      <c r="AW78" s="139">
        <v>10.3069660526139</v>
      </c>
      <c r="AX78" s="155">
        <v>1.4595253446782599</v>
      </c>
    </row>
    <row r="79" spans="1:50" ht="13" customHeight="1" x14ac:dyDescent="0.15">
      <c r="A79" s="57" t="s">
        <v>283</v>
      </c>
      <c r="B79" s="82">
        <v>1</v>
      </c>
      <c r="C79" s="139">
        <v>-6.3531416645871794E-2</v>
      </c>
      <c r="D79" s="144">
        <v>0.13354276865533399</v>
      </c>
      <c r="E79" s="139">
        <v>1.1834660320274099E-2</v>
      </c>
      <c r="F79" s="144">
        <v>0.16097595588719399</v>
      </c>
      <c r="G79" s="139">
        <v>-0.31646994497159198</v>
      </c>
      <c r="H79" s="144">
        <v>0.13402861612317099</v>
      </c>
      <c r="I79" s="139">
        <v>0.236451909383703</v>
      </c>
      <c r="J79" s="144">
        <v>0.128466596929595</v>
      </c>
      <c r="K79" s="139">
        <v>-7.6074054869799401E-2</v>
      </c>
      <c r="L79" s="144">
        <v>0.118893268984125</v>
      </c>
      <c r="M79" s="139">
        <v>-0.130564871085603</v>
      </c>
      <c r="N79" s="144">
        <v>0.143999583818712</v>
      </c>
      <c r="O79" s="139">
        <v>-3.1492548068837597E-2</v>
      </c>
      <c r="P79" s="144">
        <v>0.165955355424134</v>
      </c>
      <c r="Q79" s="139">
        <v>0.701193160378078</v>
      </c>
      <c r="R79" s="144">
        <v>0.42976733168318498</v>
      </c>
      <c r="S79" s="139">
        <v>-4.6536755780465601E-2</v>
      </c>
      <c r="T79" s="144">
        <v>0.134733094828798</v>
      </c>
      <c r="U79" s="139">
        <v>2.2677279914068999E-2</v>
      </c>
      <c r="V79" s="144">
        <v>0.15962713752003899</v>
      </c>
      <c r="W79" s="139">
        <v>-0.34003572179467501</v>
      </c>
      <c r="X79" s="144">
        <v>0.13513568504007101</v>
      </c>
      <c r="Y79" s="139">
        <v>0.219309092005742</v>
      </c>
      <c r="Z79" s="144">
        <v>0.128879406946937</v>
      </c>
      <c r="AA79" s="139">
        <v>-9.6681368893099501E-2</v>
      </c>
      <c r="AB79" s="144">
        <v>0.11735480030442701</v>
      </c>
      <c r="AC79" s="139">
        <v>-0.118491216084</v>
      </c>
      <c r="AD79" s="144">
        <v>0.14490169360715999</v>
      </c>
      <c r="AE79" s="139">
        <v>-4.7127666519696701E-2</v>
      </c>
      <c r="AF79" s="144">
        <v>0.16387214599713401</v>
      </c>
      <c r="AG79" s="139">
        <v>1.0953937382860299</v>
      </c>
      <c r="AH79" s="144">
        <v>0.60051664823791895</v>
      </c>
      <c r="AI79" s="139">
        <v>-3.51289741521301E-2</v>
      </c>
      <c r="AJ79" s="144">
        <v>0.13407621517089699</v>
      </c>
      <c r="AK79" s="139">
        <v>3.7601896774118203E-2</v>
      </c>
      <c r="AL79" s="144">
        <v>0.15975569097058301</v>
      </c>
      <c r="AM79" s="139">
        <v>-0.34792382604083699</v>
      </c>
      <c r="AN79" s="144">
        <v>0.133057426770989</v>
      </c>
      <c r="AO79" s="139">
        <v>0.21570093374961199</v>
      </c>
      <c r="AP79" s="144">
        <v>0.13117215303867</v>
      </c>
      <c r="AQ79" s="139">
        <v>-0.106092623968781</v>
      </c>
      <c r="AR79" s="144">
        <v>0.11380056814325</v>
      </c>
      <c r="AS79" s="139">
        <v>-0.11429309069065199</v>
      </c>
      <c r="AT79" s="144">
        <v>0.14455905043974701</v>
      </c>
      <c r="AU79" s="139">
        <v>-3.7643180699055798E-2</v>
      </c>
      <c r="AV79" s="144">
        <v>0.16305360302065799</v>
      </c>
      <c r="AW79" s="139">
        <v>1.9981628332694701</v>
      </c>
      <c r="AX79" s="155">
        <v>0.80780221228170201</v>
      </c>
    </row>
    <row r="80" spans="1:50" ht="13" customHeight="1" x14ac:dyDescent="0.15">
      <c r="A80" s="57" t="s">
        <v>288</v>
      </c>
      <c r="B80" s="82">
        <v>1</v>
      </c>
      <c r="C80" s="139">
        <v>-0.20438914749758</v>
      </c>
      <c r="D80" s="144">
        <v>8.3832794917961903E-2</v>
      </c>
      <c r="E80" s="139">
        <v>-0.49363534539380599</v>
      </c>
      <c r="F80" s="144">
        <v>0.215866368383137</v>
      </c>
      <c r="G80" s="139">
        <v>-7.1661209853981805E-2</v>
      </c>
      <c r="H80" s="144">
        <v>0.118357424472392</v>
      </c>
      <c r="I80" s="139">
        <v>-0.1381788405055</v>
      </c>
      <c r="J80" s="144">
        <v>9.4537224056621696E-2</v>
      </c>
      <c r="K80" s="139">
        <v>0.128356426366527</v>
      </c>
      <c r="L80" s="144">
        <v>0.10147194836818101</v>
      </c>
      <c r="M80" s="139">
        <v>0.171055018894328</v>
      </c>
      <c r="N80" s="144">
        <v>9.5158714830591906E-2</v>
      </c>
      <c r="O80" s="139">
        <v>-0.224672624349119</v>
      </c>
      <c r="P80" s="144">
        <v>0.108799286483116</v>
      </c>
      <c r="Q80" s="139">
        <v>1.4451942707273899</v>
      </c>
      <c r="R80" s="144">
        <v>0.55293628672038198</v>
      </c>
      <c r="S80" s="139">
        <v>-0.19396110336753999</v>
      </c>
      <c r="T80" s="144">
        <v>8.3969276718943497E-2</v>
      </c>
      <c r="U80" s="139">
        <v>-0.42882047464284101</v>
      </c>
      <c r="V80" s="144">
        <v>0.21933405389091401</v>
      </c>
      <c r="W80" s="139">
        <v>-7.5942708243644796E-2</v>
      </c>
      <c r="X80" s="144">
        <v>0.118347183627338</v>
      </c>
      <c r="Y80" s="139">
        <v>-0.152899811140359</v>
      </c>
      <c r="Z80" s="144">
        <v>9.5023275436578902E-2</v>
      </c>
      <c r="AA80" s="139">
        <v>0.103373890584992</v>
      </c>
      <c r="AB80" s="144">
        <v>0.10252590988205</v>
      </c>
      <c r="AC80" s="139">
        <v>0.13235190858356</v>
      </c>
      <c r="AD80" s="144">
        <v>9.4515401466028895E-2</v>
      </c>
      <c r="AE80" s="139">
        <v>-0.21715817418966399</v>
      </c>
      <c r="AF80" s="144">
        <v>0.10592704803601399</v>
      </c>
      <c r="AG80" s="139">
        <v>2.2391876445847601</v>
      </c>
      <c r="AH80" s="144">
        <v>0.75391573722579197</v>
      </c>
      <c r="AI80" s="139">
        <v>-0.20112987590213499</v>
      </c>
      <c r="AJ80" s="144">
        <v>8.2797393624665705E-2</v>
      </c>
      <c r="AK80" s="139">
        <v>-0.42478415815429599</v>
      </c>
      <c r="AL80" s="144">
        <v>0.218782972126496</v>
      </c>
      <c r="AM80" s="139">
        <v>-6.0846637578414103E-2</v>
      </c>
      <c r="AN80" s="144">
        <v>0.11767721924325</v>
      </c>
      <c r="AO80" s="139">
        <v>-0.164605681303336</v>
      </c>
      <c r="AP80" s="144">
        <v>9.5602701364763995E-2</v>
      </c>
      <c r="AQ80" s="139">
        <v>0.11228687318564801</v>
      </c>
      <c r="AR80" s="144">
        <v>0.101738020322102</v>
      </c>
      <c r="AS80" s="139">
        <v>0.1175611320648</v>
      </c>
      <c r="AT80" s="144">
        <v>9.7481305188804102E-2</v>
      </c>
      <c r="AU80" s="139">
        <v>-0.214444590439689</v>
      </c>
      <c r="AV80" s="144">
        <v>0.107398300258664</v>
      </c>
      <c r="AW80" s="139">
        <v>2.4701335649771901</v>
      </c>
      <c r="AX80" s="155">
        <v>0.80265549701210703</v>
      </c>
    </row>
    <row r="81" spans="1:50" ht="13" customHeight="1" x14ac:dyDescent="0.15">
      <c r="A81" s="57" t="s">
        <v>290</v>
      </c>
      <c r="B81" s="82">
        <v>1</v>
      </c>
      <c r="C81" s="139">
        <v>7.0387723200776006E-2</v>
      </c>
      <c r="D81" s="144">
        <v>7.8019485443904704E-2</v>
      </c>
      <c r="E81" s="139">
        <v>-0.11059341181868999</v>
      </c>
      <c r="F81" s="144">
        <v>8.1910879901108097E-2</v>
      </c>
      <c r="G81" s="139">
        <v>-0.12091585810616599</v>
      </c>
      <c r="H81" s="144">
        <v>8.74290308520594E-2</v>
      </c>
      <c r="I81" s="139">
        <v>0.14475126893411999</v>
      </c>
      <c r="J81" s="144">
        <v>9.52842627140537E-2</v>
      </c>
      <c r="K81" s="139">
        <v>-0.209262556851428</v>
      </c>
      <c r="L81" s="144">
        <v>0.118250373843613</v>
      </c>
      <c r="M81" s="139">
        <v>-3.77228833818977E-2</v>
      </c>
      <c r="N81" s="144">
        <v>0.101472394809194</v>
      </c>
      <c r="O81" s="139">
        <v>-9.5733895383260006E-2</v>
      </c>
      <c r="P81" s="144">
        <v>7.0674522730149694E-2</v>
      </c>
      <c r="Q81" s="139">
        <v>0.54814118241992504</v>
      </c>
      <c r="R81" s="144">
        <v>0.30591916041572098</v>
      </c>
      <c r="S81" s="139">
        <v>5.7215263297603298E-2</v>
      </c>
      <c r="T81" s="144">
        <v>7.7457897173522E-2</v>
      </c>
      <c r="U81" s="139">
        <v>-0.100943445400548</v>
      </c>
      <c r="V81" s="144">
        <v>8.1000572595771703E-2</v>
      </c>
      <c r="W81" s="139">
        <v>-0.11997814725749401</v>
      </c>
      <c r="X81" s="144">
        <v>8.6610618521489602E-2</v>
      </c>
      <c r="Y81" s="139">
        <v>0.115382406882439</v>
      </c>
      <c r="Z81" s="144">
        <v>9.3441916502966599E-2</v>
      </c>
      <c r="AA81" s="139">
        <v>-0.17875568698497901</v>
      </c>
      <c r="AB81" s="144">
        <v>0.115908020407635</v>
      </c>
      <c r="AC81" s="139">
        <v>-3.8549132956757701E-2</v>
      </c>
      <c r="AD81" s="144">
        <v>0.100573894702936</v>
      </c>
      <c r="AE81" s="139">
        <v>-9.3012757176279701E-2</v>
      </c>
      <c r="AF81" s="144">
        <v>7.0598792209878497E-2</v>
      </c>
      <c r="AG81" s="139">
        <v>1.30660938275862</v>
      </c>
      <c r="AH81" s="144">
        <v>0.52927712631948898</v>
      </c>
      <c r="AI81" s="139">
        <v>7.2092259779427403E-2</v>
      </c>
      <c r="AJ81" s="144">
        <v>7.8354586238219004E-2</v>
      </c>
      <c r="AK81" s="139">
        <v>-9.0404620270331706E-2</v>
      </c>
      <c r="AL81" s="144">
        <v>8.1616060164185905E-2</v>
      </c>
      <c r="AM81" s="139">
        <v>-9.2096382847835306E-2</v>
      </c>
      <c r="AN81" s="144">
        <v>8.0382096528934202E-2</v>
      </c>
      <c r="AO81" s="139">
        <v>8.8203313114461293E-2</v>
      </c>
      <c r="AP81" s="144">
        <v>9.22049156441863E-2</v>
      </c>
      <c r="AQ81" s="139">
        <v>-0.114514612950133</v>
      </c>
      <c r="AR81" s="144">
        <v>0.107241695233376</v>
      </c>
      <c r="AS81" s="139">
        <v>-5.7759793170195799E-2</v>
      </c>
      <c r="AT81" s="144">
        <v>0.101840026983246</v>
      </c>
      <c r="AU81" s="139">
        <v>-8.0500259913092301E-2</v>
      </c>
      <c r="AV81" s="144">
        <v>7.5372676773112296E-2</v>
      </c>
      <c r="AW81" s="139">
        <v>2.8608037260841002</v>
      </c>
      <c r="AX81" s="155">
        <v>0.84569349715967401</v>
      </c>
    </row>
    <row r="82" spans="1:50" ht="13" customHeight="1" x14ac:dyDescent="0.15">
      <c r="A82" s="57" t="s">
        <v>292</v>
      </c>
      <c r="B82" s="82">
        <v>1</v>
      </c>
      <c r="C82" s="139">
        <v>3.9583508921836298E-2</v>
      </c>
      <c r="D82" s="144">
        <v>7.4811265176874503E-2</v>
      </c>
      <c r="E82" s="139">
        <v>-8.4767934412266793E-2</v>
      </c>
      <c r="F82" s="144">
        <v>0.13710520485142699</v>
      </c>
      <c r="G82" s="139">
        <v>-7.2837101797104606E-2</v>
      </c>
      <c r="H82" s="144">
        <v>0.13564872391285701</v>
      </c>
      <c r="I82" s="139">
        <v>6.92380532061566E-2</v>
      </c>
      <c r="J82" s="144">
        <v>8.4783233309703096E-2</v>
      </c>
      <c r="K82" s="139">
        <v>0.14935759538246901</v>
      </c>
      <c r="L82" s="144">
        <v>9.2236585665019799E-2</v>
      </c>
      <c r="M82" s="139">
        <v>4.2019943249595702E-2</v>
      </c>
      <c r="N82" s="144">
        <v>8.6178930997420397E-2</v>
      </c>
      <c r="O82" s="139">
        <v>-0.17184552498469099</v>
      </c>
      <c r="P82" s="144">
        <v>0.122196258257013</v>
      </c>
      <c r="Q82" s="139">
        <v>0.23945616810770801</v>
      </c>
      <c r="R82" s="144">
        <v>0.26443756047883699</v>
      </c>
      <c r="S82" s="139">
        <v>-1.6157871483482501E-2</v>
      </c>
      <c r="T82" s="144">
        <v>7.9068106654889905E-2</v>
      </c>
      <c r="U82" s="139">
        <v>-2.7817775563398699E-2</v>
      </c>
      <c r="V82" s="144">
        <v>0.13476391026242299</v>
      </c>
      <c r="W82" s="139">
        <v>-3.32159617348078E-2</v>
      </c>
      <c r="X82" s="144">
        <v>0.12792234067856301</v>
      </c>
      <c r="Y82" s="139">
        <v>5.0405965560558499E-2</v>
      </c>
      <c r="Z82" s="144">
        <v>8.3928364698795693E-2</v>
      </c>
      <c r="AA82" s="139">
        <v>0.101246693597747</v>
      </c>
      <c r="AB82" s="144">
        <v>9.3377630157316094E-2</v>
      </c>
      <c r="AC82" s="139">
        <v>4.64264843545239E-2</v>
      </c>
      <c r="AD82" s="144">
        <v>8.5649202519198206E-2</v>
      </c>
      <c r="AE82" s="139">
        <v>-0.19393370504881</v>
      </c>
      <c r="AF82" s="144">
        <v>0.119526185608427</v>
      </c>
      <c r="AG82" s="139">
        <v>2.9331830252629398</v>
      </c>
      <c r="AH82" s="144">
        <v>0.78487330447595705</v>
      </c>
      <c r="AI82" s="139">
        <v>-1.7009480136872299E-2</v>
      </c>
      <c r="AJ82" s="144">
        <v>8.2214493252377896E-2</v>
      </c>
      <c r="AK82" s="139">
        <v>-1.6115888081232099E-2</v>
      </c>
      <c r="AL82" s="144">
        <v>0.133666706411152</v>
      </c>
      <c r="AM82" s="139">
        <v>-4.4285371384036702E-2</v>
      </c>
      <c r="AN82" s="144">
        <v>0.125001920124543</v>
      </c>
      <c r="AO82" s="139">
        <v>4.26379132126255E-2</v>
      </c>
      <c r="AP82" s="144">
        <v>8.2562737037064404E-2</v>
      </c>
      <c r="AQ82" s="139">
        <v>0.106535368372159</v>
      </c>
      <c r="AR82" s="144">
        <v>9.3454177052046894E-2</v>
      </c>
      <c r="AS82" s="139">
        <v>3.50785952157152E-2</v>
      </c>
      <c r="AT82" s="144">
        <v>8.7874864213518297E-2</v>
      </c>
      <c r="AU82" s="139">
        <v>-0.18827037080272199</v>
      </c>
      <c r="AV82" s="144">
        <v>0.118628947626662</v>
      </c>
      <c r="AW82" s="139">
        <v>3.85807411481824</v>
      </c>
      <c r="AX82" s="155">
        <v>1.0580758332056801</v>
      </c>
    </row>
    <row r="83" spans="1:50" ht="13" customHeight="1" x14ac:dyDescent="0.15">
      <c r="A83" s="57" t="s">
        <v>293</v>
      </c>
      <c r="B83" s="82">
        <v>1</v>
      </c>
      <c r="C83" s="139">
        <v>-2.8757449556869399E-2</v>
      </c>
      <c r="D83" s="144">
        <v>0.178937792594069</v>
      </c>
      <c r="E83" s="139">
        <v>-4.5054063499728299E-2</v>
      </c>
      <c r="F83" s="144">
        <v>0.14259956249099001</v>
      </c>
      <c r="G83" s="139">
        <v>-0.33625440228283898</v>
      </c>
      <c r="H83" s="144">
        <v>0.13191068650691101</v>
      </c>
      <c r="I83" s="139">
        <v>1.5480463912581901E-2</v>
      </c>
      <c r="J83" s="144">
        <v>0.15192574548495399</v>
      </c>
      <c r="K83" s="139">
        <v>-0.31578735468823199</v>
      </c>
      <c r="L83" s="144">
        <v>0.15474242028527599</v>
      </c>
      <c r="M83" s="139">
        <v>-0.17933526363219501</v>
      </c>
      <c r="N83" s="144">
        <v>0.203870679500923</v>
      </c>
      <c r="O83" s="139">
        <v>-0.12513882200170701</v>
      </c>
      <c r="P83" s="144">
        <v>0.15707114701104199</v>
      </c>
      <c r="Q83" s="139">
        <v>2.3600204465285901</v>
      </c>
      <c r="R83" s="144">
        <v>0.731389154711094</v>
      </c>
      <c r="S83" s="139">
        <v>-2.80802481457605E-2</v>
      </c>
      <c r="T83" s="144">
        <v>0.18274732697926899</v>
      </c>
      <c r="U83" s="139">
        <v>-4.35350226875773E-2</v>
      </c>
      <c r="V83" s="144">
        <v>0.143106567348849</v>
      </c>
      <c r="W83" s="139">
        <v>-0.33114724620702202</v>
      </c>
      <c r="X83" s="144">
        <v>0.132645755096474</v>
      </c>
      <c r="Y83" s="139">
        <v>9.0348668536683694E-3</v>
      </c>
      <c r="Z83" s="144">
        <v>0.159655875241137</v>
      </c>
      <c r="AA83" s="139">
        <v>-0.30863578211314302</v>
      </c>
      <c r="AB83" s="144">
        <v>0.149408335992636</v>
      </c>
      <c r="AC83" s="139">
        <v>-0.17799446019125401</v>
      </c>
      <c r="AD83" s="144">
        <v>0.20865492443091499</v>
      </c>
      <c r="AE83" s="139">
        <v>-0.133253816197233</v>
      </c>
      <c r="AF83" s="144">
        <v>0.16564458536747501</v>
      </c>
      <c r="AG83" s="139">
        <v>2.9664892539835099</v>
      </c>
      <c r="AH83" s="144">
        <v>1.07277988155666</v>
      </c>
      <c r="AI83" s="139">
        <v>-6.9158870116456703E-2</v>
      </c>
      <c r="AJ83" s="144">
        <v>0.16868869168460099</v>
      </c>
      <c r="AK83" s="139">
        <v>1.57931452353639E-2</v>
      </c>
      <c r="AL83" s="144">
        <v>0.13715654255800999</v>
      </c>
      <c r="AM83" s="139">
        <v>-0.32556354407508697</v>
      </c>
      <c r="AN83" s="144">
        <v>0.127001063879179</v>
      </c>
      <c r="AO83" s="139">
        <v>2.2276288975643498E-2</v>
      </c>
      <c r="AP83" s="144">
        <v>0.15900376835195501</v>
      </c>
      <c r="AQ83" s="139">
        <v>-0.291923467237381</v>
      </c>
      <c r="AR83" s="144">
        <v>0.140517723441274</v>
      </c>
      <c r="AS83" s="139">
        <v>-0.14969115241457101</v>
      </c>
      <c r="AT83" s="144">
        <v>0.21144304460241101</v>
      </c>
      <c r="AU83" s="139">
        <v>-0.165917080048193</v>
      </c>
      <c r="AV83" s="144">
        <v>0.16860409752056299</v>
      </c>
      <c r="AW83" s="139">
        <v>5.6736209112869904</v>
      </c>
      <c r="AX83" s="155">
        <v>1.57749689828134</v>
      </c>
    </row>
    <row r="84" spans="1:50" ht="13" customHeight="1" x14ac:dyDescent="0.15">
      <c r="A84" s="3" t="s">
        <v>304</v>
      </c>
      <c r="B84" s="83">
        <v>1</v>
      </c>
      <c r="C84" s="143">
        <v>-3.3425671368507603E-2</v>
      </c>
      <c r="D84" s="148">
        <v>3.4981209299499501E-2</v>
      </c>
      <c r="E84" s="143">
        <v>-3.5399921593712101E-2</v>
      </c>
      <c r="F84" s="148">
        <v>5.5603836639302698E-2</v>
      </c>
      <c r="G84" s="143">
        <v>-0.17623109009975599</v>
      </c>
      <c r="H84" s="148">
        <v>3.85367901088602E-2</v>
      </c>
      <c r="I84" s="143">
        <v>0.10113891343115999</v>
      </c>
      <c r="J84" s="148">
        <v>3.30942479703034E-2</v>
      </c>
      <c r="K84" s="143">
        <v>-8.0272913453688199E-2</v>
      </c>
      <c r="L84" s="148">
        <v>3.5632195213784898E-2</v>
      </c>
      <c r="M84" s="143">
        <v>-7.3681031417123205E-2</v>
      </c>
      <c r="N84" s="148">
        <v>3.75372151557333E-2</v>
      </c>
      <c r="O84" s="143">
        <v>-0.16456296712351501</v>
      </c>
      <c r="P84" s="148">
        <v>4.1359945820102502E-2</v>
      </c>
      <c r="Q84" s="143">
        <v>1.2644961087793301</v>
      </c>
      <c r="R84" s="148">
        <v>0.164974797415887</v>
      </c>
      <c r="S84" s="143">
        <v>-4.20216911894696E-2</v>
      </c>
      <c r="T84" s="148">
        <v>3.5621448433437203E-2</v>
      </c>
      <c r="U84" s="143">
        <v>-4.2212263333075498E-3</v>
      </c>
      <c r="V84" s="148">
        <v>5.5799669127944401E-2</v>
      </c>
      <c r="W84" s="143">
        <v>-0.159694904511087</v>
      </c>
      <c r="X84" s="148">
        <v>3.8743875990107202E-2</v>
      </c>
      <c r="Y84" s="143">
        <v>7.6223484283963805E-2</v>
      </c>
      <c r="Z84" s="148">
        <v>3.33450041131928E-2</v>
      </c>
      <c r="AA84" s="143">
        <v>-9.0853154163742497E-2</v>
      </c>
      <c r="AB84" s="148">
        <v>3.5543758906102903E-2</v>
      </c>
      <c r="AC84" s="143">
        <v>-8.2395744419360095E-2</v>
      </c>
      <c r="AD84" s="148">
        <v>3.7233951659757E-2</v>
      </c>
      <c r="AE84" s="143">
        <v>-0.161831189452669</v>
      </c>
      <c r="AF84" s="148">
        <v>4.1432725526157697E-2</v>
      </c>
      <c r="AG84" s="143">
        <v>3.0392758894167802</v>
      </c>
      <c r="AH84" s="148">
        <v>0.25455504910990601</v>
      </c>
      <c r="AI84" s="143">
        <v>-2.68908790737937E-2</v>
      </c>
      <c r="AJ84" s="148">
        <v>3.44087974580485E-2</v>
      </c>
      <c r="AK84" s="143">
        <v>7.0567023998900202E-3</v>
      </c>
      <c r="AL84" s="148">
        <v>5.47405356016607E-2</v>
      </c>
      <c r="AM84" s="143">
        <v>-0.15415436449287701</v>
      </c>
      <c r="AN84" s="148">
        <v>3.8092819269819701E-2</v>
      </c>
      <c r="AO84" s="143">
        <v>6.3151498397518893E-2</v>
      </c>
      <c r="AP84" s="148">
        <v>3.3007259995598698E-2</v>
      </c>
      <c r="AQ84" s="143">
        <v>-8.5240660385479297E-2</v>
      </c>
      <c r="AR84" s="148">
        <v>3.4817110219383197E-2</v>
      </c>
      <c r="AS84" s="143">
        <v>-7.1571685658899306E-2</v>
      </c>
      <c r="AT84" s="148">
        <v>3.68990028247628E-2</v>
      </c>
      <c r="AU84" s="143">
        <v>-0.150104232435088</v>
      </c>
      <c r="AV84" s="148">
        <v>4.05813681527692E-2</v>
      </c>
      <c r="AW84" s="143">
        <v>4.4257243691402604</v>
      </c>
      <c r="AX84" s="156">
        <v>0.33672725959154298</v>
      </c>
    </row>
    <row r="85" spans="1:50" ht="13" customHeight="1" x14ac:dyDescent="0.15">
      <c r="A85" s="57" t="s">
        <v>92</v>
      </c>
      <c r="B85" s="82">
        <v>1</v>
      </c>
      <c r="C85" s="139">
        <v>0.12440049581453901</v>
      </c>
      <c r="D85" s="144">
        <v>9.0306388700782697E-2</v>
      </c>
      <c r="E85" s="139">
        <v>0.20104272533013401</v>
      </c>
      <c r="F85" s="144">
        <v>0.15602043662326001</v>
      </c>
      <c r="G85" s="139">
        <v>-0.18366349802698401</v>
      </c>
      <c r="H85" s="144">
        <v>0.113810864398905</v>
      </c>
      <c r="I85" s="139">
        <v>-8.1362153356448405E-2</v>
      </c>
      <c r="J85" s="144">
        <v>0.100659181662933</v>
      </c>
      <c r="K85" s="139">
        <v>0.176168631214495</v>
      </c>
      <c r="L85" s="144">
        <v>9.8544519642291897E-2</v>
      </c>
      <c r="M85" s="139">
        <v>-0.12948605123857901</v>
      </c>
      <c r="N85" s="144">
        <v>0.107994591029467</v>
      </c>
      <c r="O85" s="139">
        <v>-0.106253045102539</v>
      </c>
      <c r="P85" s="144">
        <v>0.151844297970542</v>
      </c>
      <c r="Q85" s="139">
        <v>0.61055682697158997</v>
      </c>
      <c r="R85" s="144">
        <v>0.43380829598578802</v>
      </c>
      <c r="S85" s="139">
        <v>0.10887134946518399</v>
      </c>
      <c r="T85" s="144">
        <v>8.83958657033454E-2</v>
      </c>
      <c r="U85" s="139">
        <v>0.20615545880424199</v>
      </c>
      <c r="V85" s="144">
        <v>0.15763848892365401</v>
      </c>
      <c r="W85" s="139">
        <v>-0.157403086527792</v>
      </c>
      <c r="X85" s="144">
        <v>0.11466389537301699</v>
      </c>
      <c r="Y85" s="139">
        <v>-0.13946030933160899</v>
      </c>
      <c r="Z85" s="144">
        <v>0.10536929922525801</v>
      </c>
      <c r="AA85" s="139">
        <v>0.156591088155136</v>
      </c>
      <c r="AB85" s="144">
        <v>9.6048531136439103E-2</v>
      </c>
      <c r="AC85" s="139">
        <v>-0.13403962643004499</v>
      </c>
      <c r="AD85" s="144">
        <v>0.109767075687321</v>
      </c>
      <c r="AE85" s="139">
        <v>-6.7247525812723294E-2</v>
      </c>
      <c r="AF85" s="144">
        <v>0.15656654328646</v>
      </c>
      <c r="AG85" s="139">
        <v>3.0164975087945098</v>
      </c>
      <c r="AH85" s="144">
        <v>0.76547718967468104</v>
      </c>
      <c r="AI85" s="139">
        <v>0.123149749398654</v>
      </c>
      <c r="AJ85" s="144">
        <v>8.9608803497863806E-2</v>
      </c>
      <c r="AK85" s="139">
        <v>0.190742022565554</v>
      </c>
      <c r="AL85" s="144">
        <v>0.159793984272944</v>
      </c>
      <c r="AM85" s="139">
        <v>-0.16417812822722999</v>
      </c>
      <c r="AN85" s="144">
        <v>0.111158024404998</v>
      </c>
      <c r="AO85" s="139">
        <v>-0.13158973012001701</v>
      </c>
      <c r="AP85" s="144">
        <v>0.101021164539719</v>
      </c>
      <c r="AQ85" s="139">
        <v>0.15074892703120901</v>
      </c>
      <c r="AR85" s="144">
        <v>9.6767210431599707E-2</v>
      </c>
      <c r="AS85" s="139">
        <v>-0.130143324220069</v>
      </c>
      <c r="AT85" s="144">
        <v>0.109772936293557</v>
      </c>
      <c r="AU85" s="139">
        <v>-6.0064550201922397E-2</v>
      </c>
      <c r="AV85" s="144">
        <v>0.155938316559455</v>
      </c>
      <c r="AW85" s="139">
        <v>3.2674125532340401</v>
      </c>
      <c r="AX85" s="155">
        <v>0.79998748310428602</v>
      </c>
    </row>
    <row r="86" spans="1:50" ht="13" customHeight="1" x14ac:dyDescent="0.15">
      <c r="A86" s="57" t="s">
        <v>301</v>
      </c>
      <c r="B86" s="82">
        <v>1</v>
      </c>
      <c r="C86" s="139">
        <v>-8.1043022774792001E-2</v>
      </c>
      <c r="D86" s="144">
        <v>0.16329624369354201</v>
      </c>
      <c r="E86" s="139">
        <v>0.41355225100919202</v>
      </c>
      <c r="F86" s="144">
        <v>0.341833156911586</v>
      </c>
      <c r="G86" s="139">
        <v>-0.136294583947352</v>
      </c>
      <c r="H86" s="144">
        <v>0.18296871422913499</v>
      </c>
      <c r="I86" s="139">
        <v>1.37677463293472E-2</v>
      </c>
      <c r="J86" s="144">
        <v>0.114593169002863</v>
      </c>
      <c r="K86" s="139">
        <v>-0.38428816510282898</v>
      </c>
      <c r="L86" s="144">
        <v>0.14984954851315699</v>
      </c>
      <c r="M86" s="139">
        <v>-5.4152599515459802E-2</v>
      </c>
      <c r="N86" s="144">
        <v>0.13055743441891099</v>
      </c>
      <c r="O86" s="139">
        <v>-2.4184918910832898E-2</v>
      </c>
      <c r="P86" s="144">
        <v>0.140066773149574</v>
      </c>
      <c r="Q86" s="139">
        <v>1.7421067825338299</v>
      </c>
      <c r="R86" s="144">
        <v>1.07779230524731</v>
      </c>
      <c r="S86" s="139">
        <v>-6.8680046088394897E-2</v>
      </c>
      <c r="T86" s="144">
        <v>0.163746427612842</v>
      </c>
      <c r="U86" s="139">
        <v>0.40462050394941401</v>
      </c>
      <c r="V86" s="144">
        <v>0.343789774994118</v>
      </c>
      <c r="W86" s="139">
        <v>-0.12883317404372699</v>
      </c>
      <c r="X86" s="144">
        <v>0.18415765396365999</v>
      </c>
      <c r="Y86" s="139">
        <v>2.1862210514529499E-3</v>
      </c>
      <c r="Z86" s="144">
        <v>0.113252100327158</v>
      </c>
      <c r="AA86" s="139">
        <v>-0.389964403307901</v>
      </c>
      <c r="AB86" s="144">
        <v>0.153204899328409</v>
      </c>
      <c r="AC86" s="139">
        <v>-5.5662339180797001E-2</v>
      </c>
      <c r="AD86" s="144">
        <v>0.13071487454904501</v>
      </c>
      <c r="AE86" s="139">
        <v>-1.72637998435912E-2</v>
      </c>
      <c r="AF86" s="144">
        <v>0.143704878148394</v>
      </c>
      <c r="AG86" s="139">
        <v>1.83080625537112</v>
      </c>
      <c r="AH86" s="144">
        <v>1.18637237936871</v>
      </c>
      <c r="AI86" s="139">
        <v>-9.5231891091610704E-2</v>
      </c>
      <c r="AJ86" s="144">
        <v>0.17775775153946499</v>
      </c>
      <c r="AK86" s="139">
        <v>0.36302014934996601</v>
      </c>
      <c r="AL86" s="144">
        <v>0.33864208499904902</v>
      </c>
      <c r="AM86" s="139">
        <v>-0.147890502448044</v>
      </c>
      <c r="AN86" s="144">
        <v>0.184115565501694</v>
      </c>
      <c r="AO86" s="139">
        <v>-2.0417611456598501E-2</v>
      </c>
      <c r="AP86" s="144">
        <v>0.115949383966283</v>
      </c>
      <c r="AQ86" s="139">
        <v>-0.38574041700124201</v>
      </c>
      <c r="AR86" s="144">
        <v>0.14900563775320499</v>
      </c>
      <c r="AS86" s="139">
        <v>-5.5268715496233502E-2</v>
      </c>
      <c r="AT86" s="144">
        <v>0.12830211767622399</v>
      </c>
      <c r="AU86" s="139">
        <v>-4.6547327257503296E-3</v>
      </c>
      <c r="AV86" s="144">
        <v>0.15416359925949</v>
      </c>
      <c r="AW86" s="139">
        <v>2.1957700019171198</v>
      </c>
      <c r="AX86" s="155">
        <v>1.5102076239925599</v>
      </c>
    </row>
    <row r="87" spans="1:50" ht="13" customHeight="1" x14ac:dyDescent="0.15">
      <c r="A87" s="72" t="s">
        <v>302</v>
      </c>
      <c r="B87" s="84">
        <v>1</v>
      </c>
      <c r="C87" s="149">
        <v>1.2275933192425199E-3</v>
      </c>
      <c r="D87" s="150">
        <v>0.141952884615175</v>
      </c>
      <c r="E87" s="149">
        <v>-0.241951223450212</v>
      </c>
      <c r="F87" s="150">
        <v>0.15853128004827499</v>
      </c>
      <c r="G87" s="149">
        <v>4.1314518237344798E-2</v>
      </c>
      <c r="H87" s="150">
        <v>0.15149873187444399</v>
      </c>
      <c r="I87" s="149">
        <v>-0.110284018140649</v>
      </c>
      <c r="J87" s="150">
        <v>0.19895430839891301</v>
      </c>
      <c r="K87" s="149">
        <v>-0.37603071956682199</v>
      </c>
      <c r="L87" s="150">
        <v>0.232916267000979</v>
      </c>
      <c r="M87" s="149">
        <v>2.1410823944928801E-3</v>
      </c>
      <c r="N87" s="150">
        <v>0.16851652860789099</v>
      </c>
      <c r="O87" s="149">
        <v>-0.169046330671133</v>
      </c>
      <c r="P87" s="150">
        <v>0.17183121212528099</v>
      </c>
      <c r="Q87" s="149">
        <v>1.29905170465013</v>
      </c>
      <c r="R87" s="150">
        <v>0.79290739308149405</v>
      </c>
      <c r="S87" s="149">
        <v>-5.9090007583100903E-3</v>
      </c>
      <c r="T87" s="150">
        <v>0.137961064751323</v>
      </c>
      <c r="U87" s="149">
        <v>-0.25893523414601199</v>
      </c>
      <c r="V87" s="150">
        <v>0.156869303382488</v>
      </c>
      <c r="W87" s="149">
        <v>2.9288916826373301E-2</v>
      </c>
      <c r="X87" s="150">
        <v>0.14520055084399699</v>
      </c>
      <c r="Y87" s="149">
        <v>-0.101269985528603</v>
      </c>
      <c r="Z87" s="150">
        <v>0.19334180160015599</v>
      </c>
      <c r="AA87" s="149">
        <v>-0.33860678685067402</v>
      </c>
      <c r="AB87" s="150">
        <v>0.23526370981091899</v>
      </c>
      <c r="AC87" s="149">
        <v>-1.9011640182921698E-2</v>
      </c>
      <c r="AD87" s="150">
        <v>0.166017872161175</v>
      </c>
      <c r="AE87" s="149">
        <v>-0.145443044392459</v>
      </c>
      <c r="AF87" s="150">
        <v>0.16680746990120601</v>
      </c>
      <c r="AG87" s="149">
        <v>2.1883379749413101</v>
      </c>
      <c r="AH87" s="150">
        <v>1.16696584639323</v>
      </c>
      <c r="AI87" s="149">
        <v>-5.0732262701581897E-2</v>
      </c>
      <c r="AJ87" s="150">
        <v>0.13237308772887099</v>
      </c>
      <c r="AK87" s="149">
        <v>-0.27404892006764803</v>
      </c>
      <c r="AL87" s="150">
        <v>0.15379891325450101</v>
      </c>
      <c r="AM87" s="149">
        <v>4.5020119636135697E-2</v>
      </c>
      <c r="AN87" s="150">
        <v>0.144603790443144</v>
      </c>
      <c r="AO87" s="149">
        <v>-9.2905657373188802E-2</v>
      </c>
      <c r="AP87" s="150">
        <v>0.202856973281414</v>
      </c>
      <c r="AQ87" s="149">
        <v>-0.35872314409616002</v>
      </c>
      <c r="AR87" s="150">
        <v>0.23932085504758299</v>
      </c>
      <c r="AS87" s="149">
        <v>1.2240624855542599E-3</v>
      </c>
      <c r="AT87" s="150">
        <v>0.15672248537480399</v>
      </c>
      <c r="AU87" s="149">
        <v>-0.17158173289060799</v>
      </c>
      <c r="AV87" s="150">
        <v>0.16355901204012399</v>
      </c>
      <c r="AW87" s="149">
        <v>3.5036743550584002</v>
      </c>
      <c r="AX87" s="160">
        <v>1.5467919609951499</v>
      </c>
    </row>
    <row r="88" spans="1:50" ht="13" customHeight="1" x14ac:dyDescent="0.15">
      <c r="A88" s="57"/>
      <c r="B88" s="85"/>
      <c r="C88" s="139" t="s">
        <v>908</v>
      </c>
      <c r="D88" s="144" t="s">
        <v>909</v>
      </c>
      <c r="E88" s="139" t="s">
        <v>910</v>
      </c>
      <c r="F88" s="144" t="s">
        <v>911</v>
      </c>
      <c r="G88" s="139" t="s">
        <v>912</v>
      </c>
      <c r="H88" s="144" t="s">
        <v>913</v>
      </c>
      <c r="I88" s="139" t="s">
        <v>914</v>
      </c>
      <c r="J88" s="144" t="s">
        <v>915</v>
      </c>
      <c r="K88" s="139" t="s">
        <v>916</v>
      </c>
      <c r="L88" s="144" t="s">
        <v>917</v>
      </c>
      <c r="M88" s="139" t="s">
        <v>918</v>
      </c>
      <c r="N88" s="144" t="s">
        <v>919</v>
      </c>
      <c r="O88" s="139" t="s">
        <v>920</v>
      </c>
      <c r="P88" s="144" t="s">
        <v>921</v>
      </c>
      <c r="Q88" s="139" t="s">
        <v>922</v>
      </c>
      <c r="R88" s="144" t="s">
        <v>923</v>
      </c>
      <c r="S88" s="139" t="s">
        <v>924</v>
      </c>
      <c r="T88" s="144" t="s">
        <v>925</v>
      </c>
      <c r="U88" s="139" t="s">
        <v>926</v>
      </c>
      <c r="V88" s="144" t="s">
        <v>927</v>
      </c>
      <c r="W88" s="139" t="s">
        <v>928</v>
      </c>
      <c r="X88" s="144" t="s">
        <v>929</v>
      </c>
      <c r="Y88" s="139" t="s">
        <v>930</v>
      </c>
      <c r="Z88" s="144" t="s">
        <v>931</v>
      </c>
      <c r="AA88" s="139" t="s">
        <v>932</v>
      </c>
      <c r="AB88" s="144" t="s">
        <v>933</v>
      </c>
      <c r="AC88" s="139" t="s">
        <v>934</v>
      </c>
      <c r="AD88" s="144" t="s">
        <v>935</v>
      </c>
      <c r="AE88" s="139" t="s">
        <v>936</v>
      </c>
      <c r="AF88" s="144" t="s">
        <v>937</v>
      </c>
      <c r="AG88" s="139" t="s">
        <v>938</v>
      </c>
      <c r="AH88" s="144" t="s">
        <v>939</v>
      </c>
      <c r="AI88" s="139" t="s">
        <v>940</v>
      </c>
      <c r="AJ88" s="144" t="s">
        <v>941</v>
      </c>
      <c r="AK88" s="139" t="s">
        <v>942</v>
      </c>
      <c r="AL88" s="144" t="s">
        <v>943</v>
      </c>
      <c r="AM88" s="139" t="s">
        <v>944</v>
      </c>
      <c r="AN88" s="144" t="s">
        <v>945</v>
      </c>
      <c r="AO88" s="139" t="s">
        <v>946</v>
      </c>
      <c r="AP88" s="144" t="s">
        <v>947</v>
      </c>
      <c r="AQ88" s="139" t="s">
        <v>948</v>
      </c>
      <c r="AR88" s="144" t="s">
        <v>949</v>
      </c>
      <c r="AS88" s="139" t="s">
        <v>950</v>
      </c>
      <c r="AT88" s="144" t="s">
        <v>951</v>
      </c>
      <c r="AU88" s="139" t="s">
        <v>952</v>
      </c>
      <c r="AV88" s="144" t="s">
        <v>953</v>
      </c>
      <c r="AW88" s="139" t="s">
        <v>954</v>
      </c>
      <c r="AX88" s="155" t="s">
        <v>955</v>
      </c>
    </row>
    <row r="89" spans="1:50" ht="13" customHeight="1" x14ac:dyDescent="0.15">
      <c r="A89" s="57" t="s">
        <v>259</v>
      </c>
      <c r="B89" s="85">
        <v>3</v>
      </c>
      <c r="C89" s="139">
        <v>-0.39029174663487198</v>
      </c>
      <c r="D89" s="144">
        <v>0.145468216045509</v>
      </c>
      <c r="E89" s="139">
        <v>-0.13299944553309601</v>
      </c>
      <c r="F89" s="144">
        <v>0.23400258274102601</v>
      </c>
      <c r="G89" s="139">
        <v>-0.14958114126413899</v>
      </c>
      <c r="H89" s="144">
        <v>0.127286228255513</v>
      </c>
      <c r="I89" s="139">
        <v>0.161875188520573</v>
      </c>
      <c r="J89" s="144">
        <v>0.10793359476593201</v>
      </c>
      <c r="K89" s="139">
        <v>7.1774919645521296E-2</v>
      </c>
      <c r="L89" s="144">
        <v>8.5509527376569694E-2</v>
      </c>
      <c r="M89" s="139">
        <v>-0.28136939048706699</v>
      </c>
      <c r="N89" s="144">
        <v>9.8427436080520694E-2</v>
      </c>
      <c r="O89" s="139">
        <v>-7.8027788870735304E-2</v>
      </c>
      <c r="P89" s="144">
        <v>0.12883234320975001</v>
      </c>
      <c r="Q89" s="139">
        <v>0.96572350904183002</v>
      </c>
      <c r="R89" s="144">
        <v>0.42059623790710599</v>
      </c>
      <c r="S89" s="139">
        <v>-0.25850458150071998</v>
      </c>
      <c r="T89" s="144">
        <v>0.14410628091251099</v>
      </c>
      <c r="U89" s="139">
        <v>1.9571748228153899E-3</v>
      </c>
      <c r="V89" s="144">
        <v>0.21686173745515699</v>
      </c>
      <c r="W89" s="139">
        <v>-0.208386807240453</v>
      </c>
      <c r="X89" s="144">
        <v>0.12743292463170799</v>
      </c>
      <c r="Y89" s="139">
        <v>0.124881981137902</v>
      </c>
      <c r="Z89" s="144">
        <v>0.10267488580689201</v>
      </c>
      <c r="AA89" s="139">
        <v>1.2887857943236001E-2</v>
      </c>
      <c r="AB89" s="144">
        <v>8.3957341151656803E-2</v>
      </c>
      <c r="AC89" s="139">
        <v>-0.27382581776048798</v>
      </c>
      <c r="AD89" s="144">
        <v>0.10180437287114399</v>
      </c>
      <c r="AE89" s="139">
        <v>-8.4031496377661594E-2</v>
      </c>
      <c r="AF89" s="144">
        <v>0.13096938642702799</v>
      </c>
      <c r="AG89" s="139">
        <v>3.8714691514077701</v>
      </c>
      <c r="AH89" s="144">
        <v>0.72334813211456095</v>
      </c>
      <c r="AI89" s="139">
        <v>-0.25527340774477603</v>
      </c>
      <c r="AJ89" s="144">
        <v>0.144843235967069</v>
      </c>
      <c r="AK89" s="139">
        <v>1.23114181837413E-3</v>
      </c>
      <c r="AL89" s="144">
        <v>0.21560280125488199</v>
      </c>
      <c r="AM89" s="139">
        <v>-0.21367691453638099</v>
      </c>
      <c r="AN89" s="144">
        <v>0.127655094505569</v>
      </c>
      <c r="AO89" s="139">
        <v>0.12315250562371501</v>
      </c>
      <c r="AP89" s="144">
        <v>0.102874571061376</v>
      </c>
      <c r="AQ89" s="139">
        <v>1.73416418422455E-2</v>
      </c>
      <c r="AR89" s="144">
        <v>8.43983325409597E-2</v>
      </c>
      <c r="AS89" s="139">
        <v>-0.27467613773849497</v>
      </c>
      <c r="AT89" s="144">
        <v>0.10271484239895</v>
      </c>
      <c r="AU89" s="139">
        <v>-8.01001750196733E-2</v>
      </c>
      <c r="AV89" s="144">
        <v>0.13095714493854299</v>
      </c>
      <c r="AW89" s="139">
        <v>3.9277552051038298</v>
      </c>
      <c r="AX89" s="155">
        <v>0.81849107763992701</v>
      </c>
    </row>
    <row r="90" spans="1:50" ht="13" customHeight="1" x14ac:dyDescent="0.15">
      <c r="A90" s="57" t="s">
        <v>262</v>
      </c>
      <c r="B90" s="85">
        <v>3</v>
      </c>
      <c r="C90" s="139">
        <v>-0.19480731375007901</v>
      </c>
      <c r="D90" s="144">
        <v>0.12938338605593</v>
      </c>
      <c r="E90" s="139">
        <v>0.180090687415526</v>
      </c>
      <c r="F90" s="144">
        <v>0.29004231008599901</v>
      </c>
      <c r="G90" s="139">
        <v>-0.128058142465728</v>
      </c>
      <c r="H90" s="144">
        <v>0.17062856189641301</v>
      </c>
      <c r="I90" s="139">
        <v>-2.2791891757469498E-2</v>
      </c>
      <c r="J90" s="144">
        <v>0.115725459263257</v>
      </c>
      <c r="K90" s="139">
        <v>-6.3739322666021406E-2</v>
      </c>
      <c r="L90" s="144">
        <v>0.110154926367299</v>
      </c>
      <c r="M90" s="139">
        <v>5.1031727866602102E-2</v>
      </c>
      <c r="N90" s="144">
        <v>0.14606068769396299</v>
      </c>
      <c r="O90" s="139">
        <v>-0.24235024864570401</v>
      </c>
      <c r="P90" s="144">
        <v>0.17052072862837001</v>
      </c>
      <c r="Q90" s="139">
        <v>0.43696622973552401</v>
      </c>
      <c r="R90" s="144">
        <v>0.38266641548231001</v>
      </c>
      <c r="S90" s="139">
        <v>-0.15755045772935899</v>
      </c>
      <c r="T90" s="144">
        <v>0.13414463000122701</v>
      </c>
      <c r="U90" s="139">
        <v>0.18802976886061101</v>
      </c>
      <c r="V90" s="144">
        <v>0.28874614664583997</v>
      </c>
      <c r="W90" s="139">
        <v>-7.9843695627821995E-2</v>
      </c>
      <c r="X90" s="144">
        <v>0.16572056600430399</v>
      </c>
      <c r="Y90" s="139">
        <v>-7.4604852151057194E-2</v>
      </c>
      <c r="Z90" s="144">
        <v>0.114050878869183</v>
      </c>
      <c r="AA90" s="139">
        <v>-9.0639636664043996E-2</v>
      </c>
      <c r="AB90" s="144">
        <v>0.111609182787202</v>
      </c>
      <c r="AC90" s="139">
        <v>7.9134164995469394E-2</v>
      </c>
      <c r="AD90" s="144">
        <v>0.14835029937814001</v>
      </c>
      <c r="AE90" s="139">
        <v>-0.25780975167021403</v>
      </c>
      <c r="AF90" s="144">
        <v>0.17526205695993799</v>
      </c>
      <c r="AG90" s="139">
        <v>1.91754619003517</v>
      </c>
      <c r="AH90" s="144">
        <v>0.65527161465977302</v>
      </c>
      <c r="AI90" s="139">
        <v>-0.178647598982422</v>
      </c>
      <c r="AJ90" s="144">
        <v>0.130837338653681</v>
      </c>
      <c r="AK90" s="139">
        <v>0.210786910909183</v>
      </c>
      <c r="AL90" s="144">
        <v>0.28246782404149401</v>
      </c>
      <c r="AM90" s="139">
        <v>-7.0431608649800706E-2</v>
      </c>
      <c r="AN90" s="144">
        <v>0.16611411774253099</v>
      </c>
      <c r="AO90" s="139">
        <v>-7.1042634925730805E-2</v>
      </c>
      <c r="AP90" s="144">
        <v>0.11183084782599299</v>
      </c>
      <c r="AQ90" s="139">
        <v>-0.128737007178376</v>
      </c>
      <c r="AR90" s="144">
        <v>0.11294667937689799</v>
      </c>
      <c r="AS90" s="139">
        <v>6.3945653753728099E-2</v>
      </c>
      <c r="AT90" s="144">
        <v>0.146829371492875</v>
      </c>
      <c r="AU90" s="139">
        <v>-0.31527340866950498</v>
      </c>
      <c r="AV90" s="144">
        <v>0.180497053217718</v>
      </c>
      <c r="AW90" s="139">
        <v>2.7742850350730599</v>
      </c>
      <c r="AX90" s="155">
        <v>1.0184515438975299</v>
      </c>
    </row>
    <row r="91" spans="1:50" ht="13" customHeight="1" x14ac:dyDescent="0.15">
      <c r="A91" s="57" t="s">
        <v>86</v>
      </c>
      <c r="B91" s="85">
        <v>3</v>
      </c>
      <c r="C91" s="139">
        <v>4.03607044930114E-2</v>
      </c>
      <c r="D91" s="144">
        <v>0.13147574665501899</v>
      </c>
      <c r="E91" s="139">
        <v>-0.19065755843086701</v>
      </c>
      <c r="F91" s="144">
        <v>0.26485635926508799</v>
      </c>
      <c r="G91" s="139">
        <v>-9.5833742188561E-2</v>
      </c>
      <c r="H91" s="144">
        <v>0.17259913236692401</v>
      </c>
      <c r="I91" s="139">
        <v>9.92786430787682E-2</v>
      </c>
      <c r="J91" s="144">
        <v>0.100053456298983</v>
      </c>
      <c r="K91" s="139">
        <v>4.0311988481509999E-2</v>
      </c>
      <c r="L91" s="144">
        <v>0.10657821314082799</v>
      </c>
      <c r="M91" s="139">
        <v>-3.2144397201362002E-2</v>
      </c>
      <c r="N91" s="144">
        <v>0.112385520479635</v>
      </c>
      <c r="O91" s="139">
        <v>-5.6748456287110199E-2</v>
      </c>
      <c r="P91" s="144">
        <v>0.23989985783978399</v>
      </c>
      <c r="Q91" s="139">
        <v>0.13630020677180599</v>
      </c>
      <c r="R91" s="144">
        <v>0.30979090771387202</v>
      </c>
      <c r="S91" s="139">
        <v>0.101227572101609</v>
      </c>
      <c r="T91" s="144">
        <v>0.13528055045548401</v>
      </c>
      <c r="U91" s="139">
        <v>-0.12156360140143101</v>
      </c>
      <c r="V91" s="144">
        <v>0.27134242186979801</v>
      </c>
      <c r="W91" s="139">
        <v>-8.2748888607227997E-2</v>
      </c>
      <c r="X91" s="144">
        <v>0.172752773267704</v>
      </c>
      <c r="Y91" s="139">
        <v>2.9578397809571399E-2</v>
      </c>
      <c r="Z91" s="144">
        <v>9.9832598304827297E-2</v>
      </c>
      <c r="AA91" s="139">
        <v>4.7620009866676097E-2</v>
      </c>
      <c r="AB91" s="144">
        <v>0.10499451718363</v>
      </c>
      <c r="AC91" s="139">
        <v>-4.43953340591293E-2</v>
      </c>
      <c r="AD91" s="144">
        <v>0.11074110694677899</v>
      </c>
      <c r="AE91" s="139">
        <v>-5.0148878336894E-2</v>
      </c>
      <c r="AF91" s="144">
        <v>0.228225575895973</v>
      </c>
      <c r="AG91" s="139">
        <v>2.3183846492541602</v>
      </c>
      <c r="AH91" s="144">
        <v>0.71319686761398304</v>
      </c>
      <c r="AI91" s="139">
        <v>7.6788114543116695E-2</v>
      </c>
      <c r="AJ91" s="144">
        <v>0.13927909699864699</v>
      </c>
      <c r="AK91" s="139">
        <v>-0.117360521319995</v>
      </c>
      <c r="AL91" s="144">
        <v>0.26972709917356902</v>
      </c>
      <c r="AM91" s="139">
        <v>-6.5423816558508305E-2</v>
      </c>
      <c r="AN91" s="144">
        <v>0.163608031221807</v>
      </c>
      <c r="AO91" s="139">
        <v>5.3442496139201698E-2</v>
      </c>
      <c r="AP91" s="144">
        <v>9.8880886414037694E-2</v>
      </c>
      <c r="AQ91" s="139">
        <v>6.5477215506042699E-2</v>
      </c>
      <c r="AR91" s="144">
        <v>0.10269597623375799</v>
      </c>
      <c r="AS91" s="139">
        <v>-5.33223016925111E-2</v>
      </c>
      <c r="AT91" s="144">
        <v>0.111845793256974</v>
      </c>
      <c r="AU91" s="139">
        <v>-7.2647805388373399E-2</v>
      </c>
      <c r="AV91" s="144">
        <v>0.21541315085607901</v>
      </c>
      <c r="AW91" s="139">
        <v>3.1167050984460798</v>
      </c>
      <c r="AX91" s="155">
        <v>1.0783171215843901</v>
      </c>
    </row>
    <row r="92" spans="1:50" ht="13" customHeight="1" x14ac:dyDescent="0.15">
      <c r="A92" s="57" t="s">
        <v>281</v>
      </c>
      <c r="B92" s="85">
        <v>3</v>
      </c>
      <c r="C92" s="139">
        <v>-9.1671917348315604E-2</v>
      </c>
      <c r="D92" s="144">
        <v>8.12714021759081E-2</v>
      </c>
      <c r="E92" s="139">
        <v>-0.27941109603694297</v>
      </c>
      <c r="F92" s="144">
        <v>0.157653330319732</v>
      </c>
      <c r="G92" s="139">
        <v>-0.28905800875104998</v>
      </c>
      <c r="H92" s="144">
        <v>9.8737019563917394E-2</v>
      </c>
      <c r="I92" s="139">
        <v>0.134050831529578</v>
      </c>
      <c r="J92" s="144">
        <v>6.7606909066821597E-2</v>
      </c>
      <c r="K92" s="139">
        <v>0.121358326698579</v>
      </c>
      <c r="L92" s="144">
        <v>7.6630320388309803E-2</v>
      </c>
      <c r="M92" s="139">
        <v>4.8301326952057501E-2</v>
      </c>
      <c r="N92" s="144">
        <v>7.3096405441891596E-2</v>
      </c>
      <c r="O92" s="139">
        <v>-0.16263912163939301</v>
      </c>
      <c r="P92" s="144">
        <v>0.12349123835697499</v>
      </c>
      <c r="Q92" s="139">
        <v>0.960798602685208</v>
      </c>
      <c r="R92" s="144">
        <v>0.42354269240646703</v>
      </c>
      <c r="S92" s="139">
        <v>-6.7290950354662399E-2</v>
      </c>
      <c r="T92" s="144">
        <v>8.0989916713658794E-2</v>
      </c>
      <c r="U92" s="139">
        <v>-0.26188633630904901</v>
      </c>
      <c r="V92" s="144">
        <v>0.15626961784872101</v>
      </c>
      <c r="W92" s="139">
        <v>-0.27005199995224199</v>
      </c>
      <c r="X92" s="144">
        <v>9.9709046742285604E-2</v>
      </c>
      <c r="Y92" s="139">
        <v>4.8238351938155601E-2</v>
      </c>
      <c r="Z92" s="144">
        <v>6.9218479100854199E-2</v>
      </c>
      <c r="AA92" s="139">
        <v>9.7886645270805095E-2</v>
      </c>
      <c r="AB92" s="144">
        <v>7.4086110628274596E-2</v>
      </c>
      <c r="AC92" s="139">
        <v>5.3414553729380799E-3</v>
      </c>
      <c r="AD92" s="144">
        <v>7.2138348356405604E-2</v>
      </c>
      <c r="AE92" s="139">
        <v>-0.16581136433426699</v>
      </c>
      <c r="AF92" s="144">
        <v>0.122084523175707</v>
      </c>
      <c r="AG92" s="139">
        <v>3.8920996919608402</v>
      </c>
      <c r="AH92" s="144">
        <v>0.68080925145628202</v>
      </c>
      <c r="AI92" s="139">
        <v>-7.6218962006295299E-2</v>
      </c>
      <c r="AJ92" s="144">
        <v>8.1539957525635795E-2</v>
      </c>
      <c r="AK92" s="139">
        <v>-0.27723567395038401</v>
      </c>
      <c r="AL92" s="144">
        <v>0.1535714290778</v>
      </c>
      <c r="AM92" s="139">
        <v>-0.26132267216128702</v>
      </c>
      <c r="AN92" s="144">
        <v>9.88750159230396E-2</v>
      </c>
      <c r="AO92" s="139">
        <v>3.5385963047969801E-2</v>
      </c>
      <c r="AP92" s="144">
        <v>6.8002069271385301E-2</v>
      </c>
      <c r="AQ92" s="139">
        <v>9.3231003767383205E-2</v>
      </c>
      <c r="AR92" s="144">
        <v>7.3491299697334395E-2</v>
      </c>
      <c r="AS92" s="139">
        <v>5.0560433054655397E-3</v>
      </c>
      <c r="AT92" s="144">
        <v>7.0842824476570795E-2</v>
      </c>
      <c r="AU92" s="139">
        <v>-0.164010867658612</v>
      </c>
      <c r="AV92" s="144">
        <v>0.12121030368930701</v>
      </c>
      <c r="AW92" s="139">
        <v>4.4147015955993396</v>
      </c>
      <c r="AX92" s="155">
        <v>0.72831455221785801</v>
      </c>
    </row>
    <row r="93" spans="1:50" ht="13" customHeight="1" x14ac:dyDescent="0.15">
      <c r="A93" s="57" t="s">
        <v>283</v>
      </c>
      <c r="B93" s="85">
        <v>3</v>
      </c>
      <c r="C93" s="139">
        <v>-0.17069049022567601</v>
      </c>
      <c r="D93" s="144">
        <v>0.15639064976417899</v>
      </c>
      <c r="E93" s="139">
        <v>-6.8333038464658902E-3</v>
      </c>
      <c r="F93" s="144">
        <v>0.15793671736068701</v>
      </c>
      <c r="G93" s="139">
        <v>-0.19576999904481901</v>
      </c>
      <c r="H93" s="144">
        <v>0.13411982516583301</v>
      </c>
      <c r="I93" s="139">
        <v>7.9715511766315403E-2</v>
      </c>
      <c r="J93" s="144">
        <v>0.13266764731939301</v>
      </c>
      <c r="K93" s="139">
        <v>-7.7760227430963294E-2</v>
      </c>
      <c r="L93" s="144">
        <v>0.11476446048734</v>
      </c>
      <c r="M93" s="139">
        <v>-5.4366887930079801E-2</v>
      </c>
      <c r="N93" s="144">
        <v>0.11514882582071199</v>
      </c>
      <c r="O93" s="139">
        <v>-8.8629289176020698E-3</v>
      </c>
      <c r="P93" s="144">
        <v>0.126101326690952</v>
      </c>
      <c r="Q93" s="139">
        <v>0.46696730250099899</v>
      </c>
      <c r="R93" s="144">
        <v>0.34981307465834899</v>
      </c>
      <c r="S93" s="139">
        <v>-0.153921323994961</v>
      </c>
      <c r="T93" s="144">
        <v>0.15805964257369901</v>
      </c>
      <c r="U93" s="139">
        <v>4.8565092312458299E-2</v>
      </c>
      <c r="V93" s="144">
        <v>0.15561014360056599</v>
      </c>
      <c r="W93" s="139">
        <v>-0.188222680948369</v>
      </c>
      <c r="X93" s="144">
        <v>0.13433892589208701</v>
      </c>
      <c r="Y93" s="139">
        <v>5.6331523605134E-2</v>
      </c>
      <c r="Z93" s="144">
        <v>0.130798251137247</v>
      </c>
      <c r="AA93" s="139">
        <v>-0.122362012531416</v>
      </c>
      <c r="AB93" s="144">
        <v>0.11608142141208599</v>
      </c>
      <c r="AC93" s="139">
        <v>-5.4990089395619897E-2</v>
      </c>
      <c r="AD93" s="144">
        <v>0.11478810715495499</v>
      </c>
      <c r="AE93" s="139">
        <v>-1.9861160248676998E-2</v>
      </c>
      <c r="AF93" s="144">
        <v>0.12572919500178201</v>
      </c>
      <c r="AG93" s="139">
        <v>1.3172970761734</v>
      </c>
      <c r="AH93" s="144">
        <v>0.52796828284284802</v>
      </c>
      <c r="AI93" s="139">
        <v>-0.16016943139440901</v>
      </c>
      <c r="AJ93" s="144">
        <v>0.15847149437482799</v>
      </c>
      <c r="AK93" s="139">
        <v>2.9359151065440001E-2</v>
      </c>
      <c r="AL93" s="144">
        <v>0.15745961430201999</v>
      </c>
      <c r="AM93" s="139">
        <v>-0.174409385019691</v>
      </c>
      <c r="AN93" s="144">
        <v>0.13681604072310299</v>
      </c>
      <c r="AO93" s="139">
        <v>4.76947908943888E-2</v>
      </c>
      <c r="AP93" s="144">
        <v>0.12674574033708599</v>
      </c>
      <c r="AQ93" s="139">
        <v>-0.12654481032762999</v>
      </c>
      <c r="AR93" s="144">
        <v>0.115321964756695</v>
      </c>
      <c r="AS93" s="139">
        <v>-5.6807730703762299E-2</v>
      </c>
      <c r="AT93" s="144">
        <v>0.115572318553578</v>
      </c>
      <c r="AU93" s="139">
        <v>-2.9877645067727002E-3</v>
      </c>
      <c r="AV93" s="144">
        <v>0.12705031767514399</v>
      </c>
      <c r="AW93" s="139">
        <v>1.7622248703999499</v>
      </c>
      <c r="AX93" s="155">
        <v>0.72136062409457402</v>
      </c>
    </row>
    <row r="94" spans="1:50" ht="13" customHeight="1" x14ac:dyDescent="0.15">
      <c r="A94" s="57" t="s">
        <v>288</v>
      </c>
      <c r="B94" s="85">
        <v>3</v>
      </c>
      <c r="C94" s="139">
        <v>-3.0244143177274901E-2</v>
      </c>
      <c r="D94" s="144">
        <v>0.13044834834736499</v>
      </c>
      <c r="E94" s="139">
        <v>-0.18588689611967299</v>
      </c>
      <c r="F94" s="144">
        <v>0.24750213011591901</v>
      </c>
      <c r="G94" s="139">
        <v>-0.10342947259224899</v>
      </c>
      <c r="H94" s="144">
        <v>0.16098611371187299</v>
      </c>
      <c r="I94" s="139">
        <v>-0.15593461009229101</v>
      </c>
      <c r="J94" s="144">
        <v>0.101625981383192</v>
      </c>
      <c r="K94" s="139">
        <v>7.1784188473810795E-2</v>
      </c>
      <c r="L94" s="144">
        <v>8.9356574481009102E-2</v>
      </c>
      <c r="M94" s="139">
        <v>-2.0865303901785901E-2</v>
      </c>
      <c r="N94" s="144">
        <v>0.113237001155276</v>
      </c>
      <c r="O94" s="139">
        <v>-0.30018723850929002</v>
      </c>
      <c r="P94" s="144">
        <v>0.12520484022690001</v>
      </c>
      <c r="Q94" s="139">
        <v>0.95571653538747203</v>
      </c>
      <c r="R94" s="144">
        <v>0.53271009651539802</v>
      </c>
      <c r="S94" s="139">
        <v>2.75470867940119E-2</v>
      </c>
      <c r="T94" s="144">
        <v>0.125361850172345</v>
      </c>
      <c r="U94" s="139">
        <v>-0.102651816110363</v>
      </c>
      <c r="V94" s="144">
        <v>0.246816142054777</v>
      </c>
      <c r="W94" s="139">
        <v>-9.9943194892057594E-2</v>
      </c>
      <c r="X94" s="144">
        <v>0.15546677712055301</v>
      </c>
      <c r="Y94" s="139">
        <v>-0.171591053638953</v>
      </c>
      <c r="Z94" s="144">
        <v>0.103426112202943</v>
      </c>
      <c r="AA94" s="139">
        <v>3.2243097367783198E-2</v>
      </c>
      <c r="AB94" s="144">
        <v>8.9838701236896995E-2</v>
      </c>
      <c r="AC94" s="139">
        <v>-1.53698442172452E-2</v>
      </c>
      <c r="AD94" s="144">
        <v>0.114220932686304</v>
      </c>
      <c r="AE94" s="139">
        <v>-0.32581485196119497</v>
      </c>
      <c r="AF94" s="144">
        <v>0.12511274347957699</v>
      </c>
      <c r="AG94" s="139">
        <v>2.6973631949071999</v>
      </c>
      <c r="AH94" s="144">
        <v>0.89058688415974496</v>
      </c>
      <c r="AI94" s="139">
        <v>3.14198499893509E-2</v>
      </c>
      <c r="AJ94" s="144">
        <v>0.125859423929471</v>
      </c>
      <c r="AK94" s="139">
        <v>-0.120898909498638</v>
      </c>
      <c r="AL94" s="144">
        <v>0.24525055203718801</v>
      </c>
      <c r="AM94" s="139">
        <v>-0.10117856005604001</v>
      </c>
      <c r="AN94" s="144">
        <v>0.155387356028762</v>
      </c>
      <c r="AO94" s="139">
        <v>-0.16692474822831799</v>
      </c>
      <c r="AP94" s="144">
        <v>0.104212920193435</v>
      </c>
      <c r="AQ94" s="139">
        <v>3.2559167114384203E-2</v>
      </c>
      <c r="AR94" s="144">
        <v>9.09355164751557E-2</v>
      </c>
      <c r="AS94" s="139">
        <v>-1.1214763757414399E-2</v>
      </c>
      <c r="AT94" s="144">
        <v>0.11536563493352001</v>
      </c>
      <c r="AU94" s="139">
        <v>-0.32688712766824601</v>
      </c>
      <c r="AV94" s="144">
        <v>0.12564644758938301</v>
      </c>
      <c r="AW94" s="139">
        <v>2.9323323656513698</v>
      </c>
      <c r="AX94" s="155">
        <v>1.00933923364277</v>
      </c>
    </row>
    <row r="95" spans="1:50" ht="13" customHeight="1" x14ac:dyDescent="0.15">
      <c r="A95" s="57" t="s">
        <v>292</v>
      </c>
      <c r="B95" s="85">
        <v>3</v>
      </c>
      <c r="C95" s="139">
        <v>-9.2938334505573997E-2</v>
      </c>
      <c r="D95" s="144">
        <v>7.3050154996515501E-2</v>
      </c>
      <c r="E95" s="139">
        <v>3.4519205051823001E-2</v>
      </c>
      <c r="F95" s="144">
        <v>9.3035318237920203E-2</v>
      </c>
      <c r="G95" s="139">
        <v>-0.24890130969188501</v>
      </c>
      <c r="H95" s="144">
        <v>0.113644887632362</v>
      </c>
      <c r="I95" s="139">
        <v>3.0699093557445101E-2</v>
      </c>
      <c r="J95" s="144">
        <v>9.12303360886388E-2</v>
      </c>
      <c r="K95" s="139">
        <v>4.1800748245899799E-2</v>
      </c>
      <c r="L95" s="144">
        <v>9.4791453569759904E-2</v>
      </c>
      <c r="M95" s="139">
        <v>3.4511183066931503E-2</v>
      </c>
      <c r="N95" s="144">
        <v>8.9803479602313496E-2</v>
      </c>
      <c r="O95" s="139">
        <v>-0.209931285726038</v>
      </c>
      <c r="P95" s="144">
        <v>8.1043451450295803E-2</v>
      </c>
      <c r="Q95" s="139">
        <v>0.68513533104840596</v>
      </c>
      <c r="R95" s="144">
        <v>0.28342238255368501</v>
      </c>
      <c r="S95" s="139">
        <v>-8.4678974499893506E-2</v>
      </c>
      <c r="T95" s="144">
        <v>7.3418336363712505E-2</v>
      </c>
      <c r="U95" s="139">
        <v>5.6000094404269098E-2</v>
      </c>
      <c r="V95" s="144">
        <v>9.0242959033831394E-2</v>
      </c>
      <c r="W95" s="139">
        <v>-0.27634967835132501</v>
      </c>
      <c r="X95" s="144">
        <v>0.113314347802992</v>
      </c>
      <c r="Y95" s="139">
        <v>6.7766397150641894E-2</v>
      </c>
      <c r="Z95" s="144">
        <v>9.0003307458656798E-2</v>
      </c>
      <c r="AA95" s="139">
        <v>-3.07539884357048E-3</v>
      </c>
      <c r="AB95" s="144">
        <v>9.4754150121480404E-2</v>
      </c>
      <c r="AC95" s="139">
        <v>2.4452218210749801E-2</v>
      </c>
      <c r="AD95" s="144">
        <v>8.9051034787702196E-2</v>
      </c>
      <c r="AE95" s="139">
        <v>-0.231018224271032</v>
      </c>
      <c r="AF95" s="144">
        <v>7.9372549594197206E-2</v>
      </c>
      <c r="AG95" s="139">
        <v>2.6944631653246498</v>
      </c>
      <c r="AH95" s="144">
        <v>0.56170317745268905</v>
      </c>
      <c r="AI95" s="139">
        <v>-8.74252363402407E-2</v>
      </c>
      <c r="AJ95" s="144">
        <v>7.4455861787749503E-2</v>
      </c>
      <c r="AK95" s="139">
        <v>4.7415272729067801E-2</v>
      </c>
      <c r="AL95" s="144">
        <v>8.9359543272879205E-2</v>
      </c>
      <c r="AM95" s="139">
        <v>-0.27088708343272799</v>
      </c>
      <c r="AN95" s="144">
        <v>0.113557574264864</v>
      </c>
      <c r="AO95" s="139">
        <v>6.0716760121349002E-2</v>
      </c>
      <c r="AP95" s="144">
        <v>8.82940750435183E-2</v>
      </c>
      <c r="AQ95" s="139">
        <v>1.7683805202741299E-3</v>
      </c>
      <c r="AR95" s="144">
        <v>9.4046513717625096E-2</v>
      </c>
      <c r="AS95" s="139">
        <v>1.49798350242161E-2</v>
      </c>
      <c r="AT95" s="144">
        <v>8.4792682108146097E-2</v>
      </c>
      <c r="AU95" s="139">
        <v>-0.229553509213443</v>
      </c>
      <c r="AV95" s="144">
        <v>7.9572533088645495E-2</v>
      </c>
      <c r="AW95" s="139">
        <v>2.8955481799424598</v>
      </c>
      <c r="AX95" s="155">
        <v>0.64445671070642396</v>
      </c>
    </row>
    <row r="96" spans="1:50" ht="13" customHeight="1" x14ac:dyDescent="0.15">
      <c r="A96" s="57" t="s">
        <v>293</v>
      </c>
      <c r="B96" s="85">
        <v>3</v>
      </c>
      <c r="C96" s="139">
        <v>-4.2913889152006501E-2</v>
      </c>
      <c r="D96" s="144">
        <v>0.14951335257901999</v>
      </c>
      <c r="E96" s="139">
        <v>-4.18702397994416E-2</v>
      </c>
      <c r="F96" s="144">
        <v>0.13196576264981999</v>
      </c>
      <c r="G96" s="139">
        <v>-0.25975704675577199</v>
      </c>
      <c r="H96" s="144">
        <v>0.13975795898246399</v>
      </c>
      <c r="I96" s="139">
        <v>0.11448577653723099</v>
      </c>
      <c r="J96" s="144">
        <v>0.107221030579025</v>
      </c>
      <c r="K96" s="139">
        <v>-5.7886628400940103E-2</v>
      </c>
      <c r="L96" s="144">
        <v>0.18805202226432899</v>
      </c>
      <c r="M96" s="139">
        <v>-0.33841741805273501</v>
      </c>
      <c r="N96" s="144">
        <v>0.14471297088730001</v>
      </c>
      <c r="O96" s="139">
        <v>-0.266410515665853</v>
      </c>
      <c r="P96" s="144">
        <v>0.12686418331051999</v>
      </c>
      <c r="Q96" s="139">
        <v>2.4184241516951199</v>
      </c>
      <c r="R96" s="144">
        <v>0.90989225850356203</v>
      </c>
      <c r="S96" s="139">
        <v>-3.43233429840899E-2</v>
      </c>
      <c r="T96" s="144">
        <v>0.148197794780315</v>
      </c>
      <c r="U96" s="139">
        <v>-2.6974651005896501E-2</v>
      </c>
      <c r="V96" s="144">
        <v>0.123887121599498</v>
      </c>
      <c r="W96" s="139">
        <v>-0.25940729391877199</v>
      </c>
      <c r="X96" s="144">
        <v>0.13243847831335201</v>
      </c>
      <c r="Y96" s="139">
        <v>9.8037537234742206E-2</v>
      </c>
      <c r="Z96" s="144">
        <v>0.106990779182234</v>
      </c>
      <c r="AA96" s="139">
        <v>-5.7422165246062598E-2</v>
      </c>
      <c r="AB96" s="144">
        <v>0.17930633032695401</v>
      </c>
      <c r="AC96" s="139">
        <v>-0.34589345706225699</v>
      </c>
      <c r="AD96" s="144">
        <v>0.14004788895046399</v>
      </c>
      <c r="AE96" s="139">
        <v>-0.281864603951267</v>
      </c>
      <c r="AF96" s="144">
        <v>0.12882117189651399</v>
      </c>
      <c r="AG96" s="139">
        <v>3.0454016565908599</v>
      </c>
      <c r="AH96" s="144">
        <v>1.0673570729619599</v>
      </c>
      <c r="AI96" s="139">
        <v>-5.5647724141438301E-2</v>
      </c>
      <c r="AJ96" s="144">
        <v>0.15168469390064199</v>
      </c>
      <c r="AK96" s="139">
        <v>-2.6659705708466899E-2</v>
      </c>
      <c r="AL96" s="144">
        <v>0.13447953859825501</v>
      </c>
      <c r="AM96" s="139">
        <v>-0.29597094781365002</v>
      </c>
      <c r="AN96" s="144">
        <v>0.13960481232849001</v>
      </c>
      <c r="AO96" s="139">
        <v>0.19478408565076399</v>
      </c>
      <c r="AP96" s="144">
        <v>0.105524529044631</v>
      </c>
      <c r="AQ96" s="139">
        <v>-2.2201169691061999E-4</v>
      </c>
      <c r="AR96" s="144">
        <v>0.18345303521350201</v>
      </c>
      <c r="AS96" s="139">
        <v>-0.32581469551550901</v>
      </c>
      <c r="AT96" s="144">
        <v>0.13732562166436299</v>
      </c>
      <c r="AU96" s="139">
        <v>-0.33401568228924799</v>
      </c>
      <c r="AV96" s="144">
        <v>0.126777561778005</v>
      </c>
      <c r="AW96" s="139">
        <v>4.8045633173107101</v>
      </c>
      <c r="AX96" s="155">
        <v>1.2077009100017899</v>
      </c>
    </row>
    <row r="97" spans="1:50" ht="13" customHeight="1" x14ac:dyDescent="0.15">
      <c r="A97" s="5" t="s">
        <v>305</v>
      </c>
      <c r="B97" s="87">
        <v>3</v>
      </c>
      <c r="C97" s="153">
        <v>-0.121649641287598</v>
      </c>
      <c r="D97" s="154">
        <v>4.5235037219080898E-2</v>
      </c>
      <c r="E97" s="153">
        <v>-7.7881080912392098E-2</v>
      </c>
      <c r="F97" s="154">
        <v>7.35438918719971E-2</v>
      </c>
      <c r="G97" s="153">
        <v>-0.18379860784427501</v>
      </c>
      <c r="H97" s="154">
        <v>5.0188309996423597E-2</v>
      </c>
      <c r="I97" s="153">
        <v>5.5172317892518898E-2</v>
      </c>
      <c r="J97" s="154">
        <v>3.6948295679225002E-2</v>
      </c>
      <c r="K97" s="153">
        <v>1.8455499130924501E-2</v>
      </c>
      <c r="L97" s="154">
        <v>3.9957315142176701E-2</v>
      </c>
      <c r="M97" s="153">
        <v>-7.4164894960929803E-2</v>
      </c>
      <c r="N97" s="154">
        <v>4.0327497941708201E-2</v>
      </c>
      <c r="O97" s="153">
        <v>-0.165644698032715</v>
      </c>
      <c r="P97" s="154">
        <v>5.1949115417582598E-2</v>
      </c>
      <c r="Q97" s="153">
        <v>0.87825398360829598</v>
      </c>
      <c r="R97" s="154">
        <v>0.17289244320988301</v>
      </c>
      <c r="S97" s="153">
        <v>-7.84368715210082E-2</v>
      </c>
      <c r="T97" s="154">
        <v>4.5358447132044198E-2</v>
      </c>
      <c r="U97" s="153">
        <v>-2.7315534303323299E-2</v>
      </c>
      <c r="V97" s="154">
        <v>7.2572677911011504E-2</v>
      </c>
      <c r="W97" s="153">
        <v>-0.183119279942284</v>
      </c>
      <c r="X97" s="154">
        <v>4.9384465659915E-2</v>
      </c>
      <c r="Y97" s="153">
        <v>2.2329785385767201E-2</v>
      </c>
      <c r="Z97" s="154">
        <v>3.6584714629438499E-2</v>
      </c>
      <c r="AA97" s="153">
        <v>-1.03577003545741E-2</v>
      </c>
      <c r="AB97" s="154">
        <v>3.9269311121225101E-2</v>
      </c>
      <c r="AC97" s="153">
        <v>-7.8193337989447706E-2</v>
      </c>
      <c r="AD97" s="154">
        <v>4.0234800068016302E-2</v>
      </c>
      <c r="AE97" s="153">
        <v>-0.17704504139390101</v>
      </c>
      <c r="AF97" s="154">
        <v>5.1420028639390297E-2</v>
      </c>
      <c r="AG97" s="153">
        <v>2.7192530969567601</v>
      </c>
      <c r="AH97" s="154">
        <v>0.26372990162590698</v>
      </c>
      <c r="AI97" s="153">
        <v>-8.8146799509639301E-2</v>
      </c>
      <c r="AJ97" s="154">
        <v>4.5697909991351197E-2</v>
      </c>
      <c r="AK97" s="153">
        <v>-3.1670291744427502E-2</v>
      </c>
      <c r="AL97" s="154">
        <v>7.2199892775142993E-2</v>
      </c>
      <c r="AM97" s="153">
        <v>-0.18166262352851101</v>
      </c>
      <c r="AN97" s="154">
        <v>4.93207400643371E-2</v>
      </c>
      <c r="AO97" s="153">
        <v>3.4651152290417403E-2</v>
      </c>
      <c r="AP97" s="154">
        <v>3.6087374949228999E-2</v>
      </c>
      <c r="AQ97" s="153">
        <v>-5.6408025565733303E-3</v>
      </c>
      <c r="AR97" s="154">
        <v>3.9507841817954997E-2</v>
      </c>
      <c r="AS97" s="153">
        <v>-7.9731762165535194E-2</v>
      </c>
      <c r="AT97" s="154">
        <v>3.9990566519492003E-2</v>
      </c>
      <c r="AU97" s="153">
        <v>-0.190684542551734</v>
      </c>
      <c r="AV97" s="154">
        <v>5.07993716925094E-2</v>
      </c>
      <c r="AW97" s="153">
        <v>3.3285144584408499</v>
      </c>
      <c r="AX97" s="162">
        <v>0.32628050316398</v>
      </c>
    </row>
    <row r="99" spans="1:50" x14ac:dyDescent="0.15">
      <c r="A99" s="128" t="s">
        <v>397</v>
      </c>
    </row>
    <row r="100" spans="1:50" x14ac:dyDescent="0.15">
      <c r="A100" s="128" t="s">
        <v>388</v>
      </c>
    </row>
    <row r="101" spans="1:50" x14ac:dyDescent="0.15">
      <c r="A101" s="128" t="s">
        <v>395</v>
      </c>
    </row>
    <row r="102" spans="1:50" x14ac:dyDescent="0.15">
      <c r="A102" s="128" t="s">
        <v>390</v>
      </c>
    </row>
    <row r="103" spans="1:50" x14ac:dyDescent="0.15">
      <c r="A103" s="128" t="s">
        <v>306</v>
      </c>
    </row>
    <row r="104" spans="1:50" x14ac:dyDescent="0.15">
      <c r="A104" s="128" t="s">
        <v>307</v>
      </c>
    </row>
    <row r="105" spans="1:50" x14ac:dyDescent="0.15">
      <c r="A105" s="128" t="s">
        <v>308</v>
      </c>
    </row>
    <row r="106" spans="1:50" x14ac:dyDescent="0.15">
      <c r="A106" s="128" t="s">
        <v>309</v>
      </c>
    </row>
    <row r="107" spans="1:50" x14ac:dyDescent="0.15">
      <c r="A107" s="112" t="str">
        <f>HYPERLINK("https://oecdcode.org/disclaimers/cyprus.html", "Information on data for Cyprus: https://oecdcode.org/disclaimers/cyprus.html")</f>
        <v>Information on data for Cyprus: https://oecdcode.org/disclaimers/cyprus.html</v>
      </c>
    </row>
    <row r="108" spans="1:50" x14ac:dyDescent="0.15">
      <c r="A108" s="128" t="s">
        <v>310</v>
      </c>
    </row>
  </sheetData>
  <mergeCells count="31">
    <mergeCell ref="AW7:AX8"/>
    <mergeCell ref="AI9:AX9"/>
    <mergeCell ref="AG7:AH8"/>
    <mergeCell ref="S9:AH9"/>
    <mergeCell ref="AI7:AV7"/>
    <mergeCell ref="AI8:AJ8"/>
    <mergeCell ref="AK8:AL8"/>
    <mergeCell ref="AM8:AN8"/>
    <mergeCell ref="AO8:AP8"/>
    <mergeCell ref="AQ8:AR8"/>
    <mergeCell ref="AS8:AT8"/>
    <mergeCell ref="AU8:AV8"/>
    <mergeCell ref="Q7:R8"/>
    <mergeCell ref="C9:R9"/>
    <mergeCell ref="S7:AF7"/>
    <mergeCell ref="S8:T8"/>
    <mergeCell ref="U8:V8"/>
    <mergeCell ref="W8:X8"/>
    <mergeCell ref="Y8:Z8"/>
    <mergeCell ref="AA8:AB8"/>
    <mergeCell ref="AC8:AD8"/>
    <mergeCell ref="AE8:AF8"/>
    <mergeCell ref="B7:B10"/>
    <mergeCell ref="C7:P7"/>
    <mergeCell ref="C8:D8"/>
    <mergeCell ref="E8:F8"/>
    <mergeCell ref="G8:H8"/>
    <mergeCell ref="I8:J8"/>
    <mergeCell ref="K8:L8"/>
    <mergeCell ref="M8:N8"/>
    <mergeCell ref="O8:P8"/>
  </mergeCells>
  <conditionalFormatting sqref="C1:C200">
    <cfRule type="expression" dxfId="291" priority="21">
      <formula>ABS(C1/D1)&gt;1.95996398454005</formula>
    </cfRule>
  </conditionalFormatting>
  <conditionalFormatting sqref="E1:E200">
    <cfRule type="expression" dxfId="290" priority="20">
      <formula>ABS(E1/F1)&gt;1.95996398454005</formula>
    </cfRule>
  </conditionalFormatting>
  <conditionalFormatting sqref="G1:G200">
    <cfRule type="expression" dxfId="289" priority="19">
      <formula>ABS(G1/H1)&gt;1.95996398454005</formula>
    </cfRule>
  </conditionalFormatting>
  <conditionalFormatting sqref="I1:I200">
    <cfRule type="expression" dxfId="288" priority="18">
      <formula>ABS(I1/J1)&gt;1.95996398454005</formula>
    </cfRule>
  </conditionalFormatting>
  <conditionalFormatting sqref="K1:K200">
    <cfRule type="expression" dxfId="287" priority="17">
      <formula>ABS(K1/L1)&gt;1.95996398454005</formula>
    </cfRule>
  </conditionalFormatting>
  <conditionalFormatting sqref="M1:M200">
    <cfRule type="expression" dxfId="286" priority="16">
      <formula>ABS(M1/N1)&gt;1.95996398454005</formula>
    </cfRule>
  </conditionalFormatting>
  <conditionalFormatting sqref="O1:O200">
    <cfRule type="expression" dxfId="285" priority="15">
      <formula>ABS(O1/P1)&gt;1.95996398454005</formula>
    </cfRule>
  </conditionalFormatting>
  <conditionalFormatting sqref="S1:S200">
    <cfRule type="expression" dxfId="284" priority="14">
      <formula>ABS(S1/T1)&gt;1.95996398454005</formula>
    </cfRule>
  </conditionalFormatting>
  <conditionalFormatting sqref="U1:U200">
    <cfRule type="expression" dxfId="283" priority="13">
      <formula>ABS(U1/V1)&gt;1.95996398454005</formula>
    </cfRule>
  </conditionalFormatting>
  <conditionalFormatting sqref="W1:W200">
    <cfRule type="expression" dxfId="282" priority="12">
      <formula>ABS(W1/X1)&gt;1.95996398454005</formula>
    </cfRule>
  </conditionalFormatting>
  <conditionalFormatting sqref="Y1:Y200">
    <cfRule type="expression" dxfId="281" priority="11">
      <formula>ABS(Y1/Z1)&gt;1.95996398454005</formula>
    </cfRule>
  </conditionalFormatting>
  <conditionalFormatting sqref="AA1:AA200">
    <cfRule type="expression" dxfId="280" priority="10">
      <formula>ABS(AA1/AB1)&gt;1.95996398454005</formula>
    </cfRule>
  </conditionalFormatting>
  <conditionalFormatting sqref="AC1:AC200">
    <cfRule type="expression" dxfId="279" priority="9">
      <formula>ABS(AC1/AD1)&gt;1.95996398454005</formula>
    </cfRule>
  </conditionalFormatting>
  <conditionalFormatting sqref="AE1:AE200">
    <cfRule type="expression" dxfId="278" priority="8">
      <formula>ABS(AE1/AF1)&gt;1.95996398454005</formula>
    </cfRule>
  </conditionalFormatting>
  <conditionalFormatting sqref="AI1:AI200">
    <cfRule type="expression" dxfId="277" priority="7">
      <formula>ABS(AI1/AJ1)&gt;1.95996398454005</formula>
    </cfRule>
  </conditionalFormatting>
  <conditionalFormatting sqref="AK1:AK200">
    <cfRule type="expression" dxfId="276" priority="6">
      <formula>ABS(AK1/AL1)&gt;1.95996398454005</formula>
    </cfRule>
  </conditionalFormatting>
  <conditionalFormatting sqref="AM1:AM200">
    <cfRule type="expression" dxfId="275" priority="5">
      <formula>ABS(AM1/AN1)&gt;1.95996398454005</formula>
    </cfRule>
  </conditionalFormatting>
  <conditionalFormatting sqref="AO1:AO200">
    <cfRule type="expression" dxfId="274" priority="4">
      <formula>ABS(AO1/AP1)&gt;1.95996398454005</formula>
    </cfRule>
  </conditionalFormatting>
  <conditionalFormatting sqref="AQ1:AQ200">
    <cfRule type="expression" dxfId="273" priority="3">
      <formula>ABS(AQ1/AR1)&gt;1.95996398454005</formula>
    </cfRule>
  </conditionalFormatting>
  <conditionalFormatting sqref="AS1:AS200">
    <cfRule type="expression" dxfId="272" priority="2">
      <formula>ABS(AS1/AT1)&gt;1.95996398454005</formula>
    </cfRule>
  </conditionalFormatting>
  <conditionalFormatting sqref="AU1:AU200">
    <cfRule type="expression" dxfId="271" priority="1">
      <formula>ABS(AU1/AV1)&gt;1.95996398454005</formula>
    </cfRule>
  </conditionalFormatting>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X108"/>
  <sheetViews>
    <sheetView showGridLines="0" zoomScale="80" workbookViewId="0"/>
  </sheetViews>
  <sheetFormatPr baseColWidth="10" defaultRowHeight="13" x14ac:dyDescent="0.15"/>
  <cols>
    <col min="1" max="1" width="30.6640625" customWidth="1"/>
    <col min="2" max="2" width="8.6640625" customWidth="1"/>
  </cols>
  <sheetData>
    <row r="1" spans="1:50" x14ac:dyDescent="0.15">
      <c r="A1" s="27" t="s">
        <v>161</v>
      </c>
    </row>
    <row r="2" spans="1:50" x14ac:dyDescent="0.15">
      <c r="A2" s="29" t="s">
        <v>162</v>
      </c>
    </row>
    <row r="3" spans="1:50" x14ac:dyDescent="0.15">
      <c r="A3" s="25" t="s">
        <v>349</v>
      </c>
    </row>
    <row r="4" spans="1:50" x14ac:dyDescent="0.15">
      <c r="A4" s="97" t="str">
        <f>HYPERLINK("#'TOC'!A1", "Back to TOC")</f>
        <v>Back to TOC</v>
      </c>
    </row>
    <row r="7" spans="1:50" ht="30" customHeight="1" x14ac:dyDescent="0.15">
      <c r="B7" s="163" t="s">
        <v>237</v>
      </c>
      <c r="C7" s="166" t="s">
        <v>398</v>
      </c>
      <c r="D7" s="166"/>
      <c r="E7" s="166"/>
      <c r="F7" s="166"/>
      <c r="G7" s="166"/>
      <c r="H7" s="166"/>
      <c r="I7" s="166"/>
      <c r="J7" s="166"/>
      <c r="K7" s="166"/>
      <c r="L7" s="166"/>
      <c r="M7" s="166"/>
      <c r="N7" s="166"/>
      <c r="O7" s="166"/>
      <c r="P7" s="166"/>
      <c r="Q7" s="191" t="s">
        <v>391</v>
      </c>
      <c r="R7" s="191"/>
      <c r="S7" s="166" t="s">
        <v>398</v>
      </c>
      <c r="T7" s="166"/>
      <c r="U7" s="166"/>
      <c r="V7" s="166"/>
      <c r="W7" s="166"/>
      <c r="X7" s="166"/>
      <c r="Y7" s="166"/>
      <c r="Z7" s="166"/>
      <c r="AA7" s="166"/>
      <c r="AB7" s="166"/>
      <c r="AC7" s="166"/>
      <c r="AD7" s="166"/>
      <c r="AE7" s="166"/>
      <c r="AF7" s="166"/>
      <c r="AG7" s="191" t="s">
        <v>391</v>
      </c>
      <c r="AH7" s="191"/>
      <c r="AI7" s="166" t="s">
        <v>398</v>
      </c>
      <c r="AJ7" s="166"/>
      <c r="AK7" s="166"/>
      <c r="AL7" s="166"/>
      <c r="AM7" s="166"/>
      <c r="AN7" s="166"/>
      <c r="AO7" s="166"/>
      <c r="AP7" s="166"/>
      <c r="AQ7" s="166"/>
      <c r="AR7" s="166"/>
      <c r="AS7" s="166"/>
      <c r="AT7" s="166"/>
      <c r="AU7" s="166"/>
      <c r="AV7" s="166"/>
      <c r="AW7" s="191" t="s">
        <v>391</v>
      </c>
      <c r="AX7" s="193"/>
    </row>
    <row r="8" spans="1:50" ht="90" customHeight="1" x14ac:dyDescent="0.15">
      <c r="B8" s="164"/>
      <c r="C8" s="168" t="s">
        <v>330</v>
      </c>
      <c r="D8" s="168"/>
      <c r="E8" s="168" t="s">
        <v>338</v>
      </c>
      <c r="F8" s="168"/>
      <c r="G8" s="168" t="s">
        <v>339</v>
      </c>
      <c r="H8" s="168"/>
      <c r="I8" s="168" t="s">
        <v>340</v>
      </c>
      <c r="J8" s="168"/>
      <c r="K8" s="168" t="s">
        <v>341</v>
      </c>
      <c r="L8" s="168"/>
      <c r="M8" s="168" t="s">
        <v>342</v>
      </c>
      <c r="N8" s="168"/>
      <c r="O8" s="168" t="s">
        <v>343</v>
      </c>
      <c r="P8" s="168"/>
      <c r="Q8" s="192"/>
      <c r="R8" s="192"/>
      <c r="S8" s="168" t="s">
        <v>330</v>
      </c>
      <c r="T8" s="168"/>
      <c r="U8" s="168" t="s">
        <v>338</v>
      </c>
      <c r="V8" s="168"/>
      <c r="W8" s="168" t="s">
        <v>339</v>
      </c>
      <c r="X8" s="168"/>
      <c r="Y8" s="168" t="s">
        <v>340</v>
      </c>
      <c r="Z8" s="168"/>
      <c r="AA8" s="168" t="s">
        <v>341</v>
      </c>
      <c r="AB8" s="168"/>
      <c r="AC8" s="168" t="s">
        <v>342</v>
      </c>
      <c r="AD8" s="168"/>
      <c r="AE8" s="168" t="s">
        <v>343</v>
      </c>
      <c r="AF8" s="168"/>
      <c r="AG8" s="192"/>
      <c r="AH8" s="192"/>
      <c r="AI8" s="168" t="s">
        <v>330</v>
      </c>
      <c r="AJ8" s="168"/>
      <c r="AK8" s="168" t="s">
        <v>338</v>
      </c>
      <c r="AL8" s="168"/>
      <c r="AM8" s="168" t="s">
        <v>339</v>
      </c>
      <c r="AN8" s="168"/>
      <c r="AO8" s="168" t="s">
        <v>340</v>
      </c>
      <c r="AP8" s="168"/>
      <c r="AQ8" s="168" t="s">
        <v>341</v>
      </c>
      <c r="AR8" s="168"/>
      <c r="AS8" s="168" t="s">
        <v>342</v>
      </c>
      <c r="AT8" s="168"/>
      <c r="AU8" s="168" t="s">
        <v>343</v>
      </c>
      <c r="AV8" s="168"/>
      <c r="AW8" s="192"/>
      <c r="AX8" s="194"/>
    </row>
    <row r="9" spans="1:50" ht="15" customHeight="1" x14ac:dyDescent="0.15">
      <c r="B9" s="164"/>
      <c r="C9" s="169" t="s">
        <v>384</v>
      </c>
      <c r="D9" s="169"/>
      <c r="E9" s="169"/>
      <c r="F9" s="169"/>
      <c r="G9" s="169"/>
      <c r="H9" s="169"/>
      <c r="I9" s="169"/>
      <c r="J9" s="169"/>
      <c r="K9" s="169"/>
      <c r="L9" s="169"/>
      <c r="M9" s="169"/>
      <c r="N9" s="169"/>
      <c r="O9" s="169"/>
      <c r="P9" s="169"/>
      <c r="Q9" s="169"/>
      <c r="R9" s="169"/>
      <c r="S9" s="169" t="s">
        <v>385</v>
      </c>
      <c r="T9" s="169"/>
      <c r="U9" s="169"/>
      <c r="V9" s="169"/>
      <c r="W9" s="169"/>
      <c r="X9" s="169"/>
      <c r="Y9" s="169"/>
      <c r="Z9" s="169"/>
      <c r="AA9" s="169"/>
      <c r="AB9" s="169"/>
      <c r="AC9" s="169"/>
      <c r="AD9" s="169"/>
      <c r="AE9" s="169"/>
      <c r="AF9" s="169"/>
      <c r="AG9" s="169"/>
      <c r="AH9" s="169"/>
      <c r="AI9" s="169" t="s">
        <v>386</v>
      </c>
      <c r="AJ9" s="169"/>
      <c r="AK9" s="169"/>
      <c r="AL9" s="169"/>
      <c r="AM9" s="169"/>
      <c r="AN9" s="169"/>
      <c r="AO9" s="169"/>
      <c r="AP9" s="169"/>
      <c r="AQ9" s="169"/>
      <c r="AR9" s="169"/>
      <c r="AS9" s="169"/>
      <c r="AT9" s="169"/>
      <c r="AU9" s="169"/>
      <c r="AV9" s="169"/>
      <c r="AW9" s="169"/>
      <c r="AX9" s="176"/>
    </row>
    <row r="10" spans="1:50" ht="15" customHeight="1" x14ac:dyDescent="0.15">
      <c r="B10" s="165"/>
      <c r="C10" s="98" t="s">
        <v>244</v>
      </c>
      <c r="D10" s="98" t="s">
        <v>240</v>
      </c>
      <c r="E10" s="98" t="s">
        <v>244</v>
      </c>
      <c r="F10" s="98" t="s">
        <v>240</v>
      </c>
      <c r="G10" s="98" t="s">
        <v>244</v>
      </c>
      <c r="H10" s="98" t="s">
        <v>240</v>
      </c>
      <c r="I10" s="98" t="s">
        <v>244</v>
      </c>
      <c r="J10" s="98" t="s">
        <v>240</v>
      </c>
      <c r="K10" s="98" t="s">
        <v>244</v>
      </c>
      <c r="L10" s="98" t="s">
        <v>240</v>
      </c>
      <c r="M10" s="98" t="s">
        <v>244</v>
      </c>
      <c r="N10" s="98" t="s">
        <v>240</v>
      </c>
      <c r="O10" s="98" t="s">
        <v>244</v>
      </c>
      <c r="P10" s="98" t="s">
        <v>240</v>
      </c>
      <c r="Q10" s="98" t="s">
        <v>392</v>
      </c>
      <c r="R10" s="98" t="s">
        <v>240</v>
      </c>
      <c r="S10" s="98" t="s">
        <v>244</v>
      </c>
      <c r="T10" s="98" t="s">
        <v>240</v>
      </c>
      <c r="U10" s="98" t="s">
        <v>244</v>
      </c>
      <c r="V10" s="98" t="s">
        <v>240</v>
      </c>
      <c r="W10" s="98" t="s">
        <v>244</v>
      </c>
      <c r="X10" s="98" t="s">
        <v>240</v>
      </c>
      <c r="Y10" s="98" t="s">
        <v>244</v>
      </c>
      <c r="Z10" s="98" t="s">
        <v>240</v>
      </c>
      <c r="AA10" s="98" t="s">
        <v>244</v>
      </c>
      <c r="AB10" s="98" t="s">
        <v>240</v>
      </c>
      <c r="AC10" s="98" t="s">
        <v>244</v>
      </c>
      <c r="AD10" s="98" t="s">
        <v>240</v>
      </c>
      <c r="AE10" s="98" t="s">
        <v>244</v>
      </c>
      <c r="AF10" s="98" t="s">
        <v>240</v>
      </c>
      <c r="AG10" s="98" t="s">
        <v>392</v>
      </c>
      <c r="AH10" s="98" t="s">
        <v>240</v>
      </c>
      <c r="AI10" s="98" t="s">
        <v>244</v>
      </c>
      <c r="AJ10" s="98" t="s">
        <v>240</v>
      </c>
      <c r="AK10" s="98" t="s">
        <v>244</v>
      </c>
      <c r="AL10" s="98" t="s">
        <v>240</v>
      </c>
      <c r="AM10" s="98" t="s">
        <v>244</v>
      </c>
      <c r="AN10" s="98" t="s">
        <v>240</v>
      </c>
      <c r="AO10" s="98" t="s">
        <v>244</v>
      </c>
      <c r="AP10" s="98" t="s">
        <v>240</v>
      </c>
      <c r="AQ10" s="98" t="s">
        <v>244</v>
      </c>
      <c r="AR10" s="98" t="s">
        <v>240</v>
      </c>
      <c r="AS10" s="98" t="s">
        <v>244</v>
      </c>
      <c r="AT10" s="98" t="s">
        <v>240</v>
      </c>
      <c r="AU10" s="98" t="s">
        <v>244</v>
      </c>
      <c r="AV10" s="98" t="s">
        <v>240</v>
      </c>
      <c r="AW10" s="98" t="s">
        <v>392</v>
      </c>
      <c r="AX10" s="99" t="s">
        <v>240</v>
      </c>
    </row>
    <row r="11" spans="1:50" ht="13" customHeight="1" x14ac:dyDescent="0.15">
      <c r="A11" s="100"/>
      <c r="B11" s="101"/>
      <c r="C11" s="151" t="s">
        <v>956</v>
      </c>
      <c r="D11" s="152" t="s">
        <v>957</v>
      </c>
      <c r="E11" s="151" t="s">
        <v>958</v>
      </c>
      <c r="F11" s="152" t="s">
        <v>959</v>
      </c>
      <c r="G11" s="151" t="s">
        <v>960</v>
      </c>
      <c r="H11" s="152" t="s">
        <v>961</v>
      </c>
      <c r="I11" s="151" t="s">
        <v>962</v>
      </c>
      <c r="J11" s="152" t="s">
        <v>963</v>
      </c>
      <c r="K11" s="151" t="s">
        <v>964</v>
      </c>
      <c r="L11" s="152" t="s">
        <v>965</v>
      </c>
      <c r="M11" s="151" t="s">
        <v>966</v>
      </c>
      <c r="N11" s="152" t="s">
        <v>967</v>
      </c>
      <c r="O11" s="151" t="s">
        <v>968</v>
      </c>
      <c r="P11" s="152" t="s">
        <v>969</v>
      </c>
      <c r="Q11" s="151" t="s">
        <v>970</v>
      </c>
      <c r="R11" s="152" t="s">
        <v>971</v>
      </c>
      <c r="S11" s="151" t="s">
        <v>972</v>
      </c>
      <c r="T11" s="152" t="s">
        <v>973</v>
      </c>
      <c r="U11" s="151" t="s">
        <v>974</v>
      </c>
      <c r="V11" s="152" t="s">
        <v>975</v>
      </c>
      <c r="W11" s="151" t="s">
        <v>976</v>
      </c>
      <c r="X11" s="152" t="s">
        <v>977</v>
      </c>
      <c r="Y11" s="151" t="s">
        <v>978</v>
      </c>
      <c r="Z11" s="152" t="s">
        <v>979</v>
      </c>
      <c r="AA11" s="151" t="s">
        <v>980</v>
      </c>
      <c r="AB11" s="152" t="s">
        <v>981</v>
      </c>
      <c r="AC11" s="151" t="s">
        <v>982</v>
      </c>
      <c r="AD11" s="152" t="s">
        <v>983</v>
      </c>
      <c r="AE11" s="151" t="s">
        <v>984</v>
      </c>
      <c r="AF11" s="152" t="s">
        <v>985</v>
      </c>
      <c r="AG11" s="151" t="s">
        <v>986</v>
      </c>
      <c r="AH11" s="152" t="s">
        <v>987</v>
      </c>
      <c r="AI11" s="151" t="s">
        <v>988</v>
      </c>
      <c r="AJ11" s="152" t="s">
        <v>989</v>
      </c>
      <c r="AK11" s="151" t="s">
        <v>990</v>
      </c>
      <c r="AL11" s="152" t="s">
        <v>991</v>
      </c>
      <c r="AM11" s="151" t="s">
        <v>992</v>
      </c>
      <c r="AN11" s="152" t="s">
        <v>993</v>
      </c>
      <c r="AO11" s="151" t="s">
        <v>994</v>
      </c>
      <c r="AP11" s="152" t="s">
        <v>995</v>
      </c>
      <c r="AQ11" s="151" t="s">
        <v>996</v>
      </c>
      <c r="AR11" s="152" t="s">
        <v>997</v>
      </c>
      <c r="AS11" s="151" t="s">
        <v>998</v>
      </c>
      <c r="AT11" s="152" t="s">
        <v>999</v>
      </c>
      <c r="AU11" s="151" t="s">
        <v>1000</v>
      </c>
      <c r="AV11" s="152" t="s">
        <v>1001</v>
      </c>
      <c r="AW11" s="151" t="s">
        <v>1002</v>
      </c>
      <c r="AX11" s="161" t="s">
        <v>1003</v>
      </c>
    </row>
    <row r="12" spans="1:50" ht="13" customHeight="1" x14ac:dyDescent="0.15">
      <c r="A12" s="57" t="s">
        <v>246</v>
      </c>
      <c r="B12" s="106">
        <v>2</v>
      </c>
      <c r="C12" s="139">
        <v>-9.4206979497524101E-2</v>
      </c>
      <c r="D12" s="144">
        <v>0.11351431461752599</v>
      </c>
      <c r="E12" s="139">
        <v>0.21716136236386799</v>
      </c>
      <c r="F12" s="144">
        <v>0.13552348411933199</v>
      </c>
      <c r="G12" s="139">
        <v>0.124460588780749</v>
      </c>
      <c r="H12" s="144">
        <v>7.7091847080903303E-2</v>
      </c>
      <c r="I12" s="139">
        <v>0.10325730011470401</v>
      </c>
      <c r="J12" s="144">
        <v>7.7879299716569303E-2</v>
      </c>
      <c r="K12" s="139">
        <v>0.11611657235995</v>
      </c>
      <c r="L12" s="144">
        <v>8.0808554205977601E-2</v>
      </c>
      <c r="M12" s="139">
        <v>4.7184172069845702E-2</v>
      </c>
      <c r="N12" s="144">
        <v>8.7719960025292407E-2</v>
      </c>
      <c r="O12" s="139">
        <v>0.106728962016902</v>
      </c>
      <c r="P12" s="144">
        <v>6.8400776655225801E-2</v>
      </c>
      <c r="Q12" s="139">
        <v>0.93523476551217899</v>
      </c>
      <c r="R12" s="144">
        <v>0.41621431091239203</v>
      </c>
      <c r="S12" s="139">
        <v>-6.6736118345206E-2</v>
      </c>
      <c r="T12" s="144">
        <v>0.114185841598721</v>
      </c>
      <c r="U12" s="139">
        <v>0.199467158866416</v>
      </c>
      <c r="V12" s="144">
        <v>0.13713119081862099</v>
      </c>
      <c r="W12" s="139">
        <v>0.13855721743855401</v>
      </c>
      <c r="X12" s="144">
        <v>7.6736163311029795E-2</v>
      </c>
      <c r="Y12" s="139">
        <v>7.8443722417602793E-2</v>
      </c>
      <c r="Z12" s="144">
        <v>7.8977477582345093E-2</v>
      </c>
      <c r="AA12" s="139">
        <v>9.8955896454923906E-2</v>
      </c>
      <c r="AB12" s="144">
        <v>7.8726920015181404E-2</v>
      </c>
      <c r="AC12" s="139">
        <v>3.6450237492545598E-2</v>
      </c>
      <c r="AD12" s="144">
        <v>8.7083228734513504E-2</v>
      </c>
      <c r="AE12" s="139">
        <v>8.9329639113289797E-2</v>
      </c>
      <c r="AF12" s="144">
        <v>6.8264084380118301E-2</v>
      </c>
      <c r="AG12" s="139">
        <v>2.0666529474264999</v>
      </c>
      <c r="AH12" s="144">
        <v>0.55774459392917597</v>
      </c>
      <c r="AI12" s="139">
        <v>-5.9915804677202103E-2</v>
      </c>
      <c r="AJ12" s="144">
        <v>0.113092132159637</v>
      </c>
      <c r="AK12" s="139">
        <v>0.19511673953023001</v>
      </c>
      <c r="AL12" s="144">
        <v>0.13218671337302701</v>
      </c>
      <c r="AM12" s="139">
        <v>0.13808922115998601</v>
      </c>
      <c r="AN12" s="144">
        <v>7.7044566205950196E-2</v>
      </c>
      <c r="AO12" s="139">
        <v>6.3187089502968793E-2</v>
      </c>
      <c r="AP12" s="144">
        <v>7.7512097890019296E-2</v>
      </c>
      <c r="AQ12" s="139">
        <v>0.121068739390273</v>
      </c>
      <c r="AR12" s="144">
        <v>7.90859884807492E-2</v>
      </c>
      <c r="AS12" s="139">
        <v>2.5809586835657702E-2</v>
      </c>
      <c r="AT12" s="144">
        <v>8.4439627879220103E-2</v>
      </c>
      <c r="AU12" s="139">
        <v>0.108386808278853</v>
      </c>
      <c r="AV12" s="144">
        <v>6.5216404557140006E-2</v>
      </c>
      <c r="AW12" s="139">
        <v>3.72302113098397</v>
      </c>
      <c r="AX12" s="155">
        <v>0.89522196590807102</v>
      </c>
    </row>
    <row r="13" spans="1:50" ht="13" customHeight="1" x14ac:dyDescent="0.15">
      <c r="A13" s="57" t="s">
        <v>247</v>
      </c>
      <c r="B13" s="106">
        <v>2</v>
      </c>
      <c r="C13" s="139">
        <v>5.6759329852457498E-2</v>
      </c>
      <c r="D13" s="144">
        <v>0.12989528034323999</v>
      </c>
      <c r="E13" s="139">
        <v>0.61059739739891605</v>
      </c>
      <c r="F13" s="144">
        <v>0.19529496153711001</v>
      </c>
      <c r="G13" s="139">
        <v>0.23481845144869201</v>
      </c>
      <c r="H13" s="144">
        <v>0.13499447481635601</v>
      </c>
      <c r="I13" s="139">
        <v>1.17957204651716E-2</v>
      </c>
      <c r="J13" s="144">
        <v>0.12650807869147901</v>
      </c>
      <c r="K13" s="139">
        <v>0.46982141323888899</v>
      </c>
      <c r="L13" s="144">
        <v>0.115824676897264</v>
      </c>
      <c r="M13" s="139">
        <v>0.335727660713665</v>
      </c>
      <c r="N13" s="144">
        <v>0.12645546820776499</v>
      </c>
      <c r="O13" s="139">
        <v>0.28604082399643699</v>
      </c>
      <c r="P13" s="144">
        <v>0.10464750292399599</v>
      </c>
      <c r="Q13" s="139">
        <v>5.2089862047619704</v>
      </c>
      <c r="R13" s="144">
        <v>0.97170949354162905</v>
      </c>
      <c r="S13" s="139">
        <v>6.2028381586693201E-2</v>
      </c>
      <c r="T13" s="144">
        <v>0.13437323305652399</v>
      </c>
      <c r="U13" s="139">
        <v>0.620105937568733</v>
      </c>
      <c r="V13" s="144">
        <v>0.19325212581318699</v>
      </c>
      <c r="W13" s="139">
        <v>0.225655554382757</v>
      </c>
      <c r="X13" s="144">
        <v>0.132279553005483</v>
      </c>
      <c r="Y13" s="139">
        <v>2.2715779886510301E-2</v>
      </c>
      <c r="Z13" s="144">
        <v>0.12744402845168601</v>
      </c>
      <c r="AA13" s="139">
        <v>0.490507591962138</v>
      </c>
      <c r="AB13" s="144">
        <v>0.11532477888708</v>
      </c>
      <c r="AC13" s="139">
        <v>0.33958098524910602</v>
      </c>
      <c r="AD13" s="144">
        <v>0.125734349196895</v>
      </c>
      <c r="AE13" s="139">
        <v>0.28889834309744</v>
      </c>
      <c r="AF13" s="144">
        <v>0.10249872303211401</v>
      </c>
      <c r="AG13" s="139">
        <v>6.1336284960448504</v>
      </c>
      <c r="AH13" s="144">
        <v>1.0350936782956399</v>
      </c>
      <c r="AI13" s="139">
        <v>8.9231317922919801E-2</v>
      </c>
      <c r="AJ13" s="144">
        <v>0.133494511567987</v>
      </c>
      <c r="AK13" s="139">
        <v>0.65167494538149395</v>
      </c>
      <c r="AL13" s="144">
        <v>0.19285650083688699</v>
      </c>
      <c r="AM13" s="139">
        <v>0.22523913142865701</v>
      </c>
      <c r="AN13" s="144">
        <v>0.132372976900381</v>
      </c>
      <c r="AO13" s="139">
        <v>4.4522384557141503E-3</v>
      </c>
      <c r="AP13" s="144">
        <v>0.12496915241454799</v>
      </c>
      <c r="AQ13" s="139">
        <v>0.51204869448245205</v>
      </c>
      <c r="AR13" s="144">
        <v>0.109029993039104</v>
      </c>
      <c r="AS13" s="139">
        <v>0.28668188871473999</v>
      </c>
      <c r="AT13" s="144">
        <v>0.127209857943445</v>
      </c>
      <c r="AU13" s="139">
        <v>0.28510517742556502</v>
      </c>
      <c r="AV13" s="144">
        <v>0.100274889512038</v>
      </c>
      <c r="AW13" s="139">
        <v>7.8534454586631801</v>
      </c>
      <c r="AX13" s="155">
        <v>1.20877653647174</v>
      </c>
    </row>
    <row r="14" spans="1:50" ht="13" customHeight="1" x14ac:dyDescent="0.15">
      <c r="A14" s="57" t="s">
        <v>248</v>
      </c>
      <c r="B14" s="106">
        <v>2</v>
      </c>
      <c r="C14" s="139">
        <v>-0.11123260011484799</v>
      </c>
      <c r="D14" s="144">
        <v>9.4196323723451797E-2</v>
      </c>
      <c r="E14" s="139">
        <v>4.8639570547123603E-2</v>
      </c>
      <c r="F14" s="144">
        <v>0.12075092848626701</v>
      </c>
      <c r="G14" s="139">
        <v>0.12533741071009699</v>
      </c>
      <c r="H14" s="144">
        <v>9.8473721297049899E-2</v>
      </c>
      <c r="I14" s="139">
        <v>0.38372167567139198</v>
      </c>
      <c r="J14" s="144">
        <v>0.10077987409292</v>
      </c>
      <c r="K14" s="139">
        <v>0.15835025684308199</v>
      </c>
      <c r="L14" s="144">
        <v>9.3173606240678997E-2</v>
      </c>
      <c r="M14" s="139">
        <v>0.24156921038040599</v>
      </c>
      <c r="N14" s="144">
        <v>8.5119993867556698E-2</v>
      </c>
      <c r="O14" s="139">
        <v>-0.16053003625304399</v>
      </c>
      <c r="P14" s="144">
        <v>0.159803600564415</v>
      </c>
      <c r="Q14" s="139">
        <v>1.9383137503310399</v>
      </c>
      <c r="R14" s="144">
        <v>0.52044122077505695</v>
      </c>
      <c r="S14" s="139">
        <v>-0.102084030434725</v>
      </c>
      <c r="T14" s="144">
        <v>9.5440531737401996E-2</v>
      </c>
      <c r="U14" s="139">
        <v>2.9628039711955101E-2</v>
      </c>
      <c r="V14" s="144">
        <v>0.11970955872492201</v>
      </c>
      <c r="W14" s="139">
        <v>0.130901675129663</v>
      </c>
      <c r="X14" s="144">
        <v>9.8681389180888299E-2</v>
      </c>
      <c r="Y14" s="139">
        <v>0.40627591732204799</v>
      </c>
      <c r="Z14" s="144">
        <v>9.8234658356020493E-2</v>
      </c>
      <c r="AA14" s="139">
        <v>0.170131104722827</v>
      </c>
      <c r="AB14" s="144">
        <v>9.3580173700395106E-2</v>
      </c>
      <c r="AC14" s="139">
        <v>0.242080122086548</v>
      </c>
      <c r="AD14" s="144">
        <v>8.37851490901977E-2</v>
      </c>
      <c r="AE14" s="139">
        <v>-0.16842721025834001</v>
      </c>
      <c r="AF14" s="144">
        <v>0.158886520461375</v>
      </c>
      <c r="AG14" s="139">
        <v>2.2006141744293801</v>
      </c>
      <c r="AH14" s="144">
        <v>0.519030451063061</v>
      </c>
      <c r="AI14" s="139">
        <v>-8.4841211700124094E-3</v>
      </c>
      <c r="AJ14" s="144">
        <v>0.100349359451116</v>
      </c>
      <c r="AK14" s="139">
        <v>5.15597954180168E-2</v>
      </c>
      <c r="AL14" s="144">
        <v>0.123003349473451</v>
      </c>
      <c r="AM14" s="139">
        <v>9.3564060576885599E-2</v>
      </c>
      <c r="AN14" s="144">
        <v>0.100609325836491</v>
      </c>
      <c r="AO14" s="139">
        <v>0.36742612075805398</v>
      </c>
      <c r="AP14" s="144">
        <v>9.9772762968440495E-2</v>
      </c>
      <c r="AQ14" s="139">
        <v>0.184611634515819</v>
      </c>
      <c r="AR14" s="144">
        <v>9.1953364560795003E-2</v>
      </c>
      <c r="AS14" s="139">
        <v>0.23041551519839801</v>
      </c>
      <c r="AT14" s="144">
        <v>8.2812298679111399E-2</v>
      </c>
      <c r="AU14" s="139">
        <v>-0.14934386250711301</v>
      </c>
      <c r="AV14" s="144">
        <v>0.16082248135948099</v>
      </c>
      <c r="AW14" s="139">
        <v>3.9070667497577798</v>
      </c>
      <c r="AX14" s="155">
        <v>0.86525072011757398</v>
      </c>
    </row>
    <row r="15" spans="1:50" ht="13" customHeight="1" x14ac:dyDescent="0.15">
      <c r="A15" s="57" t="s">
        <v>249</v>
      </c>
      <c r="B15" s="106">
        <v>2</v>
      </c>
      <c r="C15" s="139">
        <v>0.16040602494019601</v>
      </c>
      <c r="D15" s="144">
        <v>7.8552477830059794E-2</v>
      </c>
      <c r="E15" s="139">
        <v>0.31277501088674498</v>
      </c>
      <c r="F15" s="144">
        <v>8.0260138270420806E-2</v>
      </c>
      <c r="G15" s="139">
        <v>0.14658686738517099</v>
      </c>
      <c r="H15" s="144">
        <v>9.3026454620970603E-2</v>
      </c>
      <c r="I15" s="139">
        <v>0.25867840954989602</v>
      </c>
      <c r="J15" s="144">
        <v>7.0527541481523806E-2</v>
      </c>
      <c r="K15" s="139">
        <v>1.1887110860773001E-2</v>
      </c>
      <c r="L15" s="144">
        <v>8.6815810185077696E-2</v>
      </c>
      <c r="M15" s="139">
        <v>0.18823739662088099</v>
      </c>
      <c r="N15" s="144">
        <v>9.4878361495873503E-2</v>
      </c>
      <c r="O15" s="139">
        <v>0.10559028035875</v>
      </c>
      <c r="P15" s="144">
        <v>8.0854067974331395E-2</v>
      </c>
      <c r="Q15" s="139">
        <v>3.9521750275924901</v>
      </c>
      <c r="R15" s="144">
        <v>0.78070323810974995</v>
      </c>
      <c r="S15" s="139">
        <v>0.15823272590772999</v>
      </c>
      <c r="T15" s="144">
        <v>7.7853870282833304E-2</v>
      </c>
      <c r="U15" s="139">
        <v>0.31308077143383001</v>
      </c>
      <c r="V15" s="144">
        <v>8.3718823576035203E-2</v>
      </c>
      <c r="W15" s="139">
        <v>0.147742605798793</v>
      </c>
      <c r="X15" s="144">
        <v>9.24872560489369E-2</v>
      </c>
      <c r="Y15" s="139">
        <v>0.25651628331980098</v>
      </c>
      <c r="Z15" s="144">
        <v>6.9717921820039802E-2</v>
      </c>
      <c r="AA15" s="139">
        <v>1.0772421479071599E-2</v>
      </c>
      <c r="AB15" s="144">
        <v>8.6536226104817607E-2</v>
      </c>
      <c r="AC15" s="139">
        <v>0.190455144702221</v>
      </c>
      <c r="AD15" s="144">
        <v>9.4827500877016802E-2</v>
      </c>
      <c r="AE15" s="139">
        <v>0.10607738155640099</v>
      </c>
      <c r="AF15" s="144">
        <v>8.0923324722234596E-2</v>
      </c>
      <c r="AG15" s="139">
        <v>3.9673674492047</v>
      </c>
      <c r="AH15" s="144">
        <v>0.80336989350091603</v>
      </c>
      <c r="AI15" s="139">
        <v>0.16771020249570501</v>
      </c>
      <c r="AJ15" s="144">
        <v>7.7513500304186495E-2</v>
      </c>
      <c r="AK15" s="139">
        <v>0.32950127005349</v>
      </c>
      <c r="AL15" s="144">
        <v>8.3254670276644002E-2</v>
      </c>
      <c r="AM15" s="139">
        <v>0.147042206324212</v>
      </c>
      <c r="AN15" s="144">
        <v>9.0641554165618199E-2</v>
      </c>
      <c r="AO15" s="139">
        <v>0.240155461443116</v>
      </c>
      <c r="AP15" s="144">
        <v>7.0037972805998105E-2</v>
      </c>
      <c r="AQ15" s="139">
        <v>2.3355572520930598E-3</v>
      </c>
      <c r="AR15" s="144">
        <v>8.6457877451663195E-2</v>
      </c>
      <c r="AS15" s="139">
        <v>0.19403577270813999</v>
      </c>
      <c r="AT15" s="144">
        <v>9.3508639669229607E-2</v>
      </c>
      <c r="AU15" s="139">
        <v>0.10971644022318</v>
      </c>
      <c r="AV15" s="144">
        <v>8.0938629132671497E-2</v>
      </c>
      <c r="AW15" s="139">
        <v>4.5804787770657898</v>
      </c>
      <c r="AX15" s="155">
        <v>0.79851151521693597</v>
      </c>
    </row>
    <row r="16" spans="1:50" ht="13" customHeight="1" x14ac:dyDescent="0.15">
      <c r="A16" s="57" t="s">
        <v>250</v>
      </c>
      <c r="B16" s="106">
        <v>2</v>
      </c>
      <c r="C16" s="139">
        <v>0.156115883363664</v>
      </c>
      <c r="D16" s="144">
        <v>0.12553534287465901</v>
      </c>
      <c r="E16" s="139">
        <v>0.22301028638353401</v>
      </c>
      <c r="F16" s="144">
        <v>0.116161273461192</v>
      </c>
      <c r="G16" s="139">
        <v>0.24657391082616101</v>
      </c>
      <c r="H16" s="144">
        <v>0.11281435881533</v>
      </c>
      <c r="I16" s="139">
        <v>3.8884099246349203E-2</v>
      </c>
      <c r="J16" s="144">
        <v>0.105616259794655</v>
      </c>
      <c r="K16" s="139">
        <v>0.20932638437308301</v>
      </c>
      <c r="L16" s="144">
        <v>0.12167439173269699</v>
      </c>
      <c r="M16" s="139">
        <v>0.25971499495293299</v>
      </c>
      <c r="N16" s="144">
        <v>0.121220526257141</v>
      </c>
      <c r="O16" s="139">
        <v>0.22257445722155</v>
      </c>
      <c r="P16" s="144">
        <v>0.110146606326383</v>
      </c>
      <c r="Q16" s="139">
        <v>3.8668328291370502</v>
      </c>
      <c r="R16" s="144">
        <v>0.76260131927087804</v>
      </c>
      <c r="S16" s="139">
        <v>0.191063219208114</v>
      </c>
      <c r="T16" s="144">
        <v>0.12272618245175999</v>
      </c>
      <c r="U16" s="139">
        <v>0.12837087504689201</v>
      </c>
      <c r="V16" s="144">
        <v>0.12160638549219301</v>
      </c>
      <c r="W16" s="139">
        <v>0.25511746222054599</v>
      </c>
      <c r="X16" s="144">
        <v>0.109822984162632</v>
      </c>
      <c r="Y16" s="139">
        <v>1.7888079736785901E-2</v>
      </c>
      <c r="Z16" s="144">
        <v>0.103791451599423</v>
      </c>
      <c r="AA16" s="139">
        <v>0.18950898514807299</v>
      </c>
      <c r="AB16" s="144">
        <v>0.119654098536722</v>
      </c>
      <c r="AC16" s="139">
        <v>0.24635050687143301</v>
      </c>
      <c r="AD16" s="144">
        <v>0.11626751117164801</v>
      </c>
      <c r="AE16" s="139">
        <v>0.264459869958035</v>
      </c>
      <c r="AF16" s="144">
        <v>0.11038118683058901</v>
      </c>
      <c r="AG16" s="139">
        <v>7.2728916136817698</v>
      </c>
      <c r="AH16" s="144">
        <v>1.01446222266299</v>
      </c>
      <c r="AI16" s="139">
        <v>0.20725572653891999</v>
      </c>
      <c r="AJ16" s="144">
        <v>0.119225426008497</v>
      </c>
      <c r="AK16" s="139">
        <v>0.16373921654239201</v>
      </c>
      <c r="AL16" s="144">
        <v>0.122007254895403</v>
      </c>
      <c r="AM16" s="139">
        <v>0.30828410567020098</v>
      </c>
      <c r="AN16" s="144">
        <v>0.108155816361631</v>
      </c>
      <c r="AO16" s="139">
        <v>-0.10987214954439201</v>
      </c>
      <c r="AP16" s="144">
        <v>0.10700585697993099</v>
      </c>
      <c r="AQ16" s="139">
        <v>0.16256449362153799</v>
      </c>
      <c r="AR16" s="144">
        <v>0.121172203652129</v>
      </c>
      <c r="AS16" s="139">
        <v>0.23186128294625299</v>
      </c>
      <c r="AT16" s="144">
        <v>0.119827695115005</v>
      </c>
      <c r="AU16" s="139">
        <v>0.25293228698896297</v>
      </c>
      <c r="AV16" s="144">
        <v>0.110397791084287</v>
      </c>
      <c r="AW16" s="139">
        <v>9.0438537765467597</v>
      </c>
      <c r="AX16" s="155">
        <v>1.13335654667306</v>
      </c>
    </row>
    <row r="17" spans="1:50" ht="13" customHeight="1" x14ac:dyDescent="0.15">
      <c r="A17" s="57" t="s">
        <v>251</v>
      </c>
      <c r="B17" s="106">
        <v>2</v>
      </c>
      <c r="C17" s="139">
        <v>4.90043771512206E-2</v>
      </c>
      <c r="D17" s="144">
        <v>9.5634950597189697E-2</v>
      </c>
      <c r="E17" s="139">
        <v>7.0277531669999296E-2</v>
      </c>
      <c r="F17" s="144">
        <v>0.19952341857796699</v>
      </c>
      <c r="G17" s="139">
        <v>0.14444981778250399</v>
      </c>
      <c r="H17" s="144">
        <v>9.6854501358981895E-2</v>
      </c>
      <c r="I17" s="139">
        <v>0.430046787379746</v>
      </c>
      <c r="J17" s="144">
        <v>7.0188238176383505E-2</v>
      </c>
      <c r="K17" s="139">
        <v>1.99000390877506E-2</v>
      </c>
      <c r="L17" s="144">
        <v>6.9822633019813396E-2</v>
      </c>
      <c r="M17" s="139">
        <v>3.39906637435212E-2</v>
      </c>
      <c r="N17" s="144">
        <v>7.9398966124945097E-2</v>
      </c>
      <c r="O17" s="139">
        <v>0.151677531228396</v>
      </c>
      <c r="P17" s="144">
        <v>0.10800379413076</v>
      </c>
      <c r="Q17" s="139">
        <v>1.6956171853697899</v>
      </c>
      <c r="R17" s="144">
        <v>0.36140002243494201</v>
      </c>
      <c r="S17" s="139">
        <v>3.5318017834615398E-2</v>
      </c>
      <c r="T17" s="144">
        <v>9.7292672559534693E-2</v>
      </c>
      <c r="U17" s="139">
        <v>6.79632865981422E-2</v>
      </c>
      <c r="V17" s="144">
        <v>0.20267178066331501</v>
      </c>
      <c r="W17" s="139">
        <v>0.12103303246092501</v>
      </c>
      <c r="X17" s="144">
        <v>9.6208044450949895E-2</v>
      </c>
      <c r="Y17" s="139">
        <v>0.44350735625758098</v>
      </c>
      <c r="Z17" s="144">
        <v>7.0373286639326002E-2</v>
      </c>
      <c r="AA17" s="139">
        <v>-4.2873517894530602E-3</v>
      </c>
      <c r="AB17" s="144">
        <v>6.9417423556427493E-2</v>
      </c>
      <c r="AC17" s="139">
        <v>4.5384381093165803E-2</v>
      </c>
      <c r="AD17" s="144">
        <v>7.88927775868003E-2</v>
      </c>
      <c r="AE17" s="139">
        <v>0.16063987177795699</v>
      </c>
      <c r="AF17" s="144">
        <v>0.110462687465215</v>
      </c>
      <c r="AG17" s="139">
        <v>2.6981436711180602</v>
      </c>
      <c r="AH17" s="144">
        <v>0.52019381519619401</v>
      </c>
      <c r="AI17" s="139">
        <v>7.0311898588479596E-2</v>
      </c>
      <c r="AJ17" s="144">
        <v>9.6148664729833397E-2</v>
      </c>
      <c r="AK17" s="139">
        <v>0.109289204208854</v>
      </c>
      <c r="AL17" s="144">
        <v>0.20385496251935301</v>
      </c>
      <c r="AM17" s="139">
        <v>0.153872035540493</v>
      </c>
      <c r="AN17" s="144">
        <v>9.7142317139521206E-2</v>
      </c>
      <c r="AO17" s="139">
        <v>0.37742217632550101</v>
      </c>
      <c r="AP17" s="144">
        <v>7.0459329043479096E-2</v>
      </c>
      <c r="AQ17" s="139">
        <v>5.0259125503080801E-2</v>
      </c>
      <c r="AR17" s="144">
        <v>6.9294766392603804E-2</v>
      </c>
      <c r="AS17" s="139">
        <v>5.8061278907161E-2</v>
      </c>
      <c r="AT17" s="144">
        <v>7.6919783604150901E-2</v>
      </c>
      <c r="AU17" s="139">
        <v>0.19554729086933001</v>
      </c>
      <c r="AV17" s="144">
        <v>0.107501799567627</v>
      </c>
      <c r="AW17" s="139">
        <v>4.5439193419593797</v>
      </c>
      <c r="AX17" s="155">
        <v>0.98663545631717497</v>
      </c>
    </row>
    <row r="18" spans="1:50" ht="13" customHeight="1" x14ac:dyDescent="0.15">
      <c r="A18" s="109" t="s">
        <v>252</v>
      </c>
      <c r="B18" s="106">
        <v>2</v>
      </c>
      <c r="C18" s="139">
        <v>2.9278150149516902E-2</v>
      </c>
      <c r="D18" s="144">
        <v>0.12989516941916501</v>
      </c>
      <c r="E18" s="139">
        <v>-0.13833619147457801</v>
      </c>
      <c r="F18" s="144">
        <v>0.26289768019890197</v>
      </c>
      <c r="G18" s="139">
        <v>3.9017453221573697E-2</v>
      </c>
      <c r="H18" s="144">
        <v>0.14127792826630101</v>
      </c>
      <c r="I18" s="139">
        <v>0.464504274033124</v>
      </c>
      <c r="J18" s="144">
        <v>9.4589881396217296E-2</v>
      </c>
      <c r="K18" s="139">
        <v>6.22835919442601E-2</v>
      </c>
      <c r="L18" s="144">
        <v>9.7912391303919197E-2</v>
      </c>
      <c r="M18" s="139">
        <v>2.15521742995631E-2</v>
      </c>
      <c r="N18" s="144">
        <v>0.11610872664114399</v>
      </c>
      <c r="O18" s="139">
        <v>0.28549422312989903</v>
      </c>
      <c r="P18" s="144">
        <v>0.17411424083258301</v>
      </c>
      <c r="Q18" s="139">
        <v>1.9002863230229901</v>
      </c>
      <c r="R18" s="144">
        <v>0.60166857274876395</v>
      </c>
      <c r="S18" s="139">
        <v>2.2482412442201699E-2</v>
      </c>
      <c r="T18" s="144">
        <v>0.13370061557156601</v>
      </c>
      <c r="U18" s="139">
        <v>-0.135186625152805</v>
      </c>
      <c r="V18" s="144">
        <v>0.26753284827232898</v>
      </c>
      <c r="W18" s="139">
        <v>-3.61570678304764E-3</v>
      </c>
      <c r="X18" s="144">
        <v>0.138435981953864</v>
      </c>
      <c r="Y18" s="139">
        <v>0.49292251001615001</v>
      </c>
      <c r="Z18" s="144">
        <v>9.4991590011798396E-2</v>
      </c>
      <c r="AA18" s="139">
        <v>2.7746638774995499E-2</v>
      </c>
      <c r="AB18" s="144">
        <v>9.6522000934302299E-2</v>
      </c>
      <c r="AC18" s="139">
        <v>3.33773896507297E-2</v>
      </c>
      <c r="AD18" s="144">
        <v>0.11768996195102099</v>
      </c>
      <c r="AE18" s="139">
        <v>0.31552926689660998</v>
      </c>
      <c r="AF18" s="144">
        <v>0.175541401458429</v>
      </c>
      <c r="AG18" s="139">
        <v>3.21273409642916</v>
      </c>
      <c r="AH18" s="144">
        <v>0.86138392580800305</v>
      </c>
      <c r="AI18" s="139">
        <v>8.7725192550909201E-2</v>
      </c>
      <c r="AJ18" s="144">
        <v>0.13433109149660899</v>
      </c>
      <c r="AK18" s="139">
        <v>-9.8850555800814296E-2</v>
      </c>
      <c r="AL18" s="144">
        <v>0.27091454443173202</v>
      </c>
      <c r="AM18" s="139">
        <v>1.7722679522869801E-2</v>
      </c>
      <c r="AN18" s="144">
        <v>0.132990915053952</v>
      </c>
      <c r="AO18" s="139">
        <v>0.45403368682503997</v>
      </c>
      <c r="AP18" s="144">
        <v>9.5065012663248905E-2</v>
      </c>
      <c r="AQ18" s="139">
        <v>4.94449861703933E-2</v>
      </c>
      <c r="AR18" s="144">
        <v>0.10011750784817799</v>
      </c>
      <c r="AS18" s="139">
        <v>5.2951563107137098E-2</v>
      </c>
      <c r="AT18" s="144">
        <v>0.117091635829668</v>
      </c>
      <c r="AU18" s="139">
        <v>0.315917136185488</v>
      </c>
      <c r="AV18" s="144">
        <v>0.17243028365451499</v>
      </c>
      <c r="AW18" s="139">
        <v>5.0492598276285401</v>
      </c>
      <c r="AX18" s="155">
        <v>1.3704861523401</v>
      </c>
    </row>
    <row r="19" spans="1:50" ht="13" customHeight="1" x14ac:dyDescent="0.15">
      <c r="A19" s="109" t="s">
        <v>253</v>
      </c>
      <c r="B19" s="106">
        <v>2</v>
      </c>
      <c r="C19" s="139">
        <v>-4.9680914906753198E-3</v>
      </c>
      <c r="D19" s="144">
        <v>0.13108188226328801</v>
      </c>
      <c r="E19" s="139">
        <v>0.59339628504979303</v>
      </c>
      <c r="F19" s="144">
        <v>0.27502399052829302</v>
      </c>
      <c r="G19" s="139">
        <v>0.33681879547837801</v>
      </c>
      <c r="H19" s="144">
        <v>0.14109675890918999</v>
      </c>
      <c r="I19" s="139">
        <v>0.10339580295916</v>
      </c>
      <c r="J19" s="144">
        <v>0.10672545365618</v>
      </c>
      <c r="K19" s="139">
        <v>0.40760510877762701</v>
      </c>
      <c r="L19" s="144">
        <v>0.13006357525266099</v>
      </c>
      <c r="M19" s="139">
        <v>8.7063213869766898E-2</v>
      </c>
      <c r="N19" s="144">
        <v>0.103756153261877</v>
      </c>
      <c r="O19" s="139">
        <v>1.7438316253292001E-2</v>
      </c>
      <c r="P19" s="144">
        <v>0.14437394144812499</v>
      </c>
      <c r="Q19" s="139">
        <v>2.0775192324916598</v>
      </c>
      <c r="R19" s="144">
        <v>0.79260211523181501</v>
      </c>
      <c r="S19" s="139">
        <v>-2.53761987878032E-2</v>
      </c>
      <c r="T19" s="144">
        <v>0.12939518365367</v>
      </c>
      <c r="U19" s="139">
        <v>0.56246744349275801</v>
      </c>
      <c r="V19" s="144">
        <v>0.28006326777231799</v>
      </c>
      <c r="W19" s="139">
        <v>0.33616066878941903</v>
      </c>
      <c r="X19" s="144">
        <v>0.141839131523255</v>
      </c>
      <c r="Y19" s="139">
        <v>9.9416762146620805E-2</v>
      </c>
      <c r="Z19" s="144">
        <v>0.106958866220771</v>
      </c>
      <c r="AA19" s="139">
        <v>0.40399594059941402</v>
      </c>
      <c r="AB19" s="144">
        <v>0.12907237159542201</v>
      </c>
      <c r="AC19" s="139">
        <v>9.5974399184766898E-2</v>
      </c>
      <c r="AD19" s="144">
        <v>9.61595889547361E-2</v>
      </c>
      <c r="AE19" s="139">
        <v>1.5032755789435E-2</v>
      </c>
      <c r="AF19" s="144">
        <v>0.144527004436629</v>
      </c>
      <c r="AG19" s="139">
        <v>2.8655705534266498</v>
      </c>
      <c r="AH19" s="144">
        <v>0.93916594858971303</v>
      </c>
      <c r="AI19" s="139">
        <v>2.8437019078316E-3</v>
      </c>
      <c r="AJ19" s="144">
        <v>0.12871656766530101</v>
      </c>
      <c r="AK19" s="139">
        <v>0.57027154399463498</v>
      </c>
      <c r="AL19" s="144">
        <v>0.28031273202671603</v>
      </c>
      <c r="AM19" s="139">
        <v>0.38479137449316198</v>
      </c>
      <c r="AN19" s="144">
        <v>0.15201484374229501</v>
      </c>
      <c r="AO19" s="139">
        <v>6.58250044349286E-2</v>
      </c>
      <c r="AP19" s="144">
        <v>0.112610476938625</v>
      </c>
      <c r="AQ19" s="139">
        <v>0.41580594677539701</v>
      </c>
      <c r="AR19" s="144">
        <v>0.126896920946168</v>
      </c>
      <c r="AS19" s="139">
        <v>8.2512739353817893E-2</v>
      </c>
      <c r="AT19" s="144">
        <v>9.4369576682341E-2</v>
      </c>
      <c r="AU19" s="139">
        <v>6.48764829620119E-2</v>
      </c>
      <c r="AV19" s="144">
        <v>0.149076675139798</v>
      </c>
      <c r="AW19" s="139">
        <v>4.6648965658192898</v>
      </c>
      <c r="AX19" s="155">
        <v>1.7023545297171501</v>
      </c>
    </row>
    <row r="20" spans="1:50" ht="13" customHeight="1" x14ac:dyDescent="0.15">
      <c r="A20" s="57" t="s">
        <v>254</v>
      </c>
      <c r="B20" s="106">
        <v>2</v>
      </c>
      <c r="C20" s="139">
        <v>0.47432858800683197</v>
      </c>
      <c r="D20" s="144">
        <v>0.13672869813637201</v>
      </c>
      <c r="E20" s="139">
        <v>8.0917048381026105E-2</v>
      </c>
      <c r="F20" s="144">
        <v>0.159922258992448</v>
      </c>
      <c r="G20" s="139">
        <v>-6.7050390816723301E-2</v>
      </c>
      <c r="H20" s="144">
        <v>0.13438306522486099</v>
      </c>
      <c r="I20" s="139">
        <v>6.7022346642743702E-2</v>
      </c>
      <c r="J20" s="144">
        <v>0.137636856099838</v>
      </c>
      <c r="K20" s="139">
        <v>8.2923399054144906E-2</v>
      </c>
      <c r="L20" s="144">
        <v>0.11775486319527299</v>
      </c>
      <c r="M20" s="139">
        <v>0.36307548508341703</v>
      </c>
      <c r="N20" s="144">
        <v>0.148263200523257</v>
      </c>
      <c r="O20" s="139">
        <v>-9.6566924712241393E-3</v>
      </c>
      <c r="P20" s="144">
        <v>0.132320544171802</v>
      </c>
      <c r="Q20" s="139">
        <v>3.4907796200346102</v>
      </c>
      <c r="R20" s="144">
        <v>0.91282105614573705</v>
      </c>
      <c r="S20" s="139">
        <v>0.44151057468244798</v>
      </c>
      <c r="T20" s="144">
        <v>0.13672472907810901</v>
      </c>
      <c r="U20" s="139">
        <v>3.1075571564252499E-2</v>
      </c>
      <c r="V20" s="144">
        <v>0.163614254306155</v>
      </c>
      <c r="W20" s="139">
        <v>-6.8301563525685893E-2</v>
      </c>
      <c r="X20" s="144">
        <v>0.13351178957459001</v>
      </c>
      <c r="Y20" s="139">
        <v>5.7952504628275302E-2</v>
      </c>
      <c r="Z20" s="144">
        <v>0.13917316817919201</v>
      </c>
      <c r="AA20" s="139">
        <v>0.119175357811121</v>
      </c>
      <c r="AB20" s="144">
        <v>0.117518573576039</v>
      </c>
      <c r="AC20" s="139">
        <v>0.33965832921716399</v>
      </c>
      <c r="AD20" s="144">
        <v>0.14679917537052301</v>
      </c>
      <c r="AE20" s="139">
        <v>1.22189420688544E-2</v>
      </c>
      <c r="AF20" s="144">
        <v>0.130607157656284</v>
      </c>
      <c r="AG20" s="139">
        <v>4.4381227109521104</v>
      </c>
      <c r="AH20" s="144">
        <v>0.99531530979629101</v>
      </c>
      <c r="AI20" s="139">
        <v>0.41405699359504999</v>
      </c>
      <c r="AJ20" s="144">
        <v>0.13474880370696801</v>
      </c>
      <c r="AK20" s="139">
        <v>-2.2339460859680801E-2</v>
      </c>
      <c r="AL20" s="144">
        <v>0.16344102502081101</v>
      </c>
      <c r="AM20" s="139">
        <v>-4.5122729281403401E-2</v>
      </c>
      <c r="AN20" s="144">
        <v>0.12931492900517499</v>
      </c>
      <c r="AO20" s="139">
        <v>0.13196069781270001</v>
      </c>
      <c r="AP20" s="144">
        <v>0.135051451873412</v>
      </c>
      <c r="AQ20" s="139">
        <v>0.14154974212623</v>
      </c>
      <c r="AR20" s="144">
        <v>0.118652858068462</v>
      </c>
      <c r="AS20" s="139">
        <v>0.24109849001892</v>
      </c>
      <c r="AT20" s="144">
        <v>0.14755033096721601</v>
      </c>
      <c r="AU20" s="139">
        <v>5.0478230293484701E-2</v>
      </c>
      <c r="AV20" s="144">
        <v>0.129647745570592</v>
      </c>
      <c r="AW20" s="139">
        <v>7.4080039545858698</v>
      </c>
      <c r="AX20" s="155">
        <v>1.5000037603499301</v>
      </c>
    </row>
    <row r="21" spans="1:50" ht="13" customHeight="1" x14ac:dyDescent="0.15">
      <c r="A21" s="57" t="s">
        <v>255</v>
      </c>
      <c r="B21" s="106">
        <v>2</v>
      </c>
      <c r="C21" s="139">
        <v>0.30804387571648201</v>
      </c>
      <c r="D21" s="144">
        <v>0.14198647765519101</v>
      </c>
      <c r="E21" s="139">
        <v>0.228152416294959</v>
      </c>
      <c r="F21" s="144">
        <v>0.14498393713320901</v>
      </c>
      <c r="G21" s="139">
        <v>6.9531182772329503E-2</v>
      </c>
      <c r="H21" s="144">
        <v>0.123537163830996</v>
      </c>
      <c r="I21" s="139">
        <v>0.158805971839068</v>
      </c>
      <c r="J21" s="144">
        <v>0.105785908612659</v>
      </c>
      <c r="K21" s="139">
        <v>2.98636776502408E-2</v>
      </c>
      <c r="L21" s="144">
        <v>0.101680616888234</v>
      </c>
      <c r="M21" s="139">
        <v>0.19831974011815401</v>
      </c>
      <c r="N21" s="144">
        <v>9.2716942537373295E-2</v>
      </c>
      <c r="O21" s="139">
        <v>0.22271055584302701</v>
      </c>
      <c r="P21" s="144">
        <v>0.13099254004895999</v>
      </c>
      <c r="Q21" s="139">
        <v>2.0197985897185302</v>
      </c>
      <c r="R21" s="144">
        <v>0.68725259719040599</v>
      </c>
      <c r="S21" s="139">
        <v>0.27010485792333699</v>
      </c>
      <c r="T21" s="144">
        <v>0.14072296352807601</v>
      </c>
      <c r="U21" s="139">
        <v>0.21196711362649701</v>
      </c>
      <c r="V21" s="144">
        <v>0.14372841856856799</v>
      </c>
      <c r="W21" s="139">
        <v>6.8469594371386194E-2</v>
      </c>
      <c r="X21" s="144">
        <v>0.122426713679015</v>
      </c>
      <c r="Y21" s="139">
        <v>0.14890587678525599</v>
      </c>
      <c r="Z21" s="144">
        <v>0.10417363323267299</v>
      </c>
      <c r="AA21" s="139">
        <v>5.29824728467067E-2</v>
      </c>
      <c r="AB21" s="144">
        <v>0.101873409116855</v>
      </c>
      <c r="AC21" s="139">
        <v>0.19825639260956501</v>
      </c>
      <c r="AD21" s="144">
        <v>9.1861344277332099E-2</v>
      </c>
      <c r="AE21" s="139">
        <v>0.219384178416549</v>
      </c>
      <c r="AF21" s="144">
        <v>0.128523848225014</v>
      </c>
      <c r="AG21" s="139">
        <v>2.5361614083209898</v>
      </c>
      <c r="AH21" s="144">
        <v>0.73439697608792998</v>
      </c>
      <c r="AI21" s="139">
        <v>0.21912883431257199</v>
      </c>
      <c r="AJ21" s="144">
        <v>0.13839386679393201</v>
      </c>
      <c r="AK21" s="139">
        <v>0.18283021639803099</v>
      </c>
      <c r="AL21" s="144">
        <v>0.140877115353817</v>
      </c>
      <c r="AM21" s="139">
        <v>0.131835124447376</v>
      </c>
      <c r="AN21" s="144">
        <v>0.116858137830956</v>
      </c>
      <c r="AO21" s="139">
        <v>0.133920857834742</v>
      </c>
      <c r="AP21" s="144">
        <v>0.104099949879582</v>
      </c>
      <c r="AQ21" s="139">
        <v>8.4157442841648195E-2</v>
      </c>
      <c r="AR21" s="144">
        <v>9.9105516623162096E-2</v>
      </c>
      <c r="AS21" s="139">
        <v>0.194850154443031</v>
      </c>
      <c r="AT21" s="144">
        <v>9.3380815568951406E-2</v>
      </c>
      <c r="AU21" s="139">
        <v>0.186278453085613</v>
      </c>
      <c r="AV21" s="144">
        <v>0.12765534669773301</v>
      </c>
      <c r="AW21" s="139">
        <v>3.9892428988001498</v>
      </c>
      <c r="AX21" s="155">
        <v>1.1282301592220201</v>
      </c>
    </row>
    <row r="22" spans="1:50" ht="13" customHeight="1" x14ac:dyDescent="0.15">
      <c r="A22" s="57" t="s">
        <v>256</v>
      </c>
      <c r="B22" s="106">
        <v>2</v>
      </c>
      <c r="C22" s="139">
        <v>-0.27172509368572001</v>
      </c>
      <c r="D22" s="144">
        <v>0.14808507352540601</v>
      </c>
      <c r="E22" s="139">
        <v>0.262451464079904</v>
      </c>
      <c r="F22" s="144">
        <v>0.272559696276575</v>
      </c>
      <c r="G22" s="139">
        <v>0.39903076144222499</v>
      </c>
      <c r="H22" s="144">
        <v>0.19345483989426701</v>
      </c>
      <c r="I22" s="139">
        <v>0.19251555160341599</v>
      </c>
      <c r="J22" s="144">
        <v>0.15729486172358501</v>
      </c>
      <c r="K22" s="139">
        <v>0.466953524731886</v>
      </c>
      <c r="L22" s="144">
        <v>0.14686138919081801</v>
      </c>
      <c r="M22" s="139">
        <v>0.108321881773146</v>
      </c>
      <c r="N22" s="144">
        <v>0.19376991395191401</v>
      </c>
      <c r="O22" s="139">
        <v>0.419201881004023</v>
      </c>
      <c r="P22" s="144">
        <v>0.19870026978879199</v>
      </c>
      <c r="Q22" s="139">
        <v>6.3096467679180099</v>
      </c>
      <c r="R22" s="144">
        <v>1.9887652943339</v>
      </c>
      <c r="S22" s="139">
        <v>-0.258168668444062</v>
      </c>
      <c r="T22" s="144">
        <v>0.14412643528626301</v>
      </c>
      <c r="U22" s="139">
        <v>0.27756223537251201</v>
      </c>
      <c r="V22" s="144">
        <v>0.275170332389086</v>
      </c>
      <c r="W22" s="139">
        <v>0.34837008080612802</v>
      </c>
      <c r="X22" s="144">
        <v>0.189150532674388</v>
      </c>
      <c r="Y22" s="139">
        <v>0.21246720819678</v>
      </c>
      <c r="Z22" s="144">
        <v>0.162377522481853</v>
      </c>
      <c r="AA22" s="139">
        <v>0.47990273476795697</v>
      </c>
      <c r="AB22" s="144">
        <v>0.149191535854548</v>
      </c>
      <c r="AC22" s="139">
        <v>0.11790765787503101</v>
      </c>
      <c r="AD22" s="144">
        <v>0.18977074165375599</v>
      </c>
      <c r="AE22" s="139">
        <v>0.39637323081281001</v>
      </c>
      <c r="AF22" s="144">
        <v>0.20382534991173801</v>
      </c>
      <c r="AG22" s="139">
        <v>7.9159501696003201</v>
      </c>
      <c r="AH22" s="144">
        <v>1.79766690252113</v>
      </c>
      <c r="AI22" s="139">
        <v>-0.149597551395308</v>
      </c>
      <c r="AJ22" s="144">
        <v>0.13748973454591201</v>
      </c>
      <c r="AK22" s="139">
        <v>0.31525687370003003</v>
      </c>
      <c r="AL22" s="144">
        <v>0.27606865079638099</v>
      </c>
      <c r="AM22" s="139">
        <v>0.341847992060342</v>
      </c>
      <c r="AN22" s="144">
        <v>0.18803442471258899</v>
      </c>
      <c r="AO22" s="139">
        <v>0.226730246241476</v>
      </c>
      <c r="AP22" s="144">
        <v>0.155724652776356</v>
      </c>
      <c r="AQ22" s="139">
        <v>0.465818449253875</v>
      </c>
      <c r="AR22" s="144">
        <v>0.15123051098259299</v>
      </c>
      <c r="AS22" s="139">
        <v>9.6144735082734994E-2</v>
      </c>
      <c r="AT22" s="144">
        <v>0.182357145215956</v>
      </c>
      <c r="AU22" s="139">
        <v>0.41543602443955702</v>
      </c>
      <c r="AV22" s="144">
        <v>0.199531580721899</v>
      </c>
      <c r="AW22" s="139">
        <v>9.64135041508864</v>
      </c>
      <c r="AX22" s="155">
        <v>2.0439578885465299</v>
      </c>
    </row>
    <row r="23" spans="1:50" ht="13" customHeight="1" x14ac:dyDescent="0.15">
      <c r="A23" s="57" t="s">
        <v>257</v>
      </c>
      <c r="B23" s="106">
        <v>2</v>
      </c>
      <c r="C23" s="139">
        <v>0.26022249332097003</v>
      </c>
      <c r="D23" s="144">
        <v>0.110882372866417</v>
      </c>
      <c r="E23" s="139">
        <v>-0.51471666939538696</v>
      </c>
      <c r="F23" s="144">
        <v>0.221327801166149</v>
      </c>
      <c r="G23" s="139">
        <v>-0.111430392706444</v>
      </c>
      <c r="H23" s="144">
        <v>0.12729986523023101</v>
      </c>
      <c r="I23" s="139">
        <v>0.408155762493561</v>
      </c>
      <c r="J23" s="144">
        <v>0.146817650423123</v>
      </c>
      <c r="K23" s="139">
        <v>0.26530929872439102</v>
      </c>
      <c r="L23" s="144">
        <v>0.152010642153591</v>
      </c>
      <c r="M23" s="139">
        <v>0.200863246145144</v>
      </c>
      <c r="N23" s="144">
        <v>0.15939607078565901</v>
      </c>
      <c r="O23" s="139">
        <v>-0.216277926518154</v>
      </c>
      <c r="P23" s="144">
        <v>0.15480345237536899</v>
      </c>
      <c r="Q23" s="139">
        <v>3.0507469596718502</v>
      </c>
      <c r="R23" s="144">
        <v>1.16436208252535</v>
      </c>
      <c r="S23" s="139">
        <v>0.25082819607391899</v>
      </c>
      <c r="T23" s="144">
        <v>0.108955830883076</v>
      </c>
      <c r="U23" s="139">
        <v>-0.62407346777383299</v>
      </c>
      <c r="V23" s="144">
        <v>0.22601690522012099</v>
      </c>
      <c r="W23" s="139">
        <v>-7.6138426116129296E-2</v>
      </c>
      <c r="X23" s="144">
        <v>0.12725871538112199</v>
      </c>
      <c r="Y23" s="139">
        <v>0.379153192770464</v>
      </c>
      <c r="Z23" s="144">
        <v>0.15593072990287801</v>
      </c>
      <c r="AA23" s="139">
        <v>0.312464602016501</v>
      </c>
      <c r="AB23" s="144">
        <v>0.13636538650928401</v>
      </c>
      <c r="AC23" s="139">
        <v>0.221502361626913</v>
      </c>
      <c r="AD23" s="144">
        <v>0.14454418944939801</v>
      </c>
      <c r="AE23" s="139">
        <v>-0.15636797466907101</v>
      </c>
      <c r="AF23" s="144">
        <v>0.15082872386861701</v>
      </c>
      <c r="AG23" s="139">
        <v>8.3798757309210199</v>
      </c>
      <c r="AH23" s="144">
        <v>1.6074719296512501</v>
      </c>
      <c r="AI23" s="139">
        <v>0.21544806486566401</v>
      </c>
      <c r="AJ23" s="144">
        <v>0.10461578309458799</v>
      </c>
      <c r="AK23" s="139">
        <v>-0.59056428711577003</v>
      </c>
      <c r="AL23" s="144">
        <v>0.21980506826113999</v>
      </c>
      <c r="AM23" s="139">
        <v>-6.5133717333824406E-2</v>
      </c>
      <c r="AN23" s="144">
        <v>0.121826837883194</v>
      </c>
      <c r="AO23" s="139">
        <v>0.381442819743054</v>
      </c>
      <c r="AP23" s="144">
        <v>0.15134993516912101</v>
      </c>
      <c r="AQ23" s="139">
        <v>0.31904811712227399</v>
      </c>
      <c r="AR23" s="144">
        <v>0.139003366798996</v>
      </c>
      <c r="AS23" s="139">
        <v>0.24255005472131899</v>
      </c>
      <c r="AT23" s="144">
        <v>0.140907469240661</v>
      </c>
      <c r="AU23" s="139">
        <v>-0.15909903920214299</v>
      </c>
      <c r="AV23" s="144">
        <v>0.153177665600218</v>
      </c>
      <c r="AW23" s="139">
        <v>8.9763929253172794</v>
      </c>
      <c r="AX23" s="155">
        <v>1.63385181858019</v>
      </c>
    </row>
    <row r="24" spans="1:50" ht="13" customHeight="1" x14ac:dyDescent="0.15">
      <c r="A24" s="57" t="s">
        <v>258</v>
      </c>
      <c r="B24" s="106">
        <v>2</v>
      </c>
      <c r="C24" s="139">
        <v>0.261770977771623</v>
      </c>
      <c r="D24" s="144">
        <v>9.3433459759576301E-2</v>
      </c>
      <c r="E24" s="139">
        <v>-7.2904432615632606E-2</v>
      </c>
      <c r="F24" s="144">
        <v>0.27112250277469302</v>
      </c>
      <c r="G24" s="139">
        <v>0.488591424363156</v>
      </c>
      <c r="H24" s="144">
        <v>0.18094468533553801</v>
      </c>
      <c r="I24" s="139">
        <v>4.9290278899388699E-3</v>
      </c>
      <c r="J24" s="144">
        <v>0.150712182236167</v>
      </c>
      <c r="K24" s="139">
        <v>0.12551003400643801</v>
      </c>
      <c r="L24" s="144">
        <v>0.13758401239713</v>
      </c>
      <c r="M24" s="139">
        <v>0.27008547506052599</v>
      </c>
      <c r="N24" s="144">
        <v>0.15443063605646001</v>
      </c>
      <c r="O24" s="139">
        <v>0.364563437846261</v>
      </c>
      <c r="P24" s="144">
        <v>0.144319145904486</v>
      </c>
      <c r="Q24" s="139">
        <v>4.4325891784757898</v>
      </c>
      <c r="R24" s="144">
        <v>1.23982642421597</v>
      </c>
      <c r="S24" s="139">
        <v>0.24982072948539</v>
      </c>
      <c r="T24" s="144">
        <v>9.3439094172023202E-2</v>
      </c>
      <c r="U24" s="139">
        <v>-0.15786312077749701</v>
      </c>
      <c r="V24" s="144">
        <v>0.27128640126952103</v>
      </c>
      <c r="W24" s="139">
        <v>0.42190876188998799</v>
      </c>
      <c r="X24" s="144">
        <v>0.18297639397484</v>
      </c>
      <c r="Y24" s="139">
        <v>5.98750911548033E-2</v>
      </c>
      <c r="Z24" s="144">
        <v>0.15098444156871399</v>
      </c>
      <c r="AA24" s="139">
        <v>0.156125017360984</v>
      </c>
      <c r="AB24" s="144">
        <v>0.13538224953949299</v>
      </c>
      <c r="AC24" s="139">
        <v>0.24815309832558599</v>
      </c>
      <c r="AD24" s="144">
        <v>0.15103311473140699</v>
      </c>
      <c r="AE24" s="139">
        <v>0.36528810136958401</v>
      </c>
      <c r="AF24" s="144">
        <v>0.143299713984788</v>
      </c>
      <c r="AG24" s="139">
        <v>5.96481702085521</v>
      </c>
      <c r="AH24" s="144">
        <v>1.2927337557493701</v>
      </c>
      <c r="AI24" s="139">
        <v>0.30599831549199302</v>
      </c>
      <c r="AJ24" s="144">
        <v>9.0316614853746396E-2</v>
      </c>
      <c r="AK24" s="139">
        <v>-0.19118706176585901</v>
      </c>
      <c r="AL24" s="144">
        <v>0.23492806739754801</v>
      </c>
      <c r="AM24" s="139">
        <v>0.38571142013814602</v>
      </c>
      <c r="AN24" s="144">
        <v>0.185036193319841</v>
      </c>
      <c r="AO24" s="139">
        <v>8.8361620764664001E-2</v>
      </c>
      <c r="AP24" s="144">
        <v>0.14785735775817299</v>
      </c>
      <c r="AQ24" s="139">
        <v>9.9405784732440605E-2</v>
      </c>
      <c r="AR24" s="144">
        <v>0.13440184627627499</v>
      </c>
      <c r="AS24" s="139">
        <v>0.19511491171397999</v>
      </c>
      <c r="AT24" s="144">
        <v>0.156669322507477</v>
      </c>
      <c r="AU24" s="139">
        <v>0.36068124669511398</v>
      </c>
      <c r="AV24" s="144">
        <v>0.139722673613698</v>
      </c>
      <c r="AW24" s="139">
        <v>7.9271493239892603</v>
      </c>
      <c r="AX24" s="155">
        <v>1.61853759754727</v>
      </c>
    </row>
    <row r="25" spans="1:50" ht="13" customHeight="1" x14ac:dyDescent="0.15">
      <c r="A25" s="57" t="s">
        <v>259</v>
      </c>
      <c r="B25" s="106">
        <v>2</v>
      </c>
      <c r="C25" s="139">
        <v>0.116432901055202</v>
      </c>
      <c r="D25" s="144">
        <v>0.24628424946278099</v>
      </c>
      <c r="E25" s="139">
        <v>0.26456046485808499</v>
      </c>
      <c r="F25" s="144">
        <v>0.26421837407592502</v>
      </c>
      <c r="G25" s="139">
        <v>0.283111672459608</v>
      </c>
      <c r="H25" s="144">
        <v>0.16101627394742099</v>
      </c>
      <c r="I25" s="139">
        <v>4.7590547288988497E-2</v>
      </c>
      <c r="J25" s="144">
        <v>0.100533987299496</v>
      </c>
      <c r="K25" s="139">
        <v>0.120287239710022</v>
      </c>
      <c r="L25" s="144">
        <v>9.7617408463858496E-2</v>
      </c>
      <c r="M25" s="139">
        <v>0.57221669734226299</v>
      </c>
      <c r="N25" s="144">
        <v>0.10956219673839999</v>
      </c>
      <c r="O25" s="139">
        <v>0.13178849231576201</v>
      </c>
      <c r="P25" s="144">
        <v>0.15219074273944699</v>
      </c>
      <c r="Q25" s="139">
        <v>3.4589585330402199</v>
      </c>
      <c r="R25" s="144">
        <v>0.85659752414414103</v>
      </c>
      <c r="S25" s="139">
        <v>8.0218253898721295E-2</v>
      </c>
      <c r="T25" s="144">
        <v>0.25680256261247297</v>
      </c>
      <c r="U25" s="139">
        <v>0.225039056912858</v>
      </c>
      <c r="V25" s="144">
        <v>0.26587981790623899</v>
      </c>
      <c r="W25" s="139">
        <v>0.25078302499769001</v>
      </c>
      <c r="X25" s="144">
        <v>0.15956108436760699</v>
      </c>
      <c r="Y25" s="139">
        <v>7.3108339238672895E-2</v>
      </c>
      <c r="Z25" s="144">
        <v>9.9326785402729198E-2</v>
      </c>
      <c r="AA25" s="139">
        <v>0.169586832764757</v>
      </c>
      <c r="AB25" s="144">
        <v>9.9744935617999006E-2</v>
      </c>
      <c r="AC25" s="139">
        <v>0.56363923280522699</v>
      </c>
      <c r="AD25" s="144">
        <v>0.110548060646719</v>
      </c>
      <c r="AE25" s="139">
        <v>0.158633687237695</v>
      </c>
      <c r="AF25" s="144">
        <v>0.15149517736058299</v>
      </c>
      <c r="AG25" s="139">
        <v>4.49300266491767</v>
      </c>
      <c r="AH25" s="144">
        <v>0.88721793198391197</v>
      </c>
      <c r="AI25" s="139">
        <v>8.9963740440126103E-2</v>
      </c>
      <c r="AJ25" s="144">
        <v>0.25811096557596303</v>
      </c>
      <c r="AK25" s="139">
        <v>0.25244446183556601</v>
      </c>
      <c r="AL25" s="144">
        <v>0.26330561714389</v>
      </c>
      <c r="AM25" s="139">
        <v>0.23232803382477199</v>
      </c>
      <c r="AN25" s="144">
        <v>0.15592000576228601</v>
      </c>
      <c r="AO25" s="139">
        <v>9.2231958210072795E-2</v>
      </c>
      <c r="AP25" s="144">
        <v>9.8004276146597805E-2</v>
      </c>
      <c r="AQ25" s="139">
        <v>0.16856475489977199</v>
      </c>
      <c r="AR25" s="144">
        <v>9.9029068130934206E-2</v>
      </c>
      <c r="AS25" s="139">
        <v>0.546288725428833</v>
      </c>
      <c r="AT25" s="144">
        <v>0.109833279505011</v>
      </c>
      <c r="AU25" s="139">
        <v>0.167078943034486</v>
      </c>
      <c r="AV25" s="144">
        <v>0.151164458148319</v>
      </c>
      <c r="AW25" s="139">
        <v>4.7883372643395301</v>
      </c>
      <c r="AX25" s="155">
        <v>0.98265575328216204</v>
      </c>
    </row>
    <row r="26" spans="1:50" ht="13" customHeight="1" x14ac:dyDescent="0.15">
      <c r="A26" s="57" t="s">
        <v>260</v>
      </c>
      <c r="B26" s="106">
        <v>2</v>
      </c>
      <c r="C26" s="139">
        <v>-0.30080516060420798</v>
      </c>
      <c r="D26" s="144">
        <v>0.21944293588195399</v>
      </c>
      <c r="E26" s="139">
        <v>0.41707555522499101</v>
      </c>
      <c r="F26" s="144">
        <v>0.285248176738644</v>
      </c>
      <c r="G26" s="139">
        <v>0.72586317770775</v>
      </c>
      <c r="H26" s="144">
        <v>0.23691022591014499</v>
      </c>
      <c r="I26" s="139">
        <v>0.235157881385955</v>
      </c>
      <c r="J26" s="144">
        <v>0.12306960773948999</v>
      </c>
      <c r="K26" s="139">
        <v>0.14343596966247801</v>
      </c>
      <c r="L26" s="144">
        <v>0.139263700311268</v>
      </c>
      <c r="M26" s="139">
        <v>0.221151041663918</v>
      </c>
      <c r="N26" s="144">
        <v>0.14658836942838999</v>
      </c>
      <c r="O26" s="139">
        <v>0.28435731240838202</v>
      </c>
      <c r="P26" s="144">
        <v>0.15216967983070701</v>
      </c>
      <c r="Q26" s="139">
        <v>4.6204523255457604</v>
      </c>
      <c r="R26" s="144">
        <v>1.3037546853640101</v>
      </c>
      <c r="S26" s="139">
        <v>-0.312242358307525</v>
      </c>
      <c r="T26" s="144">
        <v>0.222688797919909</v>
      </c>
      <c r="U26" s="139">
        <v>0.37348055110818801</v>
      </c>
      <c r="V26" s="144">
        <v>0.28165876467643203</v>
      </c>
      <c r="W26" s="139">
        <v>0.71236829304025095</v>
      </c>
      <c r="X26" s="144">
        <v>0.23515277865697801</v>
      </c>
      <c r="Y26" s="139">
        <v>0.25380285204147801</v>
      </c>
      <c r="Z26" s="144">
        <v>0.12356866188174701</v>
      </c>
      <c r="AA26" s="139">
        <v>0.167660450069894</v>
      </c>
      <c r="AB26" s="144">
        <v>0.13845742028827401</v>
      </c>
      <c r="AC26" s="139">
        <v>0.239738064563014</v>
      </c>
      <c r="AD26" s="144">
        <v>0.15027749230343199</v>
      </c>
      <c r="AE26" s="139">
        <v>0.273817248246011</v>
      </c>
      <c r="AF26" s="144">
        <v>0.15326277946417</v>
      </c>
      <c r="AG26" s="139">
        <v>4.9505286600258502</v>
      </c>
      <c r="AH26" s="144">
        <v>1.43916483929228</v>
      </c>
      <c r="AI26" s="139">
        <v>-0.38378648576705299</v>
      </c>
      <c r="AJ26" s="144">
        <v>0.22859447136303199</v>
      </c>
      <c r="AK26" s="139">
        <v>0.36846636316520298</v>
      </c>
      <c r="AL26" s="144">
        <v>0.28390931964906901</v>
      </c>
      <c r="AM26" s="139">
        <v>0.67573476702054802</v>
      </c>
      <c r="AN26" s="144">
        <v>0.23524512664289299</v>
      </c>
      <c r="AO26" s="139">
        <v>0.24505559332371701</v>
      </c>
      <c r="AP26" s="144">
        <v>0.12214919255380501</v>
      </c>
      <c r="AQ26" s="139">
        <v>0.15305205645615</v>
      </c>
      <c r="AR26" s="144">
        <v>0.13796808104918901</v>
      </c>
      <c r="AS26" s="139">
        <v>0.21904846487649701</v>
      </c>
      <c r="AT26" s="144">
        <v>0.151078117366371</v>
      </c>
      <c r="AU26" s="139">
        <v>0.28189038016120799</v>
      </c>
      <c r="AV26" s="144">
        <v>0.15241572936004899</v>
      </c>
      <c r="AW26" s="139">
        <v>6.3770755944059303</v>
      </c>
      <c r="AX26" s="155">
        <v>1.70044294038518</v>
      </c>
    </row>
    <row r="27" spans="1:50" ht="13" customHeight="1" x14ac:dyDescent="0.15">
      <c r="A27" s="57" t="s">
        <v>261</v>
      </c>
      <c r="B27" s="106">
        <v>2</v>
      </c>
      <c r="C27" s="139">
        <v>-9.9720168778771601E-3</v>
      </c>
      <c r="D27" s="144">
        <v>6.7134880682314504E-2</v>
      </c>
      <c r="E27" s="139">
        <v>0.185548673426667</v>
      </c>
      <c r="F27" s="144">
        <v>7.7070233900562807E-2</v>
      </c>
      <c r="G27" s="139">
        <v>0.28849890279781298</v>
      </c>
      <c r="H27" s="144">
        <v>8.8679871040871397E-2</v>
      </c>
      <c r="I27" s="139">
        <v>0.12828577531188901</v>
      </c>
      <c r="J27" s="144">
        <v>6.4628412628447596E-2</v>
      </c>
      <c r="K27" s="139">
        <v>0.18239214576381901</v>
      </c>
      <c r="L27" s="144">
        <v>7.5500090963011496E-2</v>
      </c>
      <c r="M27" s="139">
        <v>7.9781198858019597E-2</v>
      </c>
      <c r="N27" s="144">
        <v>6.7995545210729397E-2</v>
      </c>
      <c r="O27" s="139">
        <v>0.28103826944479599</v>
      </c>
      <c r="P27" s="144">
        <v>6.6855833785145799E-2</v>
      </c>
      <c r="Q27" s="139">
        <v>2.70349500863002</v>
      </c>
      <c r="R27" s="144">
        <v>0.44839432808297403</v>
      </c>
      <c r="S27" s="139">
        <v>-1.29235290220177E-2</v>
      </c>
      <c r="T27" s="144">
        <v>6.6438510017634803E-2</v>
      </c>
      <c r="U27" s="139">
        <v>0.16735674263171599</v>
      </c>
      <c r="V27" s="144">
        <v>7.7630921657799903E-2</v>
      </c>
      <c r="W27" s="139">
        <v>0.280538950182256</v>
      </c>
      <c r="X27" s="144">
        <v>8.9819503796652003E-2</v>
      </c>
      <c r="Y27" s="139">
        <v>0.14597504519113999</v>
      </c>
      <c r="Z27" s="144">
        <v>6.5152753688883999E-2</v>
      </c>
      <c r="AA27" s="139">
        <v>0.197675278223339</v>
      </c>
      <c r="AB27" s="144">
        <v>7.3301653038985101E-2</v>
      </c>
      <c r="AC27" s="139">
        <v>8.0879608312845505E-2</v>
      </c>
      <c r="AD27" s="144">
        <v>6.6980935832653299E-2</v>
      </c>
      <c r="AE27" s="139">
        <v>0.28546927936013</v>
      </c>
      <c r="AF27" s="144">
        <v>6.6602193788768305E-2</v>
      </c>
      <c r="AG27" s="139">
        <v>3.1125571340678602</v>
      </c>
      <c r="AH27" s="144">
        <v>0.498280442692629</v>
      </c>
      <c r="AI27" s="139">
        <v>-1.68271008414978E-2</v>
      </c>
      <c r="AJ27" s="144">
        <v>6.6648897737971904E-2</v>
      </c>
      <c r="AK27" s="139">
        <v>0.16680403499685501</v>
      </c>
      <c r="AL27" s="144">
        <v>7.6074511192885899E-2</v>
      </c>
      <c r="AM27" s="139">
        <v>0.23736959242943201</v>
      </c>
      <c r="AN27" s="144">
        <v>9.2729815661794696E-2</v>
      </c>
      <c r="AO27" s="139">
        <v>0.167990524167939</v>
      </c>
      <c r="AP27" s="144">
        <v>6.4618477012273204E-2</v>
      </c>
      <c r="AQ27" s="139">
        <v>0.18802365274723701</v>
      </c>
      <c r="AR27" s="144">
        <v>7.2300263120424604E-2</v>
      </c>
      <c r="AS27" s="139">
        <v>9.1668289495341698E-2</v>
      </c>
      <c r="AT27" s="144">
        <v>6.7036126655428394E-2</v>
      </c>
      <c r="AU27" s="139">
        <v>0.28378257924060302</v>
      </c>
      <c r="AV27" s="144">
        <v>6.5743550646868196E-2</v>
      </c>
      <c r="AW27" s="139">
        <v>3.6926680292389502</v>
      </c>
      <c r="AX27" s="155">
        <v>0.60247321272591403</v>
      </c>
    </row>
    <row r="28" spans="1:50" ht="13" customHeight="1" x14ac:dyDescent="0.15">
      <c r="A28" s="57" t="s">
        <v>262</v>
      </c>
      <c r="B28" s="106">
        <v>2</v>
      </c>
      <c r="C28" s="139">
        <v>0.102321334481562</v>
      </c>
      <c r="D28" s="144">
        <v>0.10503530537901901</v>
      </c>
      <c r="E28" s="139">
        <v>4.5515396900421501E-2</v>
      </c>
      <c r="F28" s="144">
        <v>0.125216801861354</v>
      </c>
      <c r="G28" s="139">
        <v>0.41835220341179102</v>
      </c>
      <c r="H28" s="144">
        <v>0.122119153791902</v>
      </c>
      <c r="I28" s="139">
        <v>0.21909935312877599</v>
      </c>
      <c r="J28" s="144">
        <v>0.10379043090422101</v>
      </c>
      <c r="K28" s="139">
        <v>0.18949337004314501</v>
      </c>
      <c r="L28" s="144">
        <v>0.142943793089128</v>
      </c>
      <c r="M28" s="139">
        <v>0.332438352366208</v>
      </c>
      <c r="N28" s="144">
        <v>0.133355359966286</v>
      </c>
      <c r="O28" s="139">
        <v>2.9160500227203401E-2</v>
      </c>
      <c r="P28" s="144">
        <v>0.18759590857343</v>
      </c>
      <c r="Q28" s="139">
        <v>3.6729819000355901</v>
      </c>
      <c r="R28" s="144">
        <v>0.99107975889427702</v>
      </c>
      <c r="S28" s="139">
        <v>9.8519344393279806E-2</v>
      </c>
      <c r="T28" s="144">
        <v>0.106524492287246</v>
      </c>
      <c r="U28" s="139">
        <v>4.8251929579052E-2</v>
      </c>
      <c r="V28" s="144">
        <v>0.12365180943998701</v>
      </c>
      <c r="W28" s="139">
        <v>0.42599414134249303</v>
      </c>
      <c r="X28" s="144">
        <v>0.12163536733489599</v>
      </c>
      <c r="Y28" s="139">
        <v>0.20199647616581501</v>
      </c>
      <c r="Z28" s="144">
        <v>0.10467041875076601</v>
      </c>
      <c r="AA28" s="139">
        <v>0.18087345292495699</v>
      </c>
      <c r="AB28" s="144">
        <v>0.14209328256045001</v>
      </c>
      <c r="AC28" s="139">
        <v>0.32850075774054499</v>
      </c>
      <c r="AD28" s="144">
        <v>0.13320694038363901</v>
      </c>
      <c r="AE28" s="139">
        <v>2.10857186990712E-2</v>
      </c>
      <c r="AF28" s="144">
        <v>0.18735389997876001</v>
      </c>
      <c r="AG28" s="139">
        <v>3.94823125224984</v>
      </c>
      <c r="AH28" s="144">
        <v>1.0279230209324099</v>
      </c>
      <c r="AI28" s="139">
        <v>0.16168025973156799</v>
      </c>
      <c r="AJ28" s="144">
        <v>0.10584443825060801</v>
      </c>
      <c r="AK28" s="139">
        <v>9.7309021966218504E-2</v>
      </c>
      <c r="AL28" s="144">
        <v>0.119336787029481</v>
      </c>
      <c r="AM28" s="139">
        <v>0.22519805896605</v>
      </c>
      <c r="AN28" s="144">
        <v>0.13513111089676</v>
      </c>
      <c r="AO28" s="139">
        <v>0.24630440110349699</v>
      </c>
      <c r="AP28" s="144">
        <v>9.5166170335786393E-2</v>
      </c>
      <c r="AQ28" s="139">
        <v>0.20195912266708099</v>
      </c>
      <c r="AR28" s="144">
        <v>0.13926440982579999</v>
      </c>
      <c r="AS28" s="139">
        <v>0.32506597236606899</v>
      </c>
      <c r="AT28" s="144">
        <v>0.123253599791819</v>
      </c>
      <c r="AU28" s="139">
        <v>7.1809188421270598E-2</v>
      </c>
      <c r="AV28" s="144">
        <v>0.19165848648617001</v>
      </c>
      <c r="AW28" s="139">
        <v>7.1964461711660697</v>
      </c>
      <c r="AX28" s="155">
        <v>1.3370852353266101</v>
      </c>
    </row>
    <row r="29" spans="1:50" ht="13" customHeight="1" x14ac:dyDescent="0.15">
      <c r="A29" s="57" t="s">
        <v>263</v>
      </c>
      <c r="B29" s="106">
        <v>2</v>
      </c>
      <c r="C29" s="139">
        <v>0.104168016196337</v>
      </c>
      <c r="D29" s="144">
        <v>0.110099192347149</v>
      </c>
      <c r="E29" s="139">
        <v>0.32925046014692999</v>
      </c>
      <c r="F29" s="144">
        <v>0.176129021820043</v>
      </c>
      <c r="G29" s="139">
        <v>0.32360256868366499</v>
      </c>
      <c r="H29" s="144">
        <v>0.156960569884116</v>
      </c>
      <c r="I29" s="139">
        <v>6.5570833933722802E-2</v>
      </c>
      <c r="J29" s="144">
        <v>9.0294945606890206E-2</v>
      </c>
      <c r="K29" s="139">
        <v>0.11491143357983399</v>
      </c>
      <c r="L29" s="144">
        <v>8.0933091025156598E-2</v>
      </c>
      <c r="M29" s="139">
        <v>0.25929192619477698</v>
      </c>
      <c r="N29" s="144">
        <v>8.6781932207157103E-2</v>
      </c>
      <c r="O29" s="139">
        <v>2.9902412351484001E-2</v>
      </c>
      <c r="P29" s="144">
        <v>0.122473196379994</v>
      </c>
      <c r="Q29" s="139">
        <v>2.08135834182983</v>
      </c>
      <c r="R29" s="144">
        <v>0.60580587578403</v>
      </c>
      <c r="S29" s="139">
        <v>9.4909592341719098E-2</v>
      </c>
      <c r="T29" s="144">
        <v>0.110707538904936</v>
      </c>
      <c r="U29" s="139">
        <v>0.32002896648613899</v>
      </c>
      <c r="V29" s="144">
        <v>0.17788276848439799</v>
      </c>
      <c r="W29" s="139">
        <v>0.33573579509470403</v>
      </c>
      <c r="X29" s="144">
        <v>0.16101814935005199</v>
      </c>
      <c r="Y29" s="139">
        <v>8.2531234025070996E-2</v>
      </c>
      <c r="Z29" s="144">
        <v>9.0071985696393103E-2</v>
      </c>
      <c r="AA29" s="139">
        <v>0.12411809841374601</v>
      </c>
      <c r="AB29" s="144">
        <v>7.9395287244920301E-2</v>
      </c>
      <c r="AC29" s="139">
        <v>0.25981980850715303</v>
      </c>
      <c r="AD29" s="144">
        <v>8.8014550303961797E-2</v>
      </c>
      <c r="AE29" s="139">
        <v>4.0684848846697499E-2</v>
      </c>
      <c r="AF29" s="144">
        <v>0.120060321463766</v>
      </c>
      <c r="AG29" s="139">
        <v>2.67326682337653</v>
      </c>
      <c r="AH29" s="144">
        <v>0.72628930712485995</v>
      </c>
      <c r="AI29" s="139">
        <v>0.116644638602486</v>
      </c>
      <c r="AJ29" s="144">
        <v>0.109921796515218</v>
      </c>
      <c r="AK29" s="139">
        <v>0.33572988370498802</v>
      </c>
      <c r="AL29" s="144">
        <v>0.178710572008041</v>
      </c>
      <c r="AM29" s="139">
        <v>0.313601382261185</v>
      </c>
      <c r="AN29" s="144">
        <v>0.158536281981213</v>
      </c>
      <c r="AO29" s="139">
        <v>0.12400429367873</v>
      </c>
      <c r="AP29" s="144">
        <v>8.6736392523628594E-2</v>
      </c>
      <c r="AQ29" s="139">
        <v>0.10608490999589899</v>
      </c>
      <c r="AR29" s="144">
        <v>7.9972960224561004E-2</v>
      </c>
      <c r="AS29" s="139">
        <v>0.253545792026799</v>
      </c>
      <c r="AT29" s="144">
        <v>8.7034982755450893E-2</v>
      </c>
      <c r="AU29" s="139">
        <v>6.2763263828754703E-2</v>
      </c>
      <c r="AV29" s="144">
        <v>0.120689701528945</v>
      </c>
      <c r="AW29" s="139">
        <v>3.5077952641424499</v>
      </c>
      <c r="AX29" s="155">
        <v>0.97211268384531102</v>
      </c>
    </row>
    <row r="30" spans="1:50" ht="13" customHeight="1" x14ac:dyDescent="0.15">
      <c r="A30" s="57" t="s">
        <v>264</v>
      </c>
      <c r="B30" s="106">
        <v>2</v>
      </c>
      <c r="C30" s="139">
        <v>-4.3909363584965097E-2</v>
      </c>
      <c r="D30" s="144">
        <v>6.6927084937515799E-2</v>
      </c>
      <c r="E30" s="139">
        <v>0.23637906664469599</v>
      </c>
      <c r="F30" s="144">
        <v>0.14000669643833799</v>
      </c>
      <c r="G30" s="139">
        <v>0.21764488370037599</v>
      </c>
      <c r="H30" s="144">
        <v>0.118994205846344</v>
      </c>
      <c r="I30" s="139">
        <v>4.4860618131169303E-2</v>
      </c>
      <c r="J30" s="144">
        <v>6.7302592535731801E-2</v>
      </c>
      <c r="K30" s="139">
        <v>0.21461382417574701</v>
      </c>
      <c r="L30" s="144">
        <v>0.120006199059864</v>
      </c>
      <c r="M30" s="139">
        <v>2.1045845440214199E-2</v>
      </c>
      <c r="N30" s="144">
        <v>9.7029716542518393E-2</v>
      </c>
      <c r="O30" s="139">
        <v>0.130400526379961</v>
      </c>
      <c r="P30" s="144">
        <v>0.12112241112998599</v>
      </c>
      <c r="Q30" s="139">
        <v>0.75068871447114105</v>
      </c>
      <c r="R30" s="144">
        <v>0.440497436179487</v>
      </c>
      <c r="S30" s="139">
        <v>-5.2609436770974002E-2</v>
      </c>
      <c r="T30" s="144">
        <v>6.7273308096932605E-2</v>
      </c>
      <c r="U30" s="139">
        <v>0.20820808162399901</v>
      </c>
      <c r="V30" s="144">
        <v>0.13887894072158</v>
      </c>
      <c r="W30" s="139">
        <v>0.20529874397543399</v>
      </c>
      <c r="X30" s="144">
        <v>0.117525390117764</v>
      </c>
      <c r="Y30" s="139">
        <v>6.0822763492164998E-2</v>
      </c>
      <c r="Z30" s="144">
        <v>6.5889999751585202E-2</v>
      </c>
      <c r="AA30" s="139">
        <v>0.24059645304729699</v>
      </c>
      <c r="AB30" s="144">
        <v>0.117872947155149</v>
      </c>
      <c r="AC30" s="139">
        <v>2.4770655739464301E-2</v>
      </c>
      <c r="AD30" s="144">
        <v>9.8136413697956601E-2</v>
      </c>
      <c r="AE30" s="139">
        <v>0.130001545583357</v>
      </c>
      <c r="AF30" s="144">
        <v>0.122731500615926</v>
      </c>
      <c r="AG30" s="139">
        <v>1.28531873478574</v>
      </c>
      <c r="AH30" s="144">
        <v>0.57187336511454401</v>
      </c>
      <c r="AI30" s="139">
        <v>-6.7010869981971297E-2</v>
      </c>
      <c r="AJ30" s="144">
        <v>6.8440236564507304E-2</v>
      </c>
      <c r="AK30" s="139">
        <v>0.242179364177013</v>
      </c>
      <c r="AL30" s="144">
        <v>0.137962195847285</v>
      </c>
      <c r="AM30" s="139">
        <v>0.192438796957242</v>
      </c>
      <c r="AN30" s="144">
        <v>0.118874481127515</v>
      </c>
      <c r="AO30" s="139">
        <v>0.13082506950246001</v>
      </c>
      <c r="AP30" s="144">
        <v>7.1286062772960401E-2</v>
      </c>
      <c r="AQ30" s="139">
        <v>0.23555778333455099</v>
      </c>
      <c r="AR30" s="144">
        <v>0.114286723720812</v>
      </c>
      <c r="AS30" s="139">
        <v>3.9651081419072899E-2</v>
      </c>
      <c r="AT30" s="144">
        <v>9.6906985790111894E-2</v>
      </c>
      <c r="AU30" s="139">
        <v>0.14564719530856601</v>
      </c>
      <c r="AV30" s="144">
        <v>0.13100331506895199</v>
      </c>
      <c r="AW30" s="139">
        <v>2.2649707722452699</v>
      </c>
      <c r="AX30" s="155">
        <v>0.81271474477355998</v>
      </c>
    </row>
    <row r="31" spans="1:50" ht="13" customHeight="1" x14ac:dyDescent="0.15">
      <c r="A31" s="57" t="s">
        <v>265</v>
      </c>
      <c r="B31" s="106">
        <v>2</v>
      </c>
      <c r="C31" s="139">
        <v>1.9455696036429101E-2</v>
      </c>
      <c r="D31" s="144">
        <v>0.112776882447084</v>
      </c>
      <c r="E31" s="139">
        <v>9.5472898804246906E-2</v>
      </c>
      <c r="F31" s="144">
        <v>0.19730762412686301</v>
      </c>
      <c r="G31" s="139">
        <v>0.33729156299472901</v>
      </c>
      <c r="H31" s="144">
        <v>0.14434915211359001</v>
      </c>
      <c r="I31" s="139">
        <v>0.14321819540377401</v>
      </c>
      <c r="J31" s="144">
        <v>9.8767300896049598E-2</v>
      </c>
      <c r="K31" s="139">
        <v>0.17746397416927601</v>
      </c>
      <c r="L31" s="144">
        <v>0.101769981511598</v>
      </c>
      <c r="M31" s="139">
        <v>0.316820074173847</v>
      </c>
      <c r="N31" s="144">
        <v>0.135482023046021</v>
      </c>
      <c r="O31" s="139">
        <v>-5.1597515943126102E-2</v>
      </c>
      <c r="P31" s="144">
        <v>0.309015978611831</v>
      </c>
      <c r="Q31" s="139">
        <v>1.8882869607633199</v>
      </c>
      <c r="R31" s="144">
        <v>0.66612119701967198</v>
      </c>
      <c r="S31" s="139">
        <v>4.0271366836974402E-2</v>
      </c>
      <c r="T31" s="144">
        <v>0.111801723048517</v>
      </c>
      <c r="U31" s="139">
        <v>9.0145883613233196E-2</v>
      </c>
      <c r="V31" s="144">
        <v>0.201049373630767</v>
      </c>
      <c r="W31" s="139">
        <v>0.32428748515554301</v>
      </c>
      <c r="X31" s="144">
        <v>0.14380027780604299</v>
      </c>
      <c r="Y31" s="139">
        <v>0.16710456765048001</v>
      </c>
      <c r="Z31" s="144">
        <v>0.100741163331023</v>
      </c>
      <c r="AA31" s="139">
        <v>0.16618636679680401</v>
      </c>
      <c r="AB31" s="144">
        <v>0.101042070609005</v>
      </c>
      <c r="AC31" s="139">
        <v>0.34142004688316602</v>
      </c>
      <c r="AD31" s="144">
        <v>0.13512108785784399</v>
      </c>
      <c r="AE31" s="139">
        <v>-6.6082585231798704E-2</v>
      </c>
      <c r="AF31" s="144">
        <v>0.31355909936974702</v>
      </c>
      <c r="AG31" s="139">
        <v>2.59726522157563</v>
      </c>
      <c r="AH31" s="144">
        <v>0.79568430955923497</v>
      </c>
      <c r="AI31" s="139">
        <v>0.12550398039536101</v>
      </c>
      <c r="AJ31" s="144">
        <v>0.112395254427471</v>
      </c>
      <c r="AK31" s="139">
        <v>8.2449172230984996E-2</v>
      </c>
      <c r="AL31" s="144">
        <v>0.20449712578813201</v>
      </c>
      <c r="AM31" s="139">
        <v>0.36382575791369398</v>
      </c>
      <c r="AN31" s="144">
        <v>0.137565349098516</v>
      </c>
      <c r="AO31" s="139">
        <v>0.13966957075093001</v>
      </c>
      <c r="AP31" s="144">
        <v>0.102752034044879</v>
      </c>
      <c r="AQ31" s="139">
        <v>0.1281370687891</v>
      </c>
      <c r="AR31" s="144">
        <v>9.7794861103998806E-2</v>
      </c>
      <c r="AS31" s="139">
        <v>0.31461376771184901</v>
      </c>
      <c r="AT31" s="144">
        <v>0.13188151199048501</v>
      </c>
      <c r="AU31" s="139">
        <v>-0.13930612090182401</v>
      </c>
      <c r="AV31" s="144">
        <v>0.29444149213809001</v>
      </c>
      <c r="AW31" s="139">
        <v>5.1873870263366602</v>
      </c>
      <c r="AX31" s="155">
        <v>1.4638094613025101</v>
      </c>
    </row>
    <row r="32" spans="1:50" ht="13" customHeight="1" x14ac:dyDescent="0.15">
      <c r="A32" s="57" t="s">
        <v>266</v>
      </c>
      <c r="B32" s="106">
        <v>2</v>
      </c>
      <c r="C32" s="139">
        <v>-1.8425670195192399E-2</v>
      </c>
      <c r="D32" s="144">
        <v>7.5992564545271493E-2</v>
      </c>
      <c r="E32" s="139">
        <v>0.370667470644445</v>
      </c>
      <c r="F32" s="144">
        <v>0.14754743647132301</v>
      </c>
      <c r="G32" s="139">
        <v>0.226413448072284</v>
      </c>
      <c r="H32" s="144">
        <v>0.10259244418777599</v>
      </c>
      <c r="I32" s="139">
        <v>0.15428995929148201</v>
      </c>
      <c r="J32" s="144">
        <v>7.1433331815691906E-2</v>
      </c>
      <c r="K32" s="139">
        <v>0.31252414873639101</v>
      </c>
      <c r="L32" s="144">
        <v>8.0212220707941706E-2</v>
      </c>
      <c r="M32" s="139">
        <v>9.4741827391117195E-2</v>
      </c>
      <c r="N32" s="144">
        <v>9.7193831085335095E-2</v>
      </c>
      <c r="O32" s="139">
        <v>0.21036373414688</v>
      </c>
      <c r="P32" s="144">
        <v>0.11553899402697899</v>
      </c>
      <c r="Q32" s="139">
        <v>2.8669378293150398</v>
      </c>
      <c r="R32" s="144">
        <v>0.63550258267926896</v>
      </c>
      <c r="S32" s="139">
        <v>-2.1634741040563302E-2</v>
      </c>
      <c r="T32" s="144">
        <v>7.6157068873144496E-2</v>
      </c>
      <c r="U32" s="139">
        <v>0.38231371662688801</v>
      </c>
      <c r="V32" s="144">
        <v>0.14893999354513601</v>
      </c>
      <c r="W32" s="139">
        <v>0.243063319438896</v>
      </c>
      <c r="X32" s="144">
        <v>0.103308025719462</v>
      </c>
      <c r="Y32" s="139">
        <v>0.149788686381671</v>
      </c>
      <c r="Z32" s="144">
        <v>7.4208594960615104E-2</v>
      </c>
      <c r="AA32" s="139">
        <v>0.296499821885637</v>
      </c>
      <c r="AB32" s="144">
        <v>7.9642037369104399E-2</v>
      </c>
      <c r="AC32" s="139">
        <v>0.107520269827635</v>
      </c>
      <c r="AD32" s="144">
        <v>9.7643801521716506E-2</v>
      </c>
      <c r="AE32" s="139">
        <v>0.21564224930959799</v>
      </c>
      <c r="AF32" s="144">
        <v>0.115503004578685</v>
      </c>
      <c r="AG32" s="139">
        <v>3.0334377258571301</v>
      </c>
      <c r="AH32" s="144">
        <v>0.69328486738761796</v>
      </c>
      <c r="AI32" s="139">
        <v>-2.2328137771699799E-2</v>
      </c>
      <c r="AJ32" s="144">
        <v>7.8628326314375094E-2</v>
      </c>
      <c r="AK32" s="139">
        <v>0.38911466910408299</v>
      </c>
      <c r="AL32" s="144">
        <v>0.14892215967088099</v>
      </c>
      <c r="AM32" s="139">
        <v>0.247268187698749</v>
      </c>
      <c r="AN32" s="144">
        <v>0.10411255897975</v>
      </c>
      <c r="AO32" s="139">
        <v>0.11452021712229001</v>
      </c>
      <c r="AP32" s="144">
        <v>7.5473565682890306E-2</v>
      </c>
      <c r="AQ32" s="139">
        <v>0.33051819102554297</v>
      </c>
      <c r="AR32" s="144">
        <v>7.7647203613503704E-2</v>
      </c>
      <c r="AS32" s="139">
        <v>0.128854313141856</v>
      </c>
      <c r="AT32" s="144">
        <v>9.5593049900266694E-2</v>
      </c>
      <c r="AU32" s="139">
        <v>0.19091494575415399</v>
      </c>
      <c r="AV32" s="144">
        <v>0.115259836528341</v>
      </c>
      <c r="AW32" s="139">
        <v>3.7981559601854702</v>
      </c>
      <c r="AX32" s="155">
        <v>0.85497110679754895</v>
      </c>
    </row>
    <row r="33" spans="1:50" ht="13" customHeight="1" x14ac:dyDescent="0.15">
      <c r="A33" s="57" t="s">
        <v>267</v>
      </c>
      <c r="B33" s="106">
        <v>2</v>
      </c>
      <c r="C33" s="139">
        <v>3.1707732267832002E-2</v>
      </c>
      <c r="D33" s="144">
        <v>0.132129458050226</v>
      </c>
      <c r="E33" s="139">
        <v>-0.12652199051808899</v>
      </c>
      <c r="F33" s="144">
        <v>0.28738660013558898</v>
      </c>
      <c r="G33" s="139">
        <v>3.47929021198565E-2</v>
      </c>
      <c r="H33" s="144">
        <v>0.180469553820436</v>
      </c>
      <c r="I33" s="139">
        <v>0.450816417640306</v>
      </c>
      <c r="J33" s="144">
        <v>0.150313449199932</v>
      </c>
      <c r="K33" s="139">
        <v>-2.73695783063512E-2</v>
      </c>
      <c r="L33" s="144">
        <v>0.130641419031439</v>
      </c>
      <c r="M33" s="139">
        <v>0.15206017620311199</v>
      </c>
      <c r="N33" s="144">
        <v>0.14455152420602699</v>
      </c>
      <c r="O33" s="139">
        <v>4.0448290407444999E-2</v>
      </c>
      <c r="P33" s="144">
        <v>0.14794158087387599</v>
      </c>
      <c r="Q33" s="139">
        <v>1.9997200614922299</v>
      </c>
      <c r="R33" s="144">
        <v>1.00800071909782</v>
      </c>
      <c r="S33" s="139">
        <v>6.6619950692438895E-2</v>
      </c>
      <c r="T33" s="144">
        <v>0.12893719563532599</v>
      </c>
      <c r="U33" s="139">
        <v>-0.102909107010993</v>
      </c>
      <c r="V33" s="144">
        <v>0.28447379633412201</v>
      </c>
      <c r="W33" s="139">
        <v>4.3168463241311697E-2</v>
      </c>
      <c r="X33" s="144">
        <v>0.17788677635976199</v>
      </c>
      <c r="Y33" s="139">
        <v>0.47033114058971098</v>
      </c>
      <c r="Z33" s="144">
        <v>0.149497630128822</v>
      </c>
      <c r="AA33" s="139">
        <v>-5.4718333546289001E-2</v>
      </c>
      <c r="AB33" s="144">
        <v>0.13003655139489301</v>
      </c>
      <c r="AC33" s="139">
        <v>0.166211041162211</v>
      </c>
      <c r="AD33" s="144">
        <v>0.14569876444291399</v>
      </c>
      <c r="AE33" s="139">
        <v>6.5456060741615696E-2</v>
      </c>
      <c r="AF33" s="144">
        <v>0.153582042385421</v>
      </c>
      <c r="AG33" s="139">
        <v>2.6159024685802499</v>
      </c>
      <c r="AH33" s="144">
        <v>1.19677686000771</v>
      </c>
      <c r="AI33" s="139">
        <v>4.3819202539707197E-2</v>
      </c>
      <c r="AJ33" s="144">
        <v>0.12977783566256401</v>
      </c>
      <c r="AK33" s="139">
        <v>-9.7164736945370006E-2</v>
      </c>
      <c r="AL33" s="144">
        <v>0.283751382966074</v>
      </c>
      <c r="AM33" s="139">
        <v>2.02402050617689E-2</v>
      </c>
      <c r="AN33" s="144">
        <v>0.18137014089790399</v>
      </c>
      <c r="AO33" s="139">
        <v>0.49262795116605101</v>
      </c>
      <c r="AP33" s="144">
        <v>0.14934535291088299</v>
      </c>
      <c r="AQ33" s="139">
        <v>-5.82726701998642E-2</v>
      </c>
      <c r="AR33" s="144">
        <v>0.13157158179088699</v>
      </c>
      <c r="AS33" s="139">
        <v>0.17340329565475801</v>
      </c>
      <c r="AT33" s="144">
        <v>0.14286841806845599</v>
      </c>
      <c r="AU33" s="139">
        <v>7.7671128769071701E-2</v>
      </c>
      <c r="AV33" s="144">
        <v>0.150928926926578</v>
      </c>
      <c r="AW33" s="139">
        <v>3.2604926104249001</v>
      </c>
      <c r="AX33" s="155">
        <v>1.40811419681127</v>
      </c>
    </row>
    <row r="34" spans="1:50" ht="13" customHeight="1" x14ac:dyDescent="0.15">
      <c r="A34" s="57" t="s">
        <v>268</v>
      </c>
      <c r="B34" s="106">
        <v>2</v>
      </c>
      <c r="C34" s="139">
        <v>-0.15909550847185</v>
      </c>
      <c r="D34" s="144">
        <v>0.121445368349762</v>
      </c>
      <c r="E34" s="139">
        <v>0.35672650084223501</v>
      </c>
      <c r="F34" s="144">
        <v>0.20884660537805799</v>
      </c>
      <c r="G34" s="139">
        <v>0.47151316949614702</v>
      </c>
      <c r="H34" s="144">
        <v>0.122365354921044</v>
      </c>
      <c r="I34" s="139">
        <v>3.6361087223935801E-2</v>
      </c>
      <c r="J34" s="144">
        <v>0.13460175852926901</v>
      </c>
      <c r="K34" s="139">
        <v>0.37048286127185598</v>
      </c>
      <c r="L34" s="144">
        <v>0.14826620933020099</v>
      </c>
      <c r="M34" s="139">
        <v>0.11563327545899001</v>
      </c>
      <c r="N34" s="144">
        <v>0.125987464724926</v>
      </c>
      <c r="O34" s="139">
        <v>0.35262115197680699</v>
      </c>
      <c r="P34" s="144">
        <v>0.11678972987936601</v>
      </c>
      <c r="Q34" s="139">
        <v>4.9859964811398196</v>
      </c>
      <c r="R34" s="144">
        <v>1.24718871521651</v>
      </c>
      <c r="S34" s="139">
        <v>-0.146961826268037</v>
      </c>
      <c r="T34" s="144">
        <v>0.12578022334990199</v>
      </c>
      <c r="U34" s="139">
        <v>0.35223449995182499</v>
      </c>
      <c r="V34" s="144">
        <v>0.20952977160217301</v>
      </c>
      <c r="W34" s="139">
        <v>0.48817353416943698</v>
      </c>
      <c r="X34" s="144">
        <v>0.123286993185917</v>
      </c>
      <c r="Y34" s="139">
        <v>3.8115611799902499E-2</v>
      </c>
      <c r="Z34" s="144">
        <v>0.13129939246792</v>
      </c>
      <c r="AA34" s="139">
        <v>0.374914969447881</v>
      </c>
      <c r="AB34" s="144">
        <v>0.14910199426023299</v>
      </c>
      <c r="AC34" s="139">
        <v>0.118096632254893</v>
      </c>
      <c r="AD34" s="144">
        <v>0.126056579765221</v>
      </c>
      <c r="AE34" s="139">
        <v>0.35060585569518399</v>
      </c>
      <c r="AF34" s="144">
        <v>0.11602704847089899</v>
      </c>
      <c r="AG34" s="139">
        <v>5.2130654067858098</v>
      </c>
      <c r="AH34" s="144">
        <v>1.3498183936877499</v>
      </c>
      <c r="AI34" s="139">
        <v>-0.101088003402871</v>
      </c>
      <c r="AJ34" s="144">
        <v>0.120750425635525</v>
      </c>
      <c r="AK34" s="139">
        <v>0.40201352652316003</v>
      </c>
      <c r="AL34" s="144">
        <v>0.20981467953237901</v>
      </c>
      <c r="AM34" s="139">
        <v>0.49660011773937401</v>
      </c>
      <c r="AN34" s="144">
        <v>0.123186070596195</v>
      </c>
      <c r="AO34" s="139">
        <v>3.9733036010954299E-2</v>
      </c>
      <c r="AP34" s="144">
        <v>0.131998886527047</v>
      </c>
      <c r="AQ34" s="139">
        <v>0.35467472259563199</v>
      </c>
      <c r="AR34" s="144">
        <v>0.14694154882826399</v>
      </c>
      <c r="AS34" s="139">
        <v>0.114216649552299</v>
      </c>
      <c r="AT34" s="144">
        <v>0.11980840458685101</v>
      </c>
      <c r="AU34" s="139">
        <v>0.34709348167793702</v>
      </c>
      <c r="AV34" s="144">
        <v>0.118140508781368</v>
      </c>
      <c r="AW34" s="139">
        <v>6.3229780521500301</v>
      </c>
      <c r="AX34" s="155">
        <v>1.4763328864241601</v>
      </c>
    </row>
    <row r="35" spans="1:50" ht="13" customHeight="1" x14ac:dyDescent="0.15">
      <c r="A35" s="57" t="s">
        <v>269</v>
      </c>
      <c r="B35" s="106">
        <v>2</v>
      </c>
      <c r="C35" s="139">
        <v>-2.1763883195130299E-2</v>
      </c>
      <c r="D35" s="144">
        <v>7.3554021712029294E-2</v>
      </c>
      <c r="E35" s="139">
        <v>-7.3728972575723098E-2</v>
      </c>
      <c r="F35" s="144">
        <v>9.6413792650652405E-2</v>
      </c>
      <c r="G35" s="139">
        <v>0.17811868554242299</v>
      </c>
      <c r="H35" s="144">
        <v>9.7079608760535105E-2</v>
      </c>
      <c r="I35" s="139">
        <v>0.119892000608694</v>
      </c>
      <c r="J35" s="144">
        <v>7.9937164964760804E-2</v>
      </c>
      <c r="K35" s="139">
        <v>0.123680897151836</v>
      </c>
      <c r="L35" s="144">
        <v>7.74744517300162E-2</v>
      </c>
      <c r="M35" s="139">
        <v>0.43086950255659601</v>
      </c>
      <c r="N35" s="144">
        <v>8.6094673296127203E-2</v>
      </c>
      <c r="O35" s="139">
        <v>8.4862122983484903E-2</v>
      </c>
      <c r="P35" s="144">
        <v>8.9931775325418795E-2</v>
      </c>
      <c r="Q35" s="139">
        <v>3.3554504789067701</v>
      </c>
      <c r="R35" s="144">
        <v>0.64113156551071904</v>
      </c>
      <c r="S35" s="139">
        <v>-1.9070356148458201E-2</v>
      </c>
      <c r="T35" s="144">
        <v>7.3899665119686098E-2</v>
      </c>
      <c r="U35" s="139">
        <v>-7.7892513278949499E-2</v>
      </c>
      <c r="V35" s="144">
        <v>9.5699945663106606E-2</v>
      </c>
      <c r="W35" s="139">
        <v>0.167799062717539</v>
      </c>
      <c r="X35" s="144">
        <v>9.6909671147232798E-2</v>
      </c>
      <c r="Y35" s="139">
        <v>0.11636714947226399</v>
      </c>
      <c r="Z35" s="144">
        <v>8.0386350305858403E-2</v>
      </c>
      <c r="AA35" s="139">
        <v>0.123583763455238</v>
      </c>
      <c r="AB35" s="144">
        <v>7.7663469446915601E-2</v>
      </c>
      <c r="AC35" s="139">
        <v>0.43132508036434702</v>
      </c>
      <c r="AD35" s="144">
        <v>8.5524622698549504E-2</v>
      </c>
      <c r="AE35" s="139">
        <v>8.9057433369011105E-2</v>
      </c>
      <c r="AF35" s="144">
        <v>8.9828674492555896E-2</v>
      </c>
      <c r="AG35" s="139">
        <v>3.4414656171798499</v>
      </c>
      <c r="AH35" s="144">
        <v>0.65562357263668902</v>
      </c>
      <c r="AI35" s="139">
        <v>2.1529970230053301E-3</v>
      </c>
      <c r="AJ35" s="144">
        <v>7.0744295618465805E-2</v>
      </c>
      <c r="AK35" s="139">
        <v>-9.7241385540965106E-2</v>
      </c>
      <c r="AL35" s="144">
        <v>9.4254742926505597E-2</v>
      </c>
      <c r="AM35" s="139">
        <v>0.16824337142786799</v>
      </c>
      <c r="AN35" s="144">
        <v>9.6746485240768995E-2</v>
      </c>
      <c r="AO35" s="139">
        <v>0.11801892437344701</v>
      </c>
      <c r="AP35" s="144">
        <v>7.9597548332102794E-2</v>
      </c>
      <c r="AQ35" s="139">
        <v>0.12566382893075001</v>
      </c>
      <c r="AR35" s="144">
        <v>7.6996788343105402E-2</v>
      </c>
      <c r="AS35" s="139">
        <v>0.40553709951296801</v>
      </c>
      <c r="AT35" s="144">
        <v>8.2517158587755796E-2</v>
      </c>
      <c r="AU35" s="139">
        <v>9.1685955068899594E-2</v>
      </c>
      <c r="AV35" s="144">
        <v>9.03710792693629E-2</v>
      </c>
      <c r="AW35" s="139">
        <v>4.1162255588721797</v>
      </c>
      <c r="AX35" s="155">
        <v>0.73429894926299999</v>
      </c>
    </row>
    <row r="36" spans="1:50" ht="13" customHeight="1" x14ac:dyDescent="0.15">
      <c r="A36" s="57" t="s">
        <v>270</v>
      </c>
      <c r="B36" s="106">
        <v>2</v>
      </c>
      <c r="C36" s="139">
        <v>3.4531725556933499E-2</v>
      </c>
      <c r="D36" s="144">
        <v>7.6108080243778506E-2</v>
      </c>
      <c r="E36" s="139">
        <v>0.22819253093182901</v>
      </c>
      <c r="F36" s="144">
        <v>0.153980091963449</v>
      </c>
      <c r="G36" s="139">
        <v>0.19531687822777499</v>
      </c>
      <c r="H36" s="144">
        <v>0.14721888444981501</v>
      </c>
      <c r="I36" s="139">
        <v>0.26233499720213699</v>
      </c>
      <c r="J36" s="144">
        <v>8.6032060408124694E-2</v>
      </c>
      <c r="K36" s="139">
        <v>0.30442439257736897</v>
      </c>
      <c r="L36" s="144">
        <v>7.82134809970398E-2</v>
      </c>
      <c r="M36" s="139">
        <v>-8.5455188172542697E-3</v>
      </c>
      <c r="N36" s="144">
        <v>9.8800544389243794E-2</v>
      </c>
      <c r="O36" s="139">
        <v>0.121542224045098</v>
      </c>
      <c r="P36" s="144">
        <v>0.203494389786504</v>
      </c>
      <c r="Q36" s="139">
        <v>2.2570144369190501</v>
      </c>
      <c r="R36" s="144">
        <v>0.63411325587807699</v>
      </c>
      <c r="S36" s="139">
        <v>1.4869229422446501E-2</v>
      </c>
      <c r="T36" s="144">
        <v>7.5194319618890906E-2</v>
      </c>
      <c r="U36" s="139">
        <v>0.18896653517254899</v>
      </c>
      <c r="V36" s="144">
        <v>0.14758470220579401</v>
      </c>
      <c r="W36" s="139">
        <v>0.15838911481950499</v>
      </c>
      <c r="X36" s="144">
        <v>0.141403972975264</v>
      </c>
      <c r="Y36" s="139">
        <v>0.29901330327662901</v>
      </c>
      <c r="Z36" s="144">
        <v>8.4858778058377798E-2</v>
      </c>
      <c r="AA36" s="139">
        <v>0.30587928000104903</v>
      </c>
      <c r="AB36" s="144">
        <v>7.8878690394692905E-2</v>
      </c>
      <c r="AC36" s="139">
        <v>4.7108574189863299E-2</v>
      </c>
      <c r="AD36" s="144">
        <v>9.6844636738308107E-2</v>
      </c>
      <c r="AE36" s="139">
        <v>0.143246303253274</v>
      </c>
      <c r="AF36" s="144">
        <v>0.196520933150786</v>
      </c>
      <c r="AG36" s="139">
        <v>4.1729129688546802</v>
      </c>
      <c r="AH36" s="144">
        <v>0.801823966021737</v>
      </c>
      <c r="AI36" s="139">
        <v>4.0467516132430999E-2</v>
      </c>
      <c r="AJ36" s="144">
        <v>7.2951360323453895E-2</v>
      </c>
      <c r="AK36" s="139">
        <v>0.18384529295668001</v>
      </c>
      <c r="AL36" s="144">
        <v>0.15199764744504901</v>
      </c>
      <c r="AM36" s="139">
        <v>0.12485906733383199</v>
      </c>
      <c r="AN36" s="144">
        <v>0.13493860743594199</v>
      </c>
      <c r="AO36" s="139">
        <v>0.27987447307013902</v>
      </c>
      <c r="AP36" s="144">
        <v>8.1336994250370706E-2</v>
      </c>
      <c r="AQ36" s="139">
        <v>0.32312296363484999</v>
      </c>
      <c r="AR36" s="144">
        <v>7.6634421796150404E-2</v>
      </c>
      <c r="AS36" s="139">
        <v>2.4365724795369401E-2</v>
      </c>
      <c r="AT36" s="144">
        <v>9.8557029312598701E-2</v>
      </c>
      <c r="AU36" s="139">
        <v>0.13451236593999299</v>
      </c>
      <c r="AV36" s="144">
        <v>0.20091870945512999</v>
      </c>
      <c r="AW36" s="139">
        <v>5.2842757433233301</v>
      </c>
      <c r="AX36" s="155">
        <v>0.96036969206266398</v>
      </c>
    </row>
    <row r="37" spans="1:50" ht="13" customHeight="1" x14ac:dyDescent="0.15">
      <c r="A37" s="57" t="s">
        <v>271</v>
      </c>
      <c r="B37" s="106">
        <v>2</v>
      </c>
      <c r="C37" s="139">
        <v>-4.3003845642140499E-2</v>
      </c>
      <c r="D37" s="144">
        <v>9.9265130571947802E-2</v>
      </c>
      <c r="E37" s="139">
        <v>0.253835720081033</v>
      </c>
      <c r="F37" s="144">
        <v>6.8689800931447303E-2</v>
      </c>
      <c r="G37" s="139">
        <v>9.1475529179490898E-3</v>
      </c>
      <c r="H37" s="144">
        <v>5.8163152577444997E-2</v>
      </c>
      <c r="I37" s="139">
        <v>0.110502328801914</v>
      </c>
      <c r="J37" s="144">
        <v>6.5421261582657403E-2</v>
      </c>
      <c r="K37" s="139">
        <v>9.8352895793134901E-2</v>
      </c>
      <c r="L37" s="144">
        <v>7.2871626841942899E-2</v>
      </c>
      <c r="M37" s="139">
        <v>0.194174024278051</v>
      </c>
      <c r="N37" s="144">
        <v>6.4762382642231706E-2</v>
      </c>
      <c r="O37" s="139">
        <v>0.24562726359683201</v>
      </c>
      <c r="P37" s="144">
        <v>6.9500848570744206E-2</v>
      </c>
      <c r="Q37" s="139">
        <v>3.2034073440076001</v>
      </c>
      <c r="R37" s="144">
        <v>0.51628344946430604</v>
      </c>
      <c r="S37" s="139">
        <v>-9.4959007193503406E-2</v>
      </c>
      <c r="T37" s="144">
        <v>9.9403490280463205E-2</v>
      </c>
      <c r="U37" s="139">
        <v>0.259830148320911</v>
      </c>
      <c r="V37" s="144">
        <v>6.8163756170984705E-2</v>
      </c>
      <c r="W37" s="139">
        <v>2.0028080326063302E-2</v>
      </c>
      <c r="X37" s="144">
        <v>5.4374827755404601E-2</v>
      </c>
      <c r="Y37" s="139">
        <v>0.15327422784971101</v>
      </c>
      <c r="Z37" s="144">
        <v>6.4711820701989206E-2</v>
      </c>
      <c r="AA37" s="139">
        <v>0.12172274496645701</v>
      </c>
      <c r="AB37" s="144">
        <v>6.7750251771586695E-2</v>
      </c>
      <c r="AC37" s="139">
        <v>0.19228455463602301</v>
      </c>
      <c r="AD37" s="144">
        <v>6.2814668449813496E-2</v>
      </c>
      <c r="AE37" s="139">
        <v>0.23842674529299901</v>
      </c>
      <c r="AF37" s="144">
        <v>7.0596760428824998E-2</v>
      </c>
      <c r="AG37" s="139">
        <v>5.87164109925454</v>
      </c>
      <c r="AH37" s="144">
        <v>0.68452890534456001</v>
      </c>
      <c r="AI37" s="139">
        <v>-9.0394636515447796E-2</v>
      </c>
      <c r="AJ37" s="144">
        <v>9.8389510786806106E-2</v>
      </c>
      <c r="AK37" s="139">
        <v>0.25828527313135602</v>
      </c>
      <c r="AL37" s="144">
        <v>6.6390676883434294E-2</v>
      </c>
      <c r="AM37" s="139">
        <v>1.35674138978591E-2</v>
      </c>
      <c r="AN37" s="144">
        <v>5.2620509091270098E-2</v>
      </c>
      <c r="AO37" s="139">
        <v>0.15857957073064</v>
      </c>
      <c r="AP37" s="144">
        <v>6.4486929745427801E-2</v>
      </c>
      <c r="AQ37" s="139">
        <v>0.12911206105782699</v>
      </c>
      <c r="AR37" s="144">
        <v>6.6847005750410499E-2</v>
      </c>
      <c r="AS37" s="139">
        <v>0.189408780760806</v>
      </c>
      <c r="AT37" s="144">
        <v>6.2532874643248401E-2</v>
      </c>
      <c r="AU37" s="139">
        <v>0.23592420149426399</v>
      </c>
      <c r="AV37" s="144">
        <v>7.1084665356321006E-2</v>
      </c>
      <c r="AW37" s="139">
        <v>6.3677416916072298</v>
      </c>
      <c r="AX37" s="155">
        <v>0.731607134930775</v>
      </c>
    </row>
    <row r="38" spans="1:50" ht="13" customHeight="1" x14ac:dyDescent="0.15">
      <c r="A38" s="57" t="s">
        <v>272</v>
      </c>
      <c r="B38" s="106">
        <v>2</v>
      </c>
      <c r="C38" s="139">
        <v>0.15455012567821599</v>
      </c>
      <c r="D38" s="144">
        <v>0.124678888719708</v>
      </c>
      <c r="E38" s="139">
        <v>0.51154021710514497</v>
      </c>
      <c r="F38" s="144">
        <v>0.248450669506529</v>
      </c>
      <c r="G38" s="139">
        <v>-5.3700843095048398E-2</v>
      </c>
      <c r="H38" s="144">
        <v>0.24313113843853901</v>
      </c>
      <c r="I38" s="139">
        <v>-5.1144280336312298E-2</v>
      </c>
      <c r="J38" s="144">
        <v>0.116071012274579</v>
      </c>
      <c r="K38" s="139">
        <v>9.0847040244730795E-2</v>
      </c>
      <c r="L38" s="144">
        <v>0.117581276602644</v>
      </c>
      <c r="M38" s="139">
        <v>-9.9321528300342597E-3</v>
      </c>
      <c r="N38" s="144">
        <v>0.15874085834623</v>
      </c>
      <c r="O38" s="139">
        <v>0.36669154127394199</v>
      </c>
      <c r="P38" s="144">
        <v>0.17737898710365699</v>
      </c>
      <c r="Q38" s="139">
        <v>1.2973589208359</v>
      </c>
      <c r="R38" s="144">
        <v>0.62794395341642395</v>
      </c>
      <c r="S38" s="139">
        <v>0.14537703888092199</v>
      </c>
      <c r="T38" s="144">
        <v>0.124263314598148</v>
      </c>
      <c r="U38" s="139">
        <v>0.47648041824917903</v>
      </c>
      <c r="V38" s="144">
        <v>0.246684409283737</v>
      </c>
      <c r="W38" s="139">
        <v>-9.8963025728400905E-2</v>
      </c>
      <c r="X38" s="144">
        <v>0.238173103043231</v>
      </c>
      <c r="Y38" s="139">
        <v>1.27994848265322E-2</v>
      </c>
      <c r="Z38" s="144">
        <v>0.11775260254268501</v>
      </c>
      <c r="AA38" s="139">
        <v>0.201111287297635</v>
      </c>
      <c r="AB38" s="144">
        <v>0.119423773170833</v>
      </c>
      <c r="AC38" s="139">
        <v>-1.78204787761259E-2</v>
      </c>
      <c r="AD38" s="144">
        <v>0.154824415889592</v>
      </c>
      <c r="AE38" s="139">
        <v>0.35723677816875099</v>
      </c>
      <c r="AF38" s="144">
        <v>0.17248815140135701</v>
      </c>
      <c r="AG38" s="139">
        <v>3.9647976901325799</v>
      </c>
      <c r="AH38" s="144">
        <v>0.84995458789340295</v>
      </c>
      <c r="AI38" s="139">
        <v>0.12933410274718399</v>
      </c>
      <c r="AJ38" s="144">
        <v>0.122832266696026</v>
      </c>
      <c r="AK38" s="139">
        <v>0.476127787401594</v>
      </c>
      <c r="AL38" s="144">
        <v>0.24203535548251701</v>
      </c>
      <c r="AM38" s="139">
        <v>-0.119691695456833</v>
      </c>
      <c r="AN38" s="144">
        <v>0.23897055823215799</v>
      </c>
      <c r="AO38" s="139">
        <v>3.9071612144276603E-2</v>
      </c>
      <c r="AP38" s="144">
        <v>0.11836265884574</v>
      </c>
      <c r="AQ38" s="139">
        <v>0.198277852061988</v>
      </c>
      <c r="AR38" s="144">
        <v>0.11840713263043499</v>
      </c>
      <c r="AS38" s="139">
        <v>1.4297249380651101E-2</v>
      </c>
      <c r="AT38" s="144">
        <v>0.154087217068511</v>
      </c>
      <c r="AU38" s="139">
        <v>0.33669771507784102</v>
      </c>
      <c r="AV38" s="144">
        <v>0.17121434049741599</v>
      </c>
      <c r="AW38" s="139">
        <v>4.2903891883362997</v>
      </c>
      <c r="AX38" s="155">
        <v>1.0732968358552</v>
      </c>
    </row>
    <row r="39" spans="1:50" ht="13" customHeight="1" x14ac:dyDescent="0.15">
      <c r="A39" s="57" t="s">
        <v>273</v>
      </c>
      <c r="B39" s="106">
        <v>2</v>
      </c>
      <c r="C39" s="139">
        <v>5.4478598913792101E-2</v>
      </c>
      <c r="D39" s="144">
        <v>0.156607321767154</v>
      </c>
      <c r="E39" s="139">
        <v>1.52655292859778E-2</v>
      </c>
      <c r="F39" s="144">
        <v>0.17908001526562101</v>
      </c>
      <c r="G39" s="139">
        <v>0.242774665035807</v>
      </c>
      <c r="H39" s="144">
        <v>0.120492871582289</v>
      </c>
      <c r="I39" s="139">
        <v>0.335575525942302</v>
      </c>
      <c r="J39" s="144">
        <v>9.5968078385156003E-2</v>
      </c>
      <c r="K39" s="139">
        <v>0.21810085311367</v>
      </c>
      <c r="L39" s="144">
        <v>0.107408469607184</v>
      </c>
      <c r="M39" s="139">
        <v>0.111542991871591</v>
      </c>
      <c r="N39" s="144">
        <v>0.107874616951586</v>
      </c>
      <c r="O39" s="139">
        <v>0.19091354907189401</v>
      </c>
      <c r="P39" s="144">
        <v>0.108594956188639</v>
      </c>
      <c r="Q39" s="139">
        <v>4.0903425799617699</v>
      </c>
      <c r="R39" s="144">
        <v>0.906773969925463</v>
      </c>
      <c r="S39" s="139">
        <v>4.2510586339017199E-2</v>
      </c>
      <c r="T39" s="144">
        <v>0.15534088193197701</v>
      </c>
      <c r="U39" s="139">
        <v>7.1368038806920798E-3</v>
      </c>
      <c r="V39" s="144">
        <v>0.18060642459388901</v>
      </c>
      <c r="W39" s="139">
        <v>0.242967680987484</v>
      </c>
      <c r="X39" s="144">
        <v>0.122363495960851</v>
      </c>
      <c r="Y39" s="139">
        <v>0.32637940450108299</v>
      </c>
      <c r="Z39" s="144">
        <v>9.3148208061601206E-2</v>
      </c>
      <c r="AA39" s="139">
        <v>0.20553169058351101</v>
      </c>
      <c r="AB39" s="144">
        <v>0.105979426969448</v>
      </c>
      <c r="AC39" s="139">
        <v>0.107321729018984</v>
      </c>
      <c r="AD39" s="144">
        <v>0.105863093861256</v>
      </c>
      <c r="AE39" s="139">
        <v>0.19211915219053699</v>
      </c>
      <c r="AF39" s="144">
        <v>0.10795460067283499</v>
      </c>
      <c r="AG39" s="139">
        <v>6.0706396107888896</v>
      </c>
      <c r="AH39" s="144">
        <v>1.01691952375517</v>
      </c>
      <c r="AI39" s="139">
        <v>4.00312754439053E-2</v>
      </c>
      <c r="AJ39" s="144">
        <v>0.153376769853526</v>
      </c>
      <c r="AK39" s="139">
        <v>9.5823647574800296E-3</v>
      </c>
      <c r="AL39" s="144">
        <v>0.17878122208701</v>
      </c>
      <c r="AM39" s="139">
        <v>0.24425922586972301</v>
      </c>
      <c r="AN39" s="144">
        <v>0.123473345253528</v>
      </c>
      <c r="AO39" s="139">
        <v>0.32460146974028298</v>
      </c>
      <c r="AP39" s="144">
        <v>9.2851992334016198E-2</v>
      </c>
      <c r="AQ39" s="139">
        <v>0.21055876010066399</v>
      </c>
      <c r="AR39" s="144">
        <v>0.10619128013427</v>
      </c>
      <c r="AS39" s="139">
        <v>0.10461055494478801</v>
      </c>
      <c r="AT39" s="144">
        <v>0.10673074130518199</v>
      </c>
      <c r="AU39" s="139">
        <v>0.19048250487673199</v>
      </c>
      <c r="AV39" s="144">
        <v>0.10785683003551499</v>
      </c>
      <c r="AW39" s="139">
        <v>6.2571801355950596</v>
      </c>
      <c r="AX39" s="155">
        <v>1.0661414639790301</v>
      </c>
    </row>
    <row r="40" spans="1:50" ht="13" customHeight="1" x14ac:dyDescent="0.15">
      <c r="A40" s="57" t="s">
        <v>274</v>
      </c>
      <c r="B40" s="106">
        <v>2</v>
      </c>
      <c r="C40" s="139">
        <v>0.11315402952469999</v>
      </c>
      <c r="D40" s="144">
        <v>0.10467970525022501</v>
      </c>
      <c r="E40" s="139">
        <v>2.4623085494624199E-2</v>
      </c>
      <c r="F40" s="144">
        <v>0.131026477966977</v>
      </c>
      <c r="G40" s="139">
        <v>0.43397779201974701</v>
      </c>
      <c r="H40" s="144">
        <v>0.130789583817014</v>
      </c>
      <c r="I40" s="139">
        <v>5.8538133902714404E-3</v>
      </c>
      <c r="J40" s="144">
        <v>8.25226714091645E-2</v>
      </c>
      <c r="K40" s="139">
        <v>0.23979408057243201</v>
      </c>
      <c r="L40" s="144">
        <v>8.53389839670112E-2</v>
      </c>
      <c r="M40" s="139">
        <v>3.6678004129438599E-2</v>
      </c>
      <c r="N40" s="144">
        <v>8.3339791860991094E-2</v>
      </c>
      <c r="O40" s="139">
        <v>0.17584953512502199</v>
      </c>
      <c r="P40" s="144">
        <v>0.100827340803506</v>
      </c>
      <c r="Q40" s="139">
        <v>2.1659725916400898</v>
      </c>
      <c r="R40" s="144">
        <v>0.56795076537265798</v>
      </c>
      <c r="S40" s="139">
        <v>0.116105980918041</v>
      </c>
      <c r="T40" s="144">
        <v>0.101790141584657</v>
      </c>
      <c r="U40" s="139">
        <v>2.0042570827878799E-2</v>
      </c>
      <c r="V40" s="144">
        <v>0.13144590356903799</v>
      </c>
      <c r="W40" s="139">
        <v>0.432049060574276</v>
      </c>
      <c r="X40" s="144">
        <v>0.13042197726164401</v>
      </c>
      <c r="Y40" s="139">
        <v>1.94899268434463E-2</v>
      </c>
      <c r="Z40" s="144">
        <v>8.4093693776786493E-2</v>
      </c>
      <c r="AA40" s="139">
        <v>0.23028724435529599</v>
      </c>
      <c r="AB40" s="144">
        <v>8.6109727837686695E-2</v>
      </c>
      <c r="AC40" s="139">
        <v>3.1078134945010501E-2</v>
      </c>
      <c r="AD40" s="144">
        <v>8.4321670088325695E-2</v>
      </c>
      <c r="AE40" s="139">
        <v>0.18073755342869</v>
      </c>
      <c r="AF40" s="144">
        <v>9.9603492575669098E-2</v>
      </c>
      <c r="AG40" s="139">
        <v>2.3319287011798902</v>
      </c>
      <c r="AH40" s="144">
        <v>0.63497490060537898</v>
      </c>
      <c r="AI40" s="139">
        <v>0.13241195857459601</v>
      </c>
      <c r="AJ40" s="144">
        <v>0.102324291575209</v>
      </c>
      <c r="AK40" s="139">
        <v>2.3718789375752398E-2</v>
      </c>
      <c r="AL40" s="144">
        <v>0.12921719069454099</v>
      </c>
      <c r="AM40" s="139">
        <v>0.439654621357771</v>
      </c>
      <c r="AN40" s="144">
        <v>0.12802360440316199</v>
      </c>
      <c r="AO40" s="139">
        <v>-1.3355698893516701E-2</v>
      </c>
      <c r="AP40" s="144">
        <v>8.1761088544270305E-2</v>
      </c>
      <c r="AQ40" s="139">
        <v>0.26005020209079199</v>
      </c>
      <c r="AR40" s="144">
        <v>7.8151212977964998E-2</v>
      </c>
      <c r="AS40" s="139">
        <v>2.40695259204603E-2</v>
      </c>
      <c r="AT40" s="144">
        <v>8.4551313202273298E-2</v>
      </c>
      <c r="AU40" s="139">
        <v>0.172572493590675</v>
      </c>
      <c r="AV40" s="144">
        <v>9.9716996736727306E-2</v>
      </c>
      <c r="AW40" s="139">
        <v>3.4900883665595499</v>
      </c>
      <c r="AX40" s="155">
        <v>0.86442639431759805</v>
      </c>
    </row>
    <row r="41" spans="1:50" ht="13" customHeight="1" x14ac:dyDescent="0.15">
      <c r="A41" s="57" t="s">
        <v>275</v>
      </c>
      <c r="B41" s="106">
        <v>2</v>
      </c>
      <c r="C41" s="139">
        <v>0.122460769977682</v>
      </c>
      <c r="D41" s="144">
        <v>0.176585645410404</v>
      </c>
      <c r="E41" s="139">
        <v>-0.23070229670572201</v>
      </c>
      <c r="F41" s="144">
        <v>0.20224040800901599</v>
      </c>
      <c r="G41" s="139">
        <v>0.27191756699867797</v>
      </c>
      <c r="H41" s="144">
        <v>0.147980609618512</v>
      </c>
      <c r="I41" s="139">
        <v>0.108458553834438</v>
      </c>
      <c r="J41" s="144">
        <v>8.6850505705884901E-2</v>
      </c>
      <c r="K41" s="139">
        <v>0.348776978284216</v>
      </c>
      <c r="L41" s="144">
        <v>0.107747629394903</v>
      </c>
      <c r="M41" s="139">
        <v>0.20236976290119099</v>
      </c>
      <c r="N41" s="144">
        <v>0.11056584946412</v>
      </c>
      <c r="O41" s="139">
        <v>0.446995820318635</v>
      </c>
      <c r="P41" s="144">
        <v>0.12308836380652501</v>
      </c>
      <c r="Q41" s="139">
        <v>3.54044652803571</v>
      </c>
      <c r="R41" s="144">
        <v>0.81279266220707702</v>
      </c>
      <c r="S41" s="139">
        <v>0.119800175061748</v>
      </c>
      <c r="T41" s="144">
        <v>0.17585982943523501</v>
      </c>
      <c r="U41" s="139">
        <v>-0.248358720341981</v>
      </c>
      <c r="V41" s="144">
        <v>0.209691853076338</v>
      </c>
      <c r="W41" s="139">
        <v>0.27515696040091497</v>
      </c>
      <c r="X41" s="144">
        <v>0.150412364758615</v>
      </c>
      <c r="Y41" s="139">
        <v>0.10894715609802801</v>
      </c>
      <c r="Z41" s="144">
        <v>8.7060587914065499E-2</v>
      </c>
      <c r="AA41" s="139">
        <v>0.35123486283035099</v>
      </c>
      <c r="AB41" s="144">
        <v>0.111732288602372</v>
      </c>
      <c r="AC41" s="139">
        <v>0.21564493198343099</v>
      </c>
      <c r="AD41" s="144">
        <v>0.11121133133706</v>
      </c>
      <c r="AE41" s="139">
        <v>0.45180716782803698</v>
      </c>
      <c r="AF41" s="144">
        <v>0.11995778748971</v>
      </c>
      <c r="AG41" s="139">
        <v>3.8226741526590899</v>
      </c>
      <c r="AH41" s="144">
        <v>0.888882329880467</v>
      </c>
      <c r="AI41" s="139">
        <v>0.139993405865068</v>
      </c>
      <c r="AJ41" s="144">
        <v>0.17528383049263299</v>
      </c>
      <c r="AK41" s="139">
        <v>-0.26334379396834801</v>
      </c>
      <c r="AL41" s="144">
        <v>0.20295415797618599</v>
      </c>
      <c r="AM41" s="139">
        <v>0.26225839415389302</v>
      </c>
      <c r="AN41" s="144">
        <v>0.145379163198393</v>
      </c>
      <c r="AO41" s="139">
        <v>5.1617344524479102E-2</v>
      </c>
      <c r="AP41" s="144">
        <v>8.2433819916887793E-2</v>
      </c>
      <c r="AQ41" s="139">
        <v>0.362762660685917</v>
      </c>
      <c r="AR41" s="144">
        <v>0.11287009945966101</v>
      </c>
      <c r="AS41" s="139">
        <v>0.21506663354757399</v>
      </c>
      <c r="AT41" s="144">
        <v>0.109001291343224</v>
      </c>
      <c r="AU41" s="139">
        <v>0.442617028954429</v>
      </c>
      <c r="AV41" s="144">
        <v>0.11981835755770499</v>
      </c>
      <c r="AW41" s="139">
        <v>4.6175044368044897</v>
      </c>
      <c r="AX41" s="155">
        <v>0.94433293198847801</v>
      </c>
    </row>
    <row r="42" spans="1:50" ht="13" customHeight="1" x14ac:dyDescent="0.15">
      <c r="A42" s="57" t="s">
        <v>276</v>
      </c>
      <c r="B42" s="106">
        <v>2</v>
      </c>
      <c r="C42" s="139">
        <v>0.159641795122522</v>
      </c>
      <c r="D42" s="144">
        <v>0.20394845683575499</v>
      </c>
      <c r="E42" s="139">
        <v>-3.6929060277297199E-2</v>
      </c>
      <c r="F42" s="144">
        <v>0.313233748031221</v>
      </c>
      <c r="G42" s="139">
        <v>4.6745711072042298E-2</v>
      </c>
      <c r="H42" s="144">
        <v>0.23713868225953899</v>
      </c>
      <c r="I42" s="139">
        <v>0.103844879004671</v>
      </c>
      <c r="J42" s="144">
        <v>0.114766925055708</v>
      </c>
      <c r="K42" s="139">
        <v>0.173909699934024</v>
      </c>
      <c r="L42" s="144">
        <v>0.12989440710397701</v>
      </c>
      <c r="M42" s="139">
        <v>0.174836393013446</v>
      </c>
      <c r="N42" s="144">
        <v>0.123720000260891</v>
      </c>
      <c r="O42" s="139">
        <v>0.34121535258805302</v>
      </c>
      <c r="P42" s="144">
        <v>0.15140724727461399</v>
      </c>
      <c r="Q42" s="139">
        <v>1.8829559347651199</v>
      </c>
      <c r="R42" s="144">
        <v>0.65781123939018804</v>
      </c>
      <c r="S42" s="139">
        <v>0.169711044997952</v>
      </c>
      <c r="T42" s="144">
        <v>0.20443125024992501</v>
      </c>
      <c r="U42" s="139">
        <v>-9.7535038046548103E-2</v>
      </c>
      <c r="V42" s="144">
        <v>0.30575341806300599</v>
      </c>
      <c r="W42" s="139">
        <v>4.1555330947280797E-2</v>
      </c>
      <c r="X42" s="144">
        <v>0.23644888423830701</v>
      </c>
      <c r="Y42" s="139">
        <v>0.107671563195087</v>
      </c>
      <c r="Z42" s="144">
        <v>0.113460143500899</v>
      </c>
      <c r="AA42" s="139">
        <v>0.16142683456086601</v>
      </c>
      <c r="AB42" s="144">
        <v>0.12628225787742201</v>
      </c>
      <c r="AC42" s="139">
        <v>0.22117121452538099</v>
      </c>
      <c r="AD42" s="144">
        <v>0.121593390915275</v>
      </c>
      <c r="AE42" s="139">
        <v>0.33198397482512598</v>
      </c>
      <c r="AF42" s="144">
        <v>0.151466546422935</v>
      </c>
      <c r="AG42" s="139">
        <v>3.3161838343668801</v>
      </c>
      <c r="AH42" s="144">
        <v>0.83848465194118305</v>
      </c>
      <c r="AI42" s="139">
        <v>0.168010148951204</v>
      </c>
      <c r="AJ42" s="144">
        <v>0.196695626942063</v>
      </c>
      <c r="AK42" s="139">
        <v>-0.134385101033175</v>
      </c>
      <c r="AL42" s="144">
        <v>0.30378261720564498</v>
      </c>
      <c r="AM42" s="139">
        <v>6.7710321911813601E-2</v>
      </c>
      <c r="AN42" s="144">
        <v>0.23701990910568499</v>
      </c>
      <c r="AO42" s="139">
        <v>4.46718682397007E-2</v>
      </c>
      <c r="AP42" s="144">
        <v>0.11431179302729499</v>
      </c>
      <c r="AQ42" s="139">
        <v>0.16812014778238599</v>
      </c>
      <c r="AR42" s="144">
        <v>0.127139497015197</v>
      </c>
      <c r="AS42" s="139">
        <v>0.21616478263394001</v>
      </c>
      <c r="AT42" s="144">
        <v>0.121668697934016</v>
      </c>
      <c r="AU42" s="139">
        <v>0.288265812844543</v>
      </c>
      <c r="AV42" s="144">
        <v>0.15246549522962999</v>
      </c>
      <c r="AW42" s="139">
        <v>5.4479301734925496</v>
      </c>
      <c r="AX42" s="155">
        <v>1.0889960986957801</v>
      </c>
    </row>
    <row r="43" spans="1:50" ht="13" customHeight="1" x14ac:dyDescent="0.15">
      <c r="A43" s="57" t="s">
        <v>277</v>
      </c>
      <c r="B43" s="106">
        <v>2</v>
      </c>
      <c r="C43" s="139">
        <v>-0.110656412061876</v>
      </c>
      <c r="D43" s="144">
        <v>0.28506248755872898</v>
      </c>
      <c r="E43" s="139">
        <v>0.13690701884416701</v>
      </c>
      <c r="F43" s="144">
        <v>0.30472314836988201</v>
      </c>
      <c r="G43" s="139">
        <v>0.35701831133595202</v>
      </c>
      <c r="H43" s="144">
        <v>0.23709811776315201</v>
      </c>
      <c r="I43" s="139">
        <v>-0.27445173121314997</v>
      </c>
      <c r="J43" s="144">
        <v>0.15688274508842101</v>
      </c>
      <c r="K43" s="139">
        <v>0.25886898115791201</v>
      </c>
      <c r="L43" s="144">
        <v>0.18029876124658001</v>
      </c>
      <c r="M43" s="139">
        <v>0.20162104441962</v>
      </c>
      <c r="N43" s="144">
        <v>0.18203589385969501</v>
      </c>
      <c r="O43" s="139">
        <v>0.66992410457323304</v>
      </c>
      <c r="P43" s="144">
        <v>0.20164704687510801</v>
      </c>
      <c r="Q43" s="139">
        <v>3.95503952659592</v>
      </c>
      <c r="R43" s="144">
        <v>1.38386080062803</v>
      </c>
      <c r="S43" s="139">
        <v>-6.8305264522243905E-2</v>
      </c>
      <c r="T43" s="144">
        <v>0.28806154777912402</v>
      </c>
      <c r="U43" s="139">
        <v>0.177236983019121</v>
      </c>
      <c r="V43" s="144">
        <v>0.30737246423160902</v>
      </c>
      <c r="W43" s="139">
        <v>0.32625189998925902</v>
      </c>
      <c r="X43" s="144">
        <v>0.238775367113332</v>
      </c>
      <c r="Y43" s="139">
        <v>-0.256287515076487</v>
      </c>
      <c r="Z43" s="144">
        <v>0.16005591758723001</v>
      </c>
      <c r="AA43" s="139">
        <v>0.219668363267775</v>
      </c>
      <c r="AB43" s="144">
        <v>0.181509799522524</v>
      </c>
      <c r="AC43" s="139">
        <v>0.197847016171601</v>
      </c>
      <c r="AD43" s="144">
        <v>0.183341992091685</v>
      </c>
      <c r="AE43" s="139">
        <v>0.69245356559884097</v>
      </c>
      <c r="AF43" s="144">
        <v>0.20454680919948001</v>
      </c>
      <c r="AG43" s="139">
        <v>4.7497996439266803</v>
      </c>
      <c r="AH43" s="144">
        <v>1.4727779186496599</v>
      </c>
      <c r="AI43" s="139">
        <v>-3.8355943353548E-2</v>
      </c>
      <c r="AJ43" s="144">
        <v>0.28288084193996099</v>
      </c>
      <c r="AK43" s="139">
        <v>0.142957326614922</v>
      </c>
      <c r="AL43" s="144">
        <v>0.30251482881771002</v>
      </c>
      <c r="AM43" s="139">
        <v>0.328376301758318</v>
      </c>
      <c r="AN43" s="144">
        <v>0.240091899351766</v>
      </c>
      <c r="AO43" s="139">
        <v>-0.22883970077026</v>
      </c>
      <c r="AP43" s="144">
        <v>0.164525189860973</v>
      </c>
      <c r="AQ43" s="139">
        <v>0.20114174943565699</v>
      </c>
      <c r="AR43" s="144">
        <v>0.17852074295082701</v>
      </c>
      <c r="AS43" s="139">
        <v>0.218795555570508</v>
      </c>
      <c r="AT43" s="144">
        <v>0.18678654943797099</v>
      </c>
      <c r="AU43" s="139">
        <v>0.67748691218510704</v>
      </c>
      <c r="AV43" s="144">
        <v>0.20302487328614699</v>
      </c>
      <c r="AW43" s="139">
        <v>5.0922408107813197</v>
      </c>
      <c r="AX43" s="155">
        <v>1.5653373683691201</v>
      </c>
    </row>
    <row r="44" spans="1:50" ht="13" customHeight="1" x14ac:dyDescent="0.15">
      <c r="A44" s="57" t="s">
        <v>278</v>
      </c>
      <c r="B44" s="106">
        <v>2</v>
      </c>
      <c r="C44" s="139">
        <v>0.13495385062238499</v>
      </c>
      <c r="D44" s="144">
        <v>0.18833842850111299</v>
      </c>
      <c r="E44" s="139">
        <v>8.1315791479915994E-2</v>
      </c>
      <c r="F44" s="144">
        <v>0.225647128289652</v>
      </c>
      <c r="G44" s="139">
        <v>0.76368361482144198</v>
      </c>
      <c r="H44" s="144">
        <v>0.16379908612385499</v>
      </c>
      <c r="I44" s="139">
        <v>-6.1403693611088703E-2</v>
      </c>
      <c r="J44" s="144">
        <v>0.133284608780773</v>
      </c>
      <c r="K44" s="139">
        <v>0.415344298514981</v>
      </c>
      <c r="L44" s="144">
        <v>9.5753616722983603E-2</v>
      </c>
      <c r="M44" s="139">
        <v>0.62860308079429805</v>
      </c>
      <c r="N44" s="144">
        <v>0.16497911953516201</v>
      </c>
      <c r="O44" s="139">
        <v>2.4715787965759899E-2</v>
      </c>
      <c r="P44" s="144">
        <v>0.17259992707115501</v>
      </c>
      <c r="Q44" s="139">
        <v>7.3570560679724801</v>
      </c>
      <c r="R44" s="144">
        <v>1.6622851553487199</v>
      </c>
      <c r="S44" s="139">
        <v>0.121728359017043</v>
      </c>
      <c r="T44" s="144">
        <v>0.199940733752767</v>
      </c>
      <c r="U44" s="139">
        <v>3.1021767935701199E-2</v>
      </c>
      <c r="V44" s="144">
        <v>0.23641782082899099</v>
      </c>
      <c r="W44" s="139">
        <v>0.77030566846380699</v>
      </c>
      <c r="X44" s="144">
        <v>0.169099280042873</v>
      </c>
      <c r="Y44" s="139">
        <v>-4.1078029928337499E-2</v>
      </c>
      <c r="Z44" s="144">
        <v>0.134618872573703</v>
      </c>
      <c r="AA44" s="139">
        <v>0.41193534697749901</v>
      </c>
      <c r="AB44" s="144">
        <v>9.9146383975975097E-2</v>
      </c>
      <c r="AC44" s="139">
        <v>0.56364224472950297</v>
      </c>
      <c r="AD44" s="144">
        <v>0.15939740724064999</v>
      </c>
      <c r="AE44" s="139">
        <v>7.1961337530239006E-2</v>
      </c>
      <c r="AF44" s="144">
        <v>0.17636461282684401</v>
      </c>
      <c r="AG44" s="139">
        <v>8.4907523655923907</v>
      </c>
      <c r="AH44" s="144">
        <v>1.9195752574399001</v>
      </c>
      <c r="AI44" s="139">
        <v>0.170892191616689</v>
      </c>
      <c r="AJ44" s="144">
        <v>0.176078810632532</v>
      </c>
      <c r="AK44" s="139">
        <v>-4.5043196456077898E-2</v>
      </c>
      <c r="AL44" s="144">
        <v>0.222225755747298</v>
      </c>
      <c r="AM44" s="139">
        <v>0.55667965320568802</v>
      </c>
      <c r="AN44" s="144">
        <v>0.17906474977930401</v>
      </c>
      <c r="AO44" s="139">
        <v>9.0596259766969299E-3</v>
      </c>
      <c r="AP44" s="144">
        <v>0.131296031949972</v>
      </c>
      <c r="AQ44" s="139">
        <v>0.36765205367910903</v>
      </c>
      <c r="AR44" s="144">
        <v>9.5748664116618101E-2</v>
      </c>
      <c r="AS44" s="139">
        <v>0.50211143404948799</v>
      </c>
      <c r="AT44" s="144">
        <v>0.15591915630335801</v>
      </c>
      <c r="AU44" s="139">
        <v>8.2851782015746195E-2</v>
      </c>
      <c r="AV44" s="144">
        <v>0.17221332833897501</v>
      </c>
      <c r="AW44" s="139">
        <v>11.0131409898234</v>
      </c>
      <c r="AX44" s="155">
        <v>1.8643332704906499</v>
      </c>
    </row>
    <row r="45" spans="1:50" ht="13" customHeight="1" x14ac:dyDescent="0.15">
      <c r="A45" s="57" t="s">
        <v>279</v>
      </c>
      <c r="B45" s="106">
        <v>2</v>
      </c>
      <c r="C45" s="139">
        <v>3.1972508607132501E-2</v>
      </c>
      <c r="D45" s="144">
        <v>0.118603915216296</v>
      </c>
      <c r="E45" s="139">
        <v>9.1638881487205101E-2</v>
      </c>
      <c r="F45" s="144">
        <v>0.180306486151736</v>
      </c>
      <c r="G45" s="139">
        <v>0.20169871710964701</v>
      </c>
      <c r="H45" s="144">
        <v>0.13143036578195799</v>
      </c>
      <c r="I45" s="139">
        <v>0.20747679616821099</v>
      </c>
      <c r="J45" s="144">
        <v>9.6209136197112202E-2</v>
      </c>
      <c r="K45" s="139">
        <v>0.24158010110587699</v>
      </c>
      <c r="L45" s="144">
        <v>8.4604631050298001E-2</v>
      </c>
      <c r="M45" s="139">
        <v>0.45133044916010501</v>
      </c>
      <c r="N45" s="144">
        <v>0.107597833381086</v>
      </c>
      <c r="O45" s="139">
        <v>0.17809049251358799</v>
      </c>
      <c r="P45" s="144">
        <v>0.110620377539259</v>
      </c>
      <c r="Q45" s="139">
        <v>5.22051428622314</v>
      </c>
      <c r="R45" s="144">
        <v>0.83024869351876796</v>
      </c>
      <c r="S45" s="139">
        <v>3.0762412102955899E-3</v>
      </c>
      <c r="T45" s="144">
        <v>0.12186154148070399</v>
      </c>
      <c r="U45" s="139">
        <v>0.132317121000215</v>
      </c>
      <c r="V45" s="144">
        <v>0.18018488591469201</v>
      </c>
      <c r="W45" s="139">
        <v>0.20482402075359701</v>
      </c>
      <c r="X45" s="144">
        <v>0.12916867887911401</v>
      </c>
      <c r="Y45" s="139">
        <v>0.212897852462471</v>
      </c>
      <c r="Z45" s="144">
        <v>9.5960287192951105E-2</v>
      </c>
      <c r="AA45" s="139">
        <v>0.21551492892725699</v>
      </c>
      <c r="AB45" s="144">
        <v>8.7391389123777002E-2</v>
      </c>
      <c r="AC45" s="139">
        <v>0.425645600144193</v>
      </c>
      <c r="AD45" s="144">
        <v>0.10405139704612899</v>
      </c>
      <c r="AE45" s="139">
        <v>0.185725187684083</v>
      </c>
      <c r="AF45" s="144">
        <v>0.10741923862261001</v>
      </c>
      <c r="AG45" s="139">
        <v>6.36204695084351</v>
      </c>
      <c r="AH45" s="144">
        <v>0.85100615322760398</v>
      </c>
      <c r="AI45" s="139">
        <v>-9.33757742280889E-3</v>
      </c>
      <c r="AJ45" s="144">
        <v>0.122316697538284</v>
      </c>
      <c r="AK45" s="139">
        <v>0.174015245900836</v>
      </c>
      <c r="AL45" s="144">
        <v>0.18175313969859999</v>
      </c>
      <c r="AM45" s="139">
        <v>0.214893362584649</v>
      </c>
      <c r="AN45" s="144">
        <v>0.12993493138672299</v>
      </c>
      <c r="AO45" s="139">
        <v>0.20533520952986001</v>
      </c>
      <c r="AP45" s="144">
        <v>9.5191318703678002E-2</v>
      </c>
      <c r="AQ45" s="139">
        <v>0.214461197337043</v>
      </c>
      <c r="AR45" s="144">
        <v>8.6736141972825101E-2</v>
      </c>
      <c r="AS45" s="139">
        <v>0.41202098868533799</v>
      </c>
      <c r="AT45" s="144">
        <v>0.10368921205715299</v>
      </c>
      <c r="AU45" s="139">
        <v>0.196709214787811</v>
      </c>
      <c r="AV45" s="144">
        <v>0.10658634832727</v>
      </c>
      <c r="AW45" s="139">
        <v>7.1798290334898702</v>
      </c>
      <c r="AX45" s="155">
        <v>1.0150812042047299</v>
      </c>
    </row>
    <row r="46" spans="1:50" ht="13" customHeight="1" x14ac:dyDescent="0.15">
      <c r="A46" s="57" t="s">
        <v>280</v>
      </c>
      <c r="B46" s="106">
        <v>2</v>
      </c>
      <c r="C46" s="139">
        <v>-0.25076875512526597</v>
      </c>
      <c r="D46" s="144">
        <v>0.14288711354789099</v>
      </c>
      <c r="E46" s="139">
        <v>0.43217140698244899</v>
      </c>
      <c r="F46" s="144">
        <v>0.187070424801562</v>
      </c>
      <c r="G46" s="139">
        <v>0.34507578935928601</v>
      </c>
      <c r="H46" s="144">
        <v>0.14065334630743301</v>
      </c>
      <c r="I46" s="139">
        <v>8.6655669295615606E-2</v>
      </c>
      <c r="J46" s="144">
        <v>0.116900933898402</v>
      </c>
      <c r="K46" s="139">
        <v>-1.42107962902672E-3</v>
      </c>
      <c r="L46" s="144">
        <v>0.12031654821530401</v>
      </c>
      <c r="M46" s="139">
        <v>0.30203111682081801</v>
      </c>
      <c r="N46" s="144">
        <v>0.10721248170723099</v>
      </c>
      <c r="O46" s="139">
        <v>0.13682598060457199</v>
      </c>
      <c r="P46" s="144">
        <v>0.129577065955541</v>
      </c>
      <c r="Q46" s="139">
        <v>2.5304915921384801</v>
      </c>
      <c r="R46" s="144">
        <v>0.82762434296752596</v>
      </c>
      <c r="S46" s="139">
        <v>-0.25506052905240001</v>
      </c>
      <c r="T46" s="144">
        <v>0.140427638311238</v>
      </c>
      <c r="U46" s="139">
        <v>0.46852527560649798</v>
      </c>
      <c r="V46" s="144">
        <v>0.18191202177680799</v>
      </c>
      <c r="W46" s="139">
        <v>0.382612198552297</v>
      </c>
      <c r="X46" s="144">
        <v>0.14203892754406</v>
      </c>
      <c r="Y46" s="139">
        <v>6.3179311244425093E-2</v>
      </c>
      <c r="Z46" s="144">
        <v>0.11817614219136099</v>
      </c>
      <c r="AA46" s="139">
        <v>-3.1362849731590502E-2</v>
      </c>
      <c r="AB46" s="144">
        <v>0.115297667471049</v>
      </c>
      <c r="AC46" s="139">
        <v>0.317361782876043</v>
      </c>
      <c r="AD46" s="144">
        <v>0.10801623973588199</v>
      </c>
      <c r="AE46" s="139">
        <v>0.17456187773748599</v>
      </c>
      <c r="AF46" s="144">
        <v>0.132339705196999</v>
      </c>
      <c r="AG46" s="139">
        <v>3.6608809424575899</v>
      </c>
      <c r="AH46" s="144">
        <v>0.89040661249134001</v>
      </c>
      <c r="AI46" s="139">
        <v>-0.22279196598590101</v>
      </c>
      <c r="AJ46" s="144">
        <v>0.139176523458475</v>
      </c>
      <c r="AK46" s="139">
        <v>0.46365132508548201</v>
      </c>
      <c r="AL46" s="144">
        <v>0.18446854384314601</v>
      </c>
      <c r="AM46" s="139">
        <v>0.38691647790167899</v>
      </c>
      <c r="AN46" s="144">
        <v>0.139680160492126</v>
      </c>
      <c r="AO46" s="139">
        <v>8.46025705212433E-2</v>
      </c>
      <c r="AP46" s="144">
        <v>0.11698311785376</v>
      </c>
      <c r="AQ46" s="139">
        <v>-4.7803274287016799E-2</v>
      </c>
      <c r="AR46" s="144">
        <v>0.115399252439432</v>
      </c>
      <c r="AS46" s="139">
        <v>0.315148527354559</v>
      </c>
      <c r="AT46" s="144">
        <v>0.10827181023013099</v>
      </c>
      <c r="AU46" s="139">
        <v>0.17169960696175299</v>
      </c>
      <c r="AV46" s="144">
        <v>0.13206972457023</v>
      </c>
      <c r="AW46" s="139">
        <v>4.2885284679880202</v>
      </c>
      <c r="AX46" s="155">
        <v>1.12216219412103</v>
      </c>
    </row>
    <row r="47" spans="1:50" ht="13" customHeight="1" x14ac:dyDescent="0.15">
      <c r="A47" s="57" t="s">
        <v>281</v>
      </c>
      <c r="B47" s="106">
        <v>2</v>
      </c>
      <c r="C47" s="139">
        <v>-0.15161433763169299</v>
      </c>
      <c r="D47" s="144">
        <v>8.0486379366290106E-2</v>
      </c>
      <c r="E47" s="139">
        <v>0.15246770096765699</v>
      </c>
      <c r="F47" s="144">
        <v>0.15823581259973599</v>
      </c>
      <c r="G47" s="139">
        <v>0.283518172555419</v>
      </c>
      <c r="H47" s="144">
        <v>9.2185203083699097E-2</v>
      </c>
      <c r="I47" s="139">
        <v>0.102063292747896</v>
      </c>
      <c r="J47" s="144">
        <v>7.1523105277517499E-2</v>
      </c>
      <c r="K47" s="139">
        <v>0.267690150113992</v>
      </c>
      <c r="L47" s="144">
        <v>9.0359104529215695E-2</v>
      </c>
      <c r="M47" s="139">
        <v>-5.3403573102221496E-3</v>
      </c>
      <c r="N47" s="144">
        <v>9.7037811308689007E-2</v>
      </c>
      <c r="O47" s="139">
        <v>0.117713463013016</v>
      </c>
      <c r="P47" s="144">
        <v>0.13530099614713301</v>
      </c>
      <c r="Q47" s="139">
        <v>1.45589442817159</v>
      </c>
      <c r="R47" s="144">
        <v>0.51445810848519102</v>
      </c>
      <c r="S47" s="139">
        <v>-0.167119727369199</v>
      </c>
      <c r="T47" s="144">
        <v>7.9964454202233096E-2</v>
      </c>
      <c r="U47" s="139">
        <v>0.15098251917484101</v>
      </c>
      <c r="V47" s="144">
        <v>0.158318340284995</v>
      </c>
      <c r="W47" s="139">
        <v>0.29945579462757599</v>
      </c>
      <c r="X47" s="144">
        <v>9.2274861885992696E-2</v>
      </c>
      <c r="Y47" s="139">
        <v>9.8986583759285596E-2</v>
      </c>
      <c r="Z47" s="144">
        <v>7.2725098868794802E-2</v>
      </c>
      <c r="AA47" s="139">
        <v>0.278237820615372</v>
      </c>
      <c r="AB47" s="144">
        <v>8.7491368799028302E-2</v>
      </c>
      <c r="AC47" s="139">
        <v>1.25497251100005E-3</v>
      </c>
      <c r="AD47" s="144">
        <v>9.7165624928446201E-2</v>
      </c>
      <c r="AE47" s="139">
        <v>0.10421740791511799</v>
      </c>
      <c r="AF47" s="144">
        <v>0.13284527855761499</v>
      </c>
      <c r="AG47" s="139">
        <v>1.83913553828204</v>
      </c>
      <c r="AH47" s="144">
        <v>0.589637003571157</v>
      </c>
      <c r="AI47" s="139">
        <v>-0.15965811475667199</v>
      </c>
      <c r="AJ47" s="144">
        <v>8.1827495318229498E-2</v>
      </c>
      <c r="AK47" s="139">
        <v>0.15243507113923199</v>
      </c>
      <c r="AL47" s="144">
        <v>0.16055546374084101</v>
      </c>
      <c r="AM47" s="139">
        <v>0.30859539929502799</v>
      </c>
      <c r="AN47" s="144">
        <v>9.2897923721046494E-2</v>
      </c>
      <c r="AO47" s="139">
        <v>0.102825678710933</v>
      </c>
      <c r="AP47" s="144">
        <v>7.2020657015185299E-2</v>
      </c>
      <c r="AQ47" s="139">
        <v>0.27399437107618702</v>
      </c>
      <c r="AR47" s="144">
        <v>8.8857119802424403E-2</v>
      </c>
      <c r="AS47" s="139">
        <v>-8.2555599274182108E-3</v>
      </c>
      <c r="AT47" s="144">
        <v>9.6393900741247804E-2</v>
      </c>
      <c r="AU47" s="139">
        <v>0.10790845103326401</v>
      </c>
      <c r="AV47" s="144">
        <v>0.13429363931920699</v>
      </c>
      <c r="AW47" s="139">
        <v>2.09191519229512</v>
      </c>
      <c r="AX47" s="155">
        <v>0.72712687451268299</v>
      </c>
    </row>
    <row r="48" spans="1:50" ht="13" customHeight="1" x14ac:dyDescent="0.15">
      <c r="A48" s="57" t="s">
        <v>282</v>
      </c>
      <c r="B48" s="106">
        <v>2</v>
      </c>
      <c r="C48" s="139">
        <v>0.176798532286395</v>
      </c>
      <c r="D48" s="144">
        <v>0.119366025994838</v>
      </c>
      <c r="E48" s="139">
        <v>2.2299763521354099E-2</v>
      </c>
      <c r="F48" s="144">
        <v>0.17699628048810401</v>
      </c>
      <c r="G48" s="139">
        <v>0.39696833916271301</v>
      </c>
      <c r="H48" s="144">
        <v>0.118645002037326</v>
      </c>
      <c r="I48" s="139">
        <v>0.235573495277971</v>
      </c>
      <c r="J48" s="144">
        <v>9.1728547199470906E-2</v>
      </c>
      <c r="K48" s="139">
        <v>9.6696198653833804E-2</v>
      </c>
      <c r="L48" s="144">
        <v>9.5801848728668704E-2</v>
      </c>
      <c r="M48" s="139">
        <v>0.39229125673367998</v>
      </c>
      <c r="N48" s="144">
        <v>9.6446687393341904E-2</v>
      </c>
      <c r="O48" s="139">
        <v>0.240727592918518</v>
      </c>
      <c r="P48" s="144">
        <v>0.13280250249113301</v>
      </c>
      <c r="Q48" s="139">
        <v>4.4619910565636998</v>
      </c>
      <c r="R48" s="144">
        <v>0.79302954215317001</v>
      </c>
      <c r="S48" s="139">
        <v>0.18509504714223901</v>
      </c>
      <c r="T48" s="144">
        <v>0.12180805755405601</v>
      </c>
      <c r="U48" s="139">
        <v>3.42643659069874E-2</v>
      </c>
      <c r="V48" s="144">
        <v>0.17955325966348001</v>
      </c>
      <c r="W48" s="139">
        <v>0.41633519199575098</v>
      </c>
      <c r="X48" s="144">
        <v>0.11839915730763</v>
      </c>
      <c r="Y48" s="139">
        <v>0.234804494980657</v>
      </c>
      <c r="Z48" s="144">
        <v>9.1964287335334405E-2</v>
      </c>
      <c r="AA48" s="139">
        <v>6.3969619445854595E-2</v>
      </c>
      <c r="AB48" s="144">
        <v>9.6349436132841804E-2</v>
      </c>
      <c r="AC48" s="139">
        <v>0.38213675638637201</v>
      </c>
      <c r="AD48" s="144">
        <v>9.6697869567481304E-2</v>
      </c>
      <c r="AE48" s="139">
        <v>0.25300367510563998</v>
      </c>
      <c r="AF48" s="144">
        <v>0.134333052687335</v>
      </c>
      <c r="AG48" s="139">
        <v>4.7595801238128201</v>
      </c>
      <c r="AH48" s="144">
        <v>0.84884897489210898</v>
      </c>
      <c r="AI48" s="139">
        <v>0.17338836296193399</v>
      </c>
      <c r="AJ48" s="144">
        <v>0.121983978590071</v>
      </c>
      <c r="AK48" s="139">
        <v>2.5868237842917901E-2</v>
      </c>
      <c r="AL48" s="144">
        <v>0.17782373228734599</v>
      </c>
      <c r="AM48" s="139">
        <v>0.42695335973376303</v>
      </c>
      <c r="AN48" s="144">
        <v>0.11950727861844</v>
      </c>
      <c r="AO48" s="139">
        <v>0.23505574399743201</v>
      </c>
      <c r="AP48" s="144">
        <v>9.3123887703978503E-2</v>
      </c>
      <c r="AQ48" s="139">
        <v>5.3976770505956499E-2</v>
      </c>
      <c r="AR48" s="144">
        <v>9.4995074676022501E-2</v>
      </c>
      <c r="AS48" s="139">
        <v>0.38409193191220398</v>
      </c>
      <c r="AT48" s="144">
        <v>9.5929931567231397E-2</v>
      </c>
      <c r="AU48" s="139">
        <v>0.25312772237743503</v>
      </c>
      <c r="AV48" s="144">
        <v>0.13169426268814499</v>
      </c>
      <c r="AW48" s="139">
        <v>5.43584999011994</v>
      </c>
      <c r="AX48" s="155">
        <v>1.02136093584022</v>
      </c>
    </row>
    <row r="49" spans="1:50" ht="13" customHeight="1" x14ac:dyDescent="0.15">
      <c r="A49" s="57" t="s">
        <v>283</v>
      </c>
      <c r="B49" s="106">
        <v>2</v>
      </c>
      <c r="C49" s="139">
        <v>-5.49765422155317E-2</v>
      </c>
      <c r="D49" s="144">
        <v>0.178109988062711</v>
      </c>
      <c r="E49" s="139">
        <v>0.27750278163283099</v>
      </c>
      <c r="F49" s="144">
        <v>0.202650628979718</v>
      </c>
      <c r="G49" s="139">
        <v>0.21446804086233501</v>
      </c>
      <c r="H49" s="144">
        <v>0.14165342594717401</v>
      </c>
      <c r="I49" s="139">
        <v>-0.109202159051218</v>
      </c>
      <c r="J49" s="144">
        <v>0.15865379556440701</v>
      </c>
      <c r="K49" s="139">
        <v>0.246308790947979</v>
      </c>
      <c r="L49" s="144">
        <v>0.158893808856538</v>
      </c>
      <c r="M49" s="139">
        <v>0.159970551081591</v>
      </c>
      <c r="N49" s="144">
        <v>0.20371641734903501</v>
      </c>
      <c r="O49" s="139">
        <v>0.31390841764687799</v>
      </c>
      <c r="P49" s="144">
        <v>0.17570433343170599</v>
      </c>
      <c r="Q49" s="139">
        <v>2.6787514172106599</v>
      </c>
      <c r="R49" s="144">
        <v>0.76119830648682096</v>
      </c>
      <c r="S49" s="139">
        <v>-1.20764454367479E-2</v>
      </c>
      <c r="T49" s="144">
        <v>0.17389851411603</v>
      </c>
      <c r="U49" s="139">
        <v>0.29031329440870801</v>
      </c>
      <c r="V49" s="144">
        <v>0.202478944823616</v>
      </c>
      <c r="W49" s="139">
        <v>0.22265129581895901</v>
      </c>
      <c r="X49" s="144">
        <v>0.13969235227069601</v>
      </c>
      <c r="Y49" s="139">
        <v>-0.100402520117909</v>
      </c>
      <c r="Z49" s="144">
        <v>0.15755193096322601</v>
      </c>
      <c r="AA49" s="139">
        <v>0.257604427346457</v>
      </c>
      <c r="AB49" s="144">
        <v>0.16057087866949099</v>
      </c>
      <c r="AC49" s="139">
        <v>0.16497320547882099</v>
      </c>
      <c r="AD49" s="144">
        <v>0.20416151809888899</v>
      </c>
      <c r="AE49" s="139">
        <v>0.27734611358927502</v>
      </c>
      <c r="AF49" s="144">
        <v>0.17524206126790901</v>
      </c>
      <c r="AG49" s="139">
        <v>3.7628632803860902</v>
      </c>
      <c r="AH49" s="144">
        <v>1.00033407314037</v>
      </c>
      <c r="AI49" s="139">
        <v>-2.6741919529335301E-2</v>
      </c>
      <c r="AJ49" s="144">
        <v>0.16878805978426201</v>
      </c>
      <c r="AK49" s="139">
        <v>0.27227824149035101</v>
      </c>
      <c r="AL49" s="144">
        <v>0.19393505892319901</v>
      </c>
      <c r="AM49" s="139">
        <v>0.23382737709253801</v>
      </c>
      <c r="AN49" s="144">
        <v>0.13341073910604401</v>
      </c>
      <c r="AO49" s="139">
        <v>-0.112527315730293</v>
      </c>
      <c r="AP49" s="144">
        <v>0.15297162890232699</v>
      </c>
      <c r="AQ49" s="139">
        <v>0.252375530186077</v>
      </c>
      <c r="AR49" s="144">
        <v>0.16004402793143699</v>
      </c>
      <c r="AS49" s="139">
        <v>0.161614808903535</v>
      </c>
      <c r="AT49" s="144">
        <v>0.206094135724747</v>
      </c>
      <c r="AU49" s="139">
        <v>0.234418305302796</v>
      </c>
      <c r="AV49" s="144">
        <v>0.17526079540383599</v>
      </c>
      <c r="AW49" s="139">
        <v>5.2859069612261704</v>
      </c>
      <c r="AX49" s="155">
        <v>1.2642068661458301</v>
      </c>
    </row>
    <row r="50" spans="1:50" ht="13" customHeight="1" x14ac:dyDescent="0.15">
      <c r="A50" s="57" t="s">
        <v>284</v>
      </c>
      <c r="B50" s="106">
        <v>2</v>
      </c>
      <c r="C50" s="139">
        <v>0.17900535277096799</v>
      </c>
      <c r="D50" s="144">
        <v>0.106975412395936</v>
      </c>
      <c r="E50" s="139">
        <v>7.7919895874091604E-3</v>
      </c>
      <c r="F50" s="144">
        <v>0.11750579073605399</v>
      </c>
      <c r="G50" s="139">
        <v>0.17224278499032</v>
      </c>
      <c r="H50" s="144">
        <v>0.107499556141137</v>
      </c>
      <c r="I50" s="139">
        <v>0.205010414976008</v>
      </c>
      <c r="J50" s="144">
        <v>8.6081877871737794E-2</v>
      </c>
      <c r="K50" s="139">
        <v>-8.9694864846341593E-2</v>
      </c>
      <c r="L50" s="144">
        <v>9.0364023441192196E-2</v>
      </c>
      <c r="M50" s="139">
        <v>0.24411600868501601</v>
      </c>
      <c r="N50" s="144">
        <v>7.8286210943938797E-2</v>
      </c>
      <c r="O50" s="139">
        <v>8.6595950672939098E-2</v>
      </c>
      <c r="P50" s="144">
        <v>8.5922437052408193E-2</v>
      </c>
      <c r="Q50" s="139">
        <v>1.2857075422289199</v>
      </c>
      <c r="R50" s="144">
        <v>0.387865977762273</v>
      </c>
      <c r="S50" s="139">
        <v>0.129257980781671</v>
      </c>
      <c r="T50" s="144">
        <v>0.105293420520463</v>
      </c>
      <c r="U50" s="139">
        <v>2.83506056344884E-2</v>
      </c>
      <c r="V50" s="144">
        <v>0.11988810018761301</v>
      </c>
      <c r="W50" s="139">
        <v>0.163835343629647</v>
      </c>
      <c r="X50" s="144">
        <v>0.105334190726384</v>
      </c>
      <c r="Y50" s="139">
        <v>0.20852526180639</v>
      </c>
      <c r="Z50" s="144">
        <v>8.4853722660209602E-2</v>
      </c>
      <c r="AA50" s="139">
        <v>-4.5539386453344502E-2</v>
      </c>
      <c r="AB50" s="144">
        <v>9.0218029249234694E-2</v>
      </c>
      <c r="AC50" s="139">
        <v>0.23819261587524901</v>
      </c>
      <c r="AD50" s="144">
        <v>7.6835566912820605E-2</v>
      </c>
      <c r="AE50" s="139">
        <v>9.6383395820692205E-2</v>
      </c>
      <c r="AF50" s="144">
        <v>8.4934848272074398E-2</v>
      </c>
      <c r="AG50" s="139">
        <v>2.89133604766015</v>
      </c>
      <c r="AH50" s="144">
        <v>0.61922380826115297</v>
      </c>
      <c r="AI50" s="139">
        <v>0.13295185160471201</v>
      </c>
      <c r="AJ50" s="144">
        <v>0.103054810900476</v>
      </c>
      <c r="AK50" s="139">
        <v>1.6890428903559001E-2</v>
      </c>
      <c r="AL50" s="144">
        <v>0.119566532128645</v>
      </c>
      <c r="AM50" s="139">
        <v>0.17052754335048501</v>
      </c>
      <c r="AN50" s="144">
        <v>0.104365467094427</v>
      </c>
      <c r="AO50" s="139">
        <v>0.222342782468336</v>
      </c>
      <c r="AP50" s="144">
        <v>8.6744764789529596E-2</v>
      </c>
      <c r="AQ50" s="139">
        <v>-4.5764626280713601E-2</v>
      </c>
      <c r="AR50" s="144">
        <v>9.0117505341616805E-2</v>
      </c>
      <c r="AS50" s="139">
        <v>0.24361686055979001</v>
      </c>
      <c r="AT50" s="144">
        <v>7.6005490079071106E-2</v>
      </c>
      <c r="AU50" s="139">
        <v>9.6021812493348194E-2</v>
      </c>
      <c r="AV50" s="144">
        <v>8.3831588933274706E-2</v>
      </c>
      <c r="AW50" s="139">
        <v>3.17565566457619</v>
      </c>
      <c r="AX50" s="155">
        <v>0.662372681608425</v>
      </c>
    </row>
    <row r="51" spans="1:50" ht="13" customHeight="1" x14ac:dyDescent="0.15">
      <c r="A51" s="57" t="s">
        <v>285</v>
      </c>
      <c r="B51" s="106">
        <v>2</v>
      </c>
      <c r="C51" s="139">
        <v>0.16135804010479399</v>
      </c>
      <c r="D51" s="144">
        <v>9.4471479188910495E-2</v>
      </c>
      <c r="E51" s="139">
        <v>0.31544006088319998</v>
      </c>
      <c r="F51" s="144">
        <v>8.9026618218062403E-2</v>
      </c>
      <c r="G51" s="139">
        <v>0.24864162585371499</v>
      </c>
      <c r="H51" s="144">
        <v>0.107442460853999</v>
      </c>
      <c r="I51" s="139">
        <v>-0.10110976674056101</v>
      </c>
      <c r="J51" s="144">
        <v>8.4022203031895407E-2</v>
      </c>
      <c r="K51" s="139">
        <v>0.24063874408427299</v>
      </c>
      <c r="L51" s="144">
        <v>6.9200685040935198E-2</v>
      </c>
      <c r="M51" s="139">
        <v>0.140238630608822</v>
      </c>
      <c r="N51" s="144">
        <v>8.4504619653018906E-2</v>
      </c>
      <c r="O51" s="139">
        <v>0.25092993536311903</v>
      </c>
      <c r="P51" s="144">
        <v>7.8301132510034094E-2</v>
      </c>
      <c r="Q51" s="139">
        <v>4.67270656012023</v>
      </c>
      <c r="R51" s="144">
        <v>0.76282495539013795</v>
      </c>
      <c r="S51" s="139">
        <v>0.15420448747613399</v>
      </c>
      <c r="T51" s="144">
        <v>9.5986567392238695E-2</v>
      </c>
      <c r="U51" s="139">
        <v>0.296389451453901</v>
      </c>
      <c r="V51" s="144">
        <v>8.9396893496195895E-2</v>
      </c>
      <c r="W51" s="139">
        <v>0.22445994372727501</v>
      </c>
      <c r="X51" s="144">
        <v>0.109791666842074</v>
      </c>
      <c r="Y51" s="139">
        <v>-6.4142600952763404E-2</v>
      </c>
      <c r="Z51" s="144">
        <v>8.4511971646801506E-2</v>
      </c>
      <c r="AA51" s="139">
        <v>0.25097616452750399</v>
      </c>
      <c r="AB51" s="144">
        <v>6.9023685773653407E-2</v>
      </c>
      <c r="AC51" s="139">
        <v>0.13293646275646401</v>
      </c>
      <c r="AD51" s="144">
        <v>8.4862183975366406E-2</v>
      </c>
      <c r="AE51" s="139">
        <v>0.27267509765548897</v>
      </c>
      <c r="AF51" s="144">
        <v>7.6122267596266197E-2</v>
      </c>
      <c r="AG51" s="139">
        <v>5.3361719309403304</v>
      </c>
      <c r="AH51" s="144">
        <v>0.80481682282943101</v>
      </c>
      <c r="AI51" s="139">
        <v>0.112997110176696</v>
      </c>
      <c r="AJ51" s="144">
        <v>9.3804764499217097E-2</v>
      </c>
      <c r="AK51" s="139">
        <v>0.301017413355948</v>
      </c>
      <c r="AL51" s="144">
        <v>8.9021522159089206E-2</v>
      </c>
      <c r="AM51" s="139">
        <v>0.22307536712234599</v>
      </c>
      <c r="AN51" s="144">
        <v>0.10908102692956601</v>
      </c>
      <c r="AO51" s="139">
        <v>-7.3189163278850902E-2</v>
      </c>
      <c r="AP51" s="144">
        <v>8.4933747050616196E-2</v>
      </c>
      <c r="AQ51" s="139">
        <v>0.255675421615503</v>
      </c>
      <c r="AR51" s="144">
        <v>6.8450449378063105E-2</v>
      </c>
      <c r="AS51" s="139">
        <v>0.122229551257065</v>
      </c>
      <c r="AT51" s="144">
        <v>8.3961496774252103E-2</v>
      </c>
      <c r="AU51" s="139">
        <v>0.270406506240782</v>
      </c>
      <c r="AV51" s="144">
        <v>7.5010180564565598E-2</v>
      </c>
      <c r="AW51" s="139">
        <v>6.1678123214339999</v>
      </c>
      <c r="AX51" s="155">
        <v>0.85076484350515003</v>
      </c>
    </row>
    <row r="52" spans="1:50" ht="13" customHeight="1" x14ac:dyDescent="0.15">
      <c r="A52" s="57" t="s">
        <v>286</v>
      </c>
      <c r="B52" s="106">
        <v>2</v>
      </c>
      <c r="C52" s="139">
        <v>-7.2796078675616098E-3</v>
      </c>
      <c r="D52" s="144">
        <v>8.7538391357770695E-2</v>
      </c>
      <c r="E52" s="139">
        <v>0.342185804304175</v>
      </c>
      <c r="F52" s="144">
        <v>0.18990835594966701</v>
      </c>
      <c r="G52" s="139">
        <v>3.7043057172338301E-2</v>
      </c>
      <c r="H52" s="144">
        <v>0.12222894346683399</v>
      </c>
      <c r="I52" s="139">
        <v>4.3137100480228799E-2</v>
      </c>
      <c r="J52" s="144">
        <v>0.104205814680917</v>
      </c>
      <c r="K52" s="139">
        <v>0.14675754676301001</v>
      </c>
      <c r="L52" s="144">
        <v>8.0838751273107898E-2</v>
      </c>
      <c r="M52" s="139">
        <v>0.12599675216098</v>
      </c>
      <c r="N52" s="144">
        <v>8.8347552904505605E-2</v>
      </c>
      <c r="O52" s="139">
        <v>9.2130130705413094E-2</v>
      </c>
      <c r="P52" s="144">
        <v>9.6406048033835207E-2</v>
      </c>
      <c r="Q52" s="139">
        <v>1.0243682476525899</v>
      </c>
      <c r="R52" s="144">
        <v>0.55394642121713999</v>
      </c>
      <c r="S52" s="139">
        <v>-1.67260937512979E-2</v>
      </c>
      <c r="T52" s="144">
        <v>8.9812037620393401E-2</v>
      </c>
      <c r="U52" s="139">
        <v>0.29148013821062502</v>
      </c>
      <c r="V52" s="144">
        <v>0.193301842396989</v>
      </c>
      <c r="W52" s="139">
        <v>2.47713445586869E-2</v>
      </c>
      <c r="X52" s="144">
        <v>0.122576460138794</v>
      </c>
      <c r="Y52" s="139">
        <v>8.6325679186759499E-2</v>
      </c>
      <c r="Z52" s="144">
        <v>9.7457177122183103E-2</v>
      </c>
      <c r="AA52" s="139">
        <v>0.18221263826903999</v>
      </c>
      <c r="AB52" s="144">
        <v>8.5492776065914794E-2</v>
      </c>
      <c r="AC52" s="139">
        <v>0.133453597580556</v>
      </c>
      <c r="AD52" s="144">
        <v>8.8182489107359194E-2</v>
      </c>
      <c r="AE52" s="139">
        <v>8.1448359929902694E-2</v>
      </c>
      <c r="AF52" s="144">
        <v>9.4154570828479403E-2</v>
      </c>
      <c r="AG52" s="139">
        <v>2.2562007189596098</v>
      </c>
      <c r="AH52" s="144">
        <v>0.85687886655379097</v>
      </c>
      <c r="AI52" s="139">
        <v>6.0039910031712898E-2</v>
      </c>
      <c r="AJ52" s="144">
        <v>0.10088637223481101</v>
      </c>
      <c r="AK52" s="139">
        <v>0.242525541319462</v>
      </c>
      <c r="AL52" s="144">
        <v>0.18810003666611799</v>
      </c>
      <c r="AM52" s="139">
        <v>4.4819350616866101E-2</v>
      </c>
      <c r="AN52" s="144">
        <v>0.12207981234792099</v>
      </c>
      <c r="AO52" s="139">
        <v>7.7001635086268894E-2</v>
      </c>
      <c r="AP52" s="144">
        <v>0.105497408984236</v>
      </c>
      <c r="AQ52" s="139">
        <v>0.21377836978268899</v>
      </c>
      <c r="AR52" s="144">
        <v>0.10001294163185501</v>
      </c>
      <c r="AS52" s="139">
        <v>6.2490761086044601E-2</v>
      </c>
      <c r="AT52" s="144">
        <v>9.45538986680826E-2</v>
      </c>
      <c r="AU52" s="139">
        <v>0.16700286480618001</v>
      </c>
      <c r="AV52" s="144">
        <v>0.108150099147724</v>
      </c>
      <c r="AW52" s="139">
        <v>4.6647699667006197</v>
      </c>
      <c r="AX52" s="155">
        <v>1.8373337002738801</v>
      </c>
    </row>
    <row r="53" spans="1:50" ht="13" customHeight="1" x14ac:dyDescent="0.15">
      <c r="A53" s="57" t="s">
        <v>287</v>
      </c>
      <c r="B53" s="106">
        <v>2</v>
      </c>
      <c r="C53" s="139">
        <v>-0.11036538107119399</v>
      </c>
      <c r="D53" s="144">
        <v>0.111457005481676</v>
      </c>
      <c r="E53" s="139">
        <v>0.46266984714513898</v>
      </c>
      <c r="F53" s="144">
        <v>0.19071044009301499</v>
      </c>
      <c r="G53" s="139">
        <v>7.6046450738057603E-2</v>
      </c>
      <c r="H53" s="144">
        <v>0.15023958931902401</v>
      </c>
      <c r="I53" s="139">
        <v>0.27265603223415602</v>
      </c>
      <c r="J53" s="144">
        <v>8.6816143976638102E-2</v>
      </c>
      <c r="K53" s="139">
        <v>3.3970652346818901E-3</v>
      </c>
      <c r="L53" s="144">
        <v>9.2317655347014804E-2</v>
      </c>
      <c r="M53" s="139">
        <v>0.29547767480655202</v>
      </c>
      <c r="N53" s="144">
        <v>8.3687791447870405E-2</v>
      </c>
      <c r="O53" s="139">
        <v>0.105320679727472</v>
      </c>
      <c r="P53" s="144">
        <v>0.138146213939777</v>
      </c>
      <c r="Q53" s="139">
        <v>2.04485825410499</v>
      </c>
      <c r="R53" s="144">
        <v>0.62396032576512095</v>
      </c>
      <c r="S53" s="139">
        <v>-0.113391381155932</v>
      </c>
      <c r="T53" s="144">
        <v>0.11334565492746899</v>
      </c>
      <c r="U53" s="139">
        <v>0.48246195133726</v>
      </c>
      <c r="V53" s="144">
        <v>0.18901228206249099</v>
      </c>
      <c r="W53" s="139">
        <v>9.6601528078600798E-2</v>
      </c>
      <c r="X53" s="144">
        <v>0.15023877617127299</v>
      </c>
      <c r="Y53" s="139">
        <v>0.27370893183374301</v>
      </c>
      <c r="Z53" s="144">
        <v>8.5547799439747496E-2</v>
      </c>
      <c r="AA53" s="139">
        <v>-1.36530062552934E-2</v>
      </c>
      <c r="AB53" s="144">
        <v>9.0685938459388896E-2</v>
      </c>
      <c r="AC53" s="139">
        <v>0.29314056866618798</v>
      </c>
      <c r="AD53" s="144">
        <v>8.4038944993765602E-2</v>
      </c>
      <c r="AE53" s="139">
        <v>8.7202068869090196E-2</v>
      </c>
      <c r="AF53" s="144">
        <v>0.137183111172273</v>
      </c>
      <c r="AG53" s="139">
        <v>2.3819678686712602</v>
      </c>
      <c r="AH53" s="144">
        <v>0.70054478352709004</v>
      </c>
      <c r="AI53" s="139">
        <v>-9.9156603643320795E-2</v>
      </c>
      <c r="AJ53" s="144">
        <v>0.112438574136191</v>
      </c>
      <c r="AK53" s="139">
        <v>0.53003954950241305</v>
      </c>
      <c r="AL53" s="144">
        <v>0.18793561448611701</v>
      </c>
      <c r="AM53" s="139">
        <v>5.7046806252821498E-2</v>
      </c>
      <c r="AN53" s="144">
        <v>0.149692709113733</v>
      </c>
      <c r="AO53" s="139">
        <v>0.26960456396010302</v>
      </c>
      <c r="AP53" s="144">
        <v>8.1865195352964604E-2</v>
      </c>
      <c r="AQ53" s="139">
        <v>-2.88293009112153E-2</v>
      </c>
      <c r="AR53" s="144">
        <v>8.9230072034108099E-2</v>
      </c>
      <c r="AS53" s="139">
        <v>0.30604919073880898</v>
      </c>
      <c r="AT53" s="144">
        <v>8.1987757592717203E-2</v>
      </c>
      <c r="AU53" s="139">
        <v>0.105469647871343</v>
      </c>
      <c r="AV53" s="144">
        <v>0.13566073764127901</v>
      </c>
      <c r="AW53" s="139">
        <v>3.7896600864488699</v>
      </c>
      <c r="AX53" s="155">
        <v>0.85906500332207203</v>
      </c>
    </row>
    <row r="54" spans="1:50" ht="13" customHeight="1" x14ac:dyDescent="0.15">
      <c r="A54" s="57" t="s">
        <v>288</v>
      </c>
      <c r="B54" s="106">
        <v>2</v>
      </c>
      <c r="C54" s="139">
        <v>-9.8893146302212798E-2</v>
      </c>
      <c r="D54" s="144">
        <v>0.12143854979533</v>
      </c>
      <c r="E54" s="139">
        <v>0.61443745015095497</v>
      </c>
      <c r="F54" s="144">
        <v>0.27084190102416</v>
      </c>
      <c r="G54" s="139">
        <v>0.229589147410835</v>
      </c>
      <c r="H54" s="144">
        <v>0.183728597228907</v>
      </c>
      <c r="I54" s="139">
        <v>0.107909497455694</v>
      </c>
      <c r="J54" s="144">
        <v>0.112535551711318</v>
      </c>
      <c r="K54" s="139">
        <v>-4.5051339179866201E-2</v>
      </c>
      <c r="L54" s="144">
        <v>0.13089966512283499</v>
      </c>
      <c r="M54" s="139">
        <v>9.4700817711025499E-3</v>
      </c>
      <c r="N54" s="144">
        <v>0.117815879503413</v>
      </c>
      <c r="O54" s="139">
        <v>0.53713767118064504</v>
      </c>
      <c r="P54" s="144">
        <v>0.13099548086570401</v>
      </c>
      <c r="Q54" s="139">
        <v>2.58187614221589</v>
      </c>
      <c r="R54" s="144">
        <v>0.84774691693986004</v>
      </c>
      <c r="S54" s="139">
        <v>-9.0844168890810095E-2</v>
      </c>
      <c r="T54" s="144">
        <v>0.122542699220186</v>
      </c>
      <c r="U54" s="139">
        <v>0.61388214808385899</v>
      </c>
      <c r="V54" s="144">
        <v>0.27740996969738302</v>
      </c>
      <c r="W54" s="139">
        <v>0.237714720672837</v>
      </c>
      <c r="X54" s="144">
        <v>0.18428515058571901</v>
      </c>
      <c r="Y54" s="139">
        <v>0.12721374740875599</v>
      </c>
      <c r="Z54" s="144">
        <v>0.112631976440825</v>
      </c>
      <c r="AA54" s="139">
        <v>-3.1502598158029201E-2</v>
      </c>
      <c r="AB54" s="144">
        <v>0.13649703849158301</v>
      </c>
      <c r="AC54" s="139">
        <v>1.9660595195949801E-2</v>
      </c>
      <c r="AD54" s="144">
        <v>0.11796109948285401</v>
      </c>
      <c r="AE54" s="139">
        <v>0.50918270301232404</v>
      </c>
      <c r="AF54" s="144">
        <v>0.12852999807578699</v>
      </c>
      <c r="AG54" s="139">
        <v>3.3146607142877902</v>
      </c>
      <c r="AH54" s="144">
        <v>1.0001612209733499</v>
      </c>
      <c r="AI54" s="139">
        <v>-7.7644116521159295E-2</v>
      </c>
      <c r="AJ54" s="144">
        <v>0.120772597921011</v>
      </c>
      <c r="AK54" s="139">
        <v>0.62153429672011995</v>
      </c>
      <c r="AL54" s="144">
        <v>0.26957560259166502</v>
      </c>
      <c r="AM54" s="139">
        <v>0.23814984861913299</v>
      </c>
      <c r="AN54" s="144">
        <v>0.18432945205686499</v>
      </c>
      <c r="AO54" s="139">
        <v>0.111702470600742</v>
      </c>
      <c r="AP54" s="144">
        <v>0.113050586612788</v>
      </c>
      <c r="AQ54" s="139">
        <v>-1.76268769573561E-2</v>
      </c>
      <c r="AR54" s="144">
        <v>0.134848352531933</v>
      </c>
      <c r="AS54" s="139">
        <v>4.6811897999955304E-3</v>
      </c>
      <c r="AT54" s="144">
        <v>0.117300645723522</v>
      </c>
      <c r="AU54" s="139">
        <v>0.52024206350287905</v>
      </c>
      <c r="AV54" s="144">
        <v>0.12701342925645001</v>
      </c>
      <c r="AW54" s="139">
        <v>3.5636724031757501</v>
      </c>
      <c r="AX54" s="155">
        <v>1.06717229455522</v>
      </c>
    </row>
    <row r="55" spans="1:50" ht="13" customHeight="1" x14ac:dyDescent="0.15">
      <c r="A55" s="57" t="s">
        <v>289</v>
      </c>
      <c r="B55" s="106">
        <v>2</v>
      </c>
      <c r="C55" s="139">
        <v>5.5835464815474398E-2</v>
      </c>
      <c r="D55" s="144">
        <v>0.19264115553459801</v>
      </c>
      <c r="E55" s="139">
        <v>0.28403618683406201</v>
      </c>
      <c r="F55" s="144">
        <v>0.220084487491326</v>
      </c>
      <c r="G55" s="139">
        <v>0.26197399301014201</v>
      </c>
      <c r="H55" s="144">
        <v>0.18234310142997201</v>
      </c>
      <c r="I55" s="139">
        <v>6.3507558954066498E-2</v>
      </c>
      <c r="J55" s="144">
        <v>0.15732245881446399</v>
      </c>
      <c r="K55" s="139">
        <v>0.32396184435905301</v>
      </c>
      <c r="L55" s="144">
        <v>0.143721764770362</v>
      </c>
      <c r="M55" s="139">
        <v>6.1513241670174398E-2</v>
      </c>
      <c r="N55" s="144">
        <v>0.15891130747068999</v>
      </c>
      <c r="O55" s="139">
        <v>0.33259974517441199</v>
      </c>
      <c r="P55" s="144">
        <v>0.12962797958657399</v>
      </c>
      <c r="Q55" s="139">
        <v>3.8859143212747398</v>
      </c>
      <c r="R55" s="144">
        <v>1.10843129636112</v>
      </c>
      <c r="S55" s="139">
        <v>4.4252932472816198E-2</v>
      </c>
      <c r="T55" s="144">
        <v>0.19329945538451301</v>
      </c>
      <c r="U55" s="139">
        <v>0.23596897705665701</v>
      </c>
      <c r="V55" s="144">
        <v>0.22191328889644499</v>
      </c>
      <c r="W55" s="139">
        <v>0.21775750417725101</v>
      </c>
      <c r="X55" s="144">
        <v>0.178735929756239</v>
      </c>
      <c r="Y55" s="139">
        <v>0.116929134493412</v>
      </c>
      <c r="Z55" s="144">
        <v>0.15808604302231499</v>
      </c>
      <c r="AA55" s="139">
        <v>0.32976548228108798</v>
      </c>
      <c r="AB55" s="144">
        <v>0.14134048420064399</v>
      </c>
      <c r="AC55" s="139">
        <v>8.0905414064901301E-2</v>
      </c>
      <c r="AD55" s="144">
        <v>0.15841905585292801</v>
      </c>
      <c r="AE55" s="139">
        <v>0.33166793652776999</v>
      </c>
      <c r="AF55" s="144">
        <v>0.129274541281444</v>
      </c>
      <c r="AG55" s="139">
        <v>4.9605227232914597</v>
      </c>
      <c r="AH55" s="144">
        <v>1.3350620099116299</v>
      </c>
      <c r="AI55" s="139">
        <v>5.7878620685084797E-3</v>
      </c>
      <c r="AJ55" s="144">
        <v>0.191354604570249</v>
      </c>
      <c r="AK55" s="139">
        <v>0.236694534829579</v>
      </c>
      <c r="AL55" s="144">
        <v>0.227580212977778</v>
      </c>
      <c r="AM55" s="139">
        <v>0.280901218606047</v>
      </c>
      <c r="AN55" s="144">
        <v>0.183874277458939</v>
      </c>
      <c r="AO55" s="139">
        <v>0.118655570998268</v>
      </c>
      <c r="AP55" s="144">
        <v>0.15572185692093199</v>
      </c>
      <c r="AQ55" s="139">
        <v>0.337039824541435</v>
      </c>
      <c r="AR55" s="144">
        <v>0.13674909626159301</v>
      </c>
      <c r="AS55" s="139">
        <v>6.7007346454193595E-2</v>
      </c>
      <c r="AT55" s="144">
        <v>0.15986020882995</v>
      </c>
      <c r="AU55" s="139">
        <v>0.32406318347354102</v>
      </c>
      <c r="AV55" s="144">
        <v>0.13523745663505399</v>
      </c>
      <c r="AW55" s="139">
        <v>6.2361777337044701</v>
      </c>
      <c r="AX55" s="155">
        <v>1.4291388320212901</v>
      </c>
    </row>
    <row r="56" spans="1:50" ht="13" customHeight="1" x14ac:dyDescent="0.15">
      <c r="A56" s="57" t="s">
        <v>290</v>
      </c>
      <c r="B56" s="106">
        <v>2</v>
      </c>
      <c r="C56" s="139">
        <v>-2.7770459269599802E-2</v>
      </c>
      <c r="D56" s="144">
        <v>8.4776797059962106E-2</v>
      </c>
      <c r="E56" s="139">
        <v>-8.9699478820195397E-2</v>
      </c>
      <c r="F56" s="144">
        <v>0.121044580474598</v>
      </c>
      <c r="G56" s="139">
        <v>0.219413935892291</v>
      </c>
      <c r="H56" s="144">
        <v>9.6622180561475701E-2</v>
      </c>
      <c r="I56" s="139">
        <v>0.18738771201225299</v>
      </c>
      <c r="J56" s="144">
        <v>7.8768676385776795E-2</v>
      </c>
      <c r="K56" s="139">
        <v>0.21563398898188901</v>
      </c>
      <c r="L56" s="144">
        <v>0.11186289007028299</v>
      </c>
      <c r="M56" s="139">
        <v>0.207102021834108</v>
      </c>
      <c r="N56" s="144">
        <v>7.1012696245700599E-2</v>
      </c>
      <c r="O56" s="139">
        <v>0.36660231893344802</v>
      </c>
      <c r="P56" s="144">
        <v>7.1350284326997596E-2</v>
      </c>
      <c r="Q56" s="139">
        <v>2.8184551913547899</v>
      </c>
      <c r="R56" s="144">
        <v>0.54982209267531501</v>
      </c>
      <c r="S56" s="139">
        <v>-4.9256074064299903E-2</v>
      </c>
      <c r="T56" s="144">
        <v>8.2761427630910697E-2</v>
      </c>
      <c r="U56" s="139">
        <v>-5.7450378638789497E-2</v>
      </c>
      <c r="V56" s="144">
        <v>0.11866196570953499</v>
      </c>
      <c r="W56" s="139">
        <v>0.239558410851616</v>
      </c>
      <c r="X56" s="144">
        <v>9.60235032782433E-2</v>
      </c>
      <c r="Y56" s="139">
        <v>0.182533767064956</v>
      </c>
      <c r="Z56" s="144">
        <v>7.7139033463290804E-2</v>
      </c>
      <c r="AA56" s="139">
        <v>0.22049442259954899</v>
      </c>
      <c r="AB56" s="144">
        <v>0.11145003553826199</v>
      </c>
      <c r="AC56" s="139">
        <v>0.199604706708014</v>
      </c>
      <c r="AD56" s="144">
        <v>7.2690097688965005E-2</v>
      </c>
      <c r="AE56" s="139">
        <v>0.34534871562383201</v>
      </c>
      <c r="AF56" s="144">
        <v>7.0926211238279205E-2</v>
      </c>
      <c r="AG56" s="139">
        <v>4.3266997123204396</v>
      </c>
      <c r="AH56" s="144">
        <v>0.70132208876839697</v>
      </c>
      <c r="AI56" s="139">
        <v>-2.5282183374335201E-2</v>
      </c>
      <c r="AJ56" s="144">
        <v>7.9409821563740504E-2</v>
      </c>
      <c r="AK56" s="139">
        <v>-4.3082308311702698E-2</v>
      </c>
      <c r="AL56" s="144">
        <v>0.11704006485657301</v>
      </c>
      <c r="AM56" s="139">
        <v>0.23054512917254699</v>
      </c>
      <c r="AN56" s="144">
        <v>9.7385487049451103E-2</v>
      </c>
      <c r="AO56" s="139">
        <v>0.19873537992944201</v>
      </c>
      <c r="AP56" s="144">
        <v>7.71371646475352E-2</v>
      </c>
      <c r="AQ56" s="139">
        <v>0.217742609981182</v>
      </c>
      <c r="AR56" s="144">
        <v>0.113225379939922</v>
      </c>
      <c r="AS56" s="139">
        <v>0.18231726097685599</v>
      </c>
      <c r="AT56" s="144">
        <v>7.3909036597449698E-2</v>
      </c>
      <c r="AU56" s="139">
        <v>0.33234761189567402</v>
      </c>
      <c r="AV56" s="144">
        <v>7.1142757048235805E-2</v>
      </c>
      <c r="AW56" s="139">
        <v>4.7138708345943199</v>
      </c>
      <c r="AX56" s="155">
        <v>0.85177178414339905</v>
      </c>
    </row>
    <row r="57" spans="1:50" ht="13" customHeight="1" x14ac:dyDescent="0.15">
      <c r="A57" s="57" t="s">
        <v>291</v>
      </c>
      <c r="B57" s="106">
        <v>2</v>
      </c>
      <c r="C57" s="139">
        <v>4.0645230625543503E-2</v>
      </c>
      <c r="D57" s="144">
        <v>0.13000641215184799</v>
      </c>
      <c r="E57" s="139">
        <v>4.39746467222649E-2</v>
      </c>
      <c r="F57" s="144">
        <v>0.178184713430773</v>
      </c>
      <c r="G57" s="139">
        <v>0.56620000691290295</v>
      </c>
      <c r="H57" s="144">
        <v>0.17265735924049999</v>
      </c>
      <c r="I57" s="139">
        <v>5.6616995188864101E-2</v>
      </c>
      <c r="J57" s="144">
        <v>0.123270978591284</v>
      </c>
      <c r="K57" s="139">
        <v>0.181561656918518</v>
      </c>
      <c r="L57" s="144">
        <v>0.17872530478762499</v>
      </c>
      <c r="M57" s="139">
        <v>0.48893612732497099</v>
      </c>
      <c r="N57" s="144">
        <v>0.110821897709041</v>
      </c>
      <c r="O57" s="139">
        <v>0.312653496699696</v>
      </c>
      <c r="P57" s="144">
        <v>0.13746670463191801</v>
      </c>
      <c r="Q57" s="139">
        <v>4.5627525187328297</v>
      </c>
      <c r="R57" s="144">
        <v>1.2088742677394999</v>
      </c>
      <c r="S57" s="139">
        <v>3.9144647902212698E-2</v>
      </c>
      <c r="T57" s="144">
        <v>0.13059380048331101</v>
      </c>
      <c r="U57" s="139">
        <v>4.9221294980387402E-2</v>
      </c>
      <c r="V57" s="144">
        <v>0.176813091505609</v>
      </c>
      <c r="W57" s="139">
        <v>0.582814600944075</v>
      </c>
      <c r="X57" s="144">
        <v>0.17597432362076099</v>
      </c>
      <c r="Y57" s="139">
        <v>5.9899476646784203E-2</v>
      </c>
      <c r="Z57" s="144">
        <v>0.119857688765711</v>
      </c>
      <c r="AA57" s="139">
        <v>0.18104183737323701</v>
      </c>
      <c r="AB57" s="144">
        <v>0.17495471562721601</v>
      </c>
      <c r="AC57" s="139">
        <v>0.48058905133152202</v>
      </c>
      <c r="AD57" s="144">
        <v>0.111007205932765</v>
      </c>
      <c r="AE57" s="139">
        <v>0.31573878817468198</v>
      </c>
      <c r="AF57" s="144">
        <v>0.136431815944451</v>
      </c>
      <c r="AG57" s="139">
        <v>5.2014600844332204</v>
      </c>
      <c r="AH57" s="144">
        <v>1.22792617313471</v>
      </c>
      <c r="AI57" s="139">
        <v>4.2099647431174399E-2</v>
      </c>
      <c r="AJ57" s="144">
        <v>0.12819643445932</v>
      </c>
      <c r="AK57" s="139">
        <v>5.26971718320133E-2</v>
      </c>
      <c r="AL57" s="144">
        <v>0.183830769810992</v>
      </c>
      <c r="AM57" s="139">
        <v>0.58227188979163802</v>
      </c>
      <c r="AN57" s="144">
        <v>0.169480839471428</v>
      </c>
      <c r="AO57" s="139">
        <v>6.2253990563215802E-2</v>
      </c>
      <c r="AP57" s="144">
        <v>0.119693081090696</v>
      </c>
      <c r="AQ57" s="139">
        <v>0.16968359453898099</v>
      </c>
      <c r="AR57" s="144">
        <v>0.174324600382148</v>
      </c>
      <c r="AS57" s="139">
        <v>0.47238219311149099</v>
      </c>
      <c r="AT57" s="144">
        <v>0.11115573704062</v>
      </c>
      <c r="AU57" s="139">
        <v>0.33826098572058</v>
      </c>
      <c r="AV57" s="144">
        <v>0.12985242687298801</v>
      </c>
      <c r="AW57" s="139">
        <v>5.7601562246627998</v>
      </c>
      <c r="AX57" s="155">
        <v>1.3091747804690099</v>
      </c>
    </row>
    <row r="58" spans="1:50" ht="13" customHeight="1" x14ac:dyDescent="0.15">
      <c r="A58" s="57" t="s">
        <v>292</v>
      </c>
      <c r="B58" s="106">
        <v>2</v>
      </c>
      <c r="C58" s="139">
        <v>0.192154818135987</v>
      </c>
      <c r="D58" s="144">
        <v>0.108962910992915</v>
      </c>
      <c r="E58" s="139">
        <v>-5.0672034910359702E-2</v>
      </c>
      <c r="F58" s="144">
        <v>0.133352753146493</v>
      </c>
      <c r="G58" s="139">
        <v>0.48108507223560398</v>
      </c>
      <c r="H58" s="144">
        <v>0.143916133829256</v>
      </c>
      <c r="I58" s="139">
        <v>0.12534256440986599</v>
      </c>
      <c r="J58" s="144">
        <v>0.11638236596757</v>
      </c>
      <c r="K58" s="139">
        <v>2.96516612240862E-2</v>
      </c>
      <c r="L58" s="144">
        <v>9.4786767936336599E-2</v>
      </c>
      <c r="M58" s="139">
        <v>9.9274380322973196E-3</v>
      </c>
      <c r="N58" s="144">
        <v>0.11645628771031701</v>
      </c>
      <c r="O58" s="139">
        <v>0.34603531506785601</v>
      </c>
      <c r="P58" s="144">
        <v>9.63959623612273E-2</v>
      </c>
      <c r="Q58" s="139">
        <v>2.9311823988672998</v>
      </c>
      <c r="R58" s="144">
        <v>0.65383082008383098</v>
      </c>
      <c r="S58" s="139">
        <v>0.209310449835205</v>
      </c>
      <c r="T58" s="144">
        <v>0.104529537607513</v>
      </c>
      <c r="U58" s="139">
        <v>-6.4652210081588904E-2</v>
      </c>
      <c r="V58" s="144">
        <v>0.13238208195596701</v>
      </c>
      <c r="W58" s="139">
        <v>0.46385147908824798</v>
      </c>
      <c r="X58" s="144">
        <v>0.13948797026555801</v>
      </c>
      <c r="Y58" s="139">
        <v>9.8582514580415004E-2</v>
      </c>
      <c r="Z58" s="144">
        <v>0.117075758353073</v>
      </c>
      <c r="AA58" s="139">
        <v>7.1398805832036699E-2</v>
      </c>
      <c r="AB58" s="144">
        <v>9.7078402609059603E-2</v>
      </c>
      <c r="AC58" s="139">
        <v>1.8447930428941099E-2</v>
      </c>
      <c r="AD58" s="144">
        <v>0.114423237111086</v>
      </c>
      <c r="AE58" s="139">
        <v>0.34383597578321001</v>
      </c>
      <c r="AF58" s="144">
        <v>9.5181113363436695E-2</v>
      </c>
      <c r="AG58" s="139">
        <v>3.87426598404301</v>
      </c>
      <c r="AH58" s="144">
        <v>0.68950915856309902</v>
      </c>
      <c r="AI58" s="139">
        <v>0.207759120137884</v>
      </c>
      <c r="AJ58" s="144">
        <v>0.102119969704458</v>
      </c>
      <c r="AK58" s="139">
        <v>-4.99551765105717E-2</v>
      </c>
      <c r="AL58" s="144">
        <v>0.128273714665809</v>
      </c>
      <c r="AM58" s="139">
        <v>0.44815600769977398</v>
      </c>
      <c r="AN58" s="144">
        <v>0.147115200740977</v>
      </c>
      <c r="AO58" s="139">
        <v>0.11352857136670701</v>
      </c>
      <c r="AP58" s="144">
        <v>0.115417063824179</v>
      </c>
      <c r="AQ58" s="139">
        <v>7.1582276243204804E-2</v>
      </c>
      <c r="AR58" s="144">
        <v>9.9428060734356102E-2</v>
      </c>
      <c r="AS58" s="139">
        <v>1.86123275210236E-3</v>
      </c>
      <c r="AT58" s="144">
        <v>0.11242766305966199</v>
      </c>
      <c r="AU58" s="139">
        <v>0.35001726837776098</v>
      </c>
      <c r="AV58" s="144">
        <v>9.3346774835668195E-2</v>
      </c>
      <c r="AW58" s="139">
        <v>4.5200456742446304</v>
      </c>
      <c r="AX58" s="155">
        <v>0.86532860054987704</v>
      </c>
    </row>
    <row r="59" spans="1:50" ht="13" customHeight="1" x14ac:dyDescent="0.15">
      <c r="A59" s="57" t="s">
        <v>293</v>
      </c>
      <c r="B59" s="106">
        <v>2</v>
      </c>
      <c r="C59" s="139">
        <v>0.235363915711645</v>
      </c>
      <c r="D59" s="144">
        <v>0.129809185435665</v>
      </c>
      <c r="E59" s="139">
        <v>0.102965471581659</v>
      </c>
      <c r="F59" s="144">
        <v>0.15144821895849001</v>
      </c>
      <c r="G59" s="139">
        <v>0.27860047911386498</v>
      </c>
      <c r="H59" s="144">
        <v>0.15126749651308199</v>
      </c>
      <c r="I59" s="139">
        <v>-4.9503562824210401E-3</v>
      </c>
      <c r="J59" s="144">
        <v>0.117149751754062</v>
      </c>
      <c r="K59" s="139">
        <v>-5.6039384023361699E-2</v>
      </c>
      <c r="L59" s="144">
        <v>0.17802785363746301</v>
      </c>
      <c r="M59" s="139">
        <v>0.30544529690432598</v>
      </c>
      <c r="N59" s="144">
        <v>0.144527242836507</v>
      </c>
      <c r="O59" s="139">
        <v>0.450464115353362</v>
      </c>
      <c r="P59" s="144">
        <v>0.15053498514561001</v>
      </c>
      <c r="Q59" s="139">
        <v>4.6110914520006503</v>
      </c>
      <c r="R59" s="144">
        <v>0.88625808166348596</v>
      </c>
      <c r="S59" s="139">
        <v>0.21953966331327299</v>
      </c>
      <c r="T59" s="144">
        <v>0.13001219560017699</v>
      </c>
      <c r="U59" s="139">
        <v>9.6134902476001594E-2</v>
      </c>
      <c r="V59" s="144">
        <v>0.14822719435829301</v>
      </c>
      <c r="W59" s="139">
        <v>0.26017862830648097</v>
      </c>
      <c r="X59" s="144">
        <v>0.15866334362561299</v>
      </c>
      <c r="Y59" s="139">
        <v>1.8580230703021901E-2</v>
      </c>
      <c r="Z59" s="144">
        <v>0.118125974909656</v>
      </c>
      <c r="AA59" s="139">
        <v>-4.8178929480402699E-2</v>
      </c>
      <c r="AB59" s="144">
        <v>0.17703729034431301</v>
      </c>
      <c r="AC59" s="139">
        <v>0.30055421251778902</v>
      </c>
      <c r="AD59" s="144">
        <v>0.14300973138189199</v>
      </c>
      <c r="AE59" s="139">
        <v>0.467245712668033</v>
      </c>
      <c r="AF59" s="144">
        <v>0.15629152644268501</v>
      </c>
      <c r="AG59" s="139">
        <v>5.3667254545699699</v>
      </c>
      <c r="AH59" s="144">
        <v>0.99970379499716799</v>
      </c>
      <c r="AI59" s="139">
        <v>0.23269656578620801</v>
      </c>
      <c r="AJ59" s="144">
        <v>0.130453707527873</v>
      </c>
      <c r="AK59" s="139">
        <v>7.7194109241114403E-2</v>
      </c>
      <c r="AL59" s="144">
        <v>0.14790230816782801</v>
      </c>
      <c r="AM59" s="139">
        <v>0.23705563743855501</v>
      </c>
      <c r="AN59" s="144">
        <v>0.16437641910561901</v>
      </c>
      <c r="AO59" s="139">
        <v>3.44145014915452E-2</v>
      </c>
      <c r="AP59" s="144">
        <v>0.11901278941193</v>
      </c>
      <c r="AQ59" s="139">
        <v>-3.67680449735115E-2</v>
      </c>
      <c r="AR59" s="144">
        <v>0.16892886810657501</v>
      </c>
      <c r="AS59" s="139">
        <v>0.27366464965251502</v>
      </c>
      <c r="AT59" s="144">
        <v>0.13931878970086001</v>
      </c>
      <c r="AU59" s="139">
        <v>0.48782420603716797</v>
      </c>
      <c r="AV59" s="144">
        <v>0.162397540974626</v>
      </c>
      <c r="AW59" s="139">
        <v>6.1765276206947597</v>
      </c>
      <c r="AX59" s="155">
        <v>1.3024594324324099</v>
      </c>
    </row>
    <row r="60" spans="1:50" ht="13" customHeight="1" x14ac:dyDescent="0.15">
      <c r="A60" s="57" t="s">
        <v>294</v>
      </c>
      <c r="B60" s="106">
        <v>2</v>
      </c>
      <c r="C60" s="139">
        <v>-0.101661919488581</v>
      </c>
      <c r="D60" s="144">
        <v>0.23806534069003399</v>
      </c>
      <c r="E60" s="139">
        <v>0.84540423979200896</v>
      </c>
      <c r="F60" s="144">
        <v>0.42461752269546099</v>
      </c>
      <c r="G60" s="139">
        <v>-0.44426136517180798</v>
      </c>
      <c r="H60" s="144">
        <v>0.40581208500662902</v>
      </c>
      <c r="I60" s="139">
        <v>-0.122218382662033</v>
      </c>
      <c r="J60" s="144">
        <v>0.31217292331027602</v>
      </c>
      <c r="K60" s="139">
        <v>3.0796548416564901E-2</v>
      </c>
      <c r="L60" s="144">
        <v>0.22053092504395899</v>
      </c>
      <c r="M60" s="139">
        <v>0.11274652080341201</v>
      </c>
      <c r="N60" s="144">
        <v>0.221633727101059</v>
      </c>
      <c r="O60" s="139">
        <v>0.29891154489057697</v>
      </c>
      <c r="P60" s="144">
        <v>0.17076825065031201</v>
      </c>
      <c r="Q60" s="139">
        <v>1.94540138860481</v>
      </c>
      <c r="R60" s="144">
        <v>1.99649264397292</v>
      </c>
      <c r="S60" s="139">
        <v>-7.2225634812723802E-2</v>
      </c>
      <c r="T60" s="144">
        <v>0.24586111172641101</v>
      </c>
      <c r="U60" s="139">
        <v>0.75182451271679396</v>
      </c>
      <c r="V60" s="144">
        <v>0.41510396817409601</v>
      </c>
      <c r="W60" s="139">
        <v>-0.47466849617259799</v>
      </c>
      <c r="X60" s="144">
        <v>0.40211629102282098</v>
      </c>
      <c r="Y60" s="139">
        <v>-5.5363646504103102E-2</v>
      </c>
      <c r="Z60" s="144">
        <v>0.27935702144286201</v>
      </c>
      <c r="AA60" s="139">
        <v>8.6124131858356004E-2</v>
      </c>
      <c r="AB60" s="144">
        <v>0.22888822281833901</v>
      </c>
      <c r="AC60" s="139">
        <v>6.7845676306186806E-2</v>
      </c>
      <c r="AD60" s="144">
        <v>0.208767744078482</v>
      </c>
      <c r="AE60" s="139">
        <v>0.32610541260130699</v>
      </c>
      <c r="AF60" s="144">
        <v>0.18466260241478499</v>
      </c>
      <c r="AG60" s="139">
        <v>3.5041262954619099</v>
      </c>
      <c r="AH60" s="144">
        <v>2.27079010329556</v>
      </c>
      <c r="AI60" s="139">
        <v>0.131301651136597</v>
      </c>
      <c r="AJ60" s="144">
        <v>0.237748766970512</v>
      </c>
      <c r="AK60" s="139">
        <v>0.45148240471530798</v>
      </c>
      <c r="AL60" s="144">
        <v>0.42829574609211901</v>
      </c>
      <c r="AM60" s="139">
        <v>-0.53620529656353599</v>
      </c>
      <c r="AN60" s="144">
        <v>0.50017716389055</v>
      </c>
      <c r="AO60" s="139">
        <v>7.2494499142701702E-2</v>
      </c>
      <c r="AP60" s="144">
        <v>0.198841231917532</v>
      </c>
      <c r="AQ60" s="139">
        <v>3.5955562616396E-2</v>
      </c>
      <c r="AR60" s="144">
        <v>0.25400587971196398</v>
      </c>
      <c r="AS60" s="139">
        <v>0.11754255384024399</v>
      </c>
      <c r="AT60" s="144">
        <v>0.18602862665885</v>
      </c>
      <c r="AU60" s="139">
        <v>0.421041250610316</v>
      </c>
      <c r="AV60" s="144">
        <v>0.19132257875842601</v>
      </c>
      <c r="AW60" s="139">
        <v>8.4792079802379305</v>
      </c>
      <c r="AX60" s="155">
        <v>2.2706756557696002</v>
      </c>
    </row>
    <row r="61" spans="1:50" ht="13" customHeight="1" x14ac:dyDescent="0.15">
      <c r="A61" s="57" t="s">
        <v>295</v>
      </c>
      <c r="B61" s="106">
        <v>2</v>
      </c>
      <c r="C61" s="139">
        <v>1.6268609928523699E-2</v>
      </c>
      <c r="D61" s="144">
        <v>7.7913108903742395E-2</v>
      </c>
      <c r="E61" s="139">
        <v>0.46740087353161802</v>
      </c>
      <c r="F61" s="144">
        <v>8.8044619504780305E-2</v>
      </c>
      <c r="G61" s="139">
        <v>0.25844293059017398</v>
      </c>
      <c r="H61" s="144">
        <v>8.1485605800020303E-2</v>
      </c>
      <c r="I61" s="139">
        <v>0.23813167143862601</v>
      </c>
      <c r="J61" s="144">
        <v>8.63855458769862E-2</v>
      </c>
      <c r="K61" s="139">
        <v>2.9191812537800899E-2</v>
      </c>
      <c r="L61" s="144">
        <v>7.8940115805313807E-2</v>
      </c>
      <c r="M61" s="139">
        <v>0.25213143451155401</v>
      </c>
      <c r="N61" s="144">
        <v>9.0510607612466404E-2</v>
      </c>
      <c r="O61" s="139">
        <v>0.16823577847231699</v>
      </c>
      <c r="P61" s="144">
        <v>8.1684775391686101E-2</v>
      </c>
      <c r="Q61" s="139">
        <v>4.973876187628</v>
      </c>
      <c r="R61" s="144">
        <v>0.86349347222232897</v>
      </c>
      <c r="S61" s="139">
        <v>4.4830801932169699E-2</v>
      </c>
      <c r="T61" s="144">
        <v>7.5158941037983498E-2</v>
      </c>
      <c r="U61" s="139">
        <v>0.36043780414319199</v>
      </c>
      <c r="V61" s="144">
        <v>8.6081731097774505E-2</v>
      </c>
      <c r="W61" s="139">
        <v>0.25883592566931102</v>
      </c>
      <c r="X61" s="144">
        <v>8.1382770354641407E-2</v>
      </c>
      <c r="Y61" s="139">
        <v>0.21803555970533001</v>
      </c>
      <c r="Z61" s="144">
        <v>8.5718760440772895E-2</v>
      </c>
      <c r="AA61" s="139">
        <v>2.6885398445808801E-2</v>
      </c>
      <c r="AB61" s="144">
        <v>7.9303628665404705E-2</v>
      </c>
      <c r="AC61" s="139">
        <v>0.24969721927400401</v>
      </c>
      <c r="AD61" s="144">
        <v>8.8605152142691199E-2</v>
      </c>
      <c r="AE61" s="139">
        <v>0.197415367372548</v>
      </c>
      <c r="AF61" s="144">
        <v>8.3663566696980496E-2</v>
      </c>
      <c r="AG61" s="139">
        <v>6.7736299588118403</v>
      </c>
      <c r="AH61" s="144">
        <v>1.0356186627562101</v>
      </c>
      <c r="AI61" s="139">
        <v>3.5549259548692001E-2</v>
      </c>
      <c r="AJ61" s="144">
        <v>7.37634487804638E-2</v>
      </c>
      <c r="AK61" s="139">
        <v>0.36320271428166701</v>
      </c>
      <c r="AL61" s="144">
        <v>8.8722174153630901E-2</v>
      </c>
      <c r="AM61" s="139">
        <v>0.25858964137319701</v>
      </c>
      <c r="AN61" s="144">
        <v>8.3891728757218995E-2</v>
      </c>
      <c r="AO61" s="139">
        <v>0.215621868628842</v>
      </c>
      <c r="AP61" s="144">
        <v>8.4729482188269201E-2</v>
      </c>
      <c r="AQ61" s="139">
        <v>2.4078359360604502E-2</v>
      </c>
      <c r="AR61" s="144">
        <v>7.8983200319683505E-2</v>
      </c>
      <c r="AS61" s="139">
        <v>0.23809510512450099</v>
      </c>
      <c r="AT61" s="144">
        <v>8.8073834092514305E-2</v>
      </c>
      <c r="AU61" s="139">
        <v>0.207631987262344</v>
      </c>
      <c r="AV61" s="144">
        <v>8.3000605147525705E-2</v>
      </c>
      <c r="AW61" s="139">
        <v>7.5085221329019296</v>
      </c>
      <c r="AX61" s="155">
        <v>1.1210283482295</v>
      </c>
    </row>
    <row r="62" spans="1:50" ht="13" customHeight="1" x14ac:dyDescent="0.15">
      <c r="A62" s="57" t="s">
        <v>296</v>
      </c>
      <c r="B62" s="106">
        <v>2</v>
      </c>
      <c r="C62" s="139">
        <v>0.110702565916244</v>
      </c>
      <c r="D62" s="144">
        <v>5.5419877717638601E-2</v>
      </c>
      <c r="E62" s="139">
        <v>1.1470385980978499E-2</v>
      </c>
      <c r="F62" s="144">
        <v>6.3084597904593004E-2</v>
      </c>
      <c r="G62" s="139">
        <v>3.4004013500147902E-2</v>
      </c>
      <c r="H62" s="144">
        <v>6.9093764256392701E-2</v>
      </c>
      <c r="I62" s="139">
        <v>0.24279778127519899</v>
      </c>
      <c r="J62" s="144">
        <v>7.1700538432128993E-2</v>
      </c>
      <c r="K62" s="139">
        <v>-1.20961872838906E-2</v>
      </c>
      <c r="L62" s="144">
        <v>5.7902141752204803E-2</v>
      </c>
      <c r="M62" s="139">
        <v>5.6431952652327901E-2</v>
      </c>
      <c r="N62" s="144">
        <v>7.0634949700625393E-2</v>
      </c>
      <c r="O62" s="139">
        <v>0.194480934900644</v>
      </c>
      <c r="P62" s="144">
        <v>6.6961377894515006E-2</v>
      </c>
      <c r="Q62" s="139">
        <v>1.55164426119814</v>
      </c>
      <c r="R62" s="144">
        <v>0.414845902282659</v>
      </c>
      <c r="S62" s="139">
        <v>0.109141136189396</v>
      </c>
      <c r="T62" s="144">
        <v>5.4483424053693899E-2</v>
      </c>
      <c r="U62" s="139">
        <v>1.10890656864733E-2</v>
      </c>
      <c r="V62" s="144">
        <v>6.3043491516331804E-2</v>
      </c>
      <c r="W62" s="139">
        <v>3.2845090574786497E-2</v>
      </c>
      <c r="X62" s="144">
        <v>6.9713087289894698E-2</v>
      </c>
      <c r="Y62" s="139">
        <v>0.24066732045334399</v>
      </c>
      <c r="Z62" s="144">
        <v>7.1670494149469605E-2</v>
      </c>
      <c r="AA62" s="139">
        <v>-1.2113578111998501E-2</v>
      </c>
      <c r="AB62" s="144">
        <v>5.7863976661279098E-2</v>
      </c>
      <c r="AC62" s="139">
        <v>5.6302806139295003E-2</v>
      </c>
      <c r="AD62" s="144">
        <v>7.0149964430803999E-2</v>
      </c>
      <c r="AE62" s="139">
        <v>0.19558327157452901</v>
      </c>
      <c r="AF62" s="144">
        <v>6.6990918116171402E-2</v>
      </c>
      <c r="AG62" s="139">
        <v>1.5609169693320599</v>
      </c>
      <c r="AH62" s="144">
        <v>0.44111061935893398</v>
      </c>
      <c r="AI62" s="139">
        <v>0.11492492090318999</v>
      </c>
      <c r="AJ62" s="144">
        <v>5.3120173828113702E-2</v>
      </c>
      <c r="AK62" s="139">
        <v>3.8715947041770497E-2</v>
      </c>
      <c r="AL62" s="144">
        <v>5.9668772438787002E-2</v>
      </c>
      <c r="AM62" s="139">
        <v>2.0594273187552799E-2</v>
      </c>
      <c r="AN62" s="144">
        <v>6.8803569881884505E-2</v>
      </c>
      <c r="AO62" s="139">
        <v>0.23494963899016399</v>
      </c>
      <c r="AP62" s="144">
        <v>6.8533969232744005E-2</v>
      </c>
      <c r="AQ62" s="139">
        <v>2.2363680039809999E-3</v>
      </c>
      <c r="AR62" s="144">
        <v>5.7712867230359899E-2</v>
      </c>
      <c r="AS62" s="139">
        <v>3.7926680745362602E-2</v>
      </c>
      <c r="AT62" s="144">
        <v>6.8697244549213402E-2</v>
      </c>
      <c r="AU62" s="139">
        <v>0.206479154322491</v>
      </c>
      <c r="AV62" s="144">
        <v>6.7996022699429295E-2</v>
      </c>
      <c r="AW62" s="139">
        <v>2.43118276976293</v>
      </c>
      <c r="AX62" s="155">
        <v>0.69319056877262497</v>
      </c>
    </row>
    <row r="63" spans="1:50" ht="13" customHeight="1" x14ac:dyDescent="0.15">
      <c r="A63" s="110" t="s">
        <v>297</v>
      </c>
      <c r="B63" s="74">
        <v>2</v>
      </c>
      <c r="C63" s="140">
        <v>6.13735265049497E-3</v>
      </c>
      <c r="D63" s="145">
        <v>2.2719023039582498E-2</v>
      </c>
      <c r="E63" s="140">
        <v>0.17659487706876101</v>
      </c>
      <c r="F63" s="145">
        <v>3.9117673211249801E-2</v>
      </c>
      <c r="G63" s="140">
        <v>0.23634090384974299</v>
      </c>
      <c r="H63" s="145">
        <v>3.1043055145332499E-2</v>
      </c>
      <c r="I63" s="140">
        <v>0.14575834188702999</v>
      </c>
      <c r="J63" s="145">
        <v>2.3315594176556102E-2</v>
      </c>
      <c r="K63" s="140">
        <v>0.178894029147318</v>
      </c>
      <c r="L63" s="145">
        <v>2.3091415685567301E-2</v>
      </c>
      <c r="M63" s="140">
        <v>0.17163559392317301</v>
      </c>
      <c r="N63" s="145">
        <v>2.3529802014808299E-2</v>
      </c>
      <c r="O63" s="140">
        <v>0.195709436820697</v>
      </c>
      <c r="P63" s="145">
        <v>2.8356600595701401E-2</v>
      </c>
      <c r="Q63" s="140">
        <v>2.85453778573088</v>
      </c>
      <c r="R63" s="145">
        <v>0.18062039937213301</v>
      </c>
      <c r="S63" s="140">
        <v>6.7249258441260803E-3</v>
      </c>
      <c r="T63" s="145">
        <v>2.2782899236489799E-2</v>
      </c>
      <c r="U63" s="140">
        <v>0.164184704741104</v>
      </c>
      <c r="V63" s="145">
        <v>3.9054135203950902E-2</v>
      </c>
      <c r="W63" s="140">
        <v>0.23260601928073699</v>
      </c>
      <c r="X63" s="145">
        <v>3.0877701030189001E-2</v>
      </c>
      <c r="Y63" s="140">
        <v>0.15725991768278899</v>
      </c>
      <c r="Z63" s="145">
        <v>2.2852897372944402E-2</v>
      </c>
      <c r="AA63" s="140">
        <v>0.18903202993731599</v>
      </c>
      <c r="AB63" s="145">
        <v>2.3027830085861602E-2</v>
      </c>
      <c r="AC63" s="140">
        <v>0.17581736864498601</v>
      </c>
      <c r="AD63" s="145">
        <v>2.31236774081746E-2</v>
      </c>
      <c r="AE63" s="140">
        <v>0.19842761188515001</v>
      </c>
      <c r="AF63" s="145">
        <v>2.8414043687930001E-2</v>
      </c>
      <c r="AG63" s="140">
        <v>3.8373722333411502</v>
      </c>
      <c r="AH63" s="145">
        <v>0.19902806084164601</v>
      </c>
      <c r="AI63" s="140">
        <v>3.71959003089396E-2</v>
      </c>
      <c r="AJ63" s="145">
        <v>2.2449057776708001E-2</v>
      </c>
      <c r="AK63" s="140">
        <v>0.16542123814747101</v>
      </c>
      <c r="AL63" s="145">
        <v>3.8787700470907099E-2</v>
      </c>
      <c r="AM63" s="140">
        <v>0.21564603860828899</v>
      </c>
      <c r="AN63" s="145">
        <v>3.2756956722274799E-2</v>
      </c>
      <c r="AO63" s="140">
        <v>0.162684617252045</v>
      </c>
      <c r="AP63" s="145">
        <v>2.1382450431655198E-2</v>
      </c>
      <c r="AQ63" s="140">
        <v>0.18749818726925099</v>
      </c>
      <c r="AR63" s="145">
        <v>2.32366468367592E-2</v>
      </c>
      <c r="AS63" s="140">
        <v>0.171298161759631</v>
      </c>
      <c r="AT63" s="145">
        <v>2.2541386018364602E-2</v>
      </c>
      <c r="AU63" s="140">
        <v>0.20421388683052799</v>
      </c>
      <c r="AV63" s="145">
        <v>2.8186584481324901E-2</v>
      </c>
      <c r="AW63" s="140">
        <v>5.0772503058595797</v>
      </c>
      <c r="AX63" s="157">
        <v>0.23337442551724</v>
      </c>
    </row>
    <row r="64" spans="1:50" ht="13" customHeight="1" x14ac:dyDescent="0.15">
      <c r="A64" s="75" t="s">
        <v>298</v>
      </c>
      <c r="B64" s="76">
        <v>2</v>
      </c>
      <c r="C64" s="141">
        <v>-3.2590783476067697E-2</v>
      </c>
      <c r="D64" s="146">
        <v>3.4365028377664697E-2</v>
      </c>
      <c r="E64" s="141">
        <v>0.112247785071379</v>
      </c>
      <c r="F64" s="146">
        <v>5.0409473004635101E-2</v>
      </c>
      <c r="G64" s="141">
        <v>0.270454815031894</v>
      </c>
      <c r="H64" s="146">
        <v>3.8883621945218702E-2</v>
      </c>
      <c r="I64" s="141">
        <v>0.15808457137043699</v>
      </c>
      <c r="J64" s="146">
        <v>3.02415234578172E-2</v>
      </c>
      <c r="K64" s="141">
        <v>0.14220503006244001</v>
      </c>
      <c r="L64" s="146">
        <v>3.3619509103438298E-2</v>
      </c>
      <c r="M64" s="141">
        <v>0.26860652778848998</v>
      </c>
      <c r="N64" s="146">
        <v>3.2583872093291097E-2</v>
      </c>
      <c r="O64" s="141">
        <v>0.15203833434313299</v>
      </c>
      <c r="P64" s="146">
        <v>5.4690179401599197E-2</v>
      </c>
      <c r="Q64" s="141">
        <v>2.68784170084907</v>
      </c>
      <c r="R64" s="146">
        <v>0.217980563383909</v>
      </c>
      <c r="S64" s="141">
        <v>-3.5120032276048999E-2</v>
      </c>
      <c r="T64" s="146">
        <v>3.4002570378885301E-2</v>
      </c>
      <c r="U64" s="141">
        <v>0.119632414085977</v>
      </c>
      <c r="V64" s="146">
        <v>5.0181093021696897E-2</v>
      </c>
      <c r="W64" s="141">
        <v>0.27766939996894602</v>
      </c>
      <c r="X64" s="146">
        <v>3.8911611894442297E-2</v>
      </c>
      <c r="Y64" s="141">
        <v>0.159202489434427</v>
      </c>
      <c r="Z64" s="146">
        <v>3.040409833856E-2</v>
      </c>
      <c r="AA64" s="141">
        <v>0.136197995625012</v>
      </c>
      <c r="AB64" s="146">
        <v>3.3123963225318701E-2</v>
      </c>
      <c r="AC64" s="141">
        <v>0.27396576475093398</v>
      </c>
      <c r="AD64" s="146">
        <v>3.2673494897284598E-2</v>
      </c>
      <c r="AE64" s="141">
        <v>0.15305023119907599</v>
      </c>
      <c r="AF64" s="146">
        <v>5.5384711722944298E-2</v>
      </c>
      <c r="AG64" s="141">
        <v>3.3933588277559799</v>
      </c>
      <c r="AH64" s="146">
        <v>0.24602314621506499</v>
      </c>
      <c r="AI64" s="141">
        <v>-5.5865413965501603E-3</v>
      </c>
      <c r="AJ64" s="146">
        <v>3.3597169151630503E-2</v>
      </c>
      <c r="AK64" s="141">
        <v>0.121553435352642</v>
      </c>
      <c r="AL64" s="146">
        <v>5.0525866121938399E-2</v>
      </c>
      <c r="AM64" s="141">
        <v>0.27712838172828702</v>
      </c>
      <c r="AN64" s="146">
        <v>3.8334700524250698E-2</v>
      </c>
      <c r="AO64" s="141">
        <v>0.158514212780936</v>
      </c>
      <c r="AP64" s="146">
        <v>3.0407644898882501E-2</v>
      </c>
      <c r="AQ64" s="141">
        <v>0.13089781614193399</v>
      </c>
      <c r="AR64" s="146">
        <v>3.30039093370562E-2</v>
      </c>
      <c r="AS64" s="141">
        <v>0.26378386904265699</v>
      </c>
      <c r="AT64" s="146">
        <v>3.2261031381773102E-2</v>
      </c>
      <c r="AU64" s="141">
        <v>0.14264468914349501</v>
      </c>
      <c r="AV64" s="146">
        <v>5.30216335316065E-2</v>
      </c>
      <c r="AW64" s="141">
        <v>4.4450711743258298</v>
      </c>
      <c r="AX64" s="158">
        <v>0.34192618373244898</v>
      </c>
    </row>
    <row r="65" spans="1:50" ht="13" customHeight="1" x14ac:dyDescent="0.15">
      <c r="A65" s="77" t="s">
        <v>299</v>
      </c>
      <c r="B65" s="78">
        <v>2</v>
      </c>
      <c r="C65" s="142">
        <v>4.2581356766464802E-2</v>
      </c>
      <c r="D65" s="147">
        <v>1.9389221452975201E-2</v>
      </c>
      <c r="E65" s="142">
        <v>0.18132328620424601</v>
      </c>
      <c r="F65" s="147">
        <v>2.79530058076582E-2</v>
      </c>
      <c r="G65" s="142">
        <v>0.23334153570625901</v>
      </c>
      <c r="H65" s="147">
        <v>2.1974543978244401E-2</v>
      </c>
      <c r="I65" s="142">
        <v>0.124067584335475</v>
      </c>
      <c r="J65" s="147">
        <v>1.6606837951230101E-2</v>
      </c>
      <c r="K65" s="142">
        <v>0.160731846356331</v>
      </c>
      <c r="L65" s="147">
        <v>1.6693769391643E-2</v>
      </c>
      <c r="M65" s="142">
        <v>0.203761299435157</v>
      </c>
      <c r="N65" s="147">
        <v>1.74766285705776E-2</v>
      </c>
      <c r="O65" s="142">
        <v>0.20671035333405999</v>
      </c>
      <c r="P65" s="147">
        <v>1.9730521192684401E-2</v>
      </c>
      <c r="Q65" s="142">
        <v>3.1484105855248599</v>
      </c>
      <c r="R65" s="147">
        <v>0.13060343145634901</v>
      </c>
      <c r="S65" s="142">
        <v>4.0306237198515102E-2</v>
      </c>
      <c r="T65" s="147">
        <v>1.9537874903248799E-2</v>
      </c>
      <c r="U65" s="142">
        <v>0.164691928931752</v>
      </c>
      <c r="V65" s="147">
        <v>2.7975561020879499E-2</v>
      </c>
      <c r="W65" s="142">
        <v>0.22883065520095999</v>
      </c>
      <c r="X65" s="147">
        <v>2.1900219525683998E-2</v>
      </c>
      <c r="Y65" s="142">
        <v>0.13458807140540699</v>
      </c>
      <c r="Z65" s="147">
        <v>1.63925511841355E-2</v>
      </c>
      <c r="AA65" s="142">
        <v>0.168446713682356</v>
      </c>
      <c r="AB65" s="147">
        <v>1.6658664197689198E-2</v>
      </c>
      <c r="AC65" s="142">
        <v>0.20425880634642701</v>
      </c>
      <c r="AD65" s="147">
        <v>1.7253124385650999E-2</v>
      </c>
      <c r="AE65" s="142">
        <v>0.21156949716044099</v>
      </c>
      <c r="AF65" s="147">
        <v>1.9778989300809201E-2</v>
      </c>
      <c r="AG65" s="142">
        <v>4.2012813972913801</v>
      </c>
      <c r="AH65" s="147">
        <v>0.14655640726705199</v>
      </c>
      <c r="AI65" s="142">
        <v>5.5941671378608199E-2</v>
      </c>
      <c r="AJ65" s="147">
        <v>1.9245798197306801E-2</v>
      </c>
      <c r="AK65" s="142">
        <v>0.16154961873201301</v>
      </c>
      <c r="AL65" s="147">
        <v>2.7736163758152601E-2</v>
      </c>
      <c r="AM65" s="142">
        <v>0.219029873864059</v>
      </c>
      <c r="AN65" s="147">
        <v>2.2737198489322302E-2</v>
      </c>
      <c r="AO65" s="142">
        <v>0.135813417969118</v>
      </c>
      <c r="AP65" s="147">
        <v>1.57647714626525E-2</v>
      </c>
      <c r="AQ65" s="142">
        <v>0.16823301602024901</v>
      </c>
      <c r="AR65" s="147">
        <v>1.6698518726675399E-2</v>
      </c>
      <c r="AS65" s="142">
        <v>0.194120257900152</v>
      </c>
      <c r="AT65" s="147">
        <v>1.70376850754573E-2</v>
      </c>
      <c r="AU65" s="142">
        <v>0.21610678891857801</v>
      </c>
      <c r="AV65" s="147">
        <v>1.9703236066483401E-2</v>
      </c>
      <c r="AW65" s="142">
        <v>5.4170661153234096</v>
      </c>
      <c r="AX65" s="159">
        <v>0.173502481028566</v>
      </c>
    </row>
    <row r="66" spans="1:50" ht="13" customHeight="1" x14ac:dyDescent="0.15">
      <c r="A66" s="57" t="s">
        <v>300</v>
      </c>
      <c r="B66" s="106">
        <v>2</v>
      </c>
      <c r="C66" s="139">
        <v>4.2146968695638602E-2</v>
      </c>
      <c r="D66" s="144">
        <v>0.35471460359707002</v>
      </c>
      <c r="E66" s="139">
        <v>0.52146422337242304</v>
      </c>
      <c r="F66" s="144">
        <v>0.379076625318714</v>
      </c>
      <c r="G66" s="139">
        <v>2.2573606670385701E-2</v>
      </c>
      <c r="H66" s="144">
        <v>0.216270144034197</v>
      </c>
      <c r="I66" s="139">
        <v>-0.213056762461625</v>
      </c>
      <c r="J66" s="144">
        <v>0.21829576577681101</v>
      </c>
      <c r="K66" s="139">
        <v>0.52796600980946495</v>
      </c>
      <c r="L66" s="144">
        <v>0.28370131386291197</v>
      </c>
      <c r="M66" s="139">
        <v>0.13564860833751299</v>
      </c>
      <c r="N66" s="144">
        <v>0.29933913757455999</v>
      </c>
      <c r="O66" s="139">
        <v>0.28409739066470702</v>
      </c>
      <c r="P66" s="144">
        <v>0.187555506598517</v>
      </c>
      <c r="Q66" s="139">
        <v>2.5651740714475602</v>
      </c>
      <c r="R66" s="144">
        <v>1.9079057439898399</v>
      </c>
      <c r="S66" s="139">
        <v>8.5823219394401906E-2</v>
      </c>
      <c r="T66" s="144">
        <v>0.36910168290922502</v>
      </c>
      <c r="U66" s="139">
        <v>0.45337273324497501</v>
      </c>
      <c r="V66" s="144">
        <v>0.41246199353942198</v>
      </c>
      <c r="W66" s="139">
        <v>3.2125215210563898E-2</v>
      </c>
      <c r="X66" s="144">
        <v>0.199958667235133</v>
      </c>
      <c r="Y66" s="139">
        <v>-0.14743094792661601</v>
      </c>
      <c r="Z66" s="144">
        <v>0.20636769663732299</v>
      </c>
      <c r="AA66" s="139">
        <v>0.54169523547548204</v>
      </c>
      <c r="AB66" s="144">
        <v>0.28166832566446898</v>
      </c>
      <c r="AC66" s="139">
        <v>9.0388241509662903E-2</v>
      </c>
      <c r="AD66" s="144">
        <v>0.28616692030054902</v>
      </c>
      <c r="AE66" s="139">
        <v>0.31954362561341298</v>
      </c>
      <c r="AF66" s="144">
        <v>0.183641762070575</v>
      </c>
      <c r="AG66" s="139">
        <v>4.1594755564993902</v>
      </c>
      <c r="AH66" s="144">
        <v>2.0496380882503802</v>
      </c>
      <c r="AI66" s="139">
        <v>-3.1842228921582803E-2</v>
      </c>
      <c r="AJ66" s="144">
        <v>0.25934898227456699</v>
      </c>
      <c r="AK66" s="139">
        <v>0.36821783246204298</v>
      </c>
      <c r="AL66" s="144">
        <v>0.39816179409079</v>
      </c>
      <c r="AM66" s="139">
        <v>-0.129481260013463</v>
      </c>
      <c r="AN66" s="144">
        <v>0.190004014017014</v>
      </c>
      <c r="AO66" s="139">
        <v>5.6995251579258201E-2</v>
      </c>
      <c r="AP66" s="144">
        <v>0.19594286710487099</v>
      </c>
      <c r="AQ66" s="139">
        <v>0.42813779070557501</v>
      </c>
      <c r="AR66" s="144">
        <v>0.240121411523011</v>
      </c>
      <c r="AS66" s="139">
        <v>0.15845754674170201</v>
      </c>
      <c r="AT66" s="144">
        <v>0.24043035901120299</v>
      </c>
      <c r="AU66" s="139">
        <v>0.39871267527468002</v>
      </c>
      <c r="AV66" s="144">
        <v>0.195682827764567</v>
      </c>
      <c r="AW66" s="139">
        <v>11.2188903469861</v>
      </c>
      <c r="AX66" s="155">
        <v>2.6764844646137398</v>
      </c>
    </row>
    <row r="67" spans="1:50" ht="13" customHeight="1" x14ac:dyDescent="0.15">
      <c r="A67" s="57" t="s">
        <v>301</v>
      </c>
      <c r="B67" s="106">
        <v>2</v>
      </c>
      <c r="C67" s="139">
        <v>-8.09716405757889E-2</v>
      </c>
      <c r="D67" s="144">
        <v>0.195131703873722</v>
      </c>
      <c r="E67" s="139">
        <v>0.164570701602579</v>
      </c>
      <c r="F67" s="144">
        <v>0.43231708903851201</v>
      </c>
      <c r="G67" s="139">
        <v>8.5029743053544202E-2</v>
      </c>
      <c r="H67" s="144">
        <v>0.39677713007223397</v>
      </c>
      <c r="I67" s="139">
        <v>0.47105404370326398</v>
      </c>
      <c r="J67" s="144">
        <v>0.228029578410683</v>
      </c>
      <c r="K67" s="139">
        <v>0.323546917323558</v>
      </c>
      <c r="L67" s="144">
        <v>0.23994528761888101</v>
      </c>
      <c r="M67" s="139">
        <v>0.115172327178237</v>
      </c>
      <c r="N67" s="144">
        <v>0.19001214067627101</v>
      </c>
      <c r="O67" s="139">
        <v>0.34992646279876699</v>
      </c>
      <c r="P67" s="144">
        <v>0.21163387613468701</v>
      </c>
      <c r="Q67" s="139">
        <v>3.9875974694756802</v>
      </c>
      <c r="R67" s="144">
        <v>1.9228929039103699</v>
      </c>
      <c r="S67" s="139">
        <v>-7.7719640222185096E-2</v>
      </c>
      <c r="T67" s="144">
        <v>0.20373308322929301</v>
      </c>
      <c r="U67" s="139">
        <v>0.170333694879297</v>
      </c>
      <c r="V67" s="144">
        <v>0.43281732166251102</v>
      </c>
      <c r="W67" s="139">
        <v>1.9169127636658598E-2</v>
      </c>
      <c r="X67" s="144">
        <v>0.39638731630828899</v>
      </c>
      <c r="Y67" s="139">
        <v>0.46009909136154897</v>
      </c>
      <c r="Z67" s="144">
        <v>0.22758534871425401</v>
      </c>
      <c r="AA67" s="139">
        <v>0.28335715647241499</v>
      </c>
      <c r="AB67" s="144">
        <v>0.21513141057860599</v>
      </c>
      <c r="AC67" s="139">
        <v>0.139503932887793</v>
      </c>
      <c r="AD67" s="144">
        <v>0.19597665146197099</v>
      </c>
      <c r="AE67" s="139">
        <v>0.31382226923881701</v>
      </c>
      <c r="AF67" s="144">
        <v>0.22744122741610601</v>
      </c>
      <c r="AG67" s="139">
        <v>5.3684329995122502</v>
      </c>
      <c r="AH67" s="144">
        <v>2.28692889439733</v>
      </c>
      <c r="AI67" s="139">
        <v>-8.3776707471839795E-2</v>
      </c>
      <c r="AJ67" s="144">
        <v>0.206510112128587</v>
      </c>
      <c r="AK67" s="139">
        <v>0.18764996562661099</v>
      </c>
      <c r="AL67" s="144">
        <v>0.46926393460931898</v>
      </c>
      <c r="AM67" s="139">
        <v>0.102958712531762</v>
      </c>
      <c r="AN67" s="144">
        <v>0.424749298427676</v>
      </c>
      <c r="AO67" s="139">
        <v>0.45173052845544398</v>
      </c>
      <c r="AP67" s="144">
        <v>0.227951241740803</v>
      </c>
      <c r="AQ67" s="139">
        <v>0.27237841772881899</v>
      </c>
      <c r="AR67" s="144">
        <v>0.20976748387024399</v>
      </c>
      <c r="AS67" s="139">
        <v>0.16667761187204999</v>
      </c>
      <c r="AT67" s="144">
        <v>0.18302850981832999</v>
      </c>
      <c r="AU67" s="139">
        <v>0.35478102656638999</v>
      </c>
      <c r="AV67" s="144">
        <v>0.230003790172257</v>
      </c>
      <c r="AW67" s="139">
        <v>6.4417345857855599</v>
      </c>
      <c r="AX67" s="155">
        <v>2.5540903649734998</v>
      </c>
    </row>
    <row r="68" spans="1:50" ht="13" customHeight="1" x14ac:dyDescent="0.15">
      <c r="A68" s="57" t="s">
        <v>302</v>
      </c>
      <c r="B68" s="106">
        <v>2</v>
      </c>
      <c r="C68" s="139">
        <v>-0.51034736310538398</v>
      </c>
      <c r="D68" s="144">
        <v>0.278245007436488</v>
      </c>
      <c r="E68" s="139">
        <v>-0.13705725218960099</v>
      </c>
      <c r="F68" s="144">
        <v>0.37822045536229398</v>
      </c>
      <c r="G68" s="139">
        <v>0.54153537825722897</v>
      </c>
      <c r="H68" s="144">
        <v>0.247116282380375</v>
      </c>
      <c r="I68" s="139">
        <v>0.179383528780234</v>
      </c>
      <c r="J68" s="144">
        <v>0.23042227180595901</v>
      </c>
      <c r="K68" s="139">
        <v>0.52984740742806502</v>
      </c>
      <c r="L68" s="144">
        <v>0.22591943017674401</v>
      </c>
      <c r="M68" s="139">
        <v>5.1331590579980303E-2</v>
      </c>
      <c r="N68" s="144">
        <v>0.19749149738427499</v>
      </c>
      <c r="O68" s="139">
        <v>0.136592659395076</v>
      </c>
      <c r="P68" s="144">
        <v>0.16019911367542999</v>
      </c>
      <c r="Q68" s="139">
        <v>3.4948901374344499</v>
      </c>
      <c r="R68" s="144">
        <v>1.7899152338323501</v>
      </c>
      <c r="S68" s="139">
        <v>-0.47065919101813403</v>
      </c>
      <c r="T68" s="144">
        <v>0.26125756069397399</v>
      </c>
      <c r="U68" s="139">
        <v>-0.174341799380065</v>
      </c>
      <c r="V68" s="144">
        <v>0.38791006787014598</v>
      </c>
      <c r="W68" s="139">
        <v>0.49955965689267401</v>
      </c>
      <c r="X68" s="144">
        <v>0.23232066234070001</v>
      </c>
      <c r="Y68" s="139">
        <v>0.228592066597406</v>
      </c>
      <c r="Z68" s="144">
        <v>0.24290359637353801</v>
      </c>
      <c r="AA68" s="139">
        <v>0.54305062218865996</v>
      </c>
      <c r="AB68" s="144">
        <v>0.22636655147836299</v>
      </c>
      <c r="AC68" s="139">
        <v>2.2683443926962699E-2</v>
      </c>
      <c r="AD68" s="144">
        <v>0.19943247995678301</v>
      </c>
      <c r="AE68" s="139">
        <v>0.14204040102966001</v>
      </c>
      <c r="AF68" s="144">
        <v>0.15698777196271699</v>
      </c>
      <c r="AG68" s="139">
        <v>4.6028441549432202</v>
      </c>
      <c r="AH68" s="144">
        <v>2.1663467096401501</v>
      </c>
      <c r="AI68" s="139">
        <v>-0.37880759962676203</v>
      </c>
      <c r="AJ68" s="144">
        <v>0.25139195186934599</v>
      </c>
      <c r="AK68" s="139">
        <v>-0.21302288968977701</v>
      </c>
      <c r="AL68" s="144">
        <v>0.396519707276768</v>
      </c>
      <c r="AM68" s="139">
        <v>0.48113641274089097</v>
      </c>
      <c r="AN68" s="144">
        <v>0.208600091033872</v>
      </c>
      <c r="AO68" s="139">
        <v>0.136866901115721</v>
      </c>
      <c r="AP68" s="144">
        <v>0.2097188657886</v>
      </c>
      <c r="AQ68" s="139">
        <v>0.55855788056042399</v>
      </c>
      <c r="AR68" s="144">
        <v>0.202797270268253</v>
      </c>
      <c r="AS68" s="139">
        <v>8.1332939553619296E-2</v>
      </c>
      <c r="AT68" s="144">
        <v>0.180780298559342</v>
      </c>
      <c r="AU68" s="139">
        <v>0.14889536992258801</v>
      </c>
      <c r="AV68" s="144">
        <v>0.157101471813656</v>
      </c>
      <c r="AW68" s="139">
        <v>7.97604364984472</v>
      </c>
      <c r="AX68" s="155">
        <v>3.35884420117051</v>
      </c>
    </row>
    <row r="69" spans="1:50" ht="13" customHeight="1" x14ac:dyDescent="0.15">
      <c r="A69" s="72" t="s">
        <v>303</v>
      </c>
      <c r="B69" s="79">
        <v>2</v>
      </c>
      <c r="C69" s="149">
        <v>-4.76353125058257E-2</v>
      </c>
      <c r="D69" s="150">
        <v>0.17975129487564701</v>
      </c>
      <c r="E69" s="149">
        <v>0.168104437697432</v>
      </c>
      <c r="F69" s="150">
        <v>0.22971899968029799</v>
      </c>
      <c r="G69" s="149">
        <v>0.21455175925024</v>
      </c>
      <c r="H69" s="150">
        <v>0.39171181221163498</v>
      </c>
      <c r="I69" s="149">
        <v>-0.211148309169094</v>
      </c>
      <c r="J69" s="150">
        <v>0.239233168884144</v>
      </c>
      <c r="K69" s="149">
        <v>0.47022331031642101</v>
      </c>
      <c r="L69" s="150">
        <v>0.222234424140593</v>
      </c>
      <c r="M69" s="149">
        <v>0.50895030786808004</v>
      </c>
      <c r="N69" s="150">
        <v>0.19686082104390701</v>
      </c>
      <c r="O69" s="149">
        <v>0.29521461786116998</v>
      </c>
      <c r="P69" s="150">
        <v>0.17489306418452499</v>
      </c>
      <c r="Q69" s="149">
        <v>4.2300918787139796</v>
      </c>
      <c r="R69" s="150">
        <v>1.96001917806116</v>
      </c>
      <c r="S69" s="149">
        <v>-3.6275223018089602E-2</v>
      </c>
      <c r="T69" s="150">
        <v>0.17910035070388799</v>
      </c>
      <c r="U69" s="149">
        <v>0.182773789127569</v>
      </c>
      <c r="V69" s="150">
        <v>0.23308427553208</v>
      </c>
      <c r="W69" s="149">
        <v>0.23676848328744801</v>
      </c>
      <c r="X69" s="150">
        <v>0.388417911821069</v>
      </c>
      <c r="Y69" s="149">
        <v>-0.215163973353097</v>
      </c>
      <c r="Z69" s="150">
        <v>0.247469919932157</v>
      </c>
      <c r="AA69" s="149">
        <v>0.42797957412676402</v>
      </c>
      <c r="AB69" s="150">
        <v>0.22615110378016601</v>
      </c>
      <c r="AC69" s="149">
        <v>0.48663999771338801</v>
      </c>
      <c r="AD69" s="150">
        <v>0.20033744877165799</v>
      </c>
      <c r="AE69" s="149">
        <v>0.31328777273073499</v>
      </c>
      <c r="AF69" s="150">
        <v>0.179064355027863</v>
      </c>
      <c r="AG69" s="149">
        <v>4.7361599502012499</v>
      </c>
      <c r="AH69" s="150">
        <v>2.0826610119229398</v>
      </c>
      <c r="AI69" s="149">
        <v>-3.5963166317017299E-2</v>
      </c>
      <c r="AJ69" s="150">
        <v>0.17858060478066101</v>
      </c>
      <c r="AK69" s="149">
        <v>0.19374454846622999</v>
      </c>
      <c r="AL69" s="150">
        <v>0.230563360472434</v>
      </c>
      <c r="AM69" s="149">
        <v>0.246269993108862</v>
      </c>
      <c r="AN69" s="150">
        <v>0.38812667184857802</v>
      </c>
      <c r="AO69" s="149">
        <v>-0.129466525216234</v>
      </c>
      <c r="AP69" s="150">
        <v>0.21591875673180999</v>
      </c>
      <c r="AQ69" s="149">
        <v>0.39024939379736201</v>
      </c>
      <c r="AR69" s="150">
        <v>0.22025627280832</v>
      </c>
      <c r="AS69" s="149">
        <v>0.46168774772847798</v>
      </c>
      <c r="AT69" s="150">
        <v>0.196352698439825</v>
      </c>
      <c r="AU69" s="149">
        <v>0.32204726418350199</v>
      </c>
      <c r="AV69" s="150">
        <v>0.179197756652934</v>
      </c>
      <c r="AW69" s="149">
        <v>5.7044909600937803</v>
      </c>
      <c r="AX69" s="160">
        <v>2.4196822716728401</v>
      </c>
    </row>
    <row r="70" spans="1:50" ht="13" customHeight="1" x14ac:dyDescent="0.15">
      <c r="A70" s="57"/>
      <c r="B70" s="82"/>
      <c r="C70" s="139" t="s">
        <v>956</v>
      </c>
      <c r="D70" s="144" t="s">
        <v>957</v>
      </c>
      <c r="E70" s="139" t="s">
        <v>958</v>
      </c>
      <c r="F70" s="144" t="s">
        <v>959</v>
      </c>
      <c r="G70" s="139" t="s">
        <v>960</v>
      </c>
      <c r="H70" s="144" t="s">
        <v>961</v>
      </c>
      <c r="I70" s="139" t="s">
        <v>962</v>
      </c>
      <c r="J70" s="144" t="s">
        <v>963</v>
      </c>
      <c r="K70" s="139" t="s">
        <v>964</v>
      </c>
      <c r="L70" s="144" t="s">
        <v>965</v>
      </c>
      <c r="M70" s="139" t="s">
        <v>966</v>
      </c>
      <c r="N70" s="144" t="s">
        <v>967</v>
      </c>
      <c r="O70" s="139" t="s">
        <v>968</v>
      </c>
      <c r="P70" s="144" t="s">
        <v>969</v>
      </c>
      <c r="Q70" s="139" t="s">
        <v>970</v>
      </c>
      <c r="R70" s="144" t="s">
        <v>971</v>
      </c>
      <c r="S70" s="139" t="s">
        <v>972</v>
      </c>
      <c r="T70" s="144" t="s">
        <v>973</v>
      </c>
      <c r="U70" s="139" t="s">
        <v>974</v>
      </c>
      <c r="V70" s="144" t="s">
        <v>975</v>
      </c>
      <c r="W70" s="139" t="s">
        <v>976</v>
      </c>
      <c r="X70" s="144" t="s">
        <v>977</v>
      </c>
      <c r="Y70" s="139" t="s">
        <v>978</v>
      </c>
      <c r="Z70" s="144" t="s">
        <v>979</v>
      </c>
      <c r="AA70" s="139" t="s">
        <v>980</v>
      </c>
      <c r="AB70" s="144" t="s">
        <v>981</v>
      </c>
      <c r="AC70" s="139" t="s">
        <v>982</v>
      </c>
      <c r="AD70" s="144" t="s">
        <v>983</v>
      </c>
      <c r="AE70" s="139" t="s">
        <v>984</v>
      </c>
      <c r="AF70" s="144" t="s">
        <v>985</v>
      </c>
      <c r="AG70" s="139" t="s">
        <v>986</v>
      </c>
      <c r="AH70" s="144" t="s">
        <v>987</v>
      </c>
      <c r="AI70" s="139" t="s">
        <v>988</v>
      </c>
      <c r="AJ70" s="144" t="s">
        <v>989</v>
      </c>
      <c r="AK70" s="139" t="s">
        <v>990</v>
      </c>
      <c r="AL70" s="144" t="s">
        <v>991</v>
      </c>
      <c r="AM70" s="139" t="s">
        <v>992</v>
      </c>
      <c r="AN70" s="144" t="s">
        <v>993</v>
      </c>
      <c r="AO70" s="139" t="s">
        <v>994</v>
      </c>
      <c r="AP70" s="144" t="s">
        <v>995</v>
      </c>
      <c r="AQ70" s="139" t="s">
        <v>996</v>
      </c>
      <c r="AR70" s="144" t="s">
        <v>997</v>
      </c>
      <c r="AS70" s="139" t="s">
        <v>998</v>
      </c>
      <c r="AT70" s="144" t="s">
        <v>999</v>
      </c>
      <c r="AU70" s="139" t="s">
        <v>1000</v>
      </c>
      <c r="AV70" s="144" t="s">
        <v>1001</v>
      </c>
      <c r="AW70" s="139" t="s">
        <v>1002</v>
      </c>
      <c r="AX70" s="155" t="s">
        <v>1003</v>
      </c>
    </row>
    <row r="71" spans="1:50" ht="13" customHeight="1" x14ac:dyDescent="0.15">
      <c r="A71" s="57" t="s">
        <v>247</v>
      </c>
      <c r="B71" s="82">
        <v>1</v>
      </c>
      <c r="C71" s="139">
        <v>-5.6054319384861599E-2</v>
      </c>
      <c r="D71" s="144">
        <v>0.13052287356556999</v>
      </c>
      <c r="E71" s="139">
        <v>-2.9024237792356099E-2</v>
      </c>
      <c r="F71" s="144">
        <v>0.23305693693115101</v>
      </c>
      <c r="G71" s="139">
        <v>0.26661770090263998</v>
      </c>
      <c r="H71" s="144">
        <v>0.114365076615875</v>
      </c>
      <c r="I71" s="139">
        <v>0.101339812048028</v>
      </c>
      <c r="J71" s="144">
        <v>0.14985995237677599</v>
      </c>
      <c r="K71" s="139">
        <v>0.33192627276716902</v>
      </c>
      <c r="L71" s="144">
        <v>0.17779759171338699</v>
      </c>
      <c r="M71" s="139">
        <v>4.7666898212535003E-2</v>
      </c>
      <c r="N71" s="144">
        <v>0.13911533239680299</v>
      </c>
      <c r="O71" s="139">
        <v>0.30963028543846</v>
      </c>
      <c r="P71" s="144">
        <v>0.12545997847553</v>
      </c>
      <c r="Q71" s="139">
        <v>2.3434637329529702</v>
      </c>
      <c r="R71" s="144">
        <v>0.86951106114863197</v>
      </c>
      <c r="S71" s="139">
        <v>-3.5096044463222301E-2</v>
      </c>
      <c r="T71" s="144">
        <v>0.13003108373133199</v>
      </c>
      <c r="U71" s="139">
        <v>-1.16619206091268E-2</v>
      </c>
      <c r="V71" s="144">
        <v>0.232642079715072</v>
      </c>
      <c r="W71" s="139">
        <v>0.27305509064271499</v>
      </c>
      <c r="X71" s="144">
        <v>0.11222480852625</v>
      </c>
      <c r="Y71" s="139">
        <v>0.109178062386434</v>
      </c>
      <c r="Z71" s="144">
        <v>0.14949505987626399</v>
      </c>
      <c r="AA71" s="139">
        <v>0.30378910519698499</v>
      </c>
      <c r="AB71" s="144">
        <v>0.17671803358131799</v>
      </c>
      <c r="AC71" s="139">
        <v>3.6453469655045798E-2</v>
      </c>
      <c r="AD71" s="144">
        <v>0.13929600088388799</v>
      </c>
      <c r="AE71" s="139">
        <v>0.31750414115516401</v>
      </c>
      <c r="AF71" s="144">
        <v>0.126334198965664</v>
      </c>
      <c r="AG71" s="139">
        <v>3.0155458017329599</v>
      </c>
      <c r="AH71" s="144">
        <v>0.96837191219664898</v>
      </c>
      <c r="AI71" s="139">
        <v>-4.7782782464488402E-2</v>
      </c>
      <c r="AJ71" s="144">
        <v>0.12635567970624001</v>
      </c>
      <c r="AK71" s="139">
        <v>3.6777009893537298E-4</v>
      </c>
      <c r="AL71" s="144">
        <v>0.227677929601863</v>
      </c>
      <c r="AM71" s="139">
        <v>0.25094098262360098</v>
      </c>
      <c r="AN71" s="144">
        <v>0.112345350390136</v>
      </c>
      <c r="AO71" s="139">
        <v>0.10813277071664699</v>
      </c>
      <c r="AP71" s="144">
        <v>0.148451666775677</v>
      </c>
      <c r="AQ71" s="139">
        <v>0.31377676186854903</v>
      </c>
      <c r="AR71" s="144">
        <v>0.174975062345882</v>
      </c>
      <c r="AS71" s="139">
        <v>2.8944463463014401E-2</v>
      </c>
      <c r="AT71" s="144">
        <v>0.13990937388842001</v>
      </c>
      <c r="AU71" s="139">
        <v>0.34942009132206397</v>
      </c>
      <c r="AV71" s="144">
        <v>0.121477852694186</v>
      </c>
      <c r="AW71" s="139">
        <v>4.1415586405472196</v>
      </c>
      <c r="AX71" s="155">
        <v>1.27350133080755</v>
      </c>
    </row>
    <row r="72" spans="1:50" ht="13" customHeight="1" x14ac:dyDescent="0.15">
      <c r="A72" s="57" t="s">
        <v>251</v>
      </c>
      <c r="B72" s="82">
        <v>1</v>
      </c>
      <c r="C72" s="139">
        <v>-1.22147115500218E-2</v>
      </c>
      <c r="D72" s="144">
        <v>8.3419134847919102E-2</v>
      </c>
      <c r="E72" s="139">
        <v>-0.10204564423561099</v>
      </c>
      <c r="F72" s="144">
        <v>0.139345151894819</v>
      </c>
      <c r="G72" s="139">
        <v>0.10660347995071601</v>
      </c>
      <c r="H72" s="144">
        <v>9.4635893314025193E-2</v>
      </c>
      <c r="I72" s="139">
        <v>0.39708882050778399</v>
      </c>
      <c r="J72" s="144">
        <v>9.1375466275722905E-2</v>
      </c>
      <c r="K72" s="139">
        <v>-0.163923144356169</v>
      </c>
      <c r="L72" s="144">
        <v>7.8926417006526597E-2</v>
      </c>
      <c r="M72" s="139">
        <v>9.9545528974303896E-2</v>
      </c>
      <c r="N72" s="144">
        <v>6.8571931756939306E-2</v>
      </c>
      <c r="O72" s="139">
        <v>0.30763151428202801</v>
      </c>
      <c r="P72" s="144">
        <v>0.107693116496728</v>
      </c>
      <c r="Q72" s="139">
        <v>1.9378839812878399</v>
      </c>
      <c r="R72" s="144">
        <v>0.61422007936192702</v>
      </c>
      <c r="S72" s="139">
        <v>-1.7245599844600699E-2</v>
      </c>
      <c r="T72" s="144">
        <v>8.2088376760760196E-2</v>
      </c>
      <c r="U72" s="139">
        <v>-0.110596640921086</v>
      </c>
      <c r="V72" s="144">
        <v>0.13979642172408599</v>
      </c>
      <c r="W72" s="139">
        <v>0.122197966091722</v>
      </c>
      <c r="X72" s="144">
        <v>9.4674944179260603E-2</v>
      </c>
      <c r="Y72" s="139">
        <v>0.387608769889004</v>
      </c>
      <c r="Z72" s="144">
        <v>9.2609289190073205E-2</v>
      </c>
      <c r="AA72" s="139">
        <v>-0.169364885466287</v>
      </c>
      <c r="AB72" s="144">
        <v>7.9974784694611403E-2</v>
      </c>
      <c r="AC72" s="139">
        <v>9.2187452789480095E-2</v>
      </c>
      <c r="AD72" s="144">
        <v>6.9412996746936406E-2</v>
      </c>
      <c r="AE72" s="139">
        <v>0.31484598278475601</v>
      </c>
      <c r="AF72" s="144">
        <v>0.10764954581441399</v>
      </c>
      <c r="AG72" s="139">
        <v>2.3317656880801798</v>
      </c>
      <c r="AH72" s="144">
        <v>0.63367957999582203</v>
      </c>
      <c r="AI72" s="139">
        <v>-1.3802811830659401E-2</v>
      </c>
      <c r="AJ72" s="144">
        <v>8.2872589056308704E-2</v>
      </c>
      <c r="AK72" s="139">
        <v>-6.5882642327128593E-2</v>
      </c>
      <c r="AL72" s="144">
        <v>0.13792093228253</v>
      </c>
      <c r="AM72" s="139">
        <v>0.119183926736706</v>
      </c>
      <c r="AN72" s="144">
        <v>9.2791048444237204E-2</v>
      </c>
      <c r="AO72" s="139">
        <v>0.382613719009127</v>
      </c>
      <c r="AP72" s="144">
        <v>8.9124475562749494E-2</v>
      </c>
      <c r="AQ72" s="139">
        <v>-0.131123143086462</v>
      </c>
      <c r="AR72" s="144">
        <v>7.7509584673900997E-2</v>
      </c>
      <c r="AS72" s="139">
        <v>9.6577483626687305E-2</v>
      </c>
      <c r="AT72" s="144">
        <v>6.9717068877065705E-2</v>
      </c>
      <c r="AU72" s="139">
        <v>0.31664497863917901</v>
      </c>
      <c r="AV72" s="144">
        <v>0.106666657214738</v>
      </c>
      <c r="AW72" s="139">
        <v>3.6058396454978001</v>
      </c>
      <c r="AX72" s="155">
        <v>0.94027970933516203</v>
      </c>
    </row>
    <row r="73" spans="1:50" ht="13" customHeight="1" x14ac:dyDescent="0.15">
      <c r="A73" s="109" t="s">
        <v>253</v>
      </c>
      <c r="B73" s="82">
        <v>1</v>
      </c>
      <c r="C73" s="139">
        <v>5.546187721141E-2</v>
      </c>
      <c r="D73" s="144">
        <v>0.121205613646009</v>
      </c>
      <c r="E73" s="139">
        <v>-0.29287065832506598</v>
      </c>
      <c r="F73" s="144">
        <v>0.149281463196034</v>
      </c>
      <c r="G73" s="139">
        <v>0.146786066524557</v>
      </c>
      <c r="H73" s="144">
        <v>0.13146150477875801</v>
      </c>
      <c r="I73" s="139">
        <v>0.181540294217058</v>
      </c>
      <c r="J73" s="144">
        <v>0.114510688255268</v>
      </c>
      <c r="K73" s="139">
        <v>0.28671170657391798</v>
      </c>
      <c r="L73" s="144">
        <v>0.123196932638237</v>
      </c>
      <c r="M73" s="139">
        <v>0.12156010790162899</v>
      </c>
      <c r="N73" s="144">
        <v>9.6903355852468204E-2</v>
      </c>
      <c r="O73" s="139">
        <v>0.394857923976217</v>
      </c>
      <c r="P73" s="144">
        <v>0.12971953949887299</v>
      </c>
      <c r="Q73" s="139">
        <v>2.4140752151317</v>
      </c>
      <c r="R73" s="144">
        <v>0.857981410063548</v>
      </c>
      <c r="S73" s="139">
        <v>4.7136053342401701E-2</v>
      </c>
      <c r="T73" s="144">
        <v>0.118289470763422</v>
      </c>
      <c r="U73" s="139">
        <v>-0.29420116273815999</v>
      </c>
      <c r="V73" s="144">
        <v>0.150127692759602</v>
      </c>
      <c r="W73" s="139">
        <v>0.15860543821095799</v>
      </c>
      <c r="X73" s="144">
        <v>0.12658316937247999</v>
      </c>
      <c r="Y73" s="139">
        <v>0.16868372322883901</v>
      </c>
      <c r="Z73" s="144">
        <v>0.11563389437416401</v>
      </c>
      <c r="AA73" s="139">
        <v>0.26896472998188498</v>
      </c>
      <c r="AB73" s="144">
        <v>0.12474483119893399</v>
      </c>
      <c r="AC73" s="139">
        <v>0.117922168472765</v>
      </c>
      <c r="AD73" s="144">
        <v>9.7402203597092105E-2</v>
      </c>
      <c r="AE73" s="139">
        <v>0.39854218034007399</v>
      </c>
      <c r="AF73" s="144">
        <v>0.12987485611284599</v>
      </c>
      <c r="AG73" s="139">
        <v>2.5498378627066201</v>
      </c>
      <c r="AH73" s="144">
        <v>0.93875736359309203</v>
      </c>
      <c r="AI73" s="139">
        <v>3.9799925981940203E-2</v>
      </c>
      <c r="AJ73" s="144">
        <v>0.113091690461598</v>
      </c>
      <c r="AK73" s="139">
        <v>-0.28689977149799101</v>
      </c>
      <c r="AL73" s="144">
        <v>0.149680626333308</v>
      </c>
      <c r="AM73" s="139">
        <v>0.15000931979642501</v>
      </c>
      <c r="AN73" s="144">
        <v>0.123619853918807</v>
      </c>
      <c r="AO73" s="139">
        <v>0.22597247171297499</v>
      </c>
      <c r="AP73" s="144">
        <v>0.112414510828485</v>
      </c>
      <c r="AQ73" s="139">
        <v>0.25760540155392803</v>
      </c>
      <c r="AR73" s="144">
        <v>0.12520952059839499</v>
      </c>
      <c r="AS73" s="139">
        <v>0.112816089103475</v>
      </c>
      <c r="AT73" s="144">
        <v>9.5107025714138899E-2</v>
      </c>
      <c r="AU73" s="139">
        <v>0.40738081494482697</v>
      </c>
      <c r="AV73" s="144">
        <v>0.12103201266871499</v>
      </c>
      <c r="AW73" s="139">
        <v>4.7669056259205398</v>
      </c>
      <c r="AX73" s="155">
        <v>1.5243513223002301</v>
      </c>
    </row>
    <row r="74" spans="1:50" ht="13" customHeight="1" x14ac:dyDescent="0.15">
      <c r="A74" s="57" t="s">
        <v>254</v>
      </c>
      <c r="B74" s="82">
        <v>1</v>
      </c>
      <c r="C74" s="139">
        <v>0.262144594195239</v>
      </c>
      <c r="D74" s="144">
        <v>0.105692032210909</v>
      </c>
      <c r="E74" s="139">
        <v>0.10840018874613901</v>
      </c>
      <c r="F74" s="144">
        <v>0.17049911568479201</v>
      </c>
      <c r="G74" s="139">
        <v>2.3973651738852901E-2</v>
      </c>
      <c r="H74" s="144">
        <v>0.13390384129844801</v>
      </c>
      <c r="I74" s="139">
        <v>0.14456689041217499</v>
      </c>
      <c r="J74" s="144">
        <v>0.10602567759977501</v>
      </c>
      <c r="K74" s="139">
        <v>-4.8326726932893499E-2</v>
      </c>
      <c r="L74" s="144">
        <v>0.11288215471919701</v>
      </c>
      <c r="M74" s="139">
        <v>0.118880351110001</v>
      </c>
      <c r="N74" s="144">
        <v>0.122847559592049</v>
      </c>
      <c r="O74" s="139">
        <v>0.29297798957521198</v>
      </c>
      <c r="P74" s="144">
        <v>0.13107709983997401</v>
      </c>
      <c r="Q74" s="139">
        <v>2.8156642366171099</v>
      </c>
      <c r="R74" s="144">
        <v>0.86568002675560396</v>
      </c>
      <c r="S74" s="139">
        <v>0.21565601798929801</v>
      </c>
      <c r="T74" s="144">
        <v>0.104151276222368</v>
      </c>
      <c r="U74" s="139">
        <v>9.9822038722943998E-2</v>
      </c>
      <c r="V74" s="144">
        <v>0.16509015606376301</v>
      </c>
      <c r="W74" s="139">
        <v>3.8250780252624801E-2</v>
      </c>
      <c r="X74" s="144">
        <v>0.13168955028478799</v>
      </c>
      <c r="Y74" s="139">
        <v>5.1907268360524901E-2</v>
      </c>
      <c r="Z74" s="144">
        <v>0.107355039611469</v>
      </c>
      <c r="AA74" s="139">
        <v>-2.2679857409828499E-2</v>
      </c>
      <c r="AB74" s="144">
        <v>0.116036924763413</v>
      </c>
      <c r="AC74" s="139">
        <v>0.117768445166681</v>
      </c>
      <c r="AD74" s="144">
        <v>0.122961859589135</v>
      </c>
      <c r="AE74" s="139">
        <v>0.282332803618976</v>
      </c>
      <c r="AF74" s="144">
        <v>0.12909876507262499</v>
      </c>
      <c r="AG74" s="139">
        <v>4.3076190340216298</v>
      </c>
      <c r="AH74" s="144">
        <v>1.14046017954106</v>
      </c>
      <c r="AI74" s="139">
        <v>0.21220554839008701</v>
      </c>
      <c r="AJ74" s="144">
        <v>0.104310856969398</v>
      </c>
      <c r="AK74" s="139">
        <v>9.0402750529364306E-2</v>
      </c>
      <c r="AL74" s="144">
        <v>0.161109699359613</v>
      </c>
      <c r="AM74" s="139">
        <v>3.9990063202405203E-2</v>
      </c>
      <c r="AN74" s="144">
        <v>0.13047988013376299</v>
      </c>
      <c r="AO74" s="139">
        <v>0.119003299819505</v>
      </c>
      <c r="AP74" s="144">
        <v>0.104466086917928</v>
      </c>
      <c r="AQ74" s="139">
        <v>-3.8849351866877699E-2</v>
      </c>
      <c r="AR74" s="144">
        <v>0.113279835766684</v>
      </c>
      <c r="AS74" s="139">
        <v>0.114458062303694</v>
      </c>
      <c r="AT74" s="144">
        <v>0.122187910714849</v>
      </c>
      <c r="AU74" s="139">
        <v>0.280784792416301</v>
      </c>
      <c r="AV74" s="144">
        <v>0.127715320152369</v>
      </c>
      <c r="AW74" s="139">
        <v>5.6137388422452297</v>
      </c>
      <c r="AX74" s="155">
        <v>1.34595136392752</v>
      </c>
    </row>
    <row r="75" spans="1:50" ht="13" customHeight="1" x14ac:dyDescent="0.15">
      <c r="A75" s="57" t="s">
        <v>265</v>
      </c>
      <c r="B75" s="82">
        <v>1</v>
      </c>
      <c r="C75" s="139">
        <v>2.6104519308886399E-2</v>
      </c>
      <c r="D75" s="144">
        <v>0.14664874684061899</v>
      </c>
      <c r="E75" s="139">
        <v>-0.13727931746091801</v>
      </c>
      <c r="F75" s="144">
        <v>0.30743354839093301</v>
      </c>
      <c r="G75" s="139">
        <v>1.24986950601915E-2</v>
      </c>
      <c r="H75" s="144">
        <v>9.6498818258445501E-2</v>
      </c>
      <c r="I75" s="139">
        <v>0.26159667647269902</v>
      </c>
      <c r="J75" s="144">
        <v>0.124360141298635</v>
      </c>
      <c r="K75" s="139">
        <v>0.25358391442130501</v>
      </c>
      <c r="L75" s="144">
        <v>0.12535143554292499</v>
      </c>
      <c r="M75" s="139">
        <v>0.206876160313722</v>
      </c>
      <c r="N75" s="144">
        <v>0.13033330033547699</v>
      </c>
      <c r="O75" s="139">
        <v>0.46593923653035202</v>
      </c>
      <c r="P75" s="144">
        <v>0.21888619349532901</v>
      </c>
      <c r="Q75" s="139">
        <v>3.1204088028832802</v>
      </c>
      <c r="R75" s="144">
        <v>0.92956327025227203</v>
      </c>
      <c r="S75" s="139">
        <v>2.7827589361490001E-2</v>
      </c>
      <c r="T75" s="144">
        <v>0.14595151381017801</v>
      </c>
      <c r="U75" s="139">
        <v>-0.17186604908911701</v>
      </c>
      <c r="V75" s="144">
        <v>0.30720582045849298</v>
      </c>
      <c r="W75" s="139">
        <v>1.0148082688253999E-3</v>
      </c>
      <c r="X75" s="144">
        <v>9.7719477593094795E-2</v>
      </c>
      <c r="Y75" s="139">
        <v>0.27584970809838999</v>
      </c>
      <c r="Z75" s="144">
        <v>0.12477876495701599</v>
      </c>
      <c r="AA75" s="139">
        <v>0.28052837674539899</v>
      </c>
      <c r="AB75" s="144">
        <v>0.12426810767737601</v>
      </c>
      <c r="AC75" s="139">
        <v>0.20811101534159601</v>
      </c>
      <c r="AD75" s="144">
        <v>0.131569105427396</v>
      </c>
      <c r="AE75" s="139">
        <v>0.48334733383562101</v>
      </c>
      <c r="AF75" s="144">
        <v>0.219290442386637</v>
      </c>
      <c r="AG75" s="139">
        <v>3.5216050963637602</v>
      </c>
      <c r="AH75" s="144">
        <v>1.09158950549642</v>
      </c>
      <c r="AI75" s="139">
        <v>6.4398922429450001E-2</v>
      </c>
      <c r="AJ75" s="144">
        <v>0.152646363227909</v>
      </c>
      <c r="AK75" s="139">
        <v>-0.261294949812233</v>
      </c>
      <c r="AL75" s="144">
        <v>0.29734495678985701</v>
      </c>
      <c r="AM75" s="139">
        <v>-1.07049361538524E-2</v>
      </c>
      <c r="AN75" s="144">
        <v>9.6169737735815705E-2</v>
      </c>
      <c r="AO75" s="139">
        <v>0.30058147591862799</v>
      </c>
      <c r="AP75" s="144">
        <v>0.12551925781832399</v>
      </c>
      <c r="AQ75" s="139">
        <v>0.26706813868760798</v>
      </c>
      <c r="AR75" s="144">
        <v>0.12872252887917901</v>
      </c>
      <c r="AS75" s="139">
        <v>0.19678649283991501</v>
      </c>
      <c r="AT75" s="144">
        <v>0.12607009706878</v>
      </c>
      <c r="AU75" s="139">
        <v>0.49980433860072199</v>
      </c>
      <c r="AV75" s="144">
        <v>0.22115652497298499</v>
      </c>
      <c r="AW75" s="139">
        <v>5.19675389541396</v>
      </c>
      <c r="AX75" s="155">
        <v>1.4383242028916901</v>
      </c>
    </row>
    <row r="76" spans="1:50" ht="13" customHeight="1" x14ac:dyDescent="0.15">
      <c r="A76" s="57" t="s">
        <v>270</v>
      </c>
      <c r="B76" s="82">
        <v>1</v>
      </c>
      <c r="C76" s="139">
        <v>0.17018635486991801</v>
      </c>
      <c r="D76" s="144">
        <v>7.2148595894553399E-2</v>
      </c>
      <c r="E76" s="139">
        <v>1.42886382457668E-2</v>
      </c>
      <c r="F76" s="144">
        <v>0.11349681879129001</v>
      </c>
      <c r="G76" s="139">
        <v>8.7287537327349705E-3</v>
      </c>
      <c r="H76" s="144">
        <v>9.4169721317971397E-2</v>
      </c>
      <c r="I76" s="139">
        <v>2.8697473949126199E-2</v>
      </c>
      <c r="J76" s="144">
        <v>8.7144123463351195E-2</v>
      </c>
      <c r="K76" s="139">
        <v>0.26768522506114001</v>
      </c>
      <c r="L76" s="144">
        <v>0.104708903150897</v>
      </c>
      <c r="M76" s="139">
        <v>0.106080971011091</v>
      </c>
      <c r="N76" s="144">
        <v>7.6174829176642797E-2</v>
      </c>
      <c r="O76" s="139">
        <v>0.412368266538509</v>
      </c>
      <c r="P76" s="144">
        <v>0.13701730788449401</v>
      </c>
      <c r="Q76" s="139">
        <v>1.97210294674416</v>
      </c>
      <c r="R76" s="144">
        <v>0.65788637911071701</v>
      </c>
      <c r="S76" s="139">
        <v>0.13502118377135899</v>
      </c>
      <c r="T76" s="144">
        <v>7.4004017237209799E-2</v>
      </c>
      <c r="U76" s="139">
        <v>2.2193165181470499E-2</v>
      </c>
      <c r="V76" s="144">
        <v>0.11472991843915099</v>
      </c>
      <c r="W76" s="139">
        <v>-1.6457808581716998E-2</v>
      </c>
      <c r="X76" s="144">
        <v>9.4293969645809994E-2</v>
      </c>
      <c r="Y76" s="139">
        <v>7.0428118515209595E-2</v>
      </c>
      <c r="Z76" s="144">
        <v>9.1188379474354805E-2</v>
      </c>
      <c r="AA76" s="139">
        <v>0.25129365094050499</v>
      </c>
      <c r="AB76" s="144">
        <v>0.104383390696594</v>
      </c>
      <c r="AC76" s="139">
        <v>0.15568088419172499</v>
      </c>
      <c r="AD76" s="144">
        <v>7.5552924807688798E-2</v>
      </c>
      <c r="AE76" s="139">
        <v>0.40941106564969998</v>
      </c>
      <c r="AF76" s="144">
        <v>0.136632792924297</v>
      </c>
      <c r="AG76" s="139">
        <v>3.11218607533372</v>
      </c>
      <c r="AH76" s="144">
        <v>0.84869866340451905</v>
      </c>
      <c r="AI76" s="139">
        <v>0.128340911150849</v>
      </c>
      <c r="AJ76" s="144">
        <v>7.2619478450048902E-2</v>
      </c>
      <c r="AK76" s="139">
        <v>3.3602292376917198E-2</v>
      </c>
      <c r="AL76" s="144">
        <v>0.112452676656963</v>
      </c>
      <c r="AM76" s="139">
        <v>-2.9538929678372999E-2</v>
      </c>
      <c r="AN76" s="144">
        <v>9.3770234710270697E-2</v>
      </c>
      <c r="AO76" s="139">
        <v>8.98539588498002E-2</v>
      </c>
      <c r="AP76" s="144">
        <v>8.8590610064325601E-2</v>
      </c>
      <c r="AQ76" s="139">
        <v>0.25752977359318902</v>
      </c>
      <c r="AR76" s="144">
        <v>0.10428102098858801</v>
      </c>
      <c r="AS76" s="139">
        <v>0.154772667947394</v>
      </c>
      <c r="AT76" s="144">
        <v>7.6202252443884594E-2</v>
      </c>
      <c r="AU76" s="139">
        <v>0.42412648377941897</v>
      </c>
      <c r="AV76" s="144">
        <v>0.14100252392593099</v>
      </c>
      <c r="AW76" s="139">
        <v>3.5814903886560301</v>
      </c>
      <c r="AX76" s="155">
        <v>0.99813643426204102</v>
      </c>
    </row>
    <row r="77" spans="1:50" ht="13" customHeight="1" x14ac:dyDescent="0.15">
      <c r="A77" s="57" t="s">
        <v>272</v>
      </c>
      <c r="B77" s="82">
        <v>1</v>
      </c>
      <c r="C77" s="139">
        <v>4.3319452632660897E-2</v>
      </c>
      <c r="D77" s="144">
        <v>0.110465951894474</v>
      </c>
      <c r="E77" s="139">
        <v>0.18865077852663101</v>
      </c>
      <c r="F77" s="144">
        <v>0.23655154750065499</v>
      </c>
      <c r="G77" s="139">
        <v>7.7694219732661204E-2</v>
      </c>
      <c r="H77" s="144">
        <v>0.21614415782714599</v>
      </c>
      <c r="I77" s="139">
        <v>-0.17100352054902601</v>
      </c>
      <c r="J77" s="144">
        <v>0.14109623514641301</v>
      </c>
      <c r="K77" s="139">
        <v>-0.148301397951381</v>
      </c>
      <c r="L77" s="144">
        <v>0.156104708197042</v>
      </c>
      <c r="M77" s="139">
        <v>1.21606118087069E-2</v>
      </c>
      <c r="N77" s="144">
        <v>0.116208768271426</v>
      </c>
      <c r="O77" s="139">
        <v>0.31963841195772502</v>
      </c>
      <c r="P77" s="144">
        <v>0.13097045892026801</v>
      </c>
      <c r="Q77" s="139">
        <v>0.64346001126796004</v>
      </c>
      <c r="R77" s="144">
        <v>0.44111628676923798</v>
      </c>
      <c r="S77" s="139">
        <v>9.4181061944981201E-2</v>
      </c>
      <c r="T77" s="144">
        <v>0.11016762543269901</v>
      </c>
      <c r="U77" s="139">
        <v>7.0980310687811105E-2</v>
      </c>
      <c r="V77" s="144">
        <v>0.23635621130265599</v>
      </c>
      <c r="W77" s="139">
        <v>7.65866733495673E-2</v>
      </c>
      <c r="X77" s="144">
        <v>0.217970904997141</v>
      </c>
      <c r="Y77" s="139">
        <v>-0.14797572699907799</v>
      </c>
      <c r="Z77" s="144">
        <v>0.14263501492531699</v>
      </c>
      <c r="AA77" s="139">
        <v>-8.7734265037486797E-2</v>
      </c>
      <c r="AB77" s="144">
        <v>0.15771195942049901</v>
      </c>
      <c r="AC77" s="139">
        <v>6.17352741342407E-3</v>
      </c>
      <c r="AD77" s="144">
        <v>0.114625855355524</v>
      </c>
      <c r="AE77" s="139">
        <v>0.29971443232559097</v>
      </c>
      <c r="AF77" s="144">
        <v>0.12412668729218</v>
      </c>
      <c r="AG77" s="139">
        <v>3.9778650346872801</v>
      </c>
      <c r="AH77" s="144">
        <v>0.84523579862763099</v>
      </c>
      <c r="AI77" s="139">
        <v>9.3726948990253106E-2</v>
      </c>
      <c r="AJ77" s="144">
        <v>0.11082689955554</v>
      </c>
      <c r="AK77" s="139">
        <v>6.3948482213773306E-2</v>
      </c>
      <c r="AL77" s="144">
        <v>0.240440404395563</v>
      </c>
      <c r="AM77" s="139">
        <v>1.9795574272341201E-2</v>
      </c>
      <c r="AN77" s="144">
        <v>0.22781723819306901</v>
      </c>
      <c r="AO77" s="139">
        <v>-7.0086643807827295E-2</v>
      </c>
      <c r="AP77" s="144">
        <v>0.12945433826878999</v>
      </c>
      <c r="AQ77" s="139">
        <v>-7.9953705051381094E-2</v>
      </c>
      <c r="AR77" s="144">
        <v>0.157861473371053</v>
      </c>
      <c r="AS77" s="139">
        <v>2.78924520736787E-2</v>
      </c>
      <c r="AT77" s="144">
        <v>0.111907755898299</v>
      </c>
      <c r="AU77" s="139">
        <v>0.28160486060760498</v>
      </c>
      <c r="AV77" s="144">
        <v>0.11840876277517599</v>
      </c>
      <c r="AW77" s="139">
        <v>4.8414726851694097</v>
      </c>
      <c r="AX77" s="155">
        <v>1.0795503833737401</v>
      </c>
    </row>
    <row r="78" spans="1:50" ht="13" customHeight="1" x14ac:dyDescent="0.15">
      <c r="A78" s="57" t="s">
        <v>278</v>
      </c>
      <c r="B78" s="82">
        <v>1</v>
      </c>
      <c r="C78" s="139">
        <v>-0.166223624319421</v>
      </c>
      <c r="D78" s="144">
        <v>0.187576400746337</v>
      </c>
      <c r="E78" s="139">
        <v>6.1273240081512297E-2</v>
      </c>
      <c r="F78" s="144">
        <v>0.15492352185920399</v>
      </c>
      <c r="G78" s="139">
        <v>0.42276668239101001</v>
      </c>
      <c r="H78" s="144">
        <v>0.110901442190561</v>
      </c>
      <c r="I78" s="139">
        <v>0.170094728572461</v>
      </c>
      <c r="J78" s="144">
        <v>8.5813500395616804E-2</v>
      </c>
      <c r="K78" s="139">
        <v>0.26083105463921602</v>
      </c>
      <c r="L78" s="144">
        <v>9.1741647278569399E-2</v>
      </c>
      <c r="M78" s="139">
        <v>0.333810651982058</v>
      </c>
      <c r="N78" s="144">
        <v>0.108350997960799</v>
      </c>
      <c r="O78" s="139">
        <v>0.52938858943153999</v>
      </c>
      <c r="P78" s="144">
        <v>0.139944855873679</v>
      </c>
      <c r="Q78" s="139">
        <v>6.3505710339371602</v>
      </c>
      <c r="R78" s="144">
        <v>1.35455242666772</v>
      </c>
      <c r="S78" s="139">
        <v>-0.159286557666274</v>
      </c>
      <c r="T78" s="144">
        <v>0.18640984812984801</v>
      </c>
      <c r="U78" s="139">
        <v>5.7854696234643697E-2</v>
      </c>
      <c r="V78" s="144">
        <v>0.154303654549311</v>
      </c>
      <c r="W78" s="139">
        <v>0.42576902654709498</v>
      </c>
      <c r="X78" s="144">
        <v>0.11125602211956</v>
      </c>
      <c r="Y78" s="139">
        <v>0.174624964316272</v>
      </c>
      <c r="Z78" s="144">
        <v>8.3910774062788601E-2</v>
      </c>
      <c r="AA78" s="139">
        <v>0.250582207686881</v>
      </c>
      <c r="AB78" s="144">
        <v>8.9195252637292902E-2</v>
      </c>
      <c r="AC78" s="139">
        <v>0.28071085091547399</v>
      </c>
      <c r="AD78" s="144">
        <v>0.104584082068513</v>
      </c>
      <c r="AE78" s="139">
        <v>0.49357031838021098</v>
      </c>
      <c r="AF78" s="144">
        <v>0.141463599514601</v>
      </c>
      <c r="AG78" s="139">
        <v>7.8411668445148797</v>
      </c>
      <c r="AH78" s="144">
        <v>1.34119026572654</v>
      </c>
      <c r="AI78" s="139">
        <v>-0.26076090684838399</v>
      </c>
      <c r="AJ78" s="144">
        <v>0.17876366639522401</v>
      </c>
      <c r="AK78" s="139">
        <v>0.101990105609501</v>
      </c>
      <c r="AL78" s="144">
        <v>0.15132160950283999</v>
      </c>
      <c r="AM78" s="139">
        <v>0.42103761344343399</v>
      </c>
      <c r="AN78" s="144">
        <v>0.106631198472653</v>
      </c>
      <c r="AO78" s="139">
        <v>0.148776232430094</v>
      </c>
      <c r="AP78" s="144">
        <v>8.3289683211834706E-2</v>
      </c>
      <c r="AQ78" s="139">
        <v>0.24832226325309301</v>
      </c>
      <c r="AR78" s="144">
        <v>8.9636848654293694E-2</v>
      </c>
      <c r="AS78" s="139">
        <v>0.19153583145109501</v>
      </c>
      <c r="AT78" s="144">
        <v>0.102701477743552</v>
      </c>
      <c r="AU78" s="139">
        <v>0.43123979514501698</v>
      </c>
      <c r="AV78" s="144">
        <v>0.13366856580268599</v>
      </c>
      <c r="AW78" s="139">
        <v>9.6497208115479491</v>
      </c>
      <c r="AX78" s="155">
        <v>1.47277035924904</v>
      </c>
    </row>
    <row r="79" spans="1:50" ht="13" customHeight="1" x14ac:dyDescent="0.15">
      <c r="A79" s="57" t="s">
        <v>283</v>
      </c>
      <c r="B79" s="82">
        <v>1</v>
      </c>
      <c r="C79" s="139">
        <v>4.4103314375295903E-2</v>
      </c>
      <c r="D79" s="144">
        <v>0.14185750988611201</v>
      </c>
      <c r="E79" s="139">
        <v>0.185348828227274</v>
      </c>
      <c r="F79" s="144">
        <v>0.16296143710479799</v>
      </c>
      <c r="G79" s="139">
        <v>0.225765452993926</v>
      </c>
      <c r="H79" s="144">
        <v>0.116284701077491</v>
      </c>
      <c r="I79" s="139">
        <v>-0.118182520152131</v>
      </c>
      <c r="J79" s="144">
        <v>0.13192404296479701</v>
      </c>
      <c r="K79" s="139">
        <v>0.26333230725580198</v>
      </c>
      <c r="L79" s="144">
        <v>0.130071008698049</v>
      </c>
      <c r="M79" s="139">
        <v>9.9079172233666996E-2</v>
      </c>
      <c r="N79" s="144">
        <v>0.160236449211316</v>
      </c>
      <c r="O79" s="139">
        <v>0.124472525233526</v>
      </c>
      <c r="P79" s="144">
        <v>0.15645791417746199</v>
      </c>
      <c r="Q79" s="139">
        <v>2.0213011883649998</v>
      </c>
      <c r="R79" s="144">
        <v>0.79273881821243997</v>
      </c>
      <c r="S79" s="139">
        <v>8.6700725791883398E-2</v>
      </c>
      <c r="T79" s="144">
        <v>0.14004894334836701</v>
      </c>
      <c r="U79" s="139">
        <v>0.189604768388762</v>
      </c>
      <c r="V79" s="144">
        <v>0.15689382212740499</v>
      </c>
      <c r="W79" s="139">
        <v>0.21961572660543099</v>
      </c>
      <c r="X79" s="144">
        <v>0.114764808309207</v>
      </c>
      <c r="Y79" s="139">
        <v>-0.11066543648517101</v>
      </c>
      <c r="Z79" s="144">
        <v>0.132929700198336</v>
      </c>
      <c r="AA79" s="139">
        <v>0.265368131707025</v>
      </c>
      <c r="AB79" s="144">
        <v>0.128379134555383</v>
      </c>
      <c r="AC79" s="139">
        <v>7.21018758738034E-2</v>
      </c>
      <c r="AD79" s="144">
        <v>0.15941600493279701</v>
      </c>
      <c r="AE79" s="139">
        <v>0.13925929252559299</v>
      </c>
      <c r="AF79" s="144">
        <v>0.15242716279090801</v>
      </c>
      <c r="AG79" s="139">
        <v>3.25302003024929</v>
      </c>
      <c r="AH79" s="144">
        <v>1.0143947255874901</v>
      </c>
      <c r="AI79" s="139">
        <v>6.8059146658651995E-2</v>
      </c>
      <c r="AJ79" s="144">
        <v>0.14045588432379399</v>
      </c>
      <c r="AK79" s="139">
        <v>0.177649960751466</v>
      </c>
      <c r="AL79" s="144">
        <v>0.156322150228797</v>
      </c>
      <c r="AM79" s="139">
        <v>0.22428105748868599</v>
      </c>
      <c r="AN79" s="144">
        <v>0.114330241488586</v>
      </c>
      <c r="AO79" s="139">
        <v>-0.12702842795896699</v>
      </c>
      <c r="AP79" s="144">
        <v>0.13509780197870899</v>
      </c>
      <c r="AQ79" s="139">
        <v>0.25817487194947197</v>
      </c>
      <c r="AR79" s="144">
        <v>0.123661989965292</v>
      </c>
      <c r="AS79" s="139">
        <v>7.9818105478660806E-2</v>
      </c>
      <c r="AT79" s="144">
        <v>0.153429727172291</v>
      </c>
      <c r="AU79" s="139">
        <v>0.12857386516407901</v>
      </c>
      <c r="AV79" s="144">
        <v>0.14862159537918401</v>
      </c>
      <c r="AW79" s="139">
        <v>3.90705322457808</v>
      </c>
      <c r="AX79" s="155">
        <v>1.13120553212155</v>
      </c>
    </row>
    <row r="80" spans="1:50" ht="13" customHeight="1" x14ac:dyDescent="0.15">
      <c r="A80" s="57" t="s">
        <v>288</v>
      </c>
      <c r="B80" s="82">
        <v>1</v>
      </c>
      <c r="C80" s="139">
        <v>0.25429611179918199</v>
      </c>
      <c r="D80" s="144">
        <v>8.1652591911656899E-2</v>
      </c>
      <c r="E80" s="139">
        <v>0.100486796145484</v>
      </c>
      <c r="F80" s="144">
        <v>0.207913271466138</v>
      </c>
      <c r="G80" s="139">
        <v>0.17875491862677401</v>
      </c>
      <c r="H80" s="144">
        <v>0.11953119959531899</v>
      </c>
      <c r="I80" s="139">
        <v>0.31504152402882801</v>
      </c>
      <c r="J80" s="144">
        <v>0.105683152722816</v>
      </c>
      <c r="K80" s="139">
        <v>0.180518766758338</v>
      </c>
      <c r="L80" s="144">
        <v>0.113985319670942</v>
      </c>
      <c r="M80" s="139">
        <v>-0.20464046574050401</v>
      </c>
      <c r="N80" s="144">
        <v>0.114634504204635</v>
      </c>
      <c r="O80" s="139">
        <v>0.38207404773861398</v>
      </c>
      <c r="P80" s="144">
        <v>0.10185927535021</v>
      </c>
      <c r="Q80" s="139">
        <v>2.93151483540725</v>
      </c>
      <c r="R80" s="144">
        <v>0.77342354142274305</v>
      </c>
      <c r="S80" s="139">
        <v>0.24881064777085901</v>
      </c>
      <c r="T80" s="144">
        <v>7.98266468546176E-2</v>
      </c>
      <c r="U80" s="139">
        <v>0.13869814471334099</v>
      </c>
      <c r="V80" s="144">
        <v>0.21477543366592</v>
      </c>
      <c r="W80" s="139">
        <v>0.197699227487345</v>
      </c>
      <c r="X80" s="144">
        <v>0.116779052896755</v>
      </c>
      <c r="Y80" s="139">
        <v>0.28961383075656499</v>
      </c>
      <c r="Z80" s="144">
        <v>0.105759058409514</v>
      </c>
      <c r="AA80" s="139">
        <v>0.19622320855783301</v>
      </c>
      <c r="AB80" s="144">
        <v>0.112641078615815</v>
      </c>
      <c r="AC80" s="139">
        <v>-0.17367054547129299</v>
      </c>
      <c r="AD80" s="144">
        <v>0.115788591263004</v>
      </c>
      <c r="AE80" s="139">
        <v>0.36354826213263403</v>
      </c>
      <c r="AF80" s="144">
        <v>9.7748740404791007E-2</v>
      </c>
      <c r="AG80" s="139">
        <v>4.7330378398714101</v>
      </c>
      <c r="AH80" s="144">
        <v>1.0361445800997999</v>
      </c>
      <c r="AI80" s="139">
        <v>0.26863102144915801</v>
      </c>
      <c r="AJ80" s="144">
        <v>7.9648967663088502E-2</v>
      </c>
      <c r="AK80" s="139">
        <v>0.12291888804390901</v>
      </c>
      <c r="AL80" s="144">
        <v>0.219525469921966</v>
      </c>
      <c r="AM80" s="139">
        <v>0.17593154509321299</v>
      </c>
      <c r="AN80" s="144">
        <v>0.116450564150348</v>
      </c>
      <c r="AO80" s="139">
        <v>0.31001679039691499</v>
      </c>
      <c r="AP80" s="144">
        <v>0.106369966883937</v>
      </c>
      <c r="AQ80" s="139">
        <v>0.18660560018116401</v>
      </c>
      <c r="AR80" s="144">
        <v>0.112015721911678</v>
      </c>
      <c r="AS80" s="139">
        <v>-0.155972459790617</v>
      </c>
      <c r="AT80" s="144">
        <v>0.1181144936654</v>
      </c>
      <c r="AU80" s="139">
        <v>0.36437924117937998</v>
      </c>
      <c r="AV80" s="144">
        <v>9.9119629772931594E-2</v>
      </c>
      <c r="AW80" s="139">
        <v>5.1974658821884896</v>
      </c>
      <c r="AX80" s="155">
        <v>1.1339250748662799</v>
      </c>
    </row>
    <row r="81" spans="1:50" ht="13" customHeight="1" x14ac:dyDescent="0.15">
      <c r="A81" s="57" t="s">
        <v>290</v>
      </c>
      <c r="B81" s="82">
        <v>1</v>
      </c>
      <c r="C81" s="139">
        <v>0.106828756464137</v>
      </c>
      <c r="D81" s="144">
        <v>5.9429805819279501E-2</v>
      </c>
      <c r="E81" s="139">
        <v>5.2469080153607302E-2</v>
      </c>
      <c r="F81" s="144">
        <v>8.1525088658765094E-2</v>
      </c>
      <c r="G81" s="139">
        <v>-2.1718515024415999E-3</v>
      </c>
      <c r="H81" s="144">
        <v>8.1824685381897896E-2</v>
      </c>
      <c r="I81" s="139">
        <v>0.121886372013383</v>
      </c>
      <c r="J81" s="144">
        <v>9.9246261739724798E-2</v>
      </c>
      <c r="K81" s="139">
        <v>0.45624783676356301</v>
      </c>
      <c r="L81" s="144">
        <v>0.104726499638141</v>
      </c>
      <c r="M81" s="139">
        <v>0.23608424334035799</v>
      </c>
      <c r="N81" s="144">
        <v>9.5827990932202303E-2</v>
      </c>
      <c r="O81" s="139">
        <v>0.18832844137437799</v>
      </c>
      <c r="P81" s="144">
        <v>8.3183540375458095E-2</v>
      </c>
      <c r="Q81" s="139">
        <v>3.5304138898755899</v>
      </c>
      <c r="R81" s="144">
        <v>0.656375555246827</v>
      </c>
      <c r="S81" s="139">
        <v>0.11071295368947801</v>
      </c>
      <c r="T81" s="144">
        <v>5.9494286079578698E-2</v>
      </c>
      <c r="U81" s="139">
        <v>4.7624413789651598E-2</v>
      </c>
      <c r="V81" s="144">
        <v>8.04021329420576E-2</v>
      </c>
      <c r="W81" s="139">
        <v>-1.6685163553032999E-3</v>
      </c>
      <c r="X81" s="144">
        <v>8.2167596244969401E-2</v>
      </c>
      <c r="Y81" s="139">
        <v>0.131160360045325</v>
      </c>
      <c r="Z81" s="144">
        <v>9.8056045054266905E-2</v>
      </c>
      <c r="AA81" s="139">
        <v>0.43671618018888197</v>
      </c>
      <c r="AB81" s="144">
        <v>0.103532234832394</v>
      </c>
      <c r="AC81" s="139">
        <v>0.240086514520195</v>
      </c>
      <c r="AD81" s="144">
        <v>9.4542256941093306E-2</v>
      </c>
      <c r="AE81" s="139">
        <v>0.18453244812276201</v>
      </c>
      <c r="AF81" s="144">
        <v>8.3671366904012501E-2</v>
      </c>
      <c r="AG81" s="139">
        <v>3.75454025498939</v>
      </c>
      <c r="AH81" s="144">
        <v>0.68943235063915098</v>
      </c>
      <c r="AI81" s="139">
        <v>0.12204530199748501</v>
      </c>
      <c r="AJ81" s="144">
        <v>6.1440675081354999E-2</v>
      </c>
      <c r="AK81" s="139">
        <v>4.1243958291484702E-2</v>
      </c>
      <c r="AL81" s="144">
        <v>7.7509848647454901E-2</v>
      </c>
      <c r="AM81" s="139">
        <v>-5.6540155688514599E-3</v>
      </c>
      <c r="AN81" s="144">
        <v>8.0274698689065296E-2</v>
      </c>
      <c r="AO81" s="139">
        <v>0.15474752437192399</v>
      </c>
      <c r="AP81" s="144">
        <v>9.9519786226901399E-2</v>
      </c>
      <c r="AQ81" s="139">
        <v>0.38516774154998601</v>
      </c>
      <c r="AR81" s="144">
        <v>0.103048517199432</v>
      </c>
      <c r="AS81" s="139">
        <v>0.24489096292389301</v>
      </c>
      <c r="AT81" s="144">
        <v>9.4959266121105806E-2</v>
      </c>
      <c r="AU81" s="139">
        <v>0.18176991127915301</v>
      </c>
      <c r="AV81" s="144">
        <v>8.5089039787744805E-2</v>
      </c>
      <c r="AW81" s="139">
        <v>4.4974877035965601</v>
      </c>
      <c r="AX81" s="155">
        <v>0.83020958708095005</v>
      </c>
    </row>
    <row r="82" spans="1:50" ht="13" customHeight="1" x14ac:dyDescent="0.15">
      <c r="A82" s="57" t="s">
        <v>292</v>
      </c>
      <c r="B82" s="82">
        <v>1</v>
      </c>
      <c r="C82" s="139">
        <v>6.3863753856206198E-2</v>
      </c>
      <c r="D82" s="144">
        <v>9.9944202539967705E-2</v>
      </c>
      <c r="E82" s="139">
        <v>0.224207196498558</v>
      </c>
      <c r="F82" s="144">
        <v>0.120498154374527</v>
      </c>
      <c r="G82" s="139">
        <v>1.9850978628548802E-2</v>
      </c>
      <c r="H82" s="144">
        <v>0.14513901657681899</v>
      </c>
      <c r="I82" s="139">
        <v>0.160363783745335</v>
      </c>
      <c r="J82" s="144">
        <v>0.101717438281895</v>
      </c>
      <c r="K82" s="139">
        <v>-7.3602354647794105E-2</v>
      </c>
      <c r="L82" s="144">
        <v>0.100677953317163</v>
      </c>
      <c r="M82" s="139">
        <v>0.21370378613930599</v>
      </c>
      <c r="N82" s="144">
        <v>0.12761824107368</v>
      </c>
      <c r="O82" s="139">
        <v>0.330036751109825</v>
      </c>
      <c r="P82" s="144">
        <v>0.12023952804728601</v>
      </c>
      <c r="Q82" s="139">
        <v>2.9255981552757602</v>
      </c>
      <c r="R82" s="144">
        <v>0.68922251995078598</v>
      </c>
      <c r="S82" s="139">
        <v>0.12489182231281699</v>
      </c>
      <c r="T82" s="144">
        <v>0.10097858889582099</v>
      </c>
      <c r="U82" s="139">
        <v>0.176997864282882</v>
      </c>
      <c r="V82" s="144">
        <v>0.11754798001950199</v>
      </c>
      <c r="W82" s="139">
        <v>1.4322812605657401E-3</v>
      </c>
      <c r="X82" s="144">
        <v>0.14523808711597999</v>
      </c>
      <c r="Y82" s="139">
        <v>0.15002904433961001</v>
      </c>
      <c r="Z82" s="144">
        <v>0.102605818885825</v>
      </c>
      <c r="AA82" s="139">
        <v>-3.8147783903189701E-2</v>
      </c>
      <c r="AB82" s="144">
        <v>9.9735742934417199E-2</v>
      </c>
      <c r="AC82" s="139">
        <v>0.211632248829104</v>
      </c>
      <c r="AD82" s="144">
        <v>0.12680294241301701</v>
      </c>
      <c r="AE82" s="139">
        <v>0.31319180910290201</v>
      </c>
      <c r="AF82" s="144">
        <v>0.120289851068276</v>
      </c>
      <c r="AG82" s="139">
        <v>5.2413876263080503</v>
      </c>
      <c r="AH82" s="144">
        <v>0.83975798268854995</v>
      </c>
      <c r="AI82" s="139">
        <v>0.124592262089695</v>
      </c>
      <c r="AJ82" s="144">
        <v>0.101358492014319</v>
      </c>
      <c r="AK82" s="139">
        <v>0.16790885101921499</v>
      </c>
      <c r="AL82" s="144">
        <v>0.11564591210149</v>
      </c>
      <c r="AM82" s="139">
        <v>1.69681202330801E-2</v>
      </c>
      <c r="AN82" s="144">
        <v>0.14133040525277199</v>
      </c>
      <c r="AO82" s="139">
        <v>0.15941238113402001</v>
      </c>
      <c r="AP82" s="144">
        <v>0.100445046971227</v>
      </c>
      <c r="AQ82" s="139">
        <v>-5.7470222522991603E-2</v>
      </c>
      <c r="AR82" s="144">
        <v>9.9018957066159694E-2</v>
      </c>
      <c r="AS82" s="139">
        <v>0.227456039117751</v>
      </c>
      <c r="AT82" s="144">
        <v>0.122411604763578</v>
      </c>
      <c r="AU82" s="139">
        <v>0.31057520889072099</v>
      </c>
      <c r="AV82" s="144">
        <v>0.11958765745481199</v>
      </c>
      <c r="AW82" s="139">
        <v>6.4858689984788001</v>
      </c>
      <c r="AX82" s="155">
        <v>0.938233560717875</v>
      </c>
    </row>
    <row r="83" spans="1:50" ht="13" customHeight="1" x14ac:dyDescent="0.15">
      <c r="A83" s="57" t="s">
        <v>293</v>
      </c>
      <c r="B83" s="82">
        <v>1</v>
      </c>
      <c r="C83" s="139">
        <v>1.69727669241489E-2</v>
      </c>
      <c r="D83" s="144">
        <v>0.11499297111889301</v>
      </c>
      <c r="E83" s="139">
        <v>5.0430652556500401E-2</v>
      </c>
      <c r="F83" s="144">
        <v>0.14463180721997701</v>
      </c>
      <c r="G83" s="139">
        <v>0.30249607601040601</v>
      </c>
      <c r="H83" s="144">
        <v>0.110388160498923</v>
      </c>
      <c r="I83" s="139">
        <v>-0.12551087572359901</v>
      </c>
      <c r="J83" s="144">
        <v>0.126238920736441</v>
      </c>
      <c r="K83" s="139">
        <v>0.30537189539876403</v>
      </c>
      <c r="L83" s="144">
        <v>0.108628640838439</v>
      </c>
      <c r="M83" s="139">
        <v>0.20530740473289</v>
      </c>
      <c r="N83" s="144">
        <v>0.121123120330385</v>
      </c>
      <c r="O83" s="139">
        <v>9.4888929706036601E-2</v>
      </c>
      <c r="P83" s="144">
        <v>0.120100444303195</v>
      </c>
      <c r="Q83" s="139">
        <v>2.4360196424123699</v>
      </c>
      <c r="R83" s="144">
        <v>0.70026346298044995</v>
      </c>
      <c r="S83" s="139">
        <v>-1.8933078762667099E-2</v>
      </c>
      <c r="T83" s="144">
        <v>0.11806214435366599</v>
      </c>
      <c r="U83" s="139">
        <v>5.06503180142302E-2</v>
      </c>
      <c r="V83" s="144">
        <v>0.14427027354045499</v>
      </c>
      <c r="W83" s="139">
        <v>0.30457901335499799</v>
      </c>
      <c r="X83" s="144">
        <v>0.108703665791965</v>
      </c>
      <c r="Y83" s="139">
        <v>-0.119711628259069</v>
      </c>
      <c r="Z83" s="144">
        <v>0.128539615437405</v>
      </c>
      <c r="AA83" s="139">
        <v>0.30333354742743801</v>
      </c>
      <c r="AB83" s="144">
        <v>0.107669661164793</v>
      </c>
      <c r="AC83" s="139">
        <v>0.185877097220606</v>
      </c>
      <c r="AD83" s="144">
        <v>0.120017657374879</v>
      </c>
      <c r="AE83" s="139">
        <v>0.13205633673726599</v>
      </c>
      <c r="AF83" s="144">
        <v>0.126055146245449</v>
      </c>
      <c r="AG83" s="139">
        <v>3.72306860685817</v>
      </c>
      <c r="AH83" s="144">
        <v>0.98048703704435503</v>
      </c>
      <c r="AI83" s="139">
        <v>-7.0714163192367903E-3</v>
      </c>
      <c r="AJ83" s="144">
        <v>0.11751315750329799</v>
      </c>
      <c r="AK83" s="139">
        <v>1.32058038962769E-2</v>
      </c>
      <c r="AL83" s="144">
        <v>0.14859763098612799</v>
      </c>
      <c r="AM83" s="139">
        <v>0.27632256534449701</v>
      </c>
      <c r="AN83" s="144">
        <v>0.108687135627398</v>
      </c>
      <c r="AO83" s="139">
        <v>-9.1664118021472799E-2</v>
      </c>
      <c r="AP83" s="144">
        <v>0.12264109769474101</v>
      </c>
      <c r="AQ83" s="139">
        <v>0.30389815690108701</v>
      </c>
      <c r="AR83" s="144">
        <v>0.103848194974342</v>
      </c>
      <c r="AS83" s="139">
        <v>0.16940058430122301</v>
      </c>
      <c r="AT83" s="144">
        <v>0.121531890816022</v>
      </c>
      <c r="AU83" s="139">
        <v>0.15531213079585199</v>
      </c>
      <c r="AV83" s="144">
        <v>0.13163743198946501</v>
      </c>
      <c r="AW83" s="139">
        <v>4.3509914902415501</v>
      </c>
      <c r="AX83" s="155">
        <v>1.1199845767069401</v>
      </c>
    </row>
    <row r="84" spans="1:50" ht="13" customHeight="1" x14ac:dyDescent="0.15">
      <c r="A84" s="3" t="s">
        <v>304</v>
      </c>
      <c r="B84" s="83">
        <v>1</v>
      </c>
      <c r="C84" s="143">
        <v>6.2777247430947494E-2</v>
      </c>
      <c r="D84" s="148">
        <v>3.36236847599692E-2</v>
      </c>
      <c r="E84" s="143">
        <v>5.97671833077155E-2</v>
      </c>
      <c r="F84" s="148">
        <v>5.2837951023429898E-2</v>
      </c>
      <c r="G84" s="143">
        <v>0.13696489652216801</v>
      </c>
      <c r="H84" s="148">
        <v>3.5835169098204799E-2</v>
      </c>
      <c r="I84" s="143">
        <v>0.107164930443755</v>
      </c>
      <c r="J84" s="148">
        <v>3.3028394518630301E-2</v>
      </c>
      <c r="K84" s="143">
        <v>0.157111970764755</v>
      </c>
      <c r="L84" s="148">
        <v>3.4647118121921797E-2</v>
      </c>
      <c r="M84" s="143">
        <v>0.122879609509845</v>
      </c>
      <c r="N84" s="148">
        <v>3.3966641885281798E-2</v>
      </c>
      <c r="O84" s="143">
        <v>0.31311458240968398</v>
      </c>
      <c r="P84" s="148">
        <v>3.8962010067169102E-2</v>
      </c>
      <c r="Q84" s="143">
        <v>2.7523668714188698</v>
      </c>
      <c r="R84" s="148">
        <v>0.23321217380833301</v>
      </c>
      <c r="S84" s="143">
        <v>6.7770060157950104E-2</v>
      </c>
      <c r="T84" s="148">
        <v>3.3522273306573903E-2</v>
      </c>
      <c r="U84" s="143">
        <v>4.66917591163672E-2</v>
      </c>
      <c r="V84" s="148">
        <v>5.2702814855465498E-2</v>
      </c>
      <c r="W84" s="143">
        <v>0.13683952241032199</v>
      </c>
      <c r="X84" s="148">
        <v>3.5716861919495697E-2</v>
      </c>
      <c r="Y84" s="143">
        <v>0.105170611247001</v>
      </c>
      <c r="Z84" s="148">
        <v>3.3254264819614E-2</v>
      </c>
      <c r="AA84" s="143">
        <v>0.16415896805284599</v>
      </c>
      <c r="AB84" s="148">
        <v>3.4529096058915701E-2</v>
      </c>
      <c r="AC84" s="143">
        <v>0.11942606970382</v>
      </c>
      <c r="AD84" s="148">
        <v>3.3817183431096097E-2</v>
      </c>
      <c r="AE84" s="143">
        <v>0.31110951886426502</v>
      </c>
      <c r="AF84" s="148">
        <v>3.8778282725822101E-2</v>
      </c>
      <c r="AG84" s="143">
        <v>4.0677339944175603</v>
      </c>
      <c r="AH84" s="148">
        <v>0.28024633089416801</v>
      </c>
      <c r="AI84" s="143">
        <v>6.2715178807738303E-2</v>
      </c>
      <c r="AJ84" s="148">
        <v>3.3380964487126102E-2</v>
      </c>
      <c r="AK84" s="143">
        <v>4.0505105890956898E-2</v>
      </c>
      <c r="AL84" s="148">
        <v>5.2219904939735898E-2</v>
      </c>
      <c r="AM84" s="143">
        <v>0.124879463919741</v>
      </c>
      <c r="AN84" s="148">
        <v>3.5787992592178401E-2</v>
      </c>
      <c r="AO84" s="143">
        <v>0.123696580238199</v>
      </c>
      <c r="AP84" s="148">
        <v>3.2574000180738603E-2</v>
      </c>
      <c r="AQ84" s="143">
        <v>0.15942890712137001</v>
      </c>
      <c r="AR84" s="148">
        <v>3.4248212404089297E-2</v>
      </c>
      <c r="AS84" s="143">
        <v>0.114713390478032</v>
      </c>
      <c r="AT84" s="148">
        <v>3.33749696853008E-2</v>
      </c>
      <c r="AU84" s="143">
        <v>0.31035297481829099</v>
      </c>
      <c r="AV84" s="148">
        <v>3.8541872428565299E-2</v>
      </c>
      <c r="AW84" s="143">
        <v>5.0891201840134199</v>
      </c>
      <c r="AX84" s="156">
        <v>0.334439401555854</v>
      </c>
    </row>
    <row r="85" spans="1:50" ht="13" customHeight="1" x14ac:dyDescent="0.15">
      <c r="A85" s="57" t="s">
        <v>92</v>
      </c>
      <c r="B85" s="82">
        <v>1</v>
      </c>
      <c r="C85" s="139">
        <v>-9.3929266283767198E-3</v>
      </c>
      <c r="D85" s="144">
        <v>0.103606189842602</v>
      </c>
      <c r="E85" s="139">
        <v>0.115733851346791</v>
      </c>
      <c r="F85" s="144">
        <v>0.210520251296762</v>
      </c>
      <c r="G85" s="139">
        <v>9.8115378766968603E-2</v>
      </c>
      <c r="H85" s="144">
        <v>0.121721048540727</v>
      </c>
      <c r="I85" s="139">
        <v>0.39027248121080299</v>
      </c>
      <c r="J85" s="144">
        <v>0.13065360598273201</v>
      </c>
      <c r="K85" s="139">
        <v>-2.3190766820196198E-3</v>
      </c>
      <c r="L85" s="144">
        <v>0.1167303376342</v>
      </c>
      <c r="M85" s="139">
        <v>0.12471953372887901</v>
      </c>
      <c r="N85" s="144">
        <v>0.10599522604921199</v>
      </c>
      <c r="O85" s="139">
        <v>0.12798849331342599</v>
      </c>
      <c r="P85" s="144">
        <v>0.158753644607325</v>
      </c>
      <c r="Q85" s="139">
        <v>1.87123630727445</v>
      </c>
      <c r="R85" s="144">
        <v>0.83689411362343402</v>
      </c>
      <c r="S85" s="139">
        <v>-1.40662495093519E-2</v>
      </c>
      <c r="T85" s="144">
        <v>0.10097480001223599</v>
      </c>
      <c r="U85" s="139">
        <v>9.1052292569347104E-2</v>
      </c>
      <c r="V85" s="144">
        <v>0.20967248612568201</v>
      </c>
      <c r="W85" s="139">
        <v>0.124095265208702</v>
      </c>
      <c r="X85" s="144">
        <v>0.12411969298525399</v>
      </c>
      <c r="Y85" s="139">
        <v>0.39845546867811998</v>
      </c>
      <c r="Z85" s="144">
        <v>0.13242997484850999</v>
      </c>
      <c r="AA85" s="139">
        <v>-1.2104750675576801E-3</v>
      </c>
      <c r="AB85" s="144">
        <v>0.117213943968349</v>
      </c>
      <c r="AC85" s="139">
        <v>0.11398170101813999</v>
      </c>
      <c r="AD85" s="144">
        <v>0.106936284851506</v>
      </c>
      <c r="AE85" s="139">
        <v>0.13249489094389899</v>
      </c>
      <c r="AF85" s="144">
        <v>0.156953676927469</v>
      </c>
      <c r="AG85" s="139">
        <v>2.6173683177594</v>
      </c>
      <c r="AH85" s="144">
        <v>0.99799088538820602</v>
      </c>
      <c r="AI85" s="139">
        <v>-2.0826753322889299E-2</v>
      </c>
      <c r="AJ85" s="144">
        <v>0.101128897212203</v>
      </c>
      <c r="AK85" s="139">
        <v>0.134659398502639</v>
      </c>
      <c r="AL85" s="144">
        <v>0.21154923460293401</v>
      </c>
      <c r="AM85" s="139">
        <v>0.13501070290896899</v>
      </c>
      <c r="AN85" s="144">
        <v>0.118554619248547</v>
      </c>
      <c r="AO85" s="139">
        <v>0.39166424263580502</v>
      </c>
      <c r="AP85" s="144">
        <v>0.12917344616315801</v>
      </c>
      <c r="AQ85" s="139">
        <v>7.5128833410229899E-3</v>
      </c>
      <c r="AR85" s="144">
        <v>0.112145877352719</v>
      </c>
      <c r="AS85" s="139">
        <v>0.118427085674117</v>
      </c>
      <c r="AT85" s="144">
        <v>0.10545314751063301</v>
      </c>
      <c r="AU85" s="139">
        <v>0.125933469223104</v>
      </c>
      <c r="AV85" s="144">
        <v>0.15856026343296101</v>
      </c>
      <c r="AW85" s="139">
        <v>3.82313042873866</v>
      </c>
      <c r="AX85" s="155">
        <v>1.4631217617545</v>
      </c>
    </row>
    <row r="86" spans="1:50" ht="13" customHeight="1" x14ac:dyDescent="0.15">
      <c r="A86" s="57" t="s">
        <v>301</v>
      </c>
      <c r="B86" s="82">
        <v>1</v>
      </c>
      <c r="C86" s="139">
        <v>0.2464424412547</v>
      </c>
      <c r="D86" s="144">
        <v>0.16686519020675999</v>
      </c>
      <c r="E86" s="139">
        <v>-0.25757587054050202</v>
      </c>
      <c r="F86" s="144">
        <v>0.25571625266687098</v>
      </c>
      <c r="G86" s="139">
        <v>0.13206872940082401</v>
      </c>
      <c r="H86" s="144">
        <v>0.16495426454436801</v>
      </c>
      <c r="I86" s="139">
        <v>0.22449027138858799</v>
      </c>
      <c r="J86" s="144">
        <v>0.14757846052413001</v>
      </c>
      <c r="K86" s="139">
        <v>0.27606706610011</v>
      </c>
      <c r="L86" s="144">
        <v>0.145347225152238</v>
      </c>
      <c r="M86" s="139">
        <v>0.20137419938655299</v>
      </c>
      <c r="N86" s="144">
        <v>0.151769298651972</v>
      </c>
      <c r="O86" s="139">
        <v>0.27201277536924301</v>
      </c>
      <c r="P86" s="144">
        <v>0.151128128563083</v>
      </c>
      <c r="Q86" s="139">
        <v>4.1040985924100202</v>
      </c>
      <c r="R86" s="144">
        <v>1.3068195964262299</v>
      </c>
      <c r="S86" s="139">
        <v>0.229433338619148</v>
      </c>
      <c r="T86" s="144">
        <v>0.16389666377249701</v>
      </c>
      <c r="U86" s="139">
        <v>-0.23339002005571</v>
      </c>
      <c r="V86" s="144">
        <v>0.25101712086724998</v>
      </c>
      <c r="W86" s="139">
        <v>0.123284673755227</v>
      </c>
      <c r="X86" s="144">
        <v>0.16955009289103101</v>
      </c>
      <c r="Y86" s="139">
        <v>0.22939126630815601</v>
      </c>
      <c r="Z86" s="144">
        <v>0.148663319235665</v>
      </c>
      <c r="AA86" s="139">
        <v>0.282462311909289</v>
      </c>
      <c r="AB86" s="144">
        <v>0.14790818387818999</v>
      </c>
      <c r="AC86" s="139">
        <v>0.182984312029941</v>
      </c>
      <c r="AD86" s="144">
        <v>0.15338068563455101</v>
      </c>
      <c r="AE86" s="139">
        <v>0.26393775122337698</v>
      </c>
      <c r="AF86" s="144">
        <v>0.148370276441111</v>
      </c>
      <c r="AG86" s="139">
        <v>4.7903586821230402</v>
      </c>
      <c r="AH86" s="144">
        <v>1.44007273236448</v>
      </c>
      <c r="AI86" s="139">
        <v>0.25922730622518703</v>
      </c>
      <c r="AJ86" s="144">
        <v>0.16968574804435199</v>
      </c>
      <c r="AK86" s="139">
        <v>-0.19242368012336</v>
      </c>
      <c r="AL86" s="144">
        <v>0.25084756933970798</v>
      </c>
      <c r="AM86" s="139">
        <v>0.14210020185987501</v>
      </c>
      <c r="AN86" s="144">
        <v>0.172486946644059</v>
      </c>
      <c r="AO86" s="139">
        <v>0.236548322528399</v>
      </c>
      <c r="AP86" s="144">
        <v>0.15597970641874101</v>
      </c>
      <c r="AQ86" s="139">
        <v>0.27721109356720502</v>
      </c>
      <c r="AR86" s="144">
        <v>0.14403769712700201</v>
      </c>
      <c r="AS86" s="139">
        <v>0.18734385335582099</v>
      </c>
      <c r="AT86" s="144">
        <v>0.15571593703943101</v>
      </c>
      <c r="AU86" s="139">
        <v>0.255729012270212</v>
      </c>
      <c r="AV86" s="144">
        <v>0.15192326186852501</v>
      </c>
      <c r="AW86" s="139">
        <v>5.1148213466141996</v>
      </c>
      <c r="AX86" s="155">
        <v>1.7223732217133101</v>
      </c>
    </row>
    <row r="87" spans="1:50" ht="13" customHeight="1" x14ac:dyDescent="0.15">
      <c r="A87" s="72" t="s">
        <v>302</v>
      </c>
      <c r="B87" s="84">
        <v>1</v>
      </c>
      <c r="C87" s="149">
        <v>-9.10610646842408E-2</v>
      </c>
      <c r="D87" s="150">
        <v>0.15357567587221599</v>
      </c>
      <c r="E87" s="149">
        <v>0.29466071329583798</v>
      </c>
      <c r="F87" s="150">
        <v>0.149146893174357</v>
      </c>
      <c r="G87" s="149">
        <v>6.8268189496173498E-2</v>
      </c>
      <c r="H87" s="150">
        <v>0.147688379568928</v>
      </c>
      <c r="I87" s="149">
        <v>4.72977670937023E-2</v>
      </c>
      <c r="J87" s="150">
        <v>0.19660719259960599</v>
      </c>
      <c r="K87" s="149">
        <v>0.48520807345279598</v>
      </c>
      <c r="L87" s="150">
        <v>0.268508024088354</v>
      </c>
      <c r="M87" s="149">
        <v>6.10148567975874E-3</v>
      </c>
      <c r="N87" s="150">
        <v>0.13693550518688899</v>
      </c>
      <c r="O87" s="149">
        <v>0.11625192132778001</v>
      </c>
      <c r="P87" s="150">
        <v>0.12555471245688599</v>
      </c>
      <c r="Q87" s="149">
        <v>1.5795661596834001</v>
      </c>
      <c r="R87" s="150">
        <v>1.10064514186564</v>
      </c>
      <c r="S87" s="149">
        <v>-8.69662908528782E-2</v>
      </c>
      <c r="T87" s="150">
        <v>0.15190781800477901</v>
      </c>
      <c r="U87" s="149">
        <v>0.31282385448349098</v>
      </c>
      <c r="V87" s="150">
        <v>0.14826748981158</v>
      </c>
      <c r="W87" s="149">
        <v>8.7239326782837301E-2</v>
      </c>
      <c r="X87" s="150">
        <v>0.142502362151531</v>
      </c>
      <c r="Y87" s="149">
        <v>3.1311897907326199E-2</v>
      </c>
      <c r="Z87" s="150">
        <v>0.18641046391622501</v>
      </c>
      <c r="AA87" s="149">
        <v>0.43724162837341901</v>
      </c>
      <c r="AB87" s="150">
        <v>0.26338913127198499</v>
      </c>
      <c r="AC87" s="149">
        <v>3.3650306549340397E-2</v>
      </c>
      <c r="AD87" s="150">
        <v>0.137503426321022</v>
      </c>
      <c r="AE87" s="149">
        <v>8.94288464585037E-2</v>
      </c>
      <c r="AF87" s="150">
        <v>0.126377635595087</v>
      </c>
      <c r="AG87" s="149">
        <v>2.9623515452188798</v>
      </c>
      <c r="AH87" s="150">
        <v>1.33560989135232</v>
      </c>
      <c r="AI87" s="149">
        <v>-5.4753811561266998E-2</v>
      </c>
      <c r="AJ87" s="150">
        <v>0.15548855798036901</v>
      </c>
      <c r="AK87" s="149">
        <v>0.35471055664747497</v>
      </c>
      <c r="AL87" s="150">
        <v>0.15349033485355901</v>
      </c>
      <c r="AM87" s="149">
        <v>7.0538229421156798E-2</v>
      </c>
      <c r="AN87" s="150">
        <v>0.149871436536888</v>
      </c>
      <c r="AO87" s="149">
        <v>2.6892532061746398E-3</v>
      </c>
      <c r="AP87" s="150">
        <v>0.19608561251349099</v>
      </c>
      <c r="AQ87" s="149">
        <v>0.45437755518961498</v>
      </c>
      <c r="AR87" s="150">
        <v>0.24962175405055301</v>
      </c>
      <c r="AS87" s="149">
        <v>1.6338320553851999E-2</v>
      </c>
      <c r="AT87" s="150">
        <v>0.13413888208507499</v>
      </c>
      <c r="AU87" s="149">
        <v>0.118989373601215</v>
      </c>
      <c r="AV87" s="150">
        <v>0.123935430770043</v>
      </c>
      <c r="AW87" s="149">
        <v>4.0550252312761996</v>
      </c>
      <c r="AX87" s="160">
        <v>1.61428045937886</v>
      </c>
    </row>
    <row r="88" spans="1:50" ht="13" customHeight="1" x14ac:dyDescent="0.15">
      <c r="A88" s="57"/>
      <c r="B88" s="85"/>
      <c r="C88" s="139" t="s">
        <v>956</v>
      </c>
      <c r="D88" s="144" t="s">
        <v>957</v>
      </c>
      <c r="E88" s="139" t="s">
        <v>958</v>
      </c>
      <c r="F88" s="144" t="s">
        <v>959</v>
      </c>
      <c r="G88" s="139" t="s">
        <v>960</v>
      </c>
      <c r="H88" s="144" t="s">
        <v>961</v>
      </c>
      <c r="I88" s="139" t="s">
        <v>962</v>
      </c>
      <c r="J88" s="144" t="s">
        <v>963</v>
      </c>
      <c r="K88" s="139" t="s">
        <v>964</v>
      </c>
      <c r="L88" s="144" t="s">
        <v>965</v>
      </c>
      <c r="M88" s="139" t="s">
        <v>966</v>
      </c>
      <c r="N88" s="144" t="s">
        <v>967</v>
      </c>
      <c r="O88" s="139" t="s">
        <v>968</v>
      </c>
      <c r="P88" s="144" t="s">
        <v>969</v>
      </c>
      <c r="Q88" s="139" t="s">
        <v>970</v>
      </c>
      <c r="R88" s="144" t="s">
        <v>971</v>
      </c>
      <c r="S88" s="139" t="s">
        <v>972</v>
      </c>
      <c r="T88" s="144" t="s">
        <v>973</v>
      </c>
      <c r="U88" s="139" t="s">
        <v>974</v>
      </c>
      <c r="V88" s="144" t="s">
        <v>975</v>
      </c>
      <c r="W88" s="139" t="s">
        <v>976</v>
      </c>
      <c r="X88" s="144" t="s">
        <v>977</v>
      </c>
      <c r="Y88" s="139" t="s">
        <v>978</v>
      </c>
      <c r="Z88" s="144" t="s">
        <v>979</v>
      </c>
      <c r="AA88" s="139" t="s">
        <v>980</v>
      </c>
      <c r="AB88" s="144" t="s">
        <v>981</v>
      </c>
      <c r="AC88" s="139" t="s">
        <v>982</v>
      </c>
      <c r="AD88" s="144" t="s">
        <v>983</v>
      </c>
      <c r="AE88" s="139" t="s">
        <v>984</v>
      </c>
      <c r="AF88" s="144" t="s">
        <v>985</v>
      </c>
      <c r="AG88" s="139" t="s">
        <v>986</v>
      </c>
      <c r="AH88" s="144" t="s">
        <v>987</v>
      </c>
      <c r="AI88" s="139" t="s">
        <v>988</v>
      </c>
      <c r="AJ88" s="144" t="s">
        <v>989</v>
      </c>
      <c r="AK88" s="139" t="s">
        <v>990</v>
      </c>
      <c r="AL88" s="144" t="s">
        <v>991</v>
      </c>
      <c r="AM88" s="139" t="s">
        <v>992</v>
      </c>
      <c r="AN88" s="144" t="s">
        <v>993</v>
      </c>
      <c r="AO88" s="139" t="s">
        <v>994</v>
      </c>
      <c r="AP88" s="144" t="s">
        <v>995</v>
      </c>
      <c r="AQ88" s="139" t="s">
        <v>996</v>
      </c>
      <c r="AR88" s="144" t="s">
        <v>997</v>
      </c>
      <c r="AS88" s="139" t="s">
        <v>998</v>
      </c>
      <c r="AT88" s="144" t="s">
        <v>999</v>
      </c>
      <c r="AU88" s="139" t="s">
        <v>1000</v>
      </c>
      <c r="AV88" s="144" t="s">
        <v>1001</v>
      </c>
      <c r="AW88" s="139" t="s">
        <v>1002</v>
      </c>
      <c r="AX88" s="155" t="s">
        <v>1003</v>
      </c>
    </row>
    <row r="89" spans="1:50" ht="13" customHeight="1" x14ac:dyDescent="0.15">
      <c r="A89" s="57" t="s">
        <v>259</v>
      </c>
      <c r="B89" s="85">
        <v>3</v>
      </c>
      <c r="C89" s="139">
        <v>5.89903213311491E-2</v>
      </c>
      <c r="D89" s="144">
        <v>0.19657625157259501</v>
      </c>
      <c r="E89" s="139">
        <v>0.40731319953025202</v>
      </c>
      <c r="F89" s="144">
        <v>0.286355141726444</v>
      </c>
      <c r="G89" s="139">
        <v>0.351914262606071</v>
      </c>
      <c r="H89" s="144">
        <v>0.200526334177376</v>
      </c>
      <c r="I89" s="139">
        <v>0.10438584374807799</v>
      </c>
      <c r="J89" s="144">
        <v>0.106856748528842</v>
      </c>
      <c r="K89" s="139">
        <v>0.29494214824954901</v>
      </c>
      <c r="L89" s="144">
        <v>9.29738910371673E-2</v>
      </c>
      <c r="M89" s="139">
        <v>0.37804567630098501</v>
      </c>
      <c r="N89" s="144">
        <v>0.12500049238056299</v>
      </c>
      <c r="O89" s="139">
        <v>6.0712913951262602E-3</v>
      </c>
      <c r="P89" s="144">
        <v>0.130043485210841</v>
      </c>
      <c r="Q89" s="139">
        <v>3.22829063702412</v>
      </c>
      <c r="R89" s="144">
        <v>0.783375894156357</v>
      </c>
      <c r="S89" s="139">
        <v>-4.1298246204838601E-2</v>
      </c>
      <c r="T89" s="144">
        <v>0.19301961829675299</v>
      </c>
      <c r="U89" s="139">
        <v>0.33015783627163903</v>
      </c>
      <c r="V89" s="144">
        <v>0.27404995219368</v>
      </c>
      <c r="W89" s="139">
        <v>0.39284055176330601</v>
      </c>
      <c r="X89" s="144">
        <v>0.20150333147667401</v>
      </c>
      <c r="Y89" s="139">
        <v>0.12456332476580199</v>
      </c>
      <c r="Z89" s="144">
        <v>0.102581623933941</v>
      </c>
      <c r="AA89" s="139">
        <v>0.31556574527855702</v>
      </c>
      <c r="AB89" s="144">
        <v>8.8345391735126594E-2</v>
      </c>
      <c r="AC89" s="139">
        <v>0.37739051558180298</v>
      </c>
      <c r="AD89" s="144">
        <v>0.12612364552226199</v>
      </c>
      <c r="AE89" s="139">
        <v>1.93886691632899E-2</v>
      </c>
      <c r="AF89" s="144">
        <v>0.13220971289974401</v>
      </c>
      <c r="AG89" s="139">
        <v>5.0453120706283601</v>
      </c>
      <c r="AH89" s="144">
        <v>0.90518768268759997</v>
      </c>
      <c r="AI89" s="139">
        <v>-2.5142271258273001E-2</v>
      </c>
      <c r="AJ89" s="144">
        <v>0.185595455394198</v>
      </c>
      <c r="AK89" s="139">
        <v>0.33986653536477102</v>
      </c>
      <c r="AL89" s="144">
        <v>0.27495907081097898</v>
      </c>
      <c r="AM89" s="139">
        <v>0.38602113948870198</v>
      </c>
      <c r="AN89" s="144">
        <v>0.19654985540728001</v>
      </c>
      <c r="AO89" s="139">
        <v>0.119922868528704</v>
      </c>
      <c r="AP89" s="144">
        <v>0.101619852580835</v>
      </c>
      <c r="AQ89" s="139">
        <v>0.30827840376633697</v>
      </c>
      <c r="AR89" s="144">
        <v>8.8604630684444102E-2</v>
      </c>
      <c r="AS89" s="139">
        <v>0.38641787942074801</v>
      </c>
      <c r="AT89" s="144">
        <v>0.12593871625070899</v>
      </c>
      <c r="AU89" s="139">
        <v>1.8587240208897099E-2</v>
      </c>
      <c r="AV89" s="144">
        <v>0.13058237871119699</v>
      </c>
      <c r="AW89" s="139">
        <v>5.5275880157849597</v>
      </c>
      <c r="AX89" s="155">
        <v>1.07095510708203</v>
      </c>
    </row>
    <row r="90" spans="1:50" ht="13" customHeight="1" x14ac:dyDescent="0.15">
      <c r="A90" s="57" t="s">
        <v>262</v>
      </c>
      <c r="B90" s="85">
        <v>3</v>
      </c>
      <c r="C90" s="139">
        <v>2.1101089178297901E-2</v>
      </c>
      <c r="D90" s="144">
        <v>0.119839479075924</v>
      </c>
      <c r="E90" s="139">
        <v>-6.67140751642427E-2</v>
      </c>
      <c r="F90" s="144">
        <v>0.22702868077769001</v>
      </c>
      <c r="G90" s="139">
        <v>0.324489429193346</v>
      </c>
      <c r="H90" s="144">
        <v>0.22128137577892801</v>
      </c>
      <c r="I90" s="139">
        <v>0.50138264504720897</v>
      </c>
      <c r="J90" s="144">
        <v>0.111599011514421</v>
      </c>
      <c r="K90" s="139">
        <v>0.13517310309007499</v>
      </c>
      <c r="L90" s="144">
        <v>0.122067217315288</v>
      </c>
      <c r="M90" s="139">
        <v>2.83970532334069E-2</v>
      </c>
      <c r="N90" s="144">
        <v>0.15952523810157401</v>
      </c>
      <c r="O90" s="139">
        <v>0.111841359315622</v>
      </c>
      <c r="P90" s="144">
        <v>0.17987021412134899</v>
      </c>
      <c r="Q90" s="139">
        <v>2.4700257736579099</v>
      </c>
      <c r="R90" s="144">
        <v>0.94635403575492805</v>
      </c>
      <c r="S90" s="139">
        <v>5.2013167847339899E-2</v>
      </c>
      <c r="T90" s="144">
        <v>0.12195676553995401</v>
      </c>
      <c r="U90" s="139">
        <v>-8.3860616325413195E-2</v>
      </c>
      <c r="V90" s="144">
        <v>0.22205876450091899</v>
      </c>
      <c r="W90" s="139">
        <v>0.32777595442284402</v>
      </c>
      <c r="X90" s="144">
        <v>0.22330480429475399</v>
      </c>
      <c r="Y90" s="139">
        <v>0.479401078388069</v>
      </c>
      <c r="Z90" s="144">
        <v>0.109641241324706</v>
      </c>
      <c r="AA90" s="139">
        <v>0.12970824911614801</v>
      </c>
      <c r="AB90" s="144">
        <v>0.121815931194537</v>
      </c>
      <c r="AC90" s="139">
        <v>3.1270141489489298E-2</v>
      </c>
      <c r="AD90" s="144">
        <v>0.160302723877848</v>
      </c>
      <c r="AE90" s="139">
        <v>9.4523046672597602E-2</v>
      </c>
      <c r="AF90" s="144">
        <v>0.18076559420577301</v>
      </c>
      <c r="AG90" s="139">
        <v>2.8166369448736299</v>
      </c>
      <c r="AH90" s="144">
        <v>1.1292274471679</v>
      </c>
      <c r="AI90" s="139">
        <v>8.3644165105121099E-2</v>
      </c>
      <c r="AJ90" s="144">
        <v>0.119515078680402</v>
      </c>
      <c r="AK90" s="139">
        <v>-0.106951263829762</v>
      </c>
      <c r="AL90" s="144">
        <v>0.22085422615285</v>
      </c>
      <c r="AM90" s="139">
        <v>0.30579167084641301</v>
      </c>
      <c r="AN90" s="144">
        <v>0.21361666831723999</v>
      </c>
      <c r="AO90" s="139">
        <v>0.47854427660450699</v>
      </c>
      <c r="AP90" s="144">
        <v>0.106796241482648</v>
      </c>
      <c r="AQ90" s="139">
        <v>0.20645009847384199</v>
      </c>
      <c r="AR90" s="144">
        <v>0.123651606097058</v>
      </c>
      <c r="AS90" s="139">
        <v>6.8508165590460607E-2</v>
      </c>
      <c r="AT90" s="144">
        <v>0.15631316269513701</v>
      </c>
      <c r="AU90" s="139">
        <v>0.15888944831358001</v>
      </c>
      <c r="AV90" s="144">
        <v>0.189904856437311</v>
      </c>
      <c r="AW90" s="139">
        <v>5.2772175932365197</v>
      </c>
      <c r="AX90" s="155">
        <v>1.9214641263657599</v>
      </c>
    </row>
    <row r="91" spans="1:50" ht="13" customHeight="1" x14ac:dyDescent="0.15">
      <c r="A91" s="57" t="s">
        <v>86</v>
      </c>
      <c r="B91" s="85">
        <v>3</v>
      </c>
      <c r="C91" s="139">
        <v>2.6661786820465699E-2</v>
      </c>
      <c r="D91" s="144">
        <v>0.12192490272495</v>
      </c>
      <c r="E91" s="139">
        <v>9.3349959949126204E-2</v>
      </c>
      <c r="F91" s="144">
        <v>0.279242817358271</v>
      </c>
      <c r="G91" s="139">
        <v>0.17111199237025401</v>
      </c>
      <c r="H91" s="144">
        <v>0.15790895651793099</v>
      </c>
      <c r="I91" s="139">
        <v>0.30210762663407198</v>
      </c>
      <c r="J91" s="144">
        <v>0.10935870093387801</v>
      </c>
      <c r="K91" s="139">
        <v>2.95850115921454E-2</v>
      </c>
      <c r="L91" s="144">
        <v>0.112045137126739</v>
      </c>
      <c r="M91" s="139">
        <v>0.234605092721582</v>
      </c>
      <c r="N91" s="144">
        <v>0.11917488248824799</v>
      </c>
      <c r="O91" s="139">
        <v>0.27483351588959998</v>
      </c>
      <c r="P91" s="144">
        <v>0.210719723363892</v>
      </c>
      <c r="Q91" s="139">
        <v>1.82924570928537</v>
      </c>
      <c r="R91" s="144">
        <v>0.73677375772011999</v>
      </c>
      <c r="S91" s="139">
        <v>-8.3050066174147705E-3</v>
      </c>
      <c r="T91" s="144">
        <v>0.12197517256448399</v>
      </c>
      <c r="U91" s="139">
        <v>9.2611104721387297E-2</v>
      </c>
      <c r="V91" s="144">
        <v>0.284933645085579</v>
      </c>
      <c r="W91" s="139">
        <v>0.17118758383624999</v>
      </c>
      <c r="X91" s="144">
        <v>0.153860026086234</v>
      </c>
      <c r="Y91" s="139">
        <v>0.28464083664599299</v>
      </c>
      <c r="Z91" s="144">
        <v>0.108901931199503</v>
      </c>
      <c r="AA91" s="139">
        <v>3.59655139742053E-3</v>
      </c>
      <c r="AB91" s="144">
        <v>0.11394249218789999</v>
      </c>
      <c r="AC91" s="139">
        <v>0.24290962885331499</v>
      </c>
      <c r="AD91" s="144">
        <v>0.12029561630685801</v>
      </c>
      <c r="AE91" s="139">
        <v>0.26595484050854301</v>
      </c>
      <c r="AF91" s="144">
        <v>0.202903833444816</v>
      </c>
      <c r="AG91" s="139">
        <v>3.01122674728094</v>
      </c>
      <c r="AH91" s="144">
        <v>0.88843353069930397</v>
      </c>
      <c r="AI91" s="139">
        <v>1.07222654876811E-2</v>
      </c>
      <c r="AJ91" s="144">
        <v>0.11828993907942</v>
      </c>
      <c r="AK91" s="139">
        <v>8.6616704977922898E-2</v>
      </c>
      <c r="AL91" s="144">
        <v>0.27754508107548598</v>
      </c>
      <c r="AM91" s="139">
        <v>0.13463444267104699</v>
      </c>
      <c r="AN91" s="144">
        <v>0.137195433683859</v>
      </c>
      <c r="AO91" s="139">
        <v>0.254549035157841</v>
      </c>
      <c r="AP91" s="144">
        <v>0.110667178544528</v>
      </c>
      <c r="AQ91" s="139">
        <v>-8.1896024640085094E-3</v>
      </c>
      <c r="AR91" s="144">
        <v>0.11311757667259401</v>
      </c>
      <c r="AS91" s="139">
        <v>0.24419465893815701</v>
      </c>
      <c r="AT91" s="144">
        <v>0.12000332602618299</v>
      </c>
      <c r="AU91" s="139">
        <v>0.28699924950504402</v>
      </c>
      <c r="AV91" s="144">
        <v>0.200147381684572</v>
      </c>
      <c r="AW91" s="139">
        <v>4.5377177650658798</v>
      </c>
      <c r="AX91" s="155">
        <v>1.2259205252774501</v>
      </c>
    </row>
    <row r="92" spans="1:50" ht="13" customHeight="1" x14ac:dyDescent="0.15">
      <c r="A92" s="57" t="s">
        <v>281</v>
      </c>
      <c r="B92" s="85">
        <v>3</v>
      </c>
      <c r="C92" s="139">
        <v>-0.15883849869810601</v>
      </c>
      <c r="D92" s="144">
        <v>8.5753806215379896E-2</v>
      </c>
      <c r="E92" s="139">
        <v>0.30830375128124798</v>
      </c>
      <c r="F92" s="144">
        <v>0.17824460085628299</v>
      </c>
      <c r="G92" s="139">
        <v>0.42008994530884303</v>
      </c>
      <c r="H92" s="144">
        <v>0.11151391790710399</v>
      </c>
      <c r="I92" s="139">
        <v>9.5351313636310997E-2</v>
      </c>
      <c r="J92" s="144">
        <v>8.2388776110808207E-2</v>
      </c>
      <c r="K92" s="139">
        <v>6.5823089938483695E-2</v>
      </c>
      <c r="L92" s="144">
        <v>8.99456924382325E-2</v>
      </c>
      <c r="M92" s="139">
        <v>9.0579341082308404E-2</v>
      </c>
      <c r="N92" s="144">
        <v>7.8421663231331498E-2</v>
      </c>
      <c r="O92" s="139">
        <v>0.19139843870888401</v>
      </c>
      <c r="P92" s="144">
        <v>0.13753899416252599</v>
      </c>
      <c r="Q92" s="139">
        <v>1.52276934394235</v>
      </c>
      <c r="R92" s="144">
        <v>0.55789388199319401</v>
      </c>
      <c r="S92" s="139">
        <v>-0.15789489979891599</v>
      </c>
      <c r="T92" s="144">
        <v>8.5354153115237696E-2</v>
      </c>
      <c r="U92" s="139">
        <v>0.33939063812932102</v>
      </c>
      <c r="V92" s="144">
        <v>0.17457227875362</v>
      </c>
      <c r="W92" s="139">
        <v>0.43683644469584298</v>
      </c>
      <c r="X92" s="144">
        <v>0.111481019240976</v>
      </c>
      <c r="Y92" s="139">
        <v>8.2258479637793203E-2</v>
      </c>
      <c r="Z92" s="144">
        <v>8.3277304050854206E-2</v>
      </c>
      <c r="AA92" s="139">
        <v>6.6397570169777001E-2</v>
      </c>
      <c r="AB92" s="144">
        <v>8.9659528345856707E-2</v>
      </c>
      <c r="AC92" s="139">
        <v>0.10454309911441299</v>
      </c>
      <c r="AD92" s="144">
        <v>7.7731099945796994E-2</v>
      </c>
      <c r="AE92" s="139">
        <v>0.18586907516408499</v>
      </c>
      <c r="AF92" s="144">
        <v>0.13387524665403699</v>
      </c>
      <c r="AG92" s="139">
        <v>2.50915588054337</v>
      </c>
      <c r="AH92" s="144">
        <v>0.74958015195421801</v>
      </c>
      <c r="AI92" s="139">
        <v>-0.16022224003524699</v>
      </c>
      <c r="AJ92" s="144">
        <v>8.5669416382389202E-2</v>
      </c>
      <c r="AK92" s="139">
        <v>0.34520898531854699</v>
      </c>
      <c r="AL92" s="144">
        <v>0.17094047136325599</v>
      </c>
      <c r="AM92" s="139">
        <v>0.44011809809740099</v>
      </c>
      <c r="AN92" s="144">
        <v>0.108966293786761</v>
      </c>
      <c r="AO92" s="139">
        <v>8.1738884662219805E-2</v>
      </c>
      <c r="AP92" s="144">
        <v>8.2944367130326699E-2</v>
      </c>
      <c r="AQ92" s="139">
        <v>7.1677816898831598E-2</v>
      </c>
      <c r="AR92" s="144">
        <v>8.9970570542768802E-2</v>
      </c>
      <c r="AS92" s="139">
        <v>0.100044514286142</v>
      </c>
      <c r="AT92" s="144">
        <v>7.6495298157637406E-2</v>
      </c>
      <c r="AU92" s="139">
        <v>0.187699892723174</v>
      </c>
      <c r="AV92" s="144">
        <v>0.13336283989497899</v>
      </c>
      <c r="AW92" s="139">
        <v>2.7524467929546499</v>
      </c>
      <c r="AX92" s="155">
        <v>0.84206178117736097</v>
      </c>
    </row>
    <row r="93" spans="1:50" ht="13" customHeight="1" x14ac:dyDescent="0.15">
      <c r="A93" s="57" t="s">
        <v>283</v>
      </c>
      <c r="B93" s="85">
        <v>3</v>
      </c>
      <c r="C93" s="139">
        <v>0.17940831459632101</v>
      </c>
      <c r="D93" s="144">
        <v>0.17454618962522001</v>
      </c>
      <c r="E93" s="139">
        <v>0.17402925815373399</v>
      </c>
      <c r="F93" s="144">
        <v>0.19887279853232601</v>
      </c>
      <c r="G93" s="139">
        <v>2.4756487832499003E-4</v>
      </c>
      <c r="H93" s="144">
        <v>0.13967972088473801</v>
      </c>
      <c r="I93" s="139">
        <v>-0.10461535747576101</v>
      </c>
      <c r="J93" s="144">
        <v>0.15937098278799799</v>
      </c>
      <c r="K93" s="139">
        <v>0.17720485695285801</v>
      </c>
      <c r="L93" s="144">
        <v>0.11104514706605099</v>
      </c>
      <c r="M93" s="139">
        <v>0.28393442358403698</v>
      </c>
      <c r="N93" s="144">
        <v>0.14788762187899901</v>
      </c>
      <c r="O93" s="139">
        <v>0.37874257456111599</v>
      </c>
      <c r="P93" s="144">
        <v>0.155453927388635</v>
      </c>
      <c r="Q93" s="139">
        <v>2.9277713379704302</v>
      </c>
      <c r="R93" s="144">
        <v>0.79903067114613302</v>
      </c>
      <c r="S93" s="139">
        <v>0.212417721125192</v>
      </c>
      <c r="T93" s="144">
        <v>0.16915486788349801</v>
      </c>
      <c r="U93" s="139">
        <v>0.155645499591271</v>
      </c>
      <c r="V93" s="144">
        <v>0.18994763979087101</v>
      </c>
      <c r="W93" s="139">
        <v>-2.1962833834597701E-2</v>
      </c>
      <c r="X93" s="144">
        <v>0.13956191438852</v>
      </c>
      <c r="Y93" s="139">
        <v>-9.3213852214281107E-2</v>
      </c>
      <c r="Z93" s="144">
        <v>0.15530287288195499</v>
      </c>
      <c r="AA93" s="139">
        <v>0.179818659910193</v>
      </c>
      <c r="AB93" s="144">
        <v>0.112321389154457</v>
      </c>
      <c r="AC93" s="139">
        <v>0.29268548614943202</v>
      </c>
      <c r="AD93" s="144">
        <v>0.143975576037042</v>
      </c>
      <c r="AE93" s="139">
        <v>0.361762517551248</v>
      </c>
      <c r="AF93" s="144">
        <v>0.15689932547846799</v>
      </c>
      <c r="AG93" s="139">
        <v>3.9031234658363099</v>
      </c>
      <c r="AH93" s="144">
        <v>0.90988891944240602</v>
      </c>
      <c r="AI93" s="139">
        <v>0.22349458162518701</v>
      </c>
      <c r="AJ93" s="144">
        <v>0.16583279216267799</v>
      </c>
      <c r="AK93" s="139">
        <v>0.16993051428137801</v>
      </c>
      <c r="AL93" s="144">
        <v>0.19197049555824</v>
      </c>
      <c r="AM93" s="139">
        <v>-4.0491984131607303E-2</v>
      </c>
      <c r="AN93" s="144">
        <v>0.13788073633909301</v>
      </c>
      <c r="AO93" s="139">
        <v>-8.6612467034278204E-2</v>
      </c>
      <c r="AP93" s="144">
        <v>0.15577581566563101</v>
      </c>
      <c r="AQ93" s="139">
        <v>0.19389897570307199</v>
      </c>
      <c r="AR93" s="144">
        <v>0.110429673479638</v>
      </c>
      <c r="AS93" s="139">
        <v>0.29307981991066001</v>
      </c>
      <c r="AT93" s="144">
        <v>0.14339187508196899</v>
      </c>
      <c r="AU93" s="139">
        <v>0.33538452614569902</v>
      </c>
      <c r="AV93" s="144">
        <v>0.156477927625293</v>
      </c>
      <c r="AW93" s="139">
        <v>4.6456393130330103</v>
      </c>
      <c r="AX93" s="155">
        <v>1.06646268465501</v>
      </c>
    </row>
    <row r="94" spans="1:50" ht="13" customHeight="1" x14ac:dyDescent="0.15">
      <c r="A94" s="57" t="s">
        <v>288</v>
      </c>
      <c r="B94" s="85">
        <v>3</v>
      </c>
      <c r="C94" s="139">
        <v>-4.4675672562910503E-2</v>
      </c>
      <c r="D94" s="144">
        <v>0.113895833441536</v>
      </c>
      <c r="E94" s="139">
        <v>5.5459150952914399E-2</v>
      </c>
      <c r="F94" s="144">
        <v>0.23319074735389</v>
      </c>
      <c r="G94" s="139">
        <v>0.35374593169362401</v>
      </c>
      <c r="H94" s="144">
        <v>0.176198827670761</v>
      </c>
      <c r="I94" s="139">
        <v>0.52891155394474498</v>
      </c>
      <c r="J94" s="144">
        <v>0.10712448887628701</v>
      </c>
      <c r="K94" s="139">
        <v>0.192513599205862</v>
      </c>
      <c r="L94" s="144">
        <v>0.103413974116407</v>
      </c>
      <c r="M94" s="139">
        <v>3.3540631437082399E-2</v>
      </c>
      <c r="N94" s="144">
        <v>0.124818108297636</v>
      </c>
      <c r="O94" s="139">
        <v>0.236473493240731</v>
      </c>
      <c r="P94" s="144">
        <v>0.148429609760453</v>
      </c>
      <c r="Q94" s="139">
        <v>3.9876771384999401</v>
      </c>
      <c r="R94" s="144">
        <v>1.01412045836039</v>
      </c>
      <c r="S94" s="139">
        <v>-6.6115048464855206E-2</v>
      </c>
      <c r="T94" s="144">
        <v>0.112554256006565</v>
      </c>
      <c r="U94" s="139">
        <v>6.0842727279521003E-2</v>
      </c>
      <c r="V94" s="144">
        <v>0.22928205098700899</v>
      </c>
      <c r="W94" s="139">
        <v>0.32050185335753301</v>
      </c>
      <c r="X94" s="144">
        <v>0.175075813601307</v>
      </c>
      <c r="Y94" s="139">
        <v>0.52336720389096403</v>
      </c>
      <c r="Z94" s="144">
        <v>0.109310689710116</v>
      </c>
      <c r="AA94" s="139">
        <v>0.192580133948412</v>
      </c>
      <c r="AB94" s="144">
        <v>0.104583004695631</v>
      </c>
      <c r="AC94" s="139">
        <v>2.0276754742883998E-2</v>
      </c>
      <c r="AD94" s="144">
        <v>0.12740019235792399</v>
      </c>
      <c r="AE94" s="139">
        <v>0.23969970550591899</v>
      </c>
      <c r="AF94" s="144">
        <v>0.14771802896901201</v>
      </c>
      <c r="AG94" s="139">
        <v>4.6606067803635503</v>
      </c>
      <c r="AH94" s="144">
        <v>1.0710852005263301</v>
      </c>
      <c r="AI94" s="139">
        <v>-7.0394442089652898E-2</v>
      </c>
      <c r="AJ94" s="144">
        <v>0.112272783524001</v>
      </c>
      <c r="AK94" s="139">
        <v>7.7656826125786699E-2</v>
      </c>
      <c r="AL94" s="144">
        <v>0.23014999290669599</v>
      </c>
      <c r="AM94" s="139">
        <v>0.32573368638326899</v>
      </c>
      <c r="AN94" s="144">
        <v>0.17584728088941101</v>
      </c>
      <c r="AO94" s="139">
        <v>0.51166828933803299</v>
      </c>
      <c r="AP94" s="144">
        <v>0.109600575622393</v>
      </c>
      <c r="AQ94" s="139">
        <v>0.1981796544136</v>
      </c>
      <c r="AR94" s="144">
        <v>0.10510136164690601</v>
      </c>
      <c r="AS94" s="139">
        <v>9.4214311465760595E-3</v>
      </c>
      <c r="AT94" s="144">
        <v>0.12707393395601599</v>
      </c>
      <c r="AU94" s="139">
        <v>0.246372112927703</v>
      </c>
      <c r="AV94" s="144">
        <v>0.147528488640327</v>
      </c>
      <c r="AW94" s="139">
        <v>5.1659583429570501</v>
      </c>
      <c r="AX94" s="155">
        <v>1.1679671865494501</v>
      </c>
    </row>
    <row r="95" spans="1:50" ht="13" customHeight="1" x14ac:dyDescent="0.15">
      <c r="A95" s="57" t="s">
        <v>292</v>
      </c>
      <c r="B95" s="85">
        <v>3</v>
      </c>
      <c r="C95" s="139">
        <v>8.7980577830906598E-2</v>
      </c>
      <c r="D95" s="144">
        <v>8.6957328860478897E-2</v>
      </c>
      <c r="E95" s="139">
        <v>-3.8129604820628202E-2</v>
      </c>
      <c r="F95" s="144">
        <v>0.113774650985147</v>
      </c>
      <c r="G95" s="139">
        <v>0.32926931118221298</v>
      </c>
      <c r="H95" s="144">
        <v>0.129422104261978</v>
      </c>
      <c r="I95" s="139">
        <v>0.13926705789548199</v>
      </c>
      <c r="J95" s="144">
        <v>0.11920664069482</v>
      </c>
      <c r="K95" s="139">
        <v>-1.2508180584640699E-2</v>
      </c>
      <c r="L95" s="144">
        <v>9.6459129350323303E-2</v>
      </c>
      <c r="M95" s="139">
        <v>0.17766049684323101</v>
      </c>
      <c r="N95" s="144">
        <v>0.115338016640585</v>
      </c>
      <c r="O95" s="139">
        <v>0.39590020644341301</v>
      </c>
      <c r="P95" s="144">
        <v>9.5102230817870795E-2</v>
      </c>
      <c r="Q95" s="139">
        <v>2.94717225839995</v>
      </c>
      <c r="R95" s="144">
        <v>0.62509209493502005</v>
      </c>
      <c r="S95" s="139">
        <v>9.4682477936282705E-2</v>
      </c>
      <c r="T95" s="144">
        <v>8.8488042787393195E-2</v>
      </c>
      <c r="U95" s="139">
        <v>-5.1050880579389703E-2</v>
      </c>
      <c r="V95" s="144">
        <v>0.109973740116484</v>
      </c>
      <c r="W95" s="139">
        <v>0.35519169907054599</v>
      </c>
      <c r="X95" s="144">
        <v>0.13110635600732701</v>
      </c>
      <c r="Y95" s="139">
        <v>0.101915050309595</v>
      </c>
      <c r="Z95" s="144">
        <v>0.118394669065004</v>
      </c>
      <c r="AA95" s="139">
        <v>2.3442270978058101E-2</v>
      </c>
      <c r="AB95" s="144">
        <v>9.6340654036437198E-2</v>
      </c>
      <c r="AC95" s="139">
        <v>0.16600159692522301</v>
      </c>
      <c r="AD95" s="144">
        <v>0.11489373490635101</v>
      </c>
      <c r="AE95" s="139">
        <v>0.39523949972059902</v>
      </c>
      <c r="AF95" s="144">
        <v>9.3319900011056695E-2</v>
      </c>
      <c r="AG95" s="139">
        <v>4.4107673737372304</v>
      </c>
      <c r="AH95" s="144">
        <v>0.75555577737617396</v>
      </c>
      <c r="AI95" s="139">
        <v>0.104561958726063</v>
      </c>
      <c r="AJ95" s="144">
        <v>9.0713135748126394E-2</v>
      </c>
      <c r="AK95" s="139">
        <v>-4.2140865366281401E-2</v>
      </c>
      <c r="AL95" s="144">
        <v>0.110132565651808</v>
      </c>
      <c r="AM95" s="139">
        <v>0.34374404813875298</v>
      </c>
      <c r="AN95" s="144">
        <v>0.13473518998922299</v>
      </c>
      <c r="AO95" s="139">
        <v>0.112014569959567</v>
      </c>
      <c r="AP95" s="144">
        <v>0.11852702323425</v>
      </c>
      <c r="AQ95" s="139">
        <v>8.3809551552325098E-3</v>
      </c>
      <c r="AR95" s="144">
        <v>9.4783450423300206E-2</v>
      </c>
      <c r="AS95" s="139">
        <v>0.169835432706062</v>
      </c>
      <c r="AT95" s="144">
        <v>0.110096729809014</v>
      </c>
      <c r="AU95" s="139">
        <v>0.38608311638415199</v>
      </c>
      <c r="AV95" s="144">
        <v>9.3935078955910897E-2</v>
      </c>
      <c r="AW95" s="139">
        <v>4.9874645217144398</v>
      </c>
      <c r="AX95" s="155">
        <v>0.89952857568163402</v>
      </c>
    </row>
    <row r="96" spans="1:50" ht="13" customHeight="1" x14ac:dyDescent="0.15">
      <c r="A96" s="57" t="s">
        <v>293</v>
      </c>
      <c r="B96" s="85">
        <v>3</v>
      </c>
      <c r="C96" s="139">
        <v>9.2700797290391199E-2</v>
      </c>
      <c r="D96" s="144">
        <v>0.12938378532278</v>
      </c>
      <c r="E96" s="139">
        <v>-1.47645381594103E-2</v>
      </c>
      <c r="F96" s="144">
        <v>0.12177560110626</v>
      </c>
      <c r="G96" s="139">
        <v>0.398785886830273</v>
      </c>
      <c r="H96" s="144">
        <v>0.120515128306127</v>
      </c>
      <c r="I96" s="139">
        <v>-0.14602898164487099</v>
      </c>
      <c r="J96" s="144">
        <v>0.145851411942996</v>
      </c>
      <c r="K96" s="139">
        <v>-6.6113546305477597E-2</v>
      </c>
      <c r="L96" s="144">
        <v>0.15715745370347201</v>
      </c>
      <c r="M96" s="139">
        <v>0.40144666625222802</v>
      </c>
      <c r="N96" s="144">
        <v>0.159345591747759</v>
      </c>
      <c r="O96" s="139">
        <v>0.40119841143760998</v>
      </c>
      <c r="P96" s="144">
        <v>0.10101598871633199</v>
      </c>
      <c r="Q96" s="139">
        <v>4.1621271979609</v>
      </c>
      <c r="R96" s="144">
        <v>1.3080064381405401</v>
      </c>
      <c r="S96" s="139">
        <v>0.107926443026178</v>
      </c>
      <c r="T96" s="144">
        <v>0.12818086771388701</v>
      </c>
      <c r="U96" s="139">
        <v>-1.1070390809106099E-2</v>
      </c>
      <c r="V96" s="144">
        <v>0.122182978029016</v>
      </c>
      <c r="W96" s="139">
        <v>0.38686945259413402</v>
      </c>
      <c r="X96" s="144">
        <v>0.11612010502051</v>
      </c>
      <c r="Y96" s="139">
        <v>-0.150456295542505</v>
      </c>
      <c r="Z96" s="144">
        <v>0.14297281807940901</v>
      </c>
      <c r="AA96" s="139">
        <v>-9.3513297163452497E-2</v>
      </c>
      <c r="AB96" s="144">
        <v>0.15782681994752101</v>
      </c>
      <c r="AC96" s="139">
        <v>0.382385452059399</v>
      </c>
      <c r="AD96" s="144">
        <v>0.15280706864826599</v>
      </c>
      <c r="AE96" s="139">
        <v>0.435456279658755</v>
      </c>
      <c r="AF96" s="144">
        <v>0.110338831255386</v>
      </c>
      <c r="AG96" s="139">
        <v>4.8590728489950603</v>
      </c>
      <c r="AH96" s="144">
        <v>1.54249085747528</v>
      </c>
      <c r="AI96" s="139">
        <v>0.12715437678074501</v>
      </c>
      <c r="AJ96" s="144">
        <v>0.126387679972219</v>
      </c>
      <c r="AK96" s="139">
        <v>-7.6375746665138097E-3</v>
      </c>
      <c r="AL96" s="144">
        <v>0.123678578081364</v>
      </c>
      <c r="AM96" s="139">
        <v>0.38541000594064301</v>
      </c>
      <c r="AN96" s="144">
        <v>0.11740187713573901</v>
      </c>
      <c r="AO96" s="139">
        <v>-0.17120781306129099</v>
      </c>
      <c r="AP96" s="144">
        <v>0.13860415404528101</v>
      </c>
      <c r="AQ96" s="139">
        <v>-0.113164162322199</v>
      </c>
      <c r="AR96" s="144">
        <v>0.15981348825435099</v>
      </c>
      <c r="AS96" s="139">
        <v>0.37009273362336598</v>
      </c>
      <c r="AT96" s="144">
        <v>0.15415595900208101</v>
      </c>
      <c r="AU96" s="139">
        <v>0.45436150232355499</v>
      </c>
      <c r="AV96" s="144">
        <v>0.10597672259935401</v>
      </c>
      <c r="AW96" s="139">
        <v>5.3942122621159898</v>
      </c>
      <c r="AX96" s="155">
        <v>1.6494116292872001</v>
      </c>
    </row>
    <row r="97" spans="1:50" ht="13" customHeight="1" x14ac:dyDescent="0.15">
      <c r="A97" s="5" t="s">
        <v>305</v>
      </c>
      <c r="B97" s="87">
        <v>3</v>
      </c>
      <c r="C97" s="153">
        <v>3.29160894733143E-2</v>
      </c>
      <c r="D97" s="154">
        <v>4.7263142145112097E-2</v>
      </c>
      <c r="E97" s="153">
        <v>0.114855887715374</v>
      </c>
      <c r="F97" s="154">
        <v>7.5518133247560001E-2</v>
      </c>
      <c r="G97" s="153">
        <v>0.29370679050786902</v>
      </c>
      <c r="H97" s="154">
        <v>5.7060450253715998E-2</v>
      </c>
      <c r="I97" s="153">
        <v>0.17759521272315801</v>
      </c>
      <c r="J97" s="154">
        <v>4.2385427146209E-2</v>
      </c>
      <c r="K97" s="153">
        <v>0.10207751026735699</v>
      </c>
      <c r="L97" s="154">
        <v>3.9768312196765597E-2</v>
      </c>
      <c r="M97" s="153">
        <v>0.20352617268185699</v>
      </c>
      <c r="N97" s="154">
        <v>4.6363074464433898E-2</v>
      </c>
      <c r="O97" s="153">
        <v>0.24955741137401299</v>
      </c>
      <c r="P97" s="154">
        <v>5.2742048509215801E-2</v>
      </c>
      <c r="Q97" s="153">
        <v>2.8843849245926201</v>
      </c>
      <c r="R97" s="154">
        <v>0.30953231336339498</v>
      </c>
      <c r="S97" s="153">
        <v>2.4178326106121001E-2</v>
      </c>
      <c r="T97" s="154">
        <v>4.6743247895192401E-2</v>
      </c>
      <c r="U97" s="153">
        <v>0.104083239784904</v>
      </c>
      <c r="V97" s="154">
        <v>7.41355812643925E-2</v>
      </c>
      <c r="W97" s="153">
        <v>0.296155088238232</v>
      </c>
      <c r="X97" s="154">
        <v>5.69225594183424E-2</v>
      </c>
      <c r="Y97" s="153">
        <v>0.169059478235179</v>
      </c>
      <c r="Z97" s="154">
        <v>4.1807831379863797E-2</v>
      </c>
      <c r="AA97" s="153">
        <v>0.10219948545438901</v>
      </c>
      <c r="AB97" s="154">
        <v>3.98062255515872E-2</v>
      </c>
      <c r="AC97" s="153">
        <v>0.202182834364495</v>
      </c>
      <c r="AD97" s="154">
        <v>4.6034573030351598E-2</v>
      </c>
      <c r="AE97" s="153">
        <v>0.24973670424312999</v>
      </c>
      <c r="AF97" s="154">
        <v>5.25252069495337E-2</v>
      </c>
      <c r="AG97" s="153">
        <v>3.90198776403231</v>
      </c>
      <c r="AH97" s="154">
        <v>0.361657811370801</v>
      </c>
      <c r="AI97" s="153">
        <v>3.6727299292702999E-2</v>
      </c>
      <c r="AJ97" s="154">
        <v>4.5820590555787098E-2</v>
      </c>
      <c r="AK97" s="153">
        <v>0.10781873277573099</v>
      </c>
      <c r="AL97" s="154">
        <v>7.3726506819864202E-2</v>
      </c>
      <c r="AM97" s="153">
        <v>0.28512013842932699</v>
      </c>
      <c r="AN97" s="154">
        <v>5.5456951586757598E-2</v>
      </c>
      <c r="AO97" s="153">
        <v>0.16257720551941299</v>
      </c>
      <c r="AP97" s="154">
        <v>4.1532589191625398E-2</v>
      </c>
      <c r="AQ97" s="153">
        <v>0.108189017453089</v>
      </c>
      <c r="AR97" s="154">
        <v>3.9881867059989598E-2</v>
      </c>
      <c r="AS97" s="153">
        <v>0.205199329452771</v>
      </c>
      <c r="AT97" s="154">
        <v>4.5610624125799297E-2</v>
      </c>
      <c r="AU97" s="153">
        <v>0.25929713606647598</v>
      </c>
      <c r="AV97" s="154">
        <v>5.2628576952983799E-2</v>
      </c>
      <c r="AW97" s="153">
        <v>4.7860305758578097</v>
      </c>
      <c r="AX97" s="162">
        <v>0.45211514704195599</v>
      </c>
    </row>
    <row r="99" spans="1:50" x14ac:dyDescent="0.15">
      <c r="A99" s="128" t="s">
        <v>399</v>
      </c>
    </row>
    <row r="100" spans="1:50" x14ac:dyDescent="0.15">
      <c r="A100" s="128" t="s">
        <v>388</v>
      </c>
    </row>
    <row r="101" spans="1:50" x14ac:dyDescent="0.15">
      <c r="A101" s="128" t="s">
        <v>395</v>
      </c>
    </row>
    <row r="102" spans="1:50" x14ac:dyDescent="0.15">
      <c r="A102" s="128" t="s">
        <v>390</v>
      </c>
    </row>
    <row r="103" spans="1:50" x14ac:dyDescent="0.15">
      <c r="A103" s="128" t="s">
        <v>306</v>
      </c>
    </row>
    <row r="104" spans="1:50" x14ac:dyDescent="0.15">
      <c r="A104" s="128" t="s">
        <v>307</v>
      </c>
    </row>
    <row r="105" spans="1:50" x14ac:dyDescent="0.15">
      <c r="A105" s="128" t="s">
        <v>308</v>
      </c>
    </row>
    <row r="106" spans="1:50" x14ac:dyDescent="0.15">
      <c r="A106" s="128" t="s">
        <v>309</v>
      </c>
    </row>
    <row r="107" spans="1:50" x14ac:dyDescent="0.15">
      <c r="A107" s="112" t="str">
        <f>HYPERLINK("https://oecdcode.org/disclaimers/cyprus.html", "Information on data for Cyprus: https://oecdcode.org/disclaimers/cyprus.html")</f>
        <v>Information on data for Cyprus: https://oecdcode.org/disclaimers/cyprus.html</v>
      </c>
    </row>
    <row r="108" spans="1:50" x14ac:dyDescent="0.15">
      <c r="A108" s="128" t="s">
        <v>310</v>
      </c>
    </row>
  </sheetData>
  <mergeCells count="31">
    <mergeCell ref="AW7:AX8"/>
    <mergeCell ref="AI9:AX9"/>
    <mergeCell ref="AG7:AH8"/>
    <mergeCell ref="S9:AH9"/>
    <mergeCell ref="AI7:AV7"/>
    <mergeCell ref="AI8:AJ8"/>
    <mergeCell ref="AK8:AL8"/>
    <mergeCell ref="AM8:AN8"/>
    <mergeCell ref="AO8:AP8"/>
    <mergeCell ref="AQ8:AR8"/>
    <mergeCell ref="AS8:AT8"/>
    <mergeCell ref="AU8:AV8"/>
    <mergeCell ref="Q7:R8"/>
    <mergeCell ref="C9:R9"/>
    <mergeCell ref="S7:AF7"/>
    <mergeCell ref="S8:T8"/>
    <mergeCell ref="U8:V8"/>
    <mergeCell ref="W8:X8"/>
    <mergeCell ref="Y8:Z8"/>
    <mergeCell ref="AA8:AB8"/>
    <mergeCell ref="AC8:AD8"/>
    <mergeCell ref="AE8:AF8"/>
    <mergeCell ref="B7:B10"/>
    <mergeCell ref="C7:P7"/>
    <mergeCell ref="C8:D8"/>
    <mergeCell ref="E8:F8"/>
    <mergeCell ref="G8:H8"/>
    <mergeCell ref="I8:J8"/>
    <mergeCell ref="K8:L8"/>
    <mergeCell ref="M8:N8"/>
    <mergeCell ref="O8:P8"/>
  </mergeCells>
  <conditionalFormatting sqref="C1:C200">
    <cfRule type="expression" dxfId="270" priority="21">
      <formula>ABS(C1/D1)&gt;1.95996398454005</formula>
    </cfRule>
  </conditionalFormatting>
  <conditionalFormatting sqref="E1:E200">
    <cfRule type="expression" dxfId="269" priority="20">
      <formula>ABS(E1/F1)&gt;1.95996398454005</formula>
    </cfRule>
  </conditionalFormatting>
  <conditionalFormatting sqref="G1:G200">
    <cfRule type="expression" dxfId="268" priority="19">
      <formula>ABS(G1/H1)&gt;1.95996398454005</formula>
    </cfRule>
  </conditionalFormatting>
  <conditionalFormatting sqref="I1:I200">
    <cfRule type="expression" dxfId="267" priority="18">
      <formula>ABS(I1/J1)&gt;1.95996398454005</formula>
    </cfRule>
  </conditionalFormatting>
  <conditionalFormatting sqref="K1:K200">
    <cfRule type="expression" dxfId="266" priority="17">
      <formula>ABS(K1/L1)&gt;1.95996398454005</formula>
    </cfRule>
  </conditionalFormatting>
  <conditionalFormatting sqref="M1:M200">
    <cfRule type="expression" dxfId="265" priority="16">
      <formula>ABS(M1/N1)&gt;1.95996398454005</formula>
    </cfRule>
  </conditionalFormatting>
  <conditionalFormatting sqref="O1:O200">
    <cfRule type="expression" dxfId="264" priority="15">
      <formula>ABS(O1/P1)&gt;1.95996398454005</formula>
    </cfRule>
  </conditionalFormatting>
  <conditionalFormatting sqref="S1:S200">
    <cfRule type="expression" dxfId="263" priority="14">
      <formula>ABS(S1/T1)&gt;1.95996398454005</formula>
    </cfRule>
  </conditionalFormatting>
  <conditionalFormatting sqref="U1:U200">
    <cfRule type="expression" dxfId="262" priority="13">
      <formula>ABS(U1/V1)&gt;1.95996398454005</formula>
    </cfRule>
  </conditionalFormatting>
  <conditionalFormatting sqref="W1:W200">
    <cfRule type="expression" dxfId="261" priority="12">
      <formula>ABS(W1/X1)&gt;1.95996398454005</formula>
    </cfRule>
  </conditionalFormatting>
  <conditionalFormatting sqref="Y1:Y200">
    <cfRule type="expression" dxfId="260" priority="11">
      <formula>ABS(Y1/Z1)&gt;1.95996398454005</formula>
    </cfRule>
  </conditionalFormatting>
  <conditionalFormatting sqref="AA1:AA200">
    <cfRule type="expression" dxfId="259" priority="10">
      <formula>ABS(AA1/AB1)&gt;1.95996398454005</formula>
    </cfRule>
  </conditionalFormatting>
  <conditionalFormatting sqref="AC1:AC200">
    <cfRule type="expression" dxfId="258" priority="9">
      <formula>ABS(AC1/AD1)&gt;1.95996398454005</formula>
    </cfRule>
  </conditionalFormatting>
  <conditionalFormatting sqref="AE1:AE200">
    <cfRule type="expression" dxfId="257" priority="8">
      <formula>ABS(AE1/AF1)&gt;1.95996398454005</formula>
    </cfRule>
  </conditionalFormatting>
  <conditionalFormatting sqref="AI1:AI200">
    <cfRule type="expression" dxfId="256" priority="7">
      <formula>ABS(AI1/AJ1)&gt;1.95996398454005</formula>
    </cfRule>
  </conditionalFormatting>
  <conditionalFormatting sqref="AK1:AK200">
    <cfRule type="expression" dxfId="255" priority="6">
      <formula>ABS(AK1/AL1)&gt;1.95996398454005</formula>
    </cfRule>
  </conditionalFormatting>
  <conditionalFormatting sqref="AM1:AM200">
    <cfRule type="expression" dxfId="254" priority="5">
      <formula>ABS(AM1/AN1)&gt;1.95996398454005</formula>
    </cfRule>
  </conditionalFormatting>
  <conditionalFormatting sqref="AO1:AO200">
    <cfRule type="expression" dxfId="253" priority="4">
      <formula>ABS(AO1/AP1)&gt;1.95996398454005</formula>
    </cfRule>
  </conditionalFormatting>
  <conditionalFormatting sqref="AQ1:AQ200">
    <cfRule type="expression" dxfId="252" priority="3">
      <formula>ABS(AQ1/AR1)&gt;1.95996398454005</formula>
    </cfRule>
  </conditionalFormatting>
  <conditionalFormatting sqref="AS1:AS200">
    <cfRule type="expression" dxfId="251" priority="2">
      <formula>ABS(AS1/AT1)&gt;1.95996398454005</formula>
    </cfRule>
  </conditionalFormatting>
  <conditionalFormatting sqref="AU1:AU200">
    <cfRule type="expression" dxfId="250" priority="1">
      <formula>ABS(AU1/AV1)&gt;1.95996398454005</formula>
    </cfRule>
  </conditionalFormatting>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08"/>
  <sheetViews>
    <sheetView showGridLines="0" zoomScale="80" workbookViewId="0"/>
  </sheetViews>
  <sheetFormatPr baseColWidth="10" defaultRowHeight="13" x14ac:dyDescent="0.15"/>
  <cols>
    <col min="1" max="1" width="30.6640625" customWidth="1"/>
    <col min="2" max="2" width="8.6640625" customWidth="1"/>
  </cols>
  <sheetData>
    <row r="1" spans="1:8" x14ac:dyDescent="0.15">
      <c r="A1" s="27" t="s">
        <v>163</v>
      </c>
    </row>
    <row r="2" spans="1:8" x14ac:dyDescent="0.15">
      <c r="A2" s="29" t="s">
        <v>164</v>
      </c>
    </row>
    <row r="3" spans="1:8" x14ac:dyDescent="0.15">
      <c r="A3" s="25" t="s">
        <v>349</v>
      </c>
    </row>
    <row r="4" spans="1:8" x14ac:dyDescent="0.15">
      <c r="A4" s="97" t="str">
        <f>HYPERLINK("#'TOC'!A1", "Back to TOC")</f>
        <v>Back to TOC</v>
      </c>
    </row>
    <row r="8" spans="1:8" ht="75" customHeight="1" x14ac:dyDescent="0.15">
      <c r="B8" s="163" t="s">
        <v>237</v>
      </c>
      <c r="C8" s="166" t="s">
        <v>400</v>
      </c>
      <c r="D8" s="166"/>
      <c r="E8" s="166" t="s">
        <v>400</v>
      </c>
      <c r="F8" s="166"/>
      <c r="G8" s="166" t="s">
        <v>400</v>
      </c>
      <c r="H8" s="167"/>
    </row>
    <row r="9" spans="1:8" ht="60" customHeight="1" x14ac:dyDescent="0.15">
      <c r="B9" s="164"/>
      <c r="C9" s="169" t="s">
        <v>384</v>
      </c>
      <c r="D9" s="169"/>
      <c r="E9" s="169" t="s">
        <v>385</v>
      </c>
      <c r="F9" s="169"/>
      <c r="G9" s="169" t="s">
        <v>386</v>
      </c>
      <c r="H9" s="176"/>
    </row>
    <row r="10" spans="1:8" ht="30" customHeight="1" x14ac:dyDescent="0.15">
      <c r="B10" s="165"/>
      <c r="C10" s="98" t="s">
        <v>380</v>
      </c>
      <c r="D10" s="98" t="s">
        <v>240</v>
      </c>
      <c r="E10" s="98" t="s">
        <v>380</v>
      </c>
      <c r="F10" s="98" t="s">
        <v>240</v>
      </c>
      <c r="G10" s="98" t="s">
        <v>380</v>
      </c>
      <c r="H10" s="99" t="s">
        <v>240</v>
      </c>
    </row>
    <row r="11" spans="1:8" ht="13" customHeight="1" x14ac:dyDescent="0.15">
      <c r="A11" s="100"/>
      <c r="B11" s="101"/>
      <c r="C11" s="151" t="s">
        <v>1004</v>
      </c>
      <c r="D11" s="152" t="s">
        <v>1005</v>
      </c>
      <c r="E11" s="151" t="s">
        <v>1006</v>
      </c>
      <c r="F11" s="152" t="s">
        <v>1007</v>
      </c>
      <c r="G11" s="151" t="s">
        <v>1008</v>
      </c>
      <c r="H11" s="161" t="s">
        <v>1009</v>
      </c>
    </row>
    <row r="12" spans="1:8" ht="13" customHeight="1" x14ac:dyDescent="0.15">
      <c r="A12" s="57" t="s">
        <v>246</v>
      </c>
      <c r="B12" s="106">
        <v>2</v>
      </c>
      <c r="C12" s="139">
        <v>0.91499309073382096</v>
      </c>
      <c r="D12" s="144">
        <v>6.1199164520731798E-2</v>
      </c>
      <c r="E12" s="139">
        <v>0.90664999759346199</v>
      </c>
      <c r="F12" s="144">
        <v>6.4428009509307396E-2</v>
      </c>
      <c r="G12" s="139">
        <v>0.91010409724427699</v>
      </c>
      <c r="H12" s="155">
        <v>7.2445541458944399E-2</v>
      </c>
    </row>
    <row r="13" spans="1:8" ht="13" customHeight="1" x14ac:dyDescent="0.15">
      <c r="A13" s="57" t="s">
        <v>247</v>
      </c>
      <c r="B13" s="106">
        <v>2</v>
      </c>
      <c r="C13" s="139">
        <v>0.98194010735059001</v>
      </c>
      <c r="D13" s="144">
        <v>2.1580210527896E-2</v>
      </c>
      <c r="E13" s="139">
        <v>0.98141117689870705</v>
      </c>
      <c r="F13" s="144">
        <v>2.1054152864009901E-2</v>
      </c>
      <c r="G13" s="139">
        <v>0.98273082307271198</v>
      </c>
      <c r="H13" s="155">
        <v>2.27813058724044E-2</v>
      </c>
    </row>
    <row r="14" spans="1:8" ht="13" customHeight="1" x14ac:dyDescent="0.15">
      <c r="A14" s="57" t="s">
        <v>248</v>
      </c>
      <c r="B14" s="106">
        <v>2</v>
      </c>
      <c r="C14" s="139">
        <v>0.97299897332114305</v>
      </c>
      <c r="D14" s="144">
        <v>2.9209635141349801E-2</v>
      </c>
      <c r="E14" s="139">
        <v>0.97635299714984103</v>
      </c>
      <c r="F14" s="144">
        <v>2.9940233019583099E-2</v>
      </c>
      <c r="G14" s="139">
        <v>0.97407337242982295</v>
      </c>
      <c r="H14" s="155">
        <v>3.0245768776595201E-2</v>
      </c>
    </row>
    <row r="15" spans="1:8" ht="13" customHeight="1" x14ac:dyDescent="0.15">
      <c r="A15" s="57" t="s">
        <v>249</v>
      </c>
      <c r="B15" s="106">
        <v>2</v>
      </c>
      <c r="C15" s="139">
        <v>1.0005983898585</v>
      </c>
      <c r="D15" s="144">
        <v>1.17507150020586E-2</v>
      </c>
      <c r="E15" s="139">
        <v>0.99938885508172604</v>
      </c>
      <c r="F15" s="144">
        <v>1.16209737573427E-2</v>
      </c>
      <c r="G15" s="139">
        <v>0.999621819309083</v>
      </c>
      <c r="H15" s="155">
        <v>1.1913374064525801E-2</v>
      </c>
    </row>
    <row r="16" spans="1:8" ht="13" customHeight="1" x14ac:dyDescent="0.15">
      <c r="A16" s="57" t="s">
        <v>250</v>
      </c>
      <c r="B16" s="106">
        <v>2</v>
      </c>
      <c r="C16" s="139">
        <v>1.0053139127663999</v>
      </c>
      <c r="D16" s="144">
        <v>1.51382470879825E-2</v>
      </c>
      <c r="E16" s="139">
        <v>1.00455774176366</v>
      </c>
      <c r="F16" s="144">
        <v>1.45508643865521E-2</v>
      </c>
      <c r="G16" s="139">
        <v>1.0036551532762801</v>
      </c>
      <c r="H16" s="155">
        <v>1.44631368190157E-2</v>
      </c>
    </row>
    <row r="17" spans="1:8" ht="13" customHeight="1" x14ac:dyDescent="0.15">
      <c r="A17" s="57" t="s">
        <v>251</v>
      </c>
      <c r="B17" s="106">
        <v>2</v>
      </c>
      <c r="C17" s="139">
        <v>0.98841087716237697</v>
      </c>
      <c r="D17" s="144">
        <v>2.4289925689035201E-2</v>
      </c>
      <c r="E17" s="139">
        <v>0.98771403621723397</v>
      </c>
      <c r="F17" s="144">
        <v>2.4042530365909899E-2</v>
      </c>
      <c r="G17" s="139">
        <v>0.99104607813076095</v>
      </c>
      <c r="H17" s="155">
        <v>2.4448468459167899E-2</v>
      </c>
    </row>
    <row r="18" spans="1:8" ht="13" customHeight="1" x14ac:dyDescent="0.15">
      <c r="A18" s="109" t="s">
        <v>252</v>
      </c>
      <c r="B18" s="106">
        <v>2</v>
      </c>
      <c r="C18" s="139">
        <v>0.96662537751298605</v>
      </c>
      <c r="D18" s="144">
        <v>6.82956054827982E-2</v>
      </c>
      <c r="E18" s="139">
        <v>0.96169263029468</v>
      </c>
      <c r="F18" s="144">
        <v>6.8425299308195603E-2</v>
      </c>
      <c r="G18" s="139">
        <v>0.96824459382863304</v>
      </c>
      <c r="H18" s="155">
        <v>6.9492165111572898E-2</v>
      </c>
    </row>
    <row r="19" spans="1:8" ht="13" customHeight="1" x14ac:dyDescent="0.15">
      <c r="A19" s="109" t="s">
        <v>253</v>
      </c>
      <c r="B19" s="106">
        <v>2</v>
      </c>
      <c r="C19" s="139">
        <v>0.99141019229243499</v>
      </c>
      <c r="D19" s="144">
        <v>1.9435167830919801E-2</v>
      </c>
      <c r="E19" s="139">
        <v>0.98967781905584196</v>
      </c>
      <c r="F19" s="144">
        <v>2.0198994072188399E-2</v>
      </c>
      <c r="G19" s="139">
        <v>0.98863725648683298</v>
      </c>
      <c r="H19" s="155">
        <v>1.97252715639369E-2</v>
      </c>
    </row>
    <row r="20" spans="1:8" ht="13" customHeight="1" x14ac:dyDescent="0.15">
      <c r="A20" s="57" t="s">
        <v>254</v>
      </c>
      <c r="B20" s="106">
        <v>2</v>
      </c>
      <c r="C20" s="139">
        <v>1.02411719364245</v>
      </c>
      <c r="D20" s="144">
        <v>1.91852526405373E-2</v>
      </c>
      <c r="E20" s="139">
        <v>1.0236325665627399</v>
      </c>
      <c r="F20" s="144">
        <v>1.9526216024825498E-2</v>
      </c>
      <c r="G20" s="139">
        <v>1.02507805545813</v>
      </c>
      <c r="H20" s="155">
        <v>2.0370157113809399E-2</v>
      </c>
    </row>
    <row r="21" spans="1:8" ht="13" customHeight="1" x14ac:dyDescent="0.15">
      <c r="A21" s="57" t="s">
        <v>255</v>
      </c>
      <c r="B21" s="106">
        <v>2</v>
      </c>
      <c r="C21" s="139">
        <v>0.99781808455690102</v>
      </c>
      <c r="D21" s="144">
        <v>1.62338871613683E-2</v>
      </c>
      <c r="E21" s="139">
        <v>0.99756454830926899</v>
      </c>
      <c r="F21" s="144">
        <v>1.5881768775868301E-2</v>
      </c>
      <c r="G21" s="139">
        <v>1.0000282866992001</v>
      </c>
      <c r="H21" s="155">
        <v>1.61815144864767E-2</v>
      </c>
    </row>
    <row r="22" spans="1:8" ht="13" customHeight="1" x14ac:dyDescent="0.15">
      <c r="A22" s="57" t="s">
        <v>256</v>
      </c>
      <c r="B22" s="106">
        <v>2</v>
      </c>
      <c r="C22" s="139">
        <v>1.02580885342568</v>
      </c>
      <c r="D22" s="144">
        <v>4.1208438081013599E-2</v>
      </c>
      <c r="E22" s="139">
        <v>1.01942040988739</v>
      </c>
      <c r="F22" s="144">
        <v>4.1730297455363601E-2</v>
      </c>
      <c r="G22" s="139">
        <v>1.0208759747523</v>
      </c>
      <c r="H22" s="155">
        <v>4.4449443831578103E-2</v>
      </c>
    </row>
    <row r="23" spans="1:8" ht="13" customHeight="1" x14ac:dyDescent="0.15">
      <c r="A23" s="57" t="s">
        <v>257</v>
      </c>
      <c r="B23" s="106">
        <v>2</v>
      </c>
      <c r="C23" s="139">
        <v>0.97493226016465395</v>
      </c>
      <c r="D23" s="144">
        <v>3.1056030388003902E-2</v>
      </c>
      <c r="E23" s="139">
        <v>0.974075388464542</v>
      </c>
      <c r="F23" s="144">
        <v>3.1972649421903199E-2</v>
      </c>
      <c r="G23" s="139">
        <v>0.97421828140008604</v>
      </c>
      <c r="H23" s="155">
        <v>3.3155074439596498E-2</v>
      </c>
    </row>
    <row r="24" spans="1:8" ht="13" customHeight="1" x14ac:dyDescent="0.15">
      <c r="A24" s="57" t="s">
        <v>258</v>
      </c>
      <c r="B24" s="106">
        <v>2</v>
      </c>
      <c r="C24" s="139">
        <v>1.0137271224086799</v>
      </c>
      <c r="D24" s="144">
        <v>9.3537948142856393E-3</v>
      </c>
      <c r="E24" s="139">
        <v>1.01212835278869</v>
      </c>
      <c r="F24" s="144">
        <v>9.2859426195946605E-3</v>
      </c>
      <c r="G24" s="139">
        <v>1.0113797966389699</v>
      </c>
      <c r="H24" s="155">
        <v>9.3271536492975197E-3</v>
      </c>
    </row>
    <row r="25" spans="1:8" ht="13" customHeight="1" x14ac:dyDescent="0.15">
      <c r="A25" s="57" t="s">
        <v>259</v>
      </c>
      <c r="B25" s="106">
        <v>2</v>
      </c>
      <c r="C25" s="139">
        <v>0.965290987699017</v>
      </c>
      <c r="D25" s="144">
        <v>2.1149856577882299E-2</v>
      </c>
      <c r="E25" s="139">
        <v>0.98486127991481098</v>
      </c>
      <c r="F25" s="144">
        <v>2.3678540669637298E-2</v>
      </c>
      <c r="G25" s="139">
        <v>0.98276044180973798</v>
      </c>
      <c r="H25" s="155">
        <v>2.3261802478924599E-2</v>
      </c>
    </row>
    <row r="26" spans="1:8" ht="13" customHeight="1" x14ac:dyDescent="0.15">
      <c r="A26" s="57" t="s">
        <v>260</v>
      </c>
      <c r="B26" s="106">
        <v>2</v>
      </c>
      <c r="C26" s="139">
        <v>0.991747389194923</v>
      </c>
      <c r="D26" s="144">
        <v>3.4752036228642903E-2</v>
      </c>
      <c r="E26" s="139">
        <v>0.99093370596040697</v>
      </c>
      <c r="F26" s="144">
        <v>3.2714595314273599E-2</v>
      </c>
      <c r="G26" s="139">
        <v>0.99093048819570895</v>
      </c>
      <c r="H26" s="155">
        <v>3.42074348580532E-2</v>
      </c>
    </row>
    <row r="27" spans="1:8" ht="13" customHeight="1" x14ac:dyDescent="0.15">
      <c r="A27" s="57" t="s">
        <v>261</v>
      </c>
      <c r="B27" s="106">
        <v>2</v>
      </c>
      <c r="C27" s="139">
        <v>1.01481337250884</v>
      </c>
      <c r="D27" s="144">
        <v>3.2789837107367499E-2</v>
      </c>
      <c r="E27" s="139">
        <v>1.0173286331110001</v>
      </c>
      <c r="F27" s="144">
        <v>3.3368633761753599E-2</v>
      </c>
      <c r="G27" s="139">
        <v>1.01704973995176</v>
      </c>
      <c r="H27" s="155">
        <v>3.2433403530706603E-2</v>
      </c>
    </row>
    <row r="28" spans="1:8" ht="13" customHeight="1" x14ac:dyDescent="0.15">
      <c r="A28" s="57" t="s">
        <v>262</v>
      </c>
      <c r="B28" s="106">
        <v>2</v>
      </c>
      <c r="C28" s="139">
        <v>0.98543168614550303</v>
      </c>
      <c r="D28" s="144">
        <v>3.1261470994239697E-2</v>
      </c>
      <c r="E28" s="139">
        <v>0.98717828744301195</v>
      </c>
      <c r="F28" s="144">
        <v>3.11514199840239E-2</v>
      </c>
      <c r="G28" s="139">
        <v>0.99127114700861896</v>
      </c>
      <c r="H28" s="155">
        <v>3.0874781051349501E-2</v>
      </c>
    </row>
    <row r="29" spans="1:8" ht="13" customHeight="1" x14ac:dyDescent="0.15">
      <c r="A29" s="57" t="s">
        <v>263</v>
      </c>
      <c r="B29" s="106">
        <v>2</v>
      </c>
      <c r="C29" s="139">
        <v>0.96121814581537501</v>
      </c>
      <c r="D29" s="144">
        <v>3.0938684952118E-2</v>
      </c>
      <c r="E29" s="139">
        <v>0.96762236668794099</v>
      </c>
      <c r="F29" s="144">
        <v>3.2545447212680302E-2</v>
      </c>
      <c r="G29" s="139">
        <v>0.96533063665310903</v>
      </c>
      <c r="H29" s="155">
        <v>3.6559157716059699E-2</v>
      </c>
    </row>
    <row r="30" spans="1:8" ht="13" customHeight="1" x14ac:dyDescent="0.15">
      <c r="A30" s="57" t="s">
        <v>264</v>
      </c>
      <c r="B30" s="106">
        <v>2</v>
      </c>
      <c r="C30" s="139">
        <v>0.99687652764555601</v>
      </c>
      <c r="D30" s="144">
        <v>2.7796048953385E-2</v>
      </c>
      <c r="E30" s="139">
        <v>1.00171458290314</v>
      </c>
      <c r="F30" s="144">
        <v>3.1805495770505399E-2</v>
      </c>
      <c r="G30" s="139">
        <v>0.99868874418484499</v>
      </c>
      <c r="H30" s="155">
        <v>3.0496604679050701E-2</v>
      </c>
    </row>
    <row r="31" spans="1:8" ht="13" customHeight="1" x14ac:dyDescent="0.15">
      <c r="A31" s="57" t="s">
        <v>265</v>
      </c>
      <c r="B31" s="106">
        <v>2</v>
      </c>
      <c r="C31" s="139">
        <v>0.95370852506541304</v>
      </c>
      <c r="D31" s="144">
        <v>2.9628565394591799E-2</v>
      </c>
      <c r="E31" s="139">
        <v>0.95551057370931802</v>
      </c>
      <c r="F31" s="144">
        <v>3.0490428350031001E-2</v>
      </c>
      <c r="G31" s="139">
        <v>0.95070151776286205</v>
      </c>
      <c r="H31" s="155">
        <v>3.18597787972403E-2</v>
      </c>
    </row>
    <row r="32" spans="1:8" ht="13" customHeight="1" x14ac:dyDescent="0.15">
      <c r="A32" s="57" t="s">
        <v>266</v>
      </c>
      <c r="B32" s="106">
        <v>2</v>
      </c>
      <c r="C32" s="139">
        <v>1.00360450920591</v>
      </c>
      <c r="D32" s="144">
        <v>3.9780845416541401E-2</v>
      </c>
      <c r="E32" s="139">
        <v>1.0043502066861201</v>
      </c>
      <c r="F32" s="144">
        <v>4.3442163282444803E-2</v>
      </c>
      <c r="G32" s="139">
        <v>1.0010907810185401</v>
      </c>
      <c r="H32" s="155">
        <v>4.23803666908436E-2</v>
      </c>
    </row>
    <row r="33" spans="1:8" ht="13" customHeight="1" x14ac:dyDescent="0.15">
      <c r="A33" s="57" t="s">
        <v>267</v>
      </c>
      <c r="B33" s="106">
        <v>2</v>
      </c>
      <c r="C33" s="139">
        <v>1.01436014317495</v>
      </c>
      <c r="D33" s="144">
        <v>4.2953710143910001E-2</v>
      </c>
      <c r="E33" s="139">
        <v>1.0141110511403899</v>
      </c>
      <c r="F33" s="144">
        <v>4.4515161853716297E-2</v>
      </c>
      <c r="G33" s="139">
        <v>1.01389898408572</v>
      </c>
      <c r="H33" s="155">
        <v>5.6411168934957297E-2</v>
      </c>
    </row>
    <row r="34" spans="1:8" ht="13" customHeight="1" x14ac:dyDescent="0.15">
      <c r="A34" s="57" t="s">
        <v>268</v>
      </c>
      <c r="B34" s="106">
        <v>2</v>
      </c>
      <c r="C34" s="139">
        <v>1.0249305195860401</v>
      </c>
      <c r="D34" s="144">
        <v>2.4147810830479E-2</v>
      </c>
      <c r="E34" s="139">
        <v>1.0246446377334699</v>
      </c>
      <c r="F34" s="144">
        <v>2.3825569541594298E-2</v>
      </c>
      <c r="G34" s="139">
        <v>1.0275464709684401</v>
      </c>
      <c r="H34" s="155">
        <v>3.0426771747412699E-2</v>
      </c>
    </row>
    <row r="35" spans="1:8" ht="13" customHeight="1" x14ac:dyDescent="0.15">
      <c r="A35" s="57" t="s">
        <v>269</v>
      </c>
      <c r="B35" s="106">
        <v>2</v>
      </c>
      <c r="C35" s="139">
        <v>0.989125243233964</v>
      </c>
      <c r="D35" s="144">
        <v>1.38215096959381E-2</v>
      </c>
      <c r="E35" s="139">
        <v>0.99141984246553305</v>
      </c>
      <c r="F35" s="144">
        <v>1.44280518291574E-2</v>
      </c>
      <c r="G35" s="139">
        <v>0.99437010520120195</v>
      </c>
      <c r="H35" s="155">
        <v>1.42813425153845E-2</v>
      </c>
    </row>
    <row r="36" spans="1:8" ht="13" customHeight="1" x14ac:dyDescent="0.15">
      <c r="A36" s="57" t="s">
        <v>270</v>
      </c>
      <c r="B36" s="106">
        <v>2</v>
      </c>
      <c r="C36" s="139">
        <v>0.97488009606803805</v>
      </c>
      <c r="D36" s="144">
        <v>1.4334640886399E-2</v>
      </c>
      <c r="E36" s="139">
        <v>0.97602505205439505</v>
      </c>
      <c r="F36" s="144">
        <v>1.41846022519376E-2</v>
      </c>
      <c r="G36" s="139">
        <v>0.97708898918675202</v>
      </c>
      <c r="H36" s="155">
        <v>1.4462582506938101E-2</v>
      </c>
    </row>
    <row r="37" spans="1:8" ht="13" customHeight="1" x14ac:dyDescent="0.15">
      <c r="A37" s="57" t="s">
        <v>271</v>
      </c>
      <c r="B37" s="106">
        <v>2</v>
      </c>
      <c r="C37" s="139">
        <v>0.99861392066263399</v>
      </c>
      <c r="D37" s="144">
        <v>9.0988528281157402E-3</v>
      </c>
      <c r="E37" s="139">
        <v>0.99924245939877598</v>
      </c>
      <c r="F37" s="144">
        <v>9.2909471584533294E-3</v>
      </c>
      <c r="G37" s="139">
        <v>0.99909764220479802</v>
      </c>
      <c r="H37" s="155">
        <v>9.3172988154743407E-3</v>
      </c>
    </row>
    <row r="38" spans="1:8" ht="13" customHeight="1" x14ac:dyDescent="0.15">
      <c r="A38" s="57" t="s">
        <v>272</v>
      </c>
      <c r="B38" s="106">
        <v>2</v>
      </c>
      <c r="C38" s="139">
        <v>1.00619281801717</v>
      </c>
      <c r="D38" s="144">
        <v>2.3108661737957E-2</v>
      </c>
      <c r="E38" s="139">
        <v>1.0062949365365299</v>
      </c>
      <c r="F38" s="144">
        <v>2.39982746174233E-2</v>
      </c>
      <c r="G38" s="139">
        <v>1.0032251834780099</v>
      </c>
      <c r="H38" s="155">
        <v>2.31669156545894E-2</v>
      </c>
    </row>
    <row r="39" spans="1:8" ht="13" customHeight="1" x14ac:dyDescent="0.15">
      <c r="A39" s="57" t="s">
        <v>273</v>
      </c>
      <c r="B39" s="106">
        <v>2</v>
      </c>
      <c r="C39" s="139">
        <v>0.98189583677821601</v>
      </c>
      <c r="D39" s="144">
        <v>3.7048509637568901E-2</v>
      </c>
      <c r="E39" s="139">
        <v>0.98309891330799504</v>
      </c>
      <c r="F39" s="144">
        <v>3.6334595576954502E-2</v>
      </c>
      <c r="G39" s="139">
        <v>0.981736841313544</v>
      </c>
      <c r="H39" s="155">
        <v>3.6648107743863602E-2</v>
      </c>
    </row>
    <row r="40" spans="1:8" ht="13" customHeight="1" x14ac:dyDescent="0.15">
      <c r="A40" s="57" t="s">
        <v>274</v>
      </c>
      <c r="B40" s="106">
        <v>2</v>
      </c>
      <c r="C40" s="139">
        <v>1.0084926312997999</v>
      </c>
      <c r="D40" s="144">
        <v>2.86372101874252E-2</v>
      </c>
      <c r="E40" s="139">
        <v>1.0053311312978199</v>
      </c>
      <c r="F40" s="144">
        <v>2.55144702605666E-2</v>
      </c>
      <c r="G40" s="139">
        <v>1.0043921627677701</v>
      </c>
      <c r="H40" s="155">
        <v>2.5198568191501899E-2</v>
      </c>
    </row>
    <row r="41" spans="1:8" ht="13" customHeight="1" x14ac:dyDescent="0.15">
      <c r="A41" s="57" t="s">
        <v>275</v>
      </c>
      <c r="B41" s="106">
        <v>2</v>
      </c>
      <c r="C41" s="139">
        <v>1.0163183720286799</v>
      </c>
      <c r="D41" s="144">
        <v>1.7344634777489799E-2</v>
      </c>
      <c r="E41" s="139">
        <v>1.0179656676076401</v>
      </c>
      <c r="F41" s="144">
        <v>1.76059436115596E-2</v>
      </c>
      <c r="G41" s="139">
        <v>1.0187887982929</v>
      </c>
      <c r="H41" s="155">
        <v>1.69456802724431E-2</v>
      </c>
    </row>
    <row r="42" spans="1:8" ht="13" customHeight="1" x14ac:dyDescent="0.15">
      <c r="A42" s="57" t="s">
        <v>276</v>
      </c>
      <c r="B42" s="106">
        <v>2</v>
      </c>
      <c r="C42" s="139">
        <v>0.99825642854566299</v>
      </c>
      <c r="D42" s="144">
        <v>1.3065463134208401E-2</v>
      </c>
      <c r="E42" s="139">
        <v>1.0007169856609399</v>
      </c>
      <c r="F42" s="144">
        <v>1.50635356138299E-2</v>
      </c>
      <c r="G42" s="139">
        <v>0.99913519291223896</v>
      </c>
      <c r="H42" s="155">
        <v>1.56143983050725E-2</v>
      </c>
    </row>
    <row r="43" spans="1:8" ht="13" customHeight="1" x14ac:dyDescent="0.15">
      <c r="A43" s="57" t="s">
        <v>277</v>
      </c>
      <c r="B43" s="106">
        <v>2</v>
      </c>
      <c r="C43" s="139">
        <v>1.0253507779144899</v>
      </c>
      <c r="D43" s="144">
        <v>5.85624424438747E-2</v>
      </c>
      <c r="E43" s="139">
        <v>1.0262185135478601</v>
      </c>
      <c r="F43" s="144">
        <v>5.8660883186950202E-2</v>
      </c>
      <c r="G43" s="139">
        <v>1.03080123394264</v>
      </c>
      <c r="H43" s="155">
        <v>6.2070404886983802E-2</v>
      </c>
    </row>
    <row r="44" spans="1:8" ht="13" customHeight="1" x14ac:dyDescent="0.15">
      <c r="A44" s="57" t="s">
        <v>278</v>
      </c>
      <c r="B44" s="106">
        <v>2</v>
      </c>
      <c r="C44" s="139">
        <v>1.0895622180648701</v>
      </c>
      <c r="D44" s="144">
        <v>4.2131279308491303E-2</v>
      </c>
      <c r="E44" s="139">
        <v>1.0854182368015599</v>
      </c>
      <c r="F44" s="144">
        <v>4.0897183829596701E-2</v>
      </c>
      <c r="G44" s="139">
        <v>1.0823140507944999</v>
      </c>
      <c r="H44" s="155">
        <v>3.8252023620062602E-2</v>
      </c>
    </row>
    <row r="45" spans="1:8" ht="13" customHeight="1" x14ac:dyDescent="0.15">
      <c r="A45" s="57" t="s">
        <v>279</v>
      </c>
      <c r="B45" s="106">
        <v>2</v>
      </c>
      <c r="C45" s="139">
        <v>0.99196521819269801</v>
      </c>
      <c r="D45" s="144">
        <v>1.1005136349090601E-2</v>
      </c>
      <c r="E45" s="139">
        <v>0.99232764441171994</v>
      </c>
      <c r="F45" s="144">
        <v>1.13655296307964E-2</v>
      </c>
      <c r="G45" s="139">
        <v>0.99354206451564997</v>
      </c>
      <c r="H45" s="155">
        <v>1.1260797552063301E-2</v>
      </c>
    </row>
    <row r="46" spans="1:8" ht="13" customHeight="1" x14ac:dyDescent="0.15">
      <c r="A46" s="57" t="s">
        <v>280</v>
      </c>
      <c r="B46" s="106">
        <v>2</v>
      </c>
      <c r="C46" s="139">
        <v>1.0028419965683899</v>
      </c>
      <c r="D46" s="144">
        <v>2.8157117369255101E-2</v>
      </c>
      <c r="E46" s="139">
        <v>1.0035892056295801</v>
      </c>
      <c r="F46" s="144">
        <v>2.85114018112658E-2</v>
      </c>
      <c r="G46" s="139">
        <v>1.0062550456580099</v>
      </c>
      <c r="H46" s="155">
        <v>2.9086973127122401E-2</v>
      </c>
    </row>
    <row r="47" spans="1:8" ht="13" customHeight="1" x14ac:dyDescent="0.15">
      <c r="A47" s="57" t="s">
        <v>281</v>
      </c>
      <c r="B47" s="106">
        <v>2</v>
      </c>
      <c r="C47" s="139">
        <v>0.99327855341324001</v>
      </c>
      <c r="D47" s="144">
        <v>2.0044505434280699E-2</v>
      </c>
      <c r="E47" s="139">
        <v>0.99851962902220603</v>
      </c>
      <c r="F47" s="144">
        <v>2.1729026634182799E-2</v>
      </c>
      <c r="G47" s="139">
        <v>0.99900851086647802</v>
      </c>
      <c r="H47" s="155">
        <v>2.1466739166889699E-2</v>
      </c>
    </row>
    <row r="48" spans="1:8" ht="13" customHeight="1" x14ac:dyDescent="0.15">
      <c r="A48" s="57" t="s">
        <v>282</v>
      </c>
      <c r="B48" s="106">
        <v>2</v>
      </c>
      <c r="C48" s="139">
        <v>1.08081472925544</v>
      </c>
      <c r="D48" s="144">
        <v>5.0747833194806601E-2</v>
      </c>
      <c r="E48" s="139">
        <v>1.07687931783978</v>
      </c>
      <c r="F48" s="144">
        <v>5.0301295544935398E-2</v>
      </c>
      <c r="G48" s="139">
        <v>1.07271176586726</v>
      </c>
      <c r="H48" s="155">
        <v>5.0246383224505899E-2</v>
      </c>
    </row>
    <row r="49" spans="1:8" ht="13" customHeight="1" x14ac:dyDescent="0.15">
      <c r="A49" s="57" t="s">
        <v>283</v>
      </c>
      <c r="B49" s="106">
        <v>2</v>
      </c>
      <c r="C49" s="139">
        <v>0.99060345404621497</v>
      </c>
      <c r="D49" s="144">
        <v>1.1872191631147701E-2</v>
      </c>
      <c r="E49" s="139">
        <v>0.99014537492882104</v>
      </c>
      <c r="F49" s="144">
        <v>1.20684039704096E-2</v>
      </c>
      <c r="G49" s="139">
        <v>0.99079257580310298</v>
      </c>
      <c r="H49" s="155">
        <v>1.18747054912093E-2</v>
      </c>
    </row>
    <row r="50" spans="1:8" ht="13" customHeight="1" x14ac:dyDescent="0.15">
      <c r="A50" s="57" t="s">
        <v>284</v>
      </c>
      <c r="B50" s="106">
        <v>2</v>
      </c>
      <c r="C50" s="139">
        <v>0.98879276558135698</v>
      </c>
      <c r="D50" s="144">
        <v>1.56186536056717E-2</v>
      </c>
      <c r="E50" s="139">
        <v>0.99068404648395603</v>
      </c>
      <c r="F50" s="144">
        <v>1.6176945499176001E-2</v>
      </c>
      <c r="G50" s="139">
        <v>0.98838029941412298</v>
      </c>
      <c r="H50" s="155">
        <v>1.5636277383086501E-2</v>
      </c>
    </row>
    <row r="51" spans="1:8" ht="13" customHeight="1" x14ac:dyDescent="0.15">
      <c r="A51" s="57" t="s">
        <v>285</v>
      </c>
      <c r="B51" s="106">
        <v>2</v>
      </c>
      <c r="C51" s="139">
        <v>1.0108059353732499</v>
      </c>
      <c r="D51" s="144">
        <v>3.8905046202466098E-2</v>
      </c>
      <c r="E51" s="139">
        <v>1.00812112097701</v>
      </c>
      <c r="F51" s="144">
        <v>3.73897450228447E-2</v>
      </c>
      <c r="G51" s="139">
        <v>1.0082029668641801</v>
      </c>
      <c r="H51" s="155">
        <v>3.78554199740508E-2</v>
      </c>
    </row>
    <row r="52" spans="1:8" ht="13" customHeight="1" x14ac:dyDescent="0.15">
      <c r="A52" s="57" t="s">
        <v>286</v>
      </c>
      <c r="B52" s="106">
        <v>2</v>
      </c>
      <c r="C52" s="139">
        <v>0.99643356688631801</v>
      </c>
      <c r="D52" s="144">
        <v>3.68578212429694E-2</v>
      </c>
      <c r="E52" s="139">
        <v>0.994593313323897</v>
      </c>
      <c r="F52" s="144">
        <v>3.81787198173512E-2</v>
      </c>
      <c r="G52" s="139">
        <v>0.99270447171006104</v>
      </c>
      <c r="H52" s="155">
        <v>3.7021696966954898E-2</v>
      </c>
    </row>
    <row r="53" spans="1:8" ht="13" customHeight="1" x14ac:dyDescent="0.15">
      <c r="A53" s="57" t="s">
        <v>287</v>
      </c>
      <c r="B53" s="106">
        <v>2</v>
      </c>
      <c r="C53" s="139">
        <v>1.0543503754710399</v>
      </c>
      <c r="D53" s="144">
        <v>3.3892016785106699E-2</v>
      </c>
      <c r="E53" s="139">
        <v>1.0559087396395099</v>
      </c>
      <c r="F53" s="144">
        <v>3.4278758088308998E-2</v>
      </c>
      <c r="G53" s="139">
        <v>1.05241869784954</v>
      </c>
      <c r="H53" s="155">
        <v>3.40724673627711E-2</v>
      </c>
    </row>
    <row r="54" spans="1:8" ht="13" customHeight="1" x14ac:dyDescent="0.15">
      <c r="A54" s="57" t="s">
        <v>288</v>
      </c>
      <c r="B54" s="106">
        <v>2</v>
      </c>
      <c r="C54" s="139">
        <v>1.0067139351129</v>
      </c>
      <c r="D54" s="144">
        <v>7.8400159369442605E-3</v>
      </c>
      <c r="E54" s="139">
        <v>1.0069216625732</v>
      </c>
      <c r="F54" s="144">
        <v>7.9298255970595508E-3</v>
      </c>
      <c r="G54" s="139">
        <v>1.0063841187559699</v>
      </c>
      <c r="H54" s="155">
        <v>7.8724515789752193E-3</v>
      </c>
    </row>
    <row r="55" spans="1:8" ht="13" customHeight="1" x14ac:dyDescent="0.15">
      <c r="A55" s="57" t="s">
        <v>289</v>
      </c>
      <c r="B55" s="106">
        <v>2</v>
      </c>
      <c r="C55" s="139">
        <v>1.0118325844240399</v>
      </c>
      <c r="D55" s="144">
        <v>1.7957740416027899E-2</v>
      </c>
      <c r="E55" s="139">
        <v>1.0125904222528901</v>
      </c>
      <c r="F55" s="144">
        <v>1.8592131126897799E-2</v>
      </c>
      <c r="G55" s="139">
        <v>1.01269303289431</v>
      </c>
      <c r="H55" s="155">
        <v>2.0413066545077501E-2</v>
      </c>
    </row>
    <row r="56" spans="1:8" ht="13" customHeight="1" x14ac:dyDescent="0.15">
      <c r="A56" s="57" t="s">
        <v>290</v>
      </c>
      <c r="B56" s="106">
        <v>2</v>
      </c>
      <c r="C56" s="139">
        <v>1.00137713934969</v>
      </c>
      <c r="D56" s="144">
        <v>2.6957724671238699E-2</v>
      </c>
      <c r="E56" s="139">
        <v>1.00604259291731</v>
      </c>
      <c r="F56" s="144">
        <v>2.79607132090487E-2</v>
      </c>
      <c r="G56" s="139">
        <v>1.0062069052840701</v>
      </c>
      <c r="H56" s="155">
        <v>2.7027708338014399E-2</v>
      </c>
    </row>
    <row r="57" spans="1:8" ht="13" customHeight="1" x14ac:dyDescent="0.15">
      <c r="A57" s="57" t="s">
        <v>291</v>
      </c>
      <c r="B57" s="106">
        <v>2</v>
      </c>
      <c r="C57" s="139">
        <v>1.02936491007022</v>
      </c>
      <c r="D57" s="144">
        <v>5.7774779795465199E-2</v>
      </c>
      <c r="E57" s="139">
        <v>1.02925121090366</v>
      </c>
      <c r="F57" s="144">
        <v>5.7151790227253897E-2</v>
      </c>
      <c r="G57" s="139">
        <v>1.03477859181784</v>
      </c>
      <c r="H57" s="155">
        <v>5.6253554088105201E-2</v>
      </c>
    </row>
    <row r="58" spans="1:8" ht="13" customHeight="1" x14ac:dyDescent="0.15">
      <c r="A58" s="57" t="s">
        <v>292</v>
      </c>
      <c r="B58" s="106">
        <v>2</v>
      </c>
      <c r="C58" s="139">
        <v>0.99279413284147999</v>
      </c>
      <c r="D58" s="144">
        <v>1.33378565741401E-2</v>
      </c>
      <c r="E58" s="139">
        <v>0.99180356064880004</v>
      </c>
      <c r="F58" s="144">
        <v>1.3375755722176801E-2</v>
      </c>
      <c r="G58" s="139">
        <v>0.991637188366292</v>
      </c>
      <c r="H58" s="155">
        <v>1.3780536508091501E-2</v>
      </c>
    </row>
    <row r="59" spans="1:8" ht="13" customHeight="1" x14ac:dyDescent="0.15">
      <c r="A59" s="57" t="s">
        <v>293</v>
      </c>
      <c r="B59" s="106">
        <v>2</v>
      </c>
      <c r="C59" s="139">
        <v>0.97180697130351301</v>
      </c>
      <c r="D59" s="144">
        <v>1.1634503664021301E-2</v>
      </c>
      <c r="E59" s="139">
        <v>0.97490094808898597</v>
      </c>
      <c r="F59" s="144">
        <v>1.17635926114271E-2</v>
      </c>
      <c r="G59" s="139">
        <v>0.97519103017028497</v>
      </c>
      <c r="H59" s="155">
        <v>1.1933673468029799E-2</v>
      </c>
    </row>
    <row r="60" spans="1:8" ht="13" customHeight="1" x14ac:dyDescent="0.15">
      <c r="A60" s="57" t="s">
        <v>294</v>
      </c>
      <c r="B60" s="106">
        <v>2</v>
      </c>
      <c r="C60" s="139">
        <v>0.99135692686444699</v>
      </c>
      <c r="D60" s="144">
        <v>2.5607455300702801E-2</v>
      </c>
      <c r="E60" s="139">
        <v>0.99833177222899205</v>
      </c>
      <c r="F60" s="144">
        <v>2.7363668172709101E-2</v>
      </c>
      <c r="G60" s="139">
        <v>1.0015910277712401</v>
      </c>
      <c r="H60" s="155">
        <v>2.83012509359266E-2</v>
      </c>
    </row>
    <row r="61" spans="1:8" ht="13" customHeight="1" x14ac:dyDescent="0.15">
      <c r="A61" s="57" t="s">
        <v>295</v>
      </c>
      <c r="B61" s="106">
        <v>2</v>
      </c>
      <c r="C61" s="139">
        <v>0.991188411175144</v>
      </c>
      <c r="D61" s="144">
        <v>1.12598242730227E-2</v>
      </c>
      <c r="E61" s="139">
        <v>0.99199956663788502</v>
      </c>
      <c r="F61" s="144">
        <v>1.1155759175159499E-2</v>
      </c>
      <c r="G61" s="139">
        <v>0.99187902657901705</v>
      </c>
      <c r="H61" s="155">
        <v>1.11354590311108E-2</v>
      </c>
    </row>
    <row r="62" spans="1:8" ht="13" customHeight="1" x14ac:dyDescent="0.15">
      <c r="A62" s="57" t="s">
        <v>296</v>
      </c>
      <c r="B62" s="106">
        <v>2</v>
      </c>
      <c r="C62" s="139">
        <v>1.0470200354778101</v>
      </c>
      <c r="D62" s="144">
        <v>4.0704441136091903E-2</v>
      </c>
      <c r="E62" s="139">
        <v>1.0473149018239301</v>
      </c>
      <c r="F62" s="144">
        <v>4.22851710861675E-2</v>
      </c>
      <c r="G62" s="139">
        <v>1.04657581091042</v>
      </c>
      <c r="H62" s="155">
        <v>4.1261687858721502E-2</v>
      </c>
    </row>
    <row r="63" spans="1:8" ht="13" customHeight="1" x14ac:dyDescent="0.15">
      <c r="A63" s="110" t="s">
        <v>297</v>
      </c>
      <c r="B63" s="74">
        <v>2</v>
      </c>
      <c r="C63" s="140">
        <v>0.99925365753036199</v>
      </c>
      <c r="D63" s="145">
        <v>5.5782588667996902E-3</v>
      </c>
      <c r="E63" s="140">
        <v>1.00040621127207</v>
      </c>
      <c r="F63" s="145">
        <v>5.7058046332921003E-3</v>
      </c>
      <c r="G63" s="140">
        <v>1.00059435827239</v>
      </c>
      <c r="H63" s="157">
        <v>5.93425683495014E-3</v>
      </c>
    </row>
    <row r="64" spans="1:8" ht="13" customHeight="1" x14ac:dyDescent="0.15">
      <c r="A64" s="75" t="s">
        <v>298</v>
      </c>
      <c r="B64" s="76">
        <v>2</v>
      </c>
      <c r="C64" s="141">
        <v>0.99707575130060599</v>
      </c>
      <c r="D64" s="146">
        <v>8.8948304248083893E-3</v>
      </c>
      <c r="E64" s="141">
        <v>0.99919793282987801</v>
      </c>
      <c r="F64" s="146">
        <v>9.1150992726515903E-3</v>
      </c>
      <c r="G64" s="141">
        <v>0.99906795335128196</v>
      </c>
      <c r="H64" s="158">
        <v>9.1598165287018595E-3</v>
      </c>
    </row>
    <row r="65" spans="1:8" ht="13" customHeight="1" x14ac:dyDescent="0.15">
      <c r="A65" s="77" t="s">
        <v>299</v>
      </c>
      <c r="B65" s="78">
        <v>2</v>
      </c>
      <c r="C65" s="142">
        <v>1.0011157276623099</v>
      </c>
      <c r="D65" s="147">
        <v>4.2861567922903299E-3</v>
      </c>
      <c r="E65" s="142">
        <v>1.00189404418404</v>
      </c>
      <c r="F65" s="147">
        <v>4.3561573322978596E-3</v>
      </c>
      <c r="G65" s="142">
        <v>1.0019180412498601</v>
      </c>
      <c r="H65" s="159">
        <v>4.5117956332198002E-3</v>
      </c>
    </row>
    <row r="66" spans="1:8" ht="13" customHeight="1" x14ac:dyDescent="0.15">
      <c r="A66" s="57" t="s">
        <v>300</v>
      </c>
      <c r="B66" s="106">
        <v>2</v>
      </c>
      <c r="C66" s="139">
        <v>1.0128524443142299</v>
      </c>
      <c r="D66" s="144">
        <v>5.24320792373619E-2</v>
      </c>
      <c r="E66" s="139">
        <v>1.0119309081688701</v>
      </c>
      <c r="F66" s="144">
        <v>6.3404609076780902E-2</v>
      </c>
      <c r="G66" s="139">
        <v>1.03679018145173</v>
      </c>
      <c r="H66" s="155">
        <v>8.3244585938064303E-2</v>
      </c>
    </row>
    <row r="67" spans="1:8" ht="13" customHeight="1" x14ac:dyDescent="0.15">
      <c r="A67" s="57" t="s">
        <v>301</v>
      </c>
      <c r="B67" s="106">
        <v>2</v>
      </c>
      <c r="C67" s="139">
        <v>0.93715061598120897</v>
      </c>
      <c r="D67" s="144">
        <v>2.1512931255658299E-2</v>
      </c>
      <c r="E67" s="139">
        <v>0.94031443812937698</v>
      </c>
      <c r="F67" s="144">
        <v>2.0997511233543299E-2</v>
      </c>
      <c r="G67" s="139">
        <v>0.93992053978013301</v>
      </c>
      <c r="H67" s="155">
        <v>2.1859856082761E-2</v>
      </c>
    </row>
    <row r="68" spans="1:8" ht="13" customHeight="1" x14ac:dyDescent="0.15">
      <c r="A68" s="57" t="s">
        <v>302</v>
      </c>
      <c r="B68" s="106">
        <v>2</v>
      </c>
      <c r="C68" s="139">
        <v>0.91899130413066599</v>
      </c>
      <c r="D68" s="144">
        <v>5.69169483835281E-2</v>
      </c>
      <c r="E68" s="139">
        <v>0.91887709082000602</v>
      </c>
      <c r="F68" s="144">
        <v>5.7299950101584798E-2</v>
      </c>
      <c r="G68" s="139">
        <v>0.92768905463126305</v>
      </c>
      <c r="H68" s="155">
        <v>5.4127244646040899E-2</v>
      </c>
    </row>
    <row r="69" spans="1:8" ht="13" customHeight="1" x14ac:dyDescent="0.15">
      <c r="A69" s="72" t="s">
        <v>303</v>
      </c>
      <c r="B69" s="79">
        <v>2</v>
      </c>
      <c r="C69" s="149">
        <v>1.02763446874145</v>
      </c>
      <c r="D69" s="150">
        <v>7.0892412000803304E-2</v>
      </c>
      <c r="E69" s="149">
        <v>1.0324761231798201</v>
      </c>
      <c r="F69" s="150">
        <v>7.1713901884020298E-2</v>
      </c>
      <c r="G69" s="149">
        <v>1.0187284676746899</v>
      </c>
      <c r="H69" s="160">
        <v>6.9992168485225298E-2</v>
      </c>
    </row>
    <row r="70" spans="1:8" ht="13" customHeight="1" x14ac:dyDescent="0.15">
      <c r="A70" s="57"/>
      <c r="B70" s="82"/>
      <c r="C70" s="139" t="s">
        <v>1004</v>
      </c>
      <c r="D70" s="144" t="s">
        <v>1005</v>
      </c>
      <c r="E70" s="139" t="s">
        <v>1006</v>
      </c>
      <c r="F70" s="144" t="s">
        <v>1007</v>
      </c>
      <c r="G70" s="139" t="s">
        <v>1008</v>
      </c>
      <c r="H70" s="155" t="s">
        <v>1009</v>
      </c>
    </row>
    <row r="71" spans="1:8" ht="13" customHeight="1" x14ac:dyDescent="0.15">
      <c r="A71" s="57" t="s">
        <v>247</v>
      </c>
      <c r="B71" s="82">
        <v>1</v>
      </c>
      <c r="C71" s="139">
        <v>0.98633906993072096</v>
      </c>
      <c r="D71" s="144">
        <v>1.8090781427845599E-2</v>
      </c>
      <c r="E71" s="139">
        <v>0.98621160305755295</v>
      </c>
      <c r="F71" s="144">
        <v>1.8405541431306498E-2</v>
      </c>
      <c r="G71" s="139">
        <v>0.98450141955027104</v>
      </c>
      <c r="H71" s="155">
        <v>1.97486461155294E-2</v>
      </c>
    </row>
    <row r="72" spans="1:8" ht="13" customHeight="1" x14ac:dyDescent="0.15">
      <c r="A72" s="57" t="s">
        <v>251</v>
      </c>
      <c r="B72" s="82">
        <v>1</v>
      </c>
      <c r="C72" s="139">
        <v>0.96189722036534597</v>
      </c>
      <c r="D72" s="144">
        <v>3.3690616639484201E-2</v>
      </c>
      <c r="E72" s="139">
        <v>0.96056296640813599</v>
      </c>
      <c r="F72" s="144">
        <v>3.2514010118153198E-2</v>
      </c>
      <c r="G72" s="139">
        <v>0.96557197025600805</v>
      </c>
      <c r="H72" s="155">
        <v>3.4433695718144697E-2</v>
      </c>
    </row>
    <row r="73" spans="1:8" ht="13" customHeight="1" x14ac:dyDescent="0.15">
      <c r="A73" s="109" t="s">
        <v>253</v>
      </c>
      <c r="B73" s="82">
        <v>1</v>
      </c>
      <c r="C73" s="139">
        <v>0.91188297537479301</v>
      </c>
      <c r="D73" s="144">
        <v>4.3879263462922799E-2</v>
      </c>
      <c r="E73" s="139">
        <v>0.912837572317312</v>
      </c>
      <c r="F73" s="144">
        <v>4.4865269029734797E-2</v>
      </c>
      <c r="G73" s="139">
        <v>0.91892465925679001</v>
      </c>
      <c r="H73" s="155">
        <v>4.5445968377370298E-2</v>
      </c>
    </row>
    <row r="74" spans="1:8" ht="13" customHeight="1" x14ac:dyDescent="0.15">
      <c r="A74" s="57" t="s">
        <v>254</v>
      </c>
      <c r="B74" s="82">
        <v>1</v>
      </c>
      <c r="C74" s="139">
        <v>1.05402072353761</v>
      </c>
      <c r="D74" s="144">
        <v>2.2672618331789698E-2</v>
      </c>
      <c r="E74" s="139">
        <v>1.05395112615486</v>
      </c>
      <c r="F74" s="144">
        <v>2.2916794906692801E-2</v>
      </c>
      <c r="G74" s="139">
        <v>1.0549637618718399</v>
      </c>
      <c r="H74" s="155">
        <v>2.3620489442276901E-2</v>
      </c>
    </row>
    <row r="75" spans="1:8" ht="13" customHeight="1" x14ac:dyDescent="0.15">
      <c r="A75" s="57" t="s">
        <v>265</v>
      </c>
      <c r="B75" s="82">
        <v>1</v>
      </c>
      <c r="C75" s="139">
        <v>1.0438352835482401</v>
      </c>
      <c r="D75" s="144">
        <v>9.3080741594741695E-2</v>
      </c>
      <c r="E75" s="139">
        <v>1.0425250553951499</v>
      </c>
      <c r="F75" s="144">
        <v>9.0709009902454396E-2</v>
      </c>
      <c r="G75" s="139">
        <v>1.03704005957142</v>
      </c>
      <c r="H75" s="155">
        <v>8.4490906584686207E-2</v>
      </c>
    </row>
    <row r="76" spans="1:8" ht="13" customHeight="1" x14ac:dyDescent="0.15">
      <c r="A76" s="57" t="s">
        <v>270</v>
      </c>
      <c r="B76" s="82">
        <v>1</v>
      </c>
      <c r="C76" s="139">
        <v>0.97727702711300102</v>
      </c>
      <c r="D76" s="144">
        <v>1.8074644772226402E-2</v>
      </c>
      <c r="E76" s="139">
        <v>0.98206200429636403</v>
      </c>
      <c r="F76" s="144">
        <v>1.8942168057138501E-2</v>
      </c>
      <c r="G76" s="139">
        <v>0.98577609216974404</v>
      </c>
      <c r="H76" s="155">
        <v>2.08636178767839E-2</v>
      </c>
    </row>
    <row r="77" spans="1:8" ht="13" customHeight="1" x14ac:dyDescent="0.15">
      <c r="A77" s="57" t="s">
        <v>272</v>
      </c>
      <c r="B77" s="82">
        <v>1</v>
      </c>
      <c r="C77" s="139">
        <v>1.0109059115565899</v>
      </c>
      <c r="D77" s="144">
        <v>6.6423578000223901E-2</v>
      </c>
      <c r="E77" s="139">
        <v>1.0047328110540601</v>
      </c>
      <c r="F77" s="144">
        <v>5.6890979794821703E-2</v>
      </c>
      <c r="G77" s="139">
        <v>1.0057591492164599</v>
      </c>
      <c r="H77" s="155">
        <v>5.6163143941755103E-2</v>
      </c>
    </row>
    <row r="78" spans="1:8" ht="13" customHeight="1" x14ac:dyDescent="0.15">
      <c r="A78" s="57" t="s">
        <v>278</v>
      </c>
      <c r="B78" s="82">
        <v>1</v>
      </c>
      <c r="C78" s="139">
        <v>0.99116763289221699</v>
      </c>
      <c r="D78" s="144">
        <v>2.4979515575262901E-2</v>
      </c>
      <c r="E78" s="139">
        <v>0.98674534717150497</v>
      </c>
      <c r="F78" s="144">
        <v>2.4650697858569302E-2</v>
      </c>
      <c r="G78" s="139">
        <v>0.98167381197844095</v>
      </c>
      <c r="H78" s="155">
        <v>2.3448326911347399E-2</v>
      </c>
    </row>
    <row r="79" spans="1:8" ht="13" customHeight="1" x14ac:dyDescent="0.15">
      <c r="A79" s="57" t="s">
        <v>283</v>
      </c>
      <c r="B79" s="82">
        <v>1</v>
      </c>
      <c r="C79" s="139">
        <v>0.98505241999090798</v>
      </c>
      <c r="D79" s="144">
        <v>1.33400309477513E-2</v>
      </c>
      <c r="E79" s="139">
        <v>0.98547504815573805</v>
      </c>
      <c r="F79" s="144">
        <v>1.3533140772828699E-2</v>
      </c>
      <c r="G79" s="139">
        <v>0.98527030642188895</v>
      </c>
      <c r="H79" s="155">
        <v>1.35086900262402E-2</v>
      </c>
    </row>
    <row r="80" spans="1:8" ht="13" customHeight="1" x14ac:dyDescent="0.15">
      <c r="A80" s="57" t="s">
        <v>288</v>
      </c>
      <c r="B80" s="82">
        <v>1</v>
      </c>
      <c r="C80" s="139">
        <v>1.01454209289077</v>
      </c>
      <c r="D80" s="144">
        <v>1.07656011011295E-2</v>
      </c>
      <c r="E80" s="139">
        <v>1.0135507642873001</v>
      </c>
      <c r="F80" s="144">
        <v>1.0816562908589599E-2</v>
      </c>
      <c r="G80" s="139">
        <v>1.01556122826267</v>
      </c>
      <c r="H80" s="155">
        <v>1.14322090094514E-2</v>
      </c>
    </row>
    <row r="81" spans="1:8" ht="13" customHeight="1" x14ac:dyDescent="0.15">
      <c r="A81" s="57" t="s">
        <v>290</v>
      </c>
      <c r="B81" s="82">
        <v>1</v>
      </c>
      <c r="C81" s="139">
        <v>0.94756161694340102</v>
      </c>
      <c r="D81" s="144">
        <v>2.27089039575454E-2</v>
      </c>
      <c r="E81" s="139">
        <v>0.94391071428908602</v>
      </c>
      <c r="F81" s="144">
        <v>2.42057409589643E-2</v>
      </c>
      <c r="G81" s="139">
        <v>0.95233187571574596</v>
      </c>
      <c r="H81" s="155">
        <v>2.5900658341627601E-2</v>
      </c>
    </row>
    <row r="82" spans="1:8" ht="13" customHeight="1" x14ac:dyDescent="0.15">
      <c r="A82" s="57" t="s">
        <v>292</v>
      </c>
      <c r="B82" s="82">
        <v>1</v>
      </c>
      <c r="C82" s="139">
        <v>1.02192480710499</v>
      </c>
      <c r="D82" s="144">
        <v>2.3360545496256199E-2</v>
      </c>
      <c r="E82" s="139">
        <v>1.0235170410174299</v>
      </c>
      <c r="F82" s="144">
        <v>2.4298014459495101E-2</v>
      </c>
      <c r="G82" s="139">
        <v>1.0300803334761599</v>
      </c>
      <c r="H82" s="155">
        <v>2.6158319250323199E-2</v>
      </c>
    </row>
    <row r="83" spans="1:8" ht="13" customHeight="1" x14ac:dyDescent="0.15">
      <c r="A83" s="57" t="s">
        <v>293</v>
      </c>
      <c r="B83" s="82">
        <v>1</v>
      </c>
      <c r="C83" s="139">
        <v>1.08563931172835</v>
      </c>
      <c r="D83" s="144">
        <v>4.9417707239266001E-2</v>
      </c>
      <c r="E83" s="139">
        <v>1.08541369746742</v>
      </c>
      <c r="F83" s="144">
        <v>4.9965115509216999E-2</v>
      </c>
      <c r="G83" s="139">
        <v>1.08393876829714</v>
      </c>
      <c r="H83" s="155">
        <v>4.9696873049191598E-2</v>
      </c>
    </row>
    <row r="84" spans="1:8" ht="13" customHeight="1" x14ac:dyDescent="0.15">
      <c r="A84" s="3" t="s">
        <v>304</v>
      </c>
      <c r="B84" s="83">
        <v>1</v>
      </c>
      <c r="C84" s="143">
        <v>1.0066802598001801</v>
      </c>
      <c r="D84" s="148">
        <v>1.1726199471580601E-2</v>
      </c>
      <c r="E84" s="143">
        <v>1.00572151489622</v>
      </c>
      <c r="F84" s="148">
        <v>1.12808967997908E-2</v>
      </c>
      <c r="G84" s="143">
        <v>1.00687239806565</v>
      </c>
      <c r="H84" s="156">
        <v>1.1039639321092601E-2</v>
      </c>
    </row>
    <row r="85" spans="1:8" ht="13" customHeight="1" x14ac:dyDescent="0.15">
      <c r="A85" s="57" t="s">
        <v>92</v>
      </c>
      <c r="B85" s="82">
        <v>1</v>
      </c>
      <c r="C85" s="139">
        <v>1.0527134918734</v>
      </c>
      <c r="D85" s="144">
        <v>8.0254406056521899E-2</v>
      </c>
      <c r="E85" s="139">
        <v>1.0452514906714501</v>
      </c>
      <c r="F85" s="144">
        <v>7.1183957506450304E-2</v>
      </c>
      <c r="G85" s="139">
        <v>1.03743143834984</v>
      </c>
      <c r="H85" s="155">
        <v>7.0884496843136205E-2</v>
      </c>
    </row>
    <row r="86" spans="1:8" ht="13" customHeight="1" x14ac:dyDescent="0.15">
      <c r="A86" s="57" t="s">
        <v>301</v>
      </c>
      <c r="B86" s="82">
        <v>1</v>
      </c>
      <c r="C86" s="139">
        <v>0.91566150465389895</v>
      </c>
      <c r="D86" s="144">
        <v>9.0490775929458894E-2</v>
      </c>
      <c r="E86" s="139">
        <v>0.91485463393854405</v>
      </c>
      <c r="F86" s="144">
        <v>9.2764896962743704E-2</v>
      </c>
      <c r="G86" s="139">
        <v>0.91078159993719099</v>
      </c>
      <c r="H86" s="155">
        <v>9.1406888223036206E-2</v>
      </c>
    </row>
    <row r="87" spans="1:8" ht="13" customHeight="1" x14ac:dyDescent="0.15">
      <c r="A87" s="72" t="s">
        <v>302</v>
      </c>
      <c r="B87" s="84">
        <v>1</v>
      </c>
      <c r="C87" s="149">
        <v>1.0319738671274199</v>
      </c>
      <c r="D87" s="150">
        <v>4.67904674051269E-2</v>
      </c>
      <c r="E87" s="149">
        <v>1.02900908793773</v>
      </c>
      <c r="F87" s="150">
        <v>4.8137728879016399E-2</v>
      </c>
      <c r="G87" s="149">
        <v>1.03165433547007</v>
      </c>
      <c r="H87" s="160">
        <v>4.9991912308204801E-2</v>
      </c>
    </row>
    <row r="88" spans="1:8" ht="13" customHeight="1" x14ac:dyDescent="0.15">
      <c r="A88" s="57"/>
      <c r="B88" s="85"/>
      <c r="C88" s="139" t="s">
        <v>1004</v>
      </c>
      <c r="D88" s="144" t="s">
        <v>1005</v>
      </c>
      <c r="E88" s="139" t="s">
        <v>1006</v>
      </c>
      <c r="F88" s="144" t="s">
        <v>1007</v>
      </c>
      <c r="G88" s="139" t="s">
        <v>1008</v>
      </c>
      <c r="H88" s="155" t="s">
        <v>1009</v>
      </c>
    </row>
    <row r="89" spans="1:8" ht="13" customHeight="1" x14ac:dyDescent="0.15">
      <c r="A89" s="57" t="s">
        <v>259</v>
      </c>
      <c r="B89" s="85">
        <v>3</v>
      </c>
      <c r="C89" s="139">
        <v>0.99751926630065102</v>
      </c>
      <c r="D89" s="144">
        <v>8.02108810903218E-3</v>
      </c>
      <c r="E89" s="139">
        <v>0.99784154417814197</v>
      </c>
      <c r="F89" s="144">
        <v>8.0008012791187699E-3</v>
      </c>
      <c r="G89" s="139">
        <v>0.99779630050477297</v>
      </c>
      <c r="H89" s="155">
        <v>7.9569335335881695E-3</v>
      </c>
    </row>
    <row r="90" spans="1:8" ht="13" customHeight="1" x14ac:dyDescent="0.15">
      <c r="A90" s="57" t="s">
        <v>262</v>
      </c>
      <c r="B90" s="85">
        <v>3</v>
      </c>
      <c r="C90" s="139">
        <v>1.0757391958215099</v>
      </c>
      <c r="D90" s="144">
        <v>7.9119490482108298E-2</v>
      </c>
      <c r="E90" s="139">
        <v>1.07948828050176</v>
      </c>
      <c r="F90" s="144">
        <v>7.9751367820892899E-2</v>
      </c>
      <c r="G90" s="139">
        <v>1.1204620960890299</v>
      </c>
      <c r="H90" s="155">
        <v>6.7875380624298196E-2</v>
      </c>
    </row>
    <row r="91" spans="1:8" ht="13" customHeight="1" x14ac:dyDescent="0.15">
      <c r="A91" s="57" t="s">
        <v>86</v>
      </c>
      <c r="B91" s="85">
        <v>3</v>
      </c>
      <c r="C91" s="139">
        <v>1.0357377524741</v>
      </c>
      <c r="D91" s="144">
        <v>6.4615440847201097E-2</v>
      </c>
      <c r="E91" s="139">
        <v>1.03864544797673</v>
      </c>
      <c r="F91" s="144">
        <v>6.7551931641587903E-2</v>
      </c>
      <c r="G91" s="139">
        <v>1.04236607147953</v>
      </c>
      <c r="H91" s="155">
        <v>6.12162872174992E-2</v>
      </c>
    </row>
    <row r="92" spans="1:8" ht="13" customHeight="1" x14ac:dyDescent="0.15">
      <c r="A92" s="57" t="s">
        <v>281</v>
      </c>
      <c r="B92" s="85">
        <v>3</v>
      </c>
      <c r="C92" s="139">
        <v>0.99361945230372795</v>
      </c>
      <c r="D92" s="144">
        <v>2.4081833407555701E-2</v>
      </c>
      <c r="E92" s="139">
        <v>1.00152015371537</v>
      </c>
      <c r="F92" s="144">
        <v>2.53045747468441E-2</v>
      </c>
      <c r="G92" s="139">
        <v>1.00426405729516</v>
      </c>
      <c r="H92" s="155">
        <v>2.5680691575589401E-2</v>
      </c>
    </row>
    <row r="93" spans="1:8" ht="13" customHeight="1" x14ac:dyDescent="0.15">
      <c r="A93" s="57" t="s">
        <v>283</v>
      </c>
      <c r="B93" s="85">
        <v>3</v>
      </c>
      <c r="C93" s="139">
        <v>0.98611119604646902</v>
      </c>
      <c r="D93" s="144">
        <v>9.0653237168659192E-3</v>
      </c>
      <c r="E93" s="139">
        <v>0.98625011250122396</v>
      </c>
      <c r="F93" s="144">
        <v>9.2394044460324502E-3</v>
      </c>
      <c r="G93" s="139">
        <v>0.98711877106676205</v>
      </c>
      <c r="H93" s="155">
        <v>9.2696617667790294E-3</v>
      </c>
    </row>
    <row r="94" spans="1:8" ht="13" customHeight="1" x14ac:dyDescent="0.15">
      <c r="A94" s="57" t="s">
        <v>288</v>
      </c>
      <c r="B94" s="85">
        <v>3</v>
      </c>
      <c r="C94" s="139">
        <v>0.99653955288498897</v>
      </c>
      <c r="D94" s="144">
        <v>1.1452392724878E-2</v>
      </c>
      <c r="E94" s="139">
        <v>0.99561318221073303</v>
      </c>
      <c r="F94" s="144">
        <v>1.13185133018681E-2</v>
      </c>
      <c r="G94" s="139">
        <v>0.99563557373831102</v>
      </c>
      <c r="H94" s="155">
        <v>1.1215379374945799E-2</v>
      </c>
    </row>
    <row r="95" spans="1:8" ht="13" customHeight="1" x14ac:dyDescent="0.15">
      <c r="A95" s="57" t="s">
        <v>292</v>
      </c>
      <c r="B95" s="85">
        <v>3</v>
      </c>
      <c r="C95" s="139">
        <v>0.99434682476234604</v>
      </c>
      <c r="D95" s="144">
        <v>1.09355337770885E-2</v>
      </c>
      <c r="E95" s="139">
        <v>0.99399223629744904</v>
      </c>
      <c r="F95" s="144">
        <v>1.0801555427150999E-2</v>
      </c>
      <c r="G95" s="139">
        <v>0.99274844473088697</v>
      </c>
      <c r="H95" s="155">
        <v>1.09079586913832E-2</v>
      </c>
    </row>
    <row r="96" spans="1:8" ht="13" customHeight="1" x14ac:dyDescent="0.15">
      <c r="A96" s="57" t="s">
        <v>293</v>
      </c>
      <c r="B96" s="85">
        <v>3</v>
      </c>
      <c r="C96" s="139">
        <v>1.03002796716429</v>
      </c>
      <c r="D96" s="144">
        <v>3.9945477475469997E-2</v>
      </c>
      <c r="E96" s="139">
        <v>1.03014523626262</v>
      </c>
      <c r="F96" s="144">
        <v>3.8688190479061801E-2</v>
      </c>
      <c r="G96" s="139">
        <v>1.0286565582479399</v>
      </c>
      <c r="H96" s="155">
        <v>3.8341852414671002E-2</v>
      </c>
    </row>
    <row r="97" spans="1:8" ht="13" customHeight="1" x14ac:dyDescent="0.15">
      <c r="A97" s="5" t="s">
        <v>305</v>
      </c>
      <c r="B97" s="87">
        <v>3</v>
      </c>
      <c r="C97" s="153">
        <v>1.0137051509697601</v>
      </c>
      <c r="D97" s="154">
        <v>1.42565149513401E-2</v>
      </c>
      <c r="E97" s="153">
        <v>1.0154370242055</v>
      </c>
      <c r="F97" s="154">
        <v>1.44993553100817E-2</v>
      </c>
      <c r="G97" s="153">
        <v>1.0211309841440499</v>
      </c>
      <c r="H97" s="162">
        <v>1.30372689336205E-2</v>
      </c>
    </row>
    <row r="99" spans="1:8" x14ac:dyDescent="0.15">
      <c r="A99" s="128" t="s">
        <v>387</v>
      </c>
    </row>
    <row r="100" spans="1:8" x14ac:dyDescent="0.15">
      <c r="A100" s="128" t="s">
        <v>401</v>
      </c>
    </row>
    <row r="101" spans="1:8" x14ac:dyDescent="0.15">
      <c r="A101" s="128" t="s">
        <v>402</v>
      </c>
    </row>
    <row r="102" spans="1:8" x14ac:dyDescent="0.15">
      <c r="A102" s="128" t="s">
        <v>390</v>
      </c>
    </row>
    <row r="103" spans="1:8" x14ac:dyDescent="0.15">
      <c r="A103" s="128" t="s">
        <v>306</v>
      </c>
    </row>
    <row r="104" spans="1:8" x14ac:dyDescent="0.15">
      <c r="A104" s="128" t="s">
        <v>307</v>
      </c>
    </row>
    <row r="105" spans="1:8" x14ac:dyDescent="0.15">
      <c r="A105" s="128" t="s">
        <v>308</v>
      </c>
    </row>
    <row r="106" spans="1:8" x14ac:dyDescent="0.15">
      <c r="A106" s="128" t="s">
        <v>309</v>
      </c>
    </row>
    <row r="107" spans="1:8" x14ac:dyDescent="0.15">
      <c r="A107" s="112" t="str">
        <f>HYPERLINK("https://oecdcode.org/disclaimers/cyprus.html", "Information on data for Cyprus: https://oecdcode.org/disclaimers/cyprus.html")</f>
        <v>Information on data for Cyprus: https://oecdcode.org/disclaimers/cyprus.html</v>
      </c>
    </row>
    <row r="108" spans="1:8" x14ac:dyDescent="0.15">
      <c r="A108" s="128" t="s">
        <v>310</v>
      </c>
    </row>
  </sheetData>
  <mergeCells count="5">
    <mergeCell ref="B8:B10"/>
    <mergeCell ref="C9:D9"/>
    <mergeCell ref="E9:F9"/>
    <mergeCell ref="G9:H9"/>
    <mergeCell ref="C8:H8"/>
  </mergeCells>
  <conditionalFormatting sqref="C1:C200">
    <cfRule type="expression" dxfId="249" priority="3">
      <formula>ABS(LN(C1)/(D1/C1))&gt;1.95996398454005</formula>
    </cfRule>
  </conditionalFormatting>
  <conditionalFormatting sqref="E1:E200">
    <cfRule type="expression" dxfId="248" priority="2">
      <formula>ABS(LN(E1)/(F1/E1))&gt;1.95996398454005</formula>
    </cfRule>
  </conditionalFormatting>
  <conditionalFormatting sqref="G1:G200">
    <cfRule type="expression" dxfId="247" priority="1">
      <formula>ABS(LN(G1)/(H1/G1))&gt;1.95996398454005</formula>
    </cfRule>
  </conditionalFormatting>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108"/>
  <sheetViews>
    <sheetView showGridLines="0" zoomScale="80" workbookViewId="0"/>
  </sheetViews>
  <sheetFormatPr baseColWidth="10" defaultRowHeight="13" x14ac:dyDescent="0.15"/>
  <cols>
    <col min="1" max="1" width="30.6640625" customWidth="1"/>
    <col min="2" max="2" width="8.6640625" customWidth="1"/>
  </cols>
  <sheetData>
    <row r="1" spans="1:32" x14ac:dyDescent="0.15">
      <c r="A1" s="27" t="s">
        <v>165</v>
      </c>
    </row>
    <row r="2" spans="1:32" x14ac:dyDescent="0.15">
      <c r="A2" s="29" t="s">
        <v>166</v>
      </c>
    </row>
    <row r="3" spans="1:32" x14ac:dyDescent="0.15">
      <c r="A3" s="25" t="s">
        <v>349</v>
      </c>
    </row>
    <row r="4" spans="1:32" x14ac:dyDescent="0.15">
      <c r="A4" s="97" t="str">
        <f>HYPERLINK("#'TOC'!A1", "Back to TOC")</f>
        <v>Back to TOC</v>
      </c>
    </row>
    <row r="7" spans="1:32" ht="45" customHeight="1" x14ac:dyDescent="0.15">
      <c r="B7" s="163" t="s">
        <v>237</v>
      </c>
      <c r="C7" s="166" t="s">
        <v>407</v>
      </c>
      <c r="D7" s="166"/>
      <c r="E7" s="166"/>
      <c r="F7" s="166"/>
      <c r="G7" s="166"/>
      <c r="H7" s="166"/>
      <c r="I7" s="166"/>
      <c r="J7" s="166"/>
      <c r="K7" s="191" t="s">
        <v>391</v>
      </c>
      <c r="L7" s="191"/>
      <c r="M7" s="166" t="s">
        <v>407</v>
      </c>
      <c r="N7" s="166"/>
      <c r="O7" s="166"/>
      <c r="P7" s="166"/>
      <c r="Q7" s="166"/>
      <c r="R7" s="166"/>
      <c r="S7" s="166"/>
      <c r="T7" s="166"/>
      <c r="U7" s="191" t="s">
        <v>391</v>
      </c>
      <c r="V7" s="191"/>
      <c r="W7" s="166" t="s">
        <v>407</v>
      </c>
      <c r="X7" s="166"/>
      <c r="Y7" s="166"/>
      <c r="Z7" s="166"/>
      <c r="AA7" s="166"/>
      <c r="AB7" s="166"/>
      <c r="AC7" s="166"/>
      <c r="AD7" s="166"/>
      <c r="AE7" s="191" t="s">
        <v>391</v>
      </c>
      <c r="AF7" s="193"/>
    </row>
    <row r="8" spans="1:32" ht="60" customHeight="1" x14ac:dyDescent="0.15">
      <c r="B8" s="164"/>
      <c r="C8" s="168" t="s">
        <v>403</v>
      </c>
      <c r="D8" s="168"/>
      <c r="E8" s="168" t="s">
        <v>404</v>
      </c>
      <c r="F8" s="168"/>
      <c r="G8" s="168" t="s">
        <v>405</v>
      </c>
      <c r="H8" s="168"/>
      <c r="I8" s="168" t="s">
        <v>406</v>
      </c>
      <c r="J8" s="168"/>
      <c r="K8" s="192"/>
      <c r="L8" s="192"/>
      <c r="M8" s="168" t="s">
        <v>403</v>
      </c>
      <c r="N8" s="168"/>
      <c r="O8" s="168" t="s">
        <v>404</v>
      </c>
      <c r="P8" s="168"/>
      <c r="Q8" s="168" t="s">
        <v>405</v>
      </c>
      <c r="R8" s="168"/>
      <c r="S8" s="168" t="s">
        <v>406</v>
      </c>
      <c r="T8" s="168"/>
      <c r="U8" s="192"/>
      <c r="V8" s="192"/>
      <c r="W8" s="168" t="s">
        <v>403</v>
      </c>
      <c r="X8" s="168"/>
      <c r="Y8" s="168" t="s">
        <v>404</v>
      </c>
      <c r="Z8" s="168"/>
      <c r="AA8" s="168" t="s">
        <v>405</v>
      </c>
      <c r="AB8" s="168"/>
      <c r="AC8" s="168" t="s">
        <v>406</v>
      </c>
      <c r="AD8" s="168"/>
      <c r="AE8" s="192"/>
      <c r="AF8" s="194"/>
    </row>
    <row r="9" spans="1:32" ht="15" customHeight="1" x14ac:dyDescent="0.15">
      <c r="B9" s="164"/>
      <c r="C9" s="169" t="s">
        <v>384</v>
      </c>
      <c r="D9" s="169"/>
      <c r="E9" s="169"/>
      <c r="F9" s="169"/>
      <c r="G9" s="169"/>
      <c r="H9" s="169"/>
      <c r="I9" s="169"/>
      <c r="J9" s="169"/>
      <c r="K9" s="169"/>
      <c r="L9" s="169"/>
      <c r="M9" s="169" t="s">
        <v>385</v>
      </c>
      <c r="N9" s="169"/>
      <c r="O9" s="169"/>
      <c r="P9" s="169"/>
      <c r="Q9" s="169"/>
      <c r="R9" s="169"/>
      <c r="S9" s="169"/>
      <c r="T9" s="169"/>
      <c r="U9" s="169"/>
      <c r="V9" s="169"/>
      <c r="W9" s="169" t="s">
        <v>386</v>
      </c>
      <c r="X9" s="169"/>
      <c r="Y9" s="169"/>
      <c r="Z9" s="169"/>
      <c r="AA9" s="169"/>
      <c r="AB9" s="169"/>
      <c r="AC9" s="169"/>
      <c r="AD9" s="169"/>
      <c r="AE9" s="169"/>
      <c r="AF9" s="176"/>
    </row>
    <row r="10" spans="1:32" ht="15" customHeight="1" x14ac:dyDescent="0.15">
      <c r="B10" s="165"/>
      <c r="C10" s="98" t="s">
        <v>244</v>
      </c>
      <c r="D10" s="98" t="s">
        <v>240</v>
      </c>
      <c r="E10" s="98" t="s">
        <v>244</v>
      </c>
      <c r="F10" s="98" t="s">
        <v>240</v>
      </c>
      <c r="G10" s="98" t="s">
        <v>244</v>
      </c>
      <c r="H10" s="98" t="s">
        <v>240</v>
      </c>
      <c r="I10" s="98" t="s">
        <v>244</v>
      </c>
      <c r="J10" s="98" t="s">
        <v>240</v>
      </c>
      <c r="K10" s="98" t="s">
        <v>392</v>
      </c>
      <c r="L10" s="98" t="s">
        <v>240</v>
      </c>
      <c r="M10" s="98" t="s">
        <v>244</v>
      </c>
      <c r="N10" s="98" t="s">
        <v>240</v>
      </c>
      <c r="O10" s="98" t="s">
        <v>244</v>
      </c>
      <c r="P10" s="98" t="s">
        <v>240</v>
      </c>
      <c r="Q10" s="98" t="s">
        <v>244</v>
      </c>
      <c r="R10" s="98" t="s">
        <v>240</v>
      </c>
      <c r="S10" s="98" t="s">
        <v>244</v>
      </c>
      <c r="T10" s="98" t="s">
        <v>240</v>
      </c>
      <c r="U10" s="98" t="s">
        <v>392</v>
      </c>
      <c r="V10" s="98" t="s">
        <v>240</v>
      </c>
      <c r="W10" s="98" t="s">
        <v>244</v>
      </c>
      <c r="X10" s="98" t="s">
        <v>240</v>
      </c>
      <c r="Y10" s="98" t="s">
        <v>244</v>
      </c>
      <c r="Z10" s="98" t="s">
        <v>240</v>
      </c>
      <c r="AA10" s="98" t="s">
        <v>244</v>
      </c>
      <c r="AB10" s="98" t="s">
        <v>240</v>
      </c>
      <c r="AC10" s="98" t="s">
        <v>244</v>
      </c>
      <c r="AD10" s="98" t="s">
        <v>240</v>
      </c>
      <c r="AE10" s="98" t="s">
        <v>392</v>
      </c>
      <c r="AF10" s="99" t="s">
        <v>240</v>
      </c>
    </row>
    <row r="11" spans="1:32" ht="13" customHeight="1" x14ac:dyDescent="0.15">
      <c r="A11" s="100"/>
      <c r="B11" s="101"/>
      <c r="C11" s="151" t="s">
        <v>1010</v>
      </c>
      <c r="D11" s="152" t="s">
        <v>1011</v>
      </c>
      <c r="E11" s="151" t="s">
        <v>1012</v>
      </c>
      <c r="F11" s="152" t="s">
        <v>1013</v>
      </c>
      <c r="G11" s="151" t="s">
        <v>1014</v>
      </c>
      <c r="H11" s="152" t="s">
        <v>1015</v>
      </c>
      <c r="I11" s="151" t="s">
        <v>1016</v>
      </c>
      <c r="J11" s="152" t="s">
        <v>1017</v>
      </c>
      <c r="K11" s="151" t="s">
        <v>922</v>
      </c>
      <c r="L11" s="152" t="s">
        <v>923</v>
      </c>
      <c r="M11" s="151" t="s">
        <v>1018</v>
      </c>
      <c r="N11" s="152" t="s">
        <v>1019</v>
      </c>
      <c r="O11" s="151" t="s">
        <v>1020</v>
      </c>
      <c r="P11" s="152" t="s">
        <v>1021</v>
      </c>
      <c r="Q11" s="151" t="s">
        <v>1022</v>
      </c>
      <c r="R11" s="152" t="s">
        <v>1023</v>
      </c>
      <c r="S11" s="151" t="s">
        <v>1024</v>
      </c>
      <c r="T11" s="152" t="s">
        <v>1025</v>
      </c>
      <c r="U11" s="151" t="s">
        <v>938</v>
      </c>
      <c r="V11" s="152" t="s">
        <v>939</v>
      </c>
      <c r="W11" s="151" t="s">
        <v>1026</v>
      </c>
      <c r="X11" s="152" t="s">
        <v>1027</v>
      </c>
      <c r="Y11" s="151" t="s">
        <v>1028</v>
      </c>
      <c r="Z11" s="152" t="s">
        <v>1029</v>
      </c>
      <c r="AA11" s="151" t="s">
        <v>1030</v>
      </c>
      <c r="AB11" s="152" t="s">
        <v>1031</v>
      </c>
      <c r="AC11" s="151" t="s">
        <v>1032</v>
      </c>
      <c r="AD11" s="152" t="s">
        <v>1033</v>
      </c>
      <c r="AE11" s="151" t="s">
        <v>954</v>
      </c>
      <c r="AF11" s="161" t="s">
        <v>955</v>
      </c>
    </row>
    <row r="12" spans="1:32" ht="13" customHeight="1" x14ac:dyDescent="0.15">
      <c r="A12" s="57" t="s">
        <v>246</v>
      </c>
      <c r="B12" s="106">
        <v>2</v>
      </c>
      <c r="C12" s="139">
        <v>-1.6260153552774099</v>
      </c>
      <c r="D12" s="144">
        <v>0.47596271440321802</v>
      </c>
      <c r="E12" s="139">
        <v>-1.18781094851994</v>
      </c>
      <c r="F12" s="144">
        <v>0.53980841002536395</v>
      </c>
      <c r="G12" s="139">
        <v>-0.69094972711301395</v>
      </c>
      <c r="H12" s="144">
        <v>0.18385446976005701</v>
      </c>
      <c r="I12" s="139">
        <v>-0.30390529070803002</v>
      </c>
      <c r="J12" s="144">
        <v>0.54199930817966002</v>
      </c>
      <c r="K12" s="139">
        <v>4.7093658720857201</v>
      </c>
      <c r="L12" s="144">
        <v>1.63946581023548</v>
      </c>
      <c r="M12" s="139">
        <v>-1.6581398335844699</v>
      </c>
      <c r="N12" s="144">
        <v>0.48649965574207799</v>
      </c>
      <c r="O12" s="139">
        <v>-1.2291750763496501</v>
      </c>
      <c r="P12" s="144">
        <v>0.56460422826799195</v>
      </c>
      <c r="Q12" s="139">
        <v>-0.73426161187778405</v>
      </c>
      <c r="R12" s="144">
        <v>0.18630702007375399</v>
      </c>
      <c r="S12" s="139">
        <v>-0.47090098580877698</v>
      </c>
      <c r="T12" s="144">
        <v>0.53577763932370404</v>
      </c>
      <c r="U12" s="139">
        <v>5.8797403760579598</v>
      </c>
      <c r="V12" s="144">
        <v>1.8657327823959899</v>
      </c>
      <c r="W12" s="139">
        <v>-1.6709708144978299</v>
      </c>
      <c r="X12" s="144">
        <v>0.53789461960154195</v>
      </c>
      <c r="Y12" s="139">
        <v>-1.22703244522735</v>
      </c>
      <c r="Z12" s="144">
        <v>0.60503670884588201</v>
      </c>
      <c r="AA12" s="139">
        <v>-0.69595693997598496</v>
      </c>
      <c r="AB12" s="144">
        <v>0.18657581940426099</v>
      </c>
      <c r="AC12" s="139">
        <v>-0.58271652209456404</v>
      </c>
      <c r="AD12" s="144">
        <v>0.54059348330420898</v>
      </c>
      <c r="AE12" s="139">
        <v>8.7140231918373807</v>
      </c>
      <c r="AF12" s="155">
        <v>2.0004888348987899</v>
      </c>
    </row>
    <row r="13" spans="1:32" ht="13" customHeight="1" x14ac:dyDescent="0.15">
      <c r="A13" s="57" t="s">
        <v>247</v>
      </c>
      <c r="B13" s="106">
        <v>2</v>
      </c>
      <c r="C13" s="139">
        <v>-1.0585197698834601</v>
      </c>
      <c r="D13" s="144">
        <v>0.200149625673333</v>
      </c>
      <c r="E13" s="139">
        <v>-0.43527859073754299</v>
      </c>
      <c r="F13" s="144">
        <v>0.20756118358133399</v>
      </c>
      <c r="G13" s="139">
        <v>-0.79396060702788196</v>
      </c>
      <c r="H13" s="144">
        <v>0.153274009749225</v>
      </c>
      <c r="I13" s="139">
        <v>-0.55853755032154595</v>
      </c>
      <c r="J13" s="144">
        <v>0.26744199398511898</v>
      </c>
      <c r="K13" s="139">
        <v>12.8257911696248</v>
      </c>
      <c r="L13" s="144">
        <v>2.5472676222761201</v>
      </c>
      <c r="M13" s="139">
        <v>-1.0589573595188999</v>
      </c>
      <c r="N13" s="144">
        <v>0.20261973439360301</v>
      </c>
      <c r="O13" s="139">
        <v>-0.44386640405100303</v>
      </c>
      <c r="P13" s="144">
        <v>0.204729317841254</v>
      </c>
      <c r="Q13" s="139">
        <v>-0.75315837973740796</v>
      </c>
      <c r="R13" s="144">
        <v>0.15267488568689999</v>
      </c>
      <c r="S13" s="139">
        <v>-0.50076028729554101</v>
      </c>
      <c r="T13" s="144">
        <v>0.27762603059171798</v>
      </c>
      <c r="U13" s="139">
        <v>13.764743326559101</v>
      </c>
      <c r="V13" s="144">
        <v>2.6734218580098901</v>
      </c>
      <c r="W13" s="139">
        <v>-1.0346283005927801</v>
      </c>
      <c r="X13" s="144">
        <v>0.205401371100594</v>
      </c>
      <c r="Y13" s="139">
        <v>-0.42981670261100702</v>
      </c>
      <c r="Z13" s="144">
        <v>0.2035602900015</v>
      </c>
      <c r="AA13" s="139">
        <v>-0.71874220936759803</v>
      </c>
      <c r="AB13" s="144">
        <v>0.15450018908943</v>
      </c>
      <c r="AC13" s="139">
        <v>-0.41182831498432498</v>
      </c>
      <c r="AD13" s="144">
        <v>0.27909840110001699</v>
      </c>
      <c r="AE13" s="139">
        <v>14.4630372506039</v>
      </c>
      <c r="AF13" s="155">
        <v>2.7186745972826301</v>
      </c>
    </row>
    <row r="14" spans="1:32" ht="13" customHeight="1" x14ac:dyDescent="0.15">
      <c r="A14" s="57" t="s">
        <v>248</v>
      </c>
      <c r="B14" s="106">
        <v>2</v>
      </c>
      <c r="C14" s="139">
        <v>-0.37063874060449198</v>
      </c>
      <c r="D14" s="144">
        <v>0.19358380969989</v>
      </c>
      <c r="E14" s="139">
        <v>-0.69982495900932196</v>
      </c>
      <c r="F14" s="144">
        <v>0.20392180116639999</v>
      </c>
      <c r="G14" s="139">
        <v>-0.79348540926614097</v>
      </c>
      <c r="H14" s="144">
        <v>0.137443011185332</v>
      </c>
      <c r="I14" s="139">
        <v>0.13014368006042601</v>
      </c>
      <c r="J14" s="144">
        <v>0.30782350775745299</v>
      </c>
      <c r="K14" s="139">
        <v>7.1835125652959304</v>
      </c>
      <c r="L14" s="144">
        <v>1.6939782220631801</v>
      </c>
      <c r="M14" s="139">
        <v>-0.34836079168691803</v>
      </c>
      <c r="N14" s="144">
        <v>0.190813560695902</v>
      </c>
      <c r="O14" s="139">
        <v>-0.70078370169533799</v>
      </c>
      <c r="P14" s="144">
        <v>0.20744788779744999</v>
      </c>
      <c r="Q14" s="139">
        <v>-0.77156816232562697</v>
      </c>
      <c r="R14" s="144">
        <v>0.14224607312953899</v>
      </c>
      <c r="S14" s="139">
        <v>4.1668599816390997E-2</v>
      </c>
      <c r="T14" s="144">
        <v>0.30391928839275301</v>
      </c>
      <c r="U14" s="139">
        <v>8.4030351351769408</v>
      </c>
      <c r="V14" s="144">
        <v>1.6800013617874501</v>
      </c>
      <c r="W14" s="139">
        <v>-0.30011926075463102</v>
      </c>
      <c r="X14" s="144">
        <v>0.190560039696163</v>
      </c>
      <c r="Y14" s="139">
        <v>-0.73269528461681599</v>
      </c>
      <c r="Z14" s="144">
        <v>0.19938521808802201</v>
      </c>
      <c r="AA14" s="139">
        <v>-0.76869437501740701</v>
      </c>
      <c r="AB14" s="144">
        <v>0.144027797674221</v>
      </c>
      <c r="AC14" s="139">
        <v>4.5980941189256302E-2</v>
      </c>
      <c r="AD14" s="144">
        <v>0.29275107522052002</v>
      </c>
      <c r="AE14" s="139">
        <v>9.0349972231156297</v>
      </c>
      <c r="AF14" s="155">
        <v>1.74265944256017</v>
      </c>
    </row>
    <row r="15" spans="1:32" ht="13" customHeight="1" x14ac:dyDescent="0.15">
      <c r="A15" s="57" t="s">
        <v>249</v>
      </c>
      <c r="B15" s="106">
        <v>2</v>
      </c>
      <c r="C15" s="139">
        <v>-0.86172159459148401</v>
      </c>
      <c r="D15" s="144">
        <v>0.27302094612934802</v>
      </c>
      <c r="E15" s="139">
        <v>-0.83359161177406305</v>
      </c>
      <c r="F15" s="144">
        <v>0.24541612481455299</v>
      </c>
      <c r="G15" s="139">
        <v>-0.63785603117802403</v>
      </c>
      <c r="H15" s="144">
        <v>0.13867267374589801</v>
      </c>
      <c r="I15" s="139">
        <v>-0.73488183130917495</v>
      </c>
      <c r="J15" s="144">
        <v>0.23028207032726</v>
      </c>
      <c r="K15" s="139">
        <v>9.21127294869137</v>
      </c>
      <c r="L15" s="144">
        <v>2.0056668125002401</v>
      </c>
      <c r="M15" s="139">
        <v>-0.87271539434171297</v>
      </c>
      <c r="N15" s="144">
        <v>0.27545986377225401</v>
      </c>
      <c r="O15" s="139">
        <v>-0.87569865735525398</v>
      </c>
      <c r="P15" s="144">
        <v>0.243292783251359</v>
      </c>
      <c r="Q15" s="139">
        <v>-0.68375097774268101</v>
      </c>
      <c r="R15" s="144">
        <v>0.13738991271724699</v>
      </c>
      <c r="S15" s="139">
        <v>-0.77475337190237303</v>
      </c>
      <c r="T15" s="144">
        <v>0.22909499889725099</v>
      </c>
      <c r="U15" s="139">
        <v>11.1191669547761</v>
      </c>
      <c r="V15" s="144">
        <v>2.1098165097595998</v>
      </c>
      <c r="W15" s="139">
        <v>-0.81426768382136006</v>
      </c>
      <c r="X15" s="144">
        <v>0.26960808804480502</v>
      </c>
      <c r="Y15" s="139">
        <v>-0.83015372843820201</v>
      </c>
      <c r="Z15" s="144">
        <v>0.24416098279714499</v>
      </c>
      <c r="AA15" s="139">
        <v>-0.72394687362138299</v>
      </c>
      <c r="AB15" s="144">
        <v>0.13722192802835501</v>
      </c>
      <c r="AC15" s="139">
        <v>-0.73768752029743501</v>
      </c>
      <c r="AD15" s="144">
        <v>0.22900942131407301</v>
      </c>
      <c r="AE15" s="139">
        <v>12.9906417229419</v>
      </c>
      <c r="AF15" s="155">
        <v>2.3658706411882999</v>
      </c>
    </row>
    <row r="16" spans="1:32" ht="13" customHeight="1" x14ac:dyDescent="0.15">
      <c r="A16" s="57" t="s">
        <v>250</v>
      </c>
      <c r="B16" s="106">
        <v>2</v>
      </c>
      <c r="C16" s="139">
        <v>-0.81661714832195398</v>
      </c>
      <c r="D16" s="144">
        <v>0.26936042535016202</v>
      </c>
      <c r="E16" s="139">
        <v>-1.3228267624455601</v>
      </c>
      <c r="F16" s="144">
        <v>0.25240544542339199</v>
      </c>
      <c r="G16" s="139">
        <v>-1.2984908350973301</v>
      </c>
      <c r="H16" s="144">
        <v>0.17876139567579599</v>
      </c>
      <c r="I16" s="139">
        <v>-0.76443978621395003</v>
      </c>
      <c r="J16" s="144">
        <v>0.28624370118702402</v>
      </c>
      <c r="K16" s="139">
        <v>14.6853354510662</v>
      </c>
      <c r="L16" s="144">
        <v>2.6705613533113399</v>
      </c>
      <c r="M16" s="139">
        <v>-0.79925159222191999</v>
      </c>
      <c r="N16" s="144">
        <v>0.25798838014930697</v>
      </c>
      <c r="O16" s="139">
        <v>-1.18076968876184</v>
      </c>
      <c r="P16" s="144">
        <v>0.246812571083314</v>
      </c>
      <c r="Q16" s="139">
        <v>-1.2440056770907399</v>
      </c>
      <c r="R16" s="144">
        <v>0.17090843889355101</v>
      </c>
      <c r="S16" s="139">
        <v>-0.63984736882451199</v>
      </c>
      <c r="T16" s="144">
        <v>0.278286790581738</v>
      </c>
      <c r="U16" s="139">
        <v>18.938697669787999</v>
      </c>
      <c r="V16" s="144">
        <v>2.7632581822673301</v>
      </c>
      <c r="W16" s="139">
        <v>-0.76544385467404896</v>
      </c>
      <c r="X16" s="144">
        <v>0.25114004324713202</v>
      </c>
      <c r="Y16" s="139">
        <v>-1.2081186657652201</v>
      </c>
      <c r="Z16" s="144">
        <v>0.24832615222519899</v>
      </c>
      <c r="AA16" s="139">
        <v>-1.1444633527075101</v>
      </c>
      <c r="AB16" s="144">
        <v>0.168376558205548</v>
      </c>
      <c r="AC16" s="139">
        <v>-0.58762545708843805</v>
      </c>
      <c r="AD16" s="144">
        <v>0.28205644631330401</v>
      </c>
      <c r="AE16" s="139">
        <v>21.459356179805901</v>
      </c>
      <c r="AF16" s="155">
        <v>2.8669996320475</v>
      </c>
    </row>
    <row r="17" spans="1:32" ht="13" customHeight="1" x14ac:dyDescent="0.15">
      <c r="A17" s="57" t="s">
        <v>251</v>
      </c>
      <c r="B17" s="106">
        <v>2</v>
      </c>
      <c r="C17" s="139">
        <v>-0.96520126583608801</v>
      </c>
      <c r="D17" s="144">
        <v>0.17725233074277999</v>
      </c>
      <c r="E17" s="139">
        <v>-0.58282072944100005</v>
      </c>
      <c r="F17" s="144">
        <v>0.19236324888377801</v>
      </c>
      <c r="G17" s="139">
        <v>-0.42082303320269299</v>
      </c>
      <c r="H17" s="144">
        <v>0.10196223588553301</v>
      </c>
      <c r="I17" s="139">
        <v>-0.65596617595037698</v>
      </c>
      <c r="J17" s="144">
        <v>0.30106141405649101</v>
      </c>
      <c r="K17" s="139">
        <v>7.6989360647370804</v>
      </c>
      <c r="L17" s="144">
        <v>1.57607003435427</v>
      </c>
      <c r="M17" s="139">
        <v>-0.90994360556981801</v>
      </c>
      <c r="N17" s="144">
        <v>0.166473880111006</v>
      </c>
      <c r="O17" s="139">
        <v>-0.58794665374481103</v>
      </c>
      <c r="P17" s="144">
        <v>0.19090921479376999</v>
      </c>
      <c r="Q17" s="139">
        <v>-0.43088424023288302</v>
      </c>
      <c r="R17" s="144">
        <v>0.10604610513721301</v>
      </c>
      <c r="S17" s="139">
        <v>-0.85210348918687395</v>
      </c>
      <c r="T17" s="144">
        <v>0.32017351872147398</v>
      </c>
      <c r="U17" s="139">
        <v>12.4156815114021</v>
      </c>
      <c r="V17" s="144">
        <v>2.1616452534567498</v>
      </c>
      <c r="W17" s="139">
        <v>-0.89810620973364097</v>
      </c>
      <c r="X17" s="144">
        <v>0.16597572140730099</v>
      </c>
      <c r="Y17" s="139">
        <v>-0.61548753082585705</v>
      </c>
      <c r="Z17" s="144">
        <v>0.191938006558526</v>
      </c>
      <c r="AA17" s="139">
        <v>-0.41319470048102203</v>
      </c>
      <c r="AB17" s="144">
        <v>0.10086148883781899</v>
      </c>
      <c r="AC17" s="139">
        <v>-0.83208337374481001</v>
      </c>
      <c r="AD17" s="144">
        <v>0.31531396209808799</v>
      </c>
      <c r="AE17" s="139">
        <v>12.6715043180708</v>
      </c>
      <c r="AF17" s="155">
        <v>2.2696352173605598</v>
      </c>
    </row>
    <row r="18" spans="1:32" ht="13" customHeight="1" x14ac:dyDescent="0.15">
      <c r="A18" s="109" t="s">
        <v>252</v>
      </c>
      <c r="B18" s="106">
        <v>2</v>
      </c>
      <c r="C18" s="139">
        <v>-0.78948217538202803</v>
      </c>
      <c r="D18" s="144">
        <v>0.187611500209792</v>
      </c>
      <c r="E18" s="139">
        <v>-1.2550937100966599</v>
      </c>
      <c r="F18" s="144">
        <v>0.32682684298244602</v>
      </c>
      <c r="G18" s="139">
        <v>-0.685095215354386</v>
      </c>
      <c r="H18" s="144">
        <v>0.14869865671097299</v>
      </c>
      <c r="I18" s="139">
        <v>-0.70262708136570995</v>
      </c>
      <c r="J18" s="144">
        <v>0.38986409071730899</v>
      </c>
      <c r="K18" s="139">
        <v>9.5688254357335705</v>
      </c>
      <c r="L18" s="144">
        <v>2.17031931007535</v>
      </c>
      <c r="M18" s="139">
        <v>-0.73451776034739402</v>
      </c>
      <c r="N18" s="144">
        <v>0.17829758574976901</v>
      </c>
      <c r="O18" s="139">
        <v>-1.29788942361254</v>
      </c>
      <c r="P18" s="144">
        <v>0.32351736764380201</v>
      </c>
      <c r="Q18" s="139">
        <v>-0.69579959671758396</v>
      </c>
      <c r="R18" s="144">
        <v>0.146373816605049</v>
      </c>
      <c r="S18" s="139">
        <v>-0.92013399295166398</v>
      </c>
      <c r="T18" s="144">
        <v>0.41346506254682702</v>
      </c>
      <c r="U18" s="139">
        <v>14.2040557421149</v>
      </c>
      <c r="V18" s="144">
        <v>2.81736093958175</v>
      </c>
      <c r="W18" s="139">
        <v>-0.73853938765448901</v>
      </c>
      <c r="X18" s="144">
        <v>0.17705042800509499</v>
      </c>
      <c r="Y18" s="139">
        <v>-1.2888822674959799</v>
      </c>
      <c r="Z18" s="144">
        <v>0.330505277998772</v>
      </c>
      <c r="AA18" s="139">
        <v>-0.67177363143021995</v>
      </c>
      <c r="AB18" s="144">
        <v>0.14637521915662999</v>
      </c>
      <c r="AC18" s="139">
        <v>-0.86629989049698797</v>
      </c>
      <c r="AD18" s="144">
        <v>0.41890927229852598</v>
      </c>
      <c r="AE18" s="139">
        <v>14.679759253735799</v>
      </c>
      <c r="AF18" s="155">
        <v>2.7984394553686598</v>
      </c>
    </row>
    <row r="19" spans="1:32" ht="13" customHeight="1" x14ac:dyDescent="0.15">
      <c r="A19" s="109" t="s">
        <v>253</v>
      </c>
      <c r="B19" s="106">
        <v>2</v>
      </c>
      <c r="C19" s="139">
        <v>-1.0809036618241501</v>
      </c>
      <c r="D19" s="144">
        <v>0.31902797388092202</v>
      </c>
      <c r="E19" s="139">
        <v>-0.71607867713054096</v>
      </c>
      <c r="F19" s="144">
        <v>0.24252801471241101</v>
      </c>
      <c r="G19" s="139">
        <v>-0.690309496908318</v>
      </c>
      <c r="H19" s="144">
        <v>0.16467058601593601</v>
      </c>
      <c r="I19" s="139">
        <v>-0.48329978444399002</v>
      </c>
      <c r="J19" s="144">
        <v>0.41296482183030098</v>
      </c>
      <c r="K19" s="139">
        <v>12.475664975476199</v>
      </c>
      <c r="L19" s="144">
        <v>3.8333819796983502</v>
      </c>
      <c r="M19" s="139">
        <v>-1.0442551940625899</v>
      </c>
      <c r="N19" s="144">
        <v>0.29595844412015498</v>
      </c>
      <c r="O19" s="139">
        <v>-0.665030482781508</v>
      </c>
      <c r="P19" s="144">
        <v>0.244054793597655</v>
      </c>
      <c r="Q19" s="139">
        <v>-0.66447456449021403</v>
      </c>
      <c r="R19" s="144">
        <v>0.156530833310702</v>
      </c>
      <c r="S19" s="139">
        <v>-0.64240875763640204</v>
      </c>
      <c r="T19" s="144">
        <v>0.44415315914491998</v>
      </c>
      <c r="U19" s="139">
        <v>16.765755122131001</v>
      </c>
      <c r="V19" s="144">
        <v>4.3648137486300698</v>
      </c>
      <c r="W19" s="139">
        <v>-1.0333813286745499</v>
      </c>
      <c r="X19" s="144">
        <v>0.28482516158194998</v>
      </c>
      <c r="Y19" s="139">
        <v>-0.64364065765321199</v>
      </c>
      <c r="Z19" s="144">
        <v>0.23688460778703099</v>
      </c>
      <c r="AA19" s="139">
        <v>-0.65765493068985204</v>
      </c>
      <c r="AB19" s="144">
        <v>0.15387776233339001</v>
      </c>
      <c r="AC19" s="139">
        <v>-0.57580019463681897</v>
      </c>
      <c r="AD19" s="144">
        <v>0.45960649453396701</v>
      </c>
      <c r="AE19" s="139">
        <v>17.349618936697201</v>
      </c>
      <c r="AF19" s="155">
        <v>4.5593630313599398</v>
      </c>
    </row>
    <row r="20" spans="1:32" ht="13" customHeight="1" x14ac:dyDescent="0.15">
      <c r="A20" s="57" t="s">
        <v>254</v>
      </c>
      <c r="B20" s="106">
        <v>2</v>
      </c>
      <c r="C20" s="139">
        <v>-0.68389704181881406</v>
      </c>
      <c r="D20" s="144">
        <v>0.23577413705605499</v>
      </c>
      <c r="E20" s="139">
        <v>-0.55094053461988701</v>
      </c>
      <c r="F20" s="144">
        <v>0.207272413875423</v>
      </c>
      <c r="G20" s="139">
        <v>-1.28636798113492</v>
      </c>
      <c r="H20" s="144">
        <v>0.15851822280716699</v>
      </c>
      <c r="I20" s="139">
        <v>-0.97762047873450797</v>
      </c>
      <c r="J20" s="144">
        <v>0.20347915752175799</v>
      </c>
      <c r="K20" s="139">
        <v>17.149906152103</v>
      </c>
      <c r="L20" s="144">
        <v>2.6516261552121598</v>
      </c>
      <c r="M20" s="139">
        <v>-0.68319308382169897</v>
      </c>
      <c r="N20" s="144">
        <v>0.23722154347722599</v>
      </c>
      <c r="O20" s="139">
        <v>-0.51970801944891798</v>
      </c>
      <c r="P20" s="144">
        <v>0.20966608769414499</v>
      </c>
      <c r="Q20" s="139">
        <v>-1.2750224856726</v>
      </c>
      <c r="R20" s="144">
        <v>0.15768514298803901</v>
      </c>
      <c r="S20" s="139">
        <v>-0.97626189946192099</v>
      </c>
      <c r="T20" s="144">
        <v>0.203840892515922</v>
      </c>
      <c r="U20" s="139">
        <v>18.342264338596799</v>
      </c>
      <c r="V20" s="144">
        <v>2.7101087428711002</v>
      </c>
      <c r="W20" s="139">
        <v>-0.68584148843761805</v>
      </c>
      <c r="X20" s="144">
        <v>0.217607165169835</v>
      </c>
      <c r="Y20" s="139">
        <v>-0.54072395127823103</v>
      </c>
      <c r="Z20" s="144">
        <v>0.203470140730836</v>
      </c>
      <c r="AA20" s="139">
        <v>-1.0561999382575999</v>
      </c>
      <c r="AB20" s="144">
        <v>0.15819497739763999</v>
      </c>
      <c r="AC20" s="139">
        <v>-0.82048665125343501</v>
      </c>
      <c r="AD20" s="144">
        <v>0.19392478008957101</v>
      </c>
      <c r="AE20" s="139">
        <v>23.478905982528499</v>
      </c>
      <c r="AF20" s="155">
        <v>2.8043956314239802</v>
      </c>
    </row>
    <row r="21" spans="1:32" ht="13" customHeight="1" x14ac:dyDescent="0.15">
      <c r="A21" s="57" t="s">
        <v>255</v>
      </c>
      <c r="B21" s="106">
        <v>2</v>
      </c>
      <c r="C21" s="139">
        <v>-0.80125251109087603</v>
      </c>
      <c r="D21" s="144">
        <v>0.34761902922119597</v>
      </c>
      <c r="E21" s="139">
        <v>-0.38828120588960602</v>
      </c>
      <c r="F21" s="144">
        <v>0.206323063130852</v>
      </c>
      <c r="G21" s="139">
        <v>-1.37938377317863</v>
      </c>
      <c r="H21" s="144">
        <v>0.15554161474827199</v>
      </c>
      <c r="I21" s="139">
        <v>-1.0867527102342001</v>
      </c>
      <c r="J21" s="144">
        <v>0.37763592690912301</v>
      </c>
      <c r="K21" s="139">
        <v>12.5486587687175</v>
      </c>
      <c r="L21" s="144">
        <v>2.3352957890693502</v>
      </c>
      <c r="M21" s="139">
        <v>-0.718667207649756</v>
      </c>
      <c r="N21" s="144">
        <v>0.354646691937403</v>
      </c>
      <c r="O21" s="139">
        <v>-0.45187909896969403</v>
      </c>
      <c r="P21" s="144">
        <v>0.198209888861344</v>
      </c>
      <c r="Q21" s="139">
        <v>-1.3805325295085999</v>
      </c>
      <c r="R21" s="144">
        <v>0.16405865091493299</v>
      </c>
      <c r="S21" s="139">
        <v>-1.13914318911287</v>
      </c>
      <c r="T21" s="144">
        <v>0.43125478457566502</v>
      </c>
      <c r="U21" s="139">
        <v>17.317313940419101</v>
      </c>
      <c r="V21" s="144">
        <v>2.6272003261893699</v>
      </c>
      <c r="W21" s="139">
        <v>-0.70581390071572403</v>
      </c>
      <c r="X21" s="144">
        <v>0.34544363495260599</v>
      </c>
      <c r="Y21" s="139">
        <v>-0.44624972334968799</v>
      </c>
      <c r="Z21" s="144">
        <v>0.19685598610443</v>
      </c>
      <c r="AA21" s="139">
        <v>-1.4298015404106601</v>
      </c>
      <c r="AB21" s="144">
        <v>0.1632671432385</v>
      </c>
      <c r="AC21" s="139">
        <v>-1.18663881844146</v>
      </c>
      <c r="AD21" s="144">
        <v>0.43023379683013502</v>
      </c>
      <c r="AE21" s="139">
        <v>18.187552123281801</v>
      </c>
      <c r="AF21" s="155">
        <v>2.7381959749996798</v>
      </c>
    </row>
    <row r="22" spans="1:32" ht="13" customHeight="1" x14ac:dyDescent="0.15">
      <c r="A22" s="57" t="s">
        <v>256</v>
      </c>
      <c r="B22" s="106">
        <v>2</v>
      </c>
      <c r="C22" s="139">
        <v>-1.5724085971522801</v>
      </c>
      <c r="D22" s="144">
        <v>0.454561527625717</v>
      </c>
      <c r="E22" s="139">
        <v>-0.98633305777320002</v>
      </c>
      <c r="F22" s="144">
        <v>0.52456718645522604</v>
      </c>
      <c r="G22" s="139">
        <v>-1.10263818544173</v>
      </c>
      <c r="H22" s="144">
        <v>0.22004404103037201</v>
      </c>
      <c r="I22" s="139">
        <v>-7.6249805749936006E-2</v>
      </c>
      <c r="J22" s="144">
        <v>0.66069740544686795</v>
      </c>
      <c r="K22" s="139">
        <v>19.250610990758702</v>
      </c>
      <c r="L22" s="144">
        <v>3.4304475786682498</v>
      </c>
      <c r="M22" s="139">
        <v>-1.5954944248421701</v>
      </c>
      <c r="N22" s="144">
        <v>0.38071550505202501</v>
      </c>
      <c r="O22" s="139">
        <v>-1.0125429736020799</v>
      </c>
      <c r="P22" s="144">
        <v>0.49447255961838799</v>
      </c>
      <c r="Q22" s="139">
        <v>-1.1240671268089799</v>
      </c>
      <c r="R22" s="144">
        <v>0.166431345966217</v>
      </c>
      <c r="S22" s="139">
        <v>6.8968859833985999E-2</v>
      </c>
      <c r="T22" s="144">
        <v>0.64449869502458501</v>
      </c>
      <c r="U22" s="139">
        <v>23.1860895197884</v>
      </c>
      <c r="V22" s="144">
        <v>3.4141671948674399</v>
      </c>
      <c r="W22" s="139">
        <v>-1.6545806452935401</v>
      </c>
      <c r="X22" s="144">
        <v>0.34820302758948701</v>
      </c>
      <c r="Y22" s="139">
        <v>-0.93101966341040499</v>
      </c>
      <c r="Z22" s="144">
        <v>0.463102692338417</v>
      </c>
      <c r="AA22" s="139">
        <v>-1.12588072146747</v>
      </c>
      <c r="AB22" s="144">
        <v>0.17343117319800699</v>
      </c>
      <c r="AC22" s="139">
        <v>4.6878766775847999E-2</v>
      </c>
      <c r="AD22" s="144">
        <v>0.67428132493063098</v>
      </c>
      <c r="AE22" s="139">
        <v>25.4628658310818</v>
      </c>
      <c r="AF22" s="155">
        <v>3.88853467091882</v>
      </c>
    </row>
    <row r="23" spans="1:32" ht="13" customHeight="1" x14ac:dyDescent="0.15">
      <c r="A23" s="57" t="s">
        <v>257</v>
      </c>
      <c r="B23" s="106">
        <v>2</v>
      </c>
      <c r="C23" s="139">
        <v>-0.590235618523134</v>
      </c>
      <c r="D23" s="144">
        <v>0.28620750903896103</v>
      </c>
      <c r="E23" s="139">
        <v>-0.42995704641871901</v>
      </c>
      <c r="F23" s="144">
        <v>0.1963091936263</v>
      </c>
      <c r="G23" s="139">
        <v>-0.708101809454736</v>
      </c>
      <c r="H23" s="144">
        <v>0.223283594780883</v>
      </c>
      <c r="I23" s="139">
        <v>-1.6665515273609099</v>
      </c>
      <c r="J23" s="144">
        <v>0.53470817754961797</v>
      </c>
      <c r="K23" s="139">
        <v>9.2748541869899306</v>
      </c>
      <c r="L23" s="144">
        <v>2.6844932250283202</v>
      </c>
      <c r="M23" s="139">
        <v>-0.66566764051256799</v>
      </c>
      <c r="N23" s="144">
        <v>0.28369384921447599</v>
      </c>
      <c r="O23" s="139">
        <v>-0.44748335173514803</v>
      </c>
      <c r="P23" s="144">
        <v>0.187075415754066</v>
      </c>
      <c r="Q23" s="139">
        <v>-0.66997230569692001</v>
      </c>
      <c r="R23" s="144">
        <v>0.224070399344689</v>
      </c>
      <c r="S23" s="139">
        <v>-1.3906719250859401</v>
      </c>
      <c r="T23" s="144">
        <v>0.47765442588656798</v>
      </c>
      <c r="U23" s="139">
        <v>14.2543418315844</v>
      </c>
      <c r="V23" s="144">
        <v>3.0717718550796</v>
      </c>
      <c r="W23" s="139">
        <v>-0.59253511461394703</v>
      </c>
      <c r="X23" s="144">
        <v>0.27051763157569497</v>
      </c>
      <c r="Y23" s="139">
        <v>-0.50150245441813601</v>
      </c>
      <c r="Z23" s="144">
        <v>0.20176581779237801</v>
      </c>
      <c r="AA23" s="139">
        <v>-0.69141073842072098</v>
      </c>
      <c r="AB23" s="144">
        <v>0.218008354078851</v>
      </c>
      <c r="AC23" s="139">
        <v>-1.01226147105807</v>
      </c>
      <c r="AD23" s="144">
        <v>0.39449766187825303</v>
      </c>
      <c r="AE23" s="139">
        <v>17.737260224955499</v>
      </c>
      <c r="AF23" s="155">
        <v>3.8029036112014301</v>
      </c>
    </row>
    <row r="24" spans="1:32" ht="13" customHeight="1" x14ac:dyDescent="0.15">
      <c r="A24" s="57" t="s">
        <v>258</v>
      </c>
      <c r="B24" s="106">
        <v>2</v>
      </c>
      <c r="C24" s="139">
        <v>-0.84604921223153495</v>
      </c>
      <c r="D24" s="144">
        <v>0.20833515795722299</v>
      </c>
      <c r="E24" s="139">
        <v>-0.61313047380636898</v>
      </c>
      <c r="F24" s="144">
        <v>0.17261291016014099</v>
      </c>
      <c r="G24" s="139">
        <v>-1.0847060176726899</v>
      </c>
      <c r="H24" s="144">
        <v>0.14719969764241</v>
      </c>
      <c r="I24" s="139">
        <v>-0.14218190570181</v>
      </c>
      <c r="J24" s="144">
        <v>0.19729926999672201</v>
      </c>
      <c r="K24" s="139">
        <v>16.388271924055999</v>
      </c>
      <c r="L24" s="144">
        <v>2.9403565872248101</v>
      </c>
      <c r="M24" s="139">
        <v>-0.86957087515760201</v>
      </c>
      <c r="N24" s="144">
        <v>0.19578924234480999</v>
      </c>
      <c r="O24" s="139">
        <v>-0.54307217123799101</v>
      </c>
      <c r="P24" s="144">
        <v>0.167056823722953</v>
      </c>
      <c r="Q24" s="139">
        <v>-1.0166247929758401</v>
      </c>
      <c r="R24" s="144">
        <v>0.14489627276854899</v>
      </c>
      <c r="S24" s="139">
        <v>-0.104432707954628</v>
      </c>
      <c r="T24" s="144">
        <v>0.20677943475348501</v>
      </c>
      <c r="U24" s="139">
        <v>20.394499966394299</v>
      </c>
      <c r="V24" s="144">
        <v>2.9894230616145401</v>
      </c>
      <c r="W24" s="139">
        <v>-0.86364909130591505</v>
      </c>
      <c r="X24" s="144">
        <v>0.21265682511115899</v>
      </c>
      <c r="Y24" s="139">
        <v>-0.40943729673893597</v>
      </c>
      <c r="Z24" s="144">
        <v>0.16614996027353901</v>
      </c>
      <c r="AA24" s="139">
        <v>-0.95091218719633197</v>
      </c>
      <c r="AB24" s="144">
        <v>0.14544647194893201</v>
      </c>
      <c r="AC24" s="139">
        <v>-0.16445710592080801</v>
      </c>
      <c r="AD24" s="144">
        <v>0.20752477068224801</v>
      </c>
      <c r="AE24" s="139">
        <v>23.162851794225599</v>
      </c>
      <c r="AF24" s="155">
        <v>3.3308992034259699</v>
      </c>
    </row>
    <row r="25" spans="1:32" ht="13" customHeight="1" x14ac:dyDescent="0.15">
      <c r="A25" s="57" t="s">
        <v>259</v>
      </c>
      <c r="B25" s="106">
        <v>2</v>
      </c>
      <c r="C25" s="139">
        <v>-0.55728122600498098</v>
      </c>
      <c r="D25" s="144">
        <v>0.18956859524858599</v>
      </c>
      <c r="E25" s="139">
        <v>-0.65301108107141204</v>
      </c>
      <c r="F25" s="144">
        <v>0.19490441160629701</v>
      </c>
      <c r="G25" s="139">
        <v>-1.01670020992916</v>
      </c>
      <c r="H25" s="144">
        <v>0.16765487259587999</v>
      </c>
      <c r="I25" s="139">
        <v>-0.56726053064513704</v>
      </c>
      <c r="J25" s="144">
        <v>0.35798883566301298</v>
      </c>
      <c r="K25" s="139">
        <v>13.610632329922501</v>
      </c>
      <c r="L25" s="144">
        <v>2.4370313700372601</v>
      </c>
      <c r="M25" s="139">
        <v>-0.56072250642458499</v>
      </c>
      <c r="N25" s="144">
        <v>0.18820180675947701</v>
      </c>
      <c r="O25" s="139">
        <v>-0.63803618409134899</v>
      </c>
      <c r="P25" s="144">
        <v>0.19199577181622601</v>
      </c>
      <c r="Q25" s="139">
        <v>-0.999328288463044</v>
      </c>
      <c r="R25" s="144">
        <v>0.16446170230234899</v>
      </c>
      <c r="S25" s="139">
        <v>-0.59989868301641902</v>
      </c>
      <c r="T25" s="144">
        <v>0.341943812063428</v>
      </c>
      <c r="U25" s="139">
        <v>15.1876461725347</v>
      </c>
      <c r="V25" s="144">
        <v>2.5272595633472701</v>
      </c>
      <c r="W25" s="139">
        <v>-0.56160363381519995</v>
      </c>
      <c r="X25" s="144">
        <v>0.18926403128694999</v>
      </c>
      <c r="Y25" s="139">
        <v>-0.65349694919256296</v>
      </c>
      <c r="Z25" s="144">
        <v>0.18617262220622999</v>
      </c>
      <c r="AA25" s="139">
        <v>-1.0109243511445301</v>
      </c>
      <c r="AB25" s="144">
        <v>0.1561426280139</v>
      </c>
      <c r="AC25" s="139">
        <v>-0.64528302604904497</v>
      </c>
      <c r="AD25" s="144">
        <v>0.34278910525626299</v>
      </c>
      <c r="AE25" s="139">
        <v>17.8469238857822</v>
      </c>
      <c r="AF25" s="155">
        <v>2.7206524231442599</v>
      </c>
    </row>
    <row r="26" spans="1:32" ht="13" customHeight="1" x14ac:dyDescent="0.15">
      <c r="A26" s="57" t="s">
        <v>260</v>
      </c>
      <c r="B26" s="106">
        <v>2</v>
      </c>
      <c r="C26" s="139">
        <v>-1.4385271975455101</v>
      </c>
      <c r="D26" s="144">
        <v>0.30170257790058902</v>
      </c>
      <c r="E26" s="139">
        <v>0.33837968182828299</v>
      </c>
      <c r="F26" s="144">
        <v>0.33209286692015899</v>
      </c>
      <c r="G26" s="139">
        <v>-1.3087696087760901</v>
      </c>
      <c r="H26" s="144">
        <v>0.22445498776707901</v>
      </c>
      <c r="I26" s="139">
        <v>-0.284225612201014</v>
      </c>
      <c r="J26" s="144">
        <v>0.40928320460835899</v>
      </c>
      <c r="K26" s="139">
        <v>12.884648516800899</v>
      </c>
      <c r="L26" s="144">
        <v>3.5350988478259602</v>
      </c>
      <c r="M26" s="139">
        <v>-1.3841209742802201</v>
      </c>
      <c r="N26" s="144">
        <v>0.30606971885074702</v>
      </c>
      <c r="O26" s="139">
        <v>0.27379623489577398</v>
      </c>
      <c r="P26" s="144">
        <v>0.34280254007719302</v>
      </c>
      <c r="Q26" s="139">
        <v>-1.31451391918159</v>
      </c>
      <c r="R26" s="144">
        <v>0.22946882380056</v>
      </c>
      <c r="S26" s="139">
        <v>-0.369505474015349</v>
      </c>
      <c r="T26" s="144">
        <v>0.41584106223956502</v>
      </c>
      <c r="U26" s="139">
        <v>14.6058489490228</v>
      </c>
      <c r="V26" s="144">
        <v>3.85354181168114</v>
      </c>
      <c r="W26" s="139">
        <v>-1.30203559838564</v>
      </c>
      <c r="X26" s="144">
        <v>0.30793806951714697</v>
      </c>
      <c r="Y26" s="139">
        <v>0.22487989590856</v>
      </c>
      <c r="Z26" s="144">
        <v>0.33486685995754301</v>
      </c>
      <c r="AA26" s="139">
        <v>-1.3276728354319101</v>
      </c>
      <c r="AB26" s="144">
        <v>0.226251064788763</v>
      </c>
      <c r="AC26" s="139">
        <v>-0.33526478822768002</v>
      </c>
      <c r="AD26" s="144">
        <v>0.41171262076733101</v>
      </c>
      <c r="AE26" s="139">
        <v>15.2465507090791</v>
      </c>
      <c r="AF26" s="155">
        <v>4.0975160823108796</v>
      </c>
    </row>
    <row r="27" spans="1:32" ht="13" customHeight="1" x14ac:dyDescent="0.15">
      <c r="A27" s="57" t="s">
        <v>261</v>
      </c>
      <c r="B27" s="106">
        <v>2</v>
      </c>
      <c r="C27" s="139">
        <v>-0.64976508642511999</v>
      </c>
      <c r="D27" s="144">
        <v>0.182738642511733</v>
      </c>
      <c r="E27" s="139">
        <v>-0.38572466775491698</v>
      </c>
      <c r="F27" s="144">
        <v>0.14245977199124499</v>
      </c>
      <c r="G27" s="139">
        <v>-0.77442683298784798</v>
      </c>
      <c r="H27" s="144">
        <v>0.105003903203678</v>
      </c>
      <c r="I27" s="139">
        <v>-0.37683209477539498</v>
      </c>
      <c r="J27" s="144">
        <v>0.26678819340790999</v>
      </c>
      <c r="K27" s="139">
        <v>7.5108008379470599</v>
      </c>
      <c r="L27" s="144">
        <v>1.29758689552289</v>
      </c>
      <c r="M27" s="139">
        <v>-0.64273346383545704</v>
      </c>
      <c r="N27" s="144">
        <v>0.18125228522068201</v>
      </c>
      <c r="O27" s="139">
        <v>-0.377839313655776</v>
      </c>
      <c r="P27" s="144">
        <v>0.140433451603239</v>
      </c>
      <c r="Q27" s="139">
        <v>-0.73490371077880301</v>
      </c>
      <c r="R27" s="144">
        <v>0.106650034835141</v>
      </c>
      <c r="S27" s="139">
        <v>-0.42909126058137698</v>
      </c>
      <c r="T27" s="144">
        <v>0.26709946524918698</v>
      </c>
      <c r="U27" s="139">
        <v>8.8447975580909102</v>
      </c>
      <c r="V27" s="144">
        <v>1.38402958646728</v>
      </c>
      <c r="W27" s="139">
        <v>-0.63552331189661204</v>
      </c>
      <c r="X27" s="144">
        <v>0.18016622199847801</v>
      </c>
      <c r="Y27" s="139">
        <v>-0.37558600688029098</v>
      </c>
      <c r="Z27" s="144">
        <v>0.141313942420913</v>
      </c>
      <c r="AA27" s="139">
        <v>-0.76080825106983196</v>
      </c>
      <c r="AB27" s="144">
        <v>0.105922975264428</v>
      </c>
      <c r="AC27" s="139">
        <v>-0.45135571436199901</v>
      </c>
      <c r="AD27" s="144">
        <v>0.26623166075027299</v>
      </c>
      <c r="AE27" s="139">
        <v>9.0672226512936298</v>
      </c>
      <c r="AF27" s="155">
        <v>1.41811726422216</v>
      </c>
    </row>
    <row r="28" spans="1:32" ht="13" customHeight="1" x14ac:dyDescent="0.15">
      <c r="A28" s="57" t="s">
        <v>262</v>
      </c>
      <c r="B28" s="106">
        <v>2</v>
      </c>
      <c r="C28" s="139">
        <v>-0.784643224819915</v>
      </c>
      <c r="D28" s="144">
        <v>0.20162699155583799</v>
      </c>
      <c r="E28" s="139">
        <v>-0.93950141971465695</v>
      </c>
      <c r="F28" s="144">
        <v>0.183794361264143</v>
      </c>
      <c r="G28" s="139">
        <v>-1.2202637971904899</v>
      </c>
      <c r="H28" s="144">
        <v>0.19398011127680001</v>
      </c>
      <c r="I28" s="139">
        <v>-0.59072232740354702</v>
      </c>
      <c r="J28" s="144">
        <v>0.43570624998340102</v>
      </c>
      <c r="K28" s="139">
        <v>14.1368004090452</v>
      </c>
      <c r="L28" s="144">
        <v>2.59028774727852</v>
      </c>
      <c r="M28" s="139">
        <v>-0.80891944715504904</v>
      </c>
      <c r="N28" s="144">
        <v>0.19843601513519599</v>
      </c>
      <c r="O28" s="139">
        <v>-0.94239875811283902</v>
      </c>
      <c r="P28" s="144">
        <v>0.18549174411687699</v>
      </c>
      <c r="Q28" s="139">
        <v>-1.22606819774069</v>
      </c>
      <c r="R28" s="144">
        <v>0.18529709163382899</v>
      </c>
      <c r="S28" s="139">
        <v>-0.508486962076515</v>
      </c>
      <c r="T28" s="144">
        <v>0.40232305659234102</v>
      </c>
      <c r="U28" s="139">
        <v>16.861863685501699</v>
      </c>
      <c r="V28" s="144">
        <v>2.7573558079302898</v>
      </c>
      <c r="W28" s="139">
        <v>-0.75899997899285199</v>
      </c>
      <c r="X28" s="144">
        <v>0.18970574798096801</v>
      </c>
      <c r="Y28" s="139">
        <v>-0.92869738035911098</v>
      </c>
      <c r="Z28" s="144">
        <v>0.18820561783729001</v>
      </c>
      <c r="AA28" s="139">
        <v>-1.1502418011745901</v>
      </c>
      <c r="AB28" s="144">
        <v>0.195483880541403</v>
      </c>
      <c r="AC28" s="139">
        <v>-0.24811969922294</v>
      </c>
      <c r="AD28" s="144">
        <v>0.41414509567704899</v>
      </c>
      <c r="AE28" s="139">
        <v>19.302641142381901</v>
      </c>
      <c r="AF28" s="155">
        <v>3.0431549524895898</v>
      </c>
    </row>
    <row r="29" spans="1:32" ht="13" customHeight="1" x14ac:dyDescent="0.15">
      <c r="A29" s="57" t="s">
        <v>263</v>
      </c>
      <c r="B29" s="106">
        <v>2</v>
      </c>
      <c r="C29" s="139">
        <v>-0.82985495091467998</v>
      </c>
      <c r="D29" s="144">
        <v>0.19722229547682399</v>
      </c>
      <c r="E29" s="139">
        <v>-0.25107367506319</v>
      </c>
      <c r="F29" s="144">
        <v>0.22613776926561799</v>
      </c>
      <c r="G29" s="139">
        <v>-0.91042725814046399</v>
      </c>
      <c r="H29" s="144">
        <v>0.127445160913399</v>
      </c>
      <c r="I29" s="139">
        <v>-0.78238930386568495</v>
      </c>
      <c r="J29" s="144">
        <v>0.463230692652705</v>
      </c>
      <c r="K29" s="139">
        <v>9.9069849183313003</v>
      </c>
      <c r="L29" s="144">
        <v>2.26064887951321</v>
      </c>
      <c r="M29" s="139">
        <v>-0.80064481160410905</v>
      </c>
      <c r="N29" s="144">
        <v>0.186145985372691</v>
      </c>
      <c r="O29" s="139">
        <v>-0.17704946789378201</v>
      </c>
      <c r="P29" s="144">
        <v>0.23041258664876499</v>
      </c>
      <c r="Q29" s="139">
        <v>-0.86338432936571297</v>
      </c>
      <c r="R29" s="144">
        <v>0.129945664484338</v>
      </c>
      <c r="S29" s="139">
        <v>-0.71429193467274799</v>
      </c>
      <c r="T29" s="144">
        <v>0.47678027762881198</v>
      </c>
      <c r="U29" s="139">
        <v>16.736241666641</v>
      </c>
      <c r="V29" s="144">
        <v>2.4675199294535601</v>
      </c>
      <c r="W29" s="139">
        <v>-0.85105222962231397</v>
      </c>
      <c r="X29" s="144">
        <v>0.17926818947567499</v>
      </c>
      <c r="Y29" s="139">
        <v>-0.14327482438650499</v>
      </c>
      <c r="Z29" s="144">
        <v>0.223987675615335</v>
      </c>
      <c r="AA29" s="139">
        <v>-0.841133156450111</v>
      </c>
      <c r="AB29" s="144">
        <v>0.126521133856837</v>
      </c>
      <c r="AC29" s="139">
        <v>-0.73505750463973796</v>
      </c>
      <c r="AD29" s="144">
        <v>0.47596624024232598</v>
      </c>
      <c r="AE29" s="139">
        <v>18.867523981058898</v>
      </c>
      <c r="AF29" s="155">
        <v>2.78357705944997</v>
      </c>
    </row>
    <row r="30" spans="1:32" ht="13" customHeight="1" x14ac:dyDescent="0.15">
      <c r="A30" s="57" t="s">
        <v>264</v>
      </c>
      <c r="B30" s="106">
        <v>2</v>
      </c>
      <c r="C30" s="139">
        <v>-0.680764610692418</v>
      </c>
      <c r="D30" s="144">
        <v>0.12530003400838</v>
      </c>
      <c r="E30" s="139">
        <v>-0.71008560771553297</v>
      </c>
      <c r="F30" s="144">
        <v>0.158825037313294</v>
      </c>
      <c r="G30" s="139">
        <v>-0.80576165732101601</v>
      </c>
      <c r="H30" s="144">
        <v>0.135490108458553</v>
      </c>
      <c r="I30" s="139">
        <v>-0.57523499015441504</v>
      </c>
      <c r="J30" s="144">
        <v>0.30754837083102299</v>
      </c>
      <c r="K30" s="139">
        <v>10.995569044813299</v>
      </c>
      <c r="L30" s="144">
        <v>1.90441300441371</v>
      </c>
      <c r="M30" s="139">
        <v>-0.64283774951466299</v>
      </c>
      <c r="N30" s="144">
        <v>0.12112168290368901</v>
      </c>
      <c r="O30" s="139">
        <v>-0.70429723128795196</v>
      </c>
      <c r="P30" s="144">
        <v>0.15752791251658399</v>
      </c>
      <c r="Q30" s="139">
        <v>-0.78690497279418303</v>
      </c>
      <c r="R30" s="144">
        <v>0.127024356135196</v>
      </c>
      <c r="S30" s="139">
        <v>-0.57727131303420698</v>
      </c>
      <c r="T30" s="144">
        <v>0.294610396723263</v>
      </c>
      <c r="U30" s="139">
        <v>15.1068307810467</v>
      </c>
      <c r="V30" s="144">
        <v>2.1975885277954799</v>
      </c>
      <c r="W30" s="139">
        <v>-0.65915871827371697</v>
      </c>
      <c r="X30" s="144">
        <v>0.120417757780988</v>
      </c>
      <c r="Y30" s="139">
        <v>-0.68170801273996595</v>
      </c>
      <c r="Z30" s="144">
        <v>0.15580762062769099</v>
      </c>
      <c r="AA30" s="139">
        <v>-0.79904594852974897</v>
      </c>
      <c r="AB30" s="144">
        <v>0.12925694021418299</v>
      </c>
      <c r="AC30" s="139">
        <v>-0.63955659639613804</v>
      </c>
      <c r="AD30" s="144">
        <v>0.29381747829395499</v>
      </c>
      <c r="AE30" s="139">
        <v>16.109594458960501</v>
      </c>
      <c r="AF30" s="155">
        <v>2.1901116499586699</v>
      </c>
    </row>
    <row r="31" spans="1:32" ht="13" customHeight="1" x14ac:dyDescent="0.15">
      <c r="A31" s="57" t="s">
        <v>265</v>
      </c>
      <c r="B31" s="106">
        <v>2</v>
      </c>
      <c r="C31" s="139">
        <v>-0.46916444169930399</v>
      </c>
      <c r="D31" s="144">
        <v>0.19083740150964301</v>
      </c>
      <c r="E31" s="139">
        <v>-0.39609185171098499</v>
      </c>
      <c r="F31" s="144">
        <v>0.197075242435959</v>
      </c>
      <c r="G31" s="139">
        <v>-0.88959671480354896</v>
      </c>
      <c r="H31" s="144">
        <v>0.16098522281357899</v>
      </c>
      <c r="I31" s="139">
        <v>-1.26312061626686</v>
      </c>
      <c r="J31" s="144">
        <v>0.35199105851891199</v>
      </c>
      <c r="K31" s="139">
        <v>10.297154329082501</v>
      </c>
      <c r="L31" s="144">
        <v>2.1031449308245</v>
      </c>
      <c r="M31" s="139">
        <v>-0.46564884856189898</v>
      </c>
      <c r="N31" s="144">
        <v>0.18587793031872599</v>
      </c>
      <c r="O31" s="139">
        <v>-0.40481917045778099</v>
      </c>
      <c r="P31" s="144">
        <v>0.193379463112404</v>
      </c>
      <c r="Q31" s="139">
        <v>-0.88023810484686105</v>
      </c>
      <c r="R31" s="144">
        <v>0.16141712514165499</v>
      </c>
      <c r="S31" s="139">
        <v>-1.22610679983069</v>
      </c>
      <c r="T31" s="144">
        <v>0.33222248172139002</v>
      </c>
      <c r="U31" s="139">
        <v>13.033463241450001</v>
      </c>
      <c r="V31" s="144">
        <v>2.3085015384065199</v>
      </c>
      <c r="W31" s="139">
        <v>-0.42370897969776899</v>
      </c>
      <c r="X31" s="144">
        <v>0.18902137759884199</v>
      </c>
      <c r="Y31" s="139">
        <v>-0.41724755095583499</v>
      </c>
      <c r="Z31" s="144">
        <v>0.18719604321480901</v>
      </c>
      <c r="AA31" s="139">
        <v>-0.86361726775272396</v>
      </c>
      <c r="AB31" s="144">
        <v>0.16734521443224001</v>
      </c>
      <c r="AC31" s="139">
        <v>-1.17729083343872</v>
      </c>
      <c r="AD31" s="144">
        <v>0.33035687824958299</v>
      </c>
      <c r="AE31" s="139">
        <v>13.3176900971186</v>
      </c>
      <c r="AF31" s="155">
        <v>2.2627318153315699</v>
      </c>
    </row>
    <row r="32" spans="1:32" ht="13" customHeight="1" x14ac:dyDescent="0.15">
      <c r="A32" s="57" t="s">
        <v>266</v>
      </c>
      <c r="B32" s="106">
        <v>2</v>
      </c>
      <c r="C32" s="139">
        <v>-0.45473917537123998</v>
      </c>
      <c r="D32" s="144">
        <v>0.17774274329179501</v>
      </c>
      <c r="E32" s="139">
        <v>-0.50309659991618105</v>
      </c>
      <c r="F32" s="144">
        <v>0.26275059661640798</v>
      </c>
      <c r="G32" s="139">
        <v>-1.0525385539973899</v>
      </c>
      <c r="H32" s="144">
        <v>0.128433146609222</v>
      </c>
      <c r="I32" s="139">
        <v>-1.6635925795433399</v>
      </c>
      <c r="J32" s="144">
        <v>0.37789552025818701</v>
      </c>
      <c r="K32" s="139">
        <v>12.0538245588415</v>
      </c>
      <c r="L32" s="144">
        <v>2.1000027200072</v>
      </c>
      <c r="M32" s="139">
        <v>-0.44999778504467097</v>
      </c>
      <c r="N32" s="144">
        <v>0.177793310424226</v>
      </c>
      <c r="O32" s="139">
        <v>-0.51210236450072399</v>
      </c>
      <c r="P32" s="144">
        <v>0.26265146470052902</v>
      </c>
      <c r="Q32" s="139">
        <v>-1.0674136860521799</v>
      </c>
      <c r="R32" s="144">
        <v>0.129506976352458</v>
      </c>
      <c r="S32" s="139">
        <v>-1.67848660688686</v>
      </c>
      <c r="T32" s="144">
        <v>0.381583177189739</v>
      </c>
      <c r="U32" s="139">
        <v>12.536556042353199</v>
      </c>
      <c r="V32" s="144">
        <v>2.15330227096231</v>
      </c>
      <c r="W32" s="139">
        <v>-0.46607914426404701</v>
      </c>
      <c r="X32" s="144">
        <v>0.185813261910762</v>
      </c>
      <c r="Y32" s="139">
        <v>-0.56153748104823598</v>
      </c>
      <c r="Z32" s="144">
        <v>0.26395274435587701</v>
      </c>
      <c r="AA32" s="139">
        <v>-1.0923809432209799</v>
      </c>
      <c r="AB32" s="144">
        <v>0.13052383668394099</v>
      </c>
      <c r="AC32" s="139">
        <v>-1.52538475648309</v>
      </c>
      <c r="AD32" s="144">
        <v>0.400762625884589</v>
      </c>
      <c r="AE32" s="139">
        <v>14.257736956400199</v>
      </c>
      <c r="AF32" s="155">
        <v>2.2407015653841502</v>
      </c>
    </row>
    <row r="33" spans="1:32" ht="13" customHeight="1" x14ac:dyDescent="0.15">
      <c r="A33" s="57" t="s">
        <v>267</v>
      </c>
      <c r="B33" s="106">
        <v>2</v>
      </c>
      <c r="C33" s="139">
        <v>-0.23252082629440199</v>
      </c>
      <c r="D33" s="144">
        <v>0.253302897017051</v>
      </c>
      <c r="E33" s="139">
        <v>-1.1291748600248299</v>
      </c>
      <c r="F33" s="144">
        <v>0.446031379862457</v>
      </c>
      <c r="G33" s="139">
        <v>-0.47955892151492702</v>
      </c>
      <c r="H33" s="144">
        <v>0.22293116171297001</v>
      </c>
      <c r="I33" s="139">
        <v>-0.98426411890425902</v>
      </c>
      <c r="J33" s="144">
        <v>1.97717704540489</v>
      </c>
      <c r="K33" s="139">
        <v>6.7070024412137101</v>
      </c>
      <c r="L33" s="144">
        <v>3.0866482225594098</v>
      </c>
      <c r="M33" s="139">
        <v>-0.20023019519714699</v>
      </c>
      <c r="N33" s="144">
        <v>0.244004856067883</v>
      </c>
      <c r="O33" s="139">
        <v>-1.0872222340163</v>
      </c>
      <c r="P33" s="144">
        <v>0.41186448498863598</v>
      </c>
      <c r="Q33" s="139">
        <v>-0.51166210550179403</v>
      </c>
      <c r="R33" s="144">
        <v>0.218782202105824</v>
      </c>
      <c r="S33" s="139">
        <v>-1.28753271720302</v>
      </c>
      <c r="T33" s="144">
        <v>1.7745176334830901</v>
      </c>
      <c r="U33" s="139">
        <v>10.647306414220999</v>
      </c>
      <c r="V33" s="144">
        <v>3.7276749428581999</v>
      </c>
      <c r="W33" s="139">
        <v>-0.223152610935545</v>
      </c>
      <c r="X33" s="144">
        <v>0.243909156200243</v>
      </c>
      <c r="Y33" s="139">
        <v>-1.1044633335703999</v>
      </c>
      <c r="Z33" s="144">
        <v>0.41656585216203501</v>
      </c>
      <c r="AA33" s="139">
        <v>-0.53009313797410795</v>
      </c>
      <c r="AB33" s="144">
        <v>0.222832817062107</v>
      </c>
      <c r="AC33" s="139">
        <v>-1.1652368252249401</v>
      </c>
      <c r="AD33" s="144">
        <v>1.8435547251981499</v>
      </c>
      <c r="AE33" s="139">
        <v>11.1744907695669</v>
      </c>
      <c r="AF33" s="155">
        <v>4.0661900322352098</v>
      </c>
    </row>
    <row r="34" spans="1:32" ht="13" customHeight="1" x14ac:dyDescent="0.15">
      <c r="A34" s="57" t="s">
        <v>268</v>
      </c>
      <c r="B34" s="106">
        <v>2</v>
      </c>
      <c r="C34" s="139">
        <v>-1.2402984172073199</v>
      </c>
      <c r="D34" s="144">
        <v>0.27123802155390803</v>
      </c>
      <c r="E34" s="139">
        <v>-0.48253644949279301</v>
      </c>
      <c r="F34" s="144">
        <v>0.30864593138329599</v>
      </c>
      <c r="G34" s="139">
        <v>-0.82644861931258995</v>
      </c>
      <c r="H34" s="144">
        <v>0.17196675432977401</v>
      </c>
      <c r="I34" s="139">
        <v>-4.3867111353266097E-2</v>
      </c>
      <c r="J34" s="144">
        <v>0.37483212995385301</v>
      </c>
      <c r="K34" s="139">
        <v>11.634854731409501</v>
      </c>
      <c r="L34" s="144">
        <v>2.42396941995738</v>
      </c>
      <c r="M34" s="139">
        <v>-1.20469908714146</v>
      </c>
      <c r="N34" s="144">
        <v>0.25395984386627601</v>
      </c>
      <c r="O34" s="139">
        <v>-0.55570830707911001</v>
      </c>
      <c r="P34" s="144">
        <v>0.31512174235470802</v>
      </c>
      <c r="Q34" s="139">
        <v>-0.88580733307810799</v>
      </c>
      <c r="R34" s="144">
        <v>0.16849153424755001</v>
      </c>
      <c r="S34" s="139">
        <v>1.41294742305728E-2</v>
      </c>
      <c r="T34" s="144">
        <v>0.35532301388436899</v>
      </c>
      <c r="U34" s="139">
        <v>13.099941958929101</v>
      </c>
      <c r="V34" s="144">
        <v>2.6223428474971202</v>
      </c>
      <c r="W34" s="139">
        <v>-1.1833989836822101</v>
      </c>
      <c r="X34" s="144">
        <v>0.26275356947099499</v>
      </c>
      <c r="Y34" s="139">
        <v>-0.55874161497198005</v>
      </c>
      <c r="Z34" s="144">
        <v>0.316730593049035</v>
      </c>
      <c r="AA34" s="139">
        <v>-0.88876924795474099</v>
      </c>
      <c r="AB34" s="144">
        <v>0.172719233820571</v>
      </c>
      <c r="AC34" s="139">
        <v>3.1192424169232701E-2</v>
      </c>
      <c r="AD34" s="144">
        <v>0.36193374365553999</v>
      </c>
      <c r="AE34" s="139">
        <v>13.232461572117799</v>
      </c>
      <c r="AF34" s="155">
        <v>2.7453275952982898</v>
      </c>
    </row>
    <row r="35" spans="1:32" ht="13" customHeight="1" x14ac:dyDescent="0.15">
      <c r="A35" s="57" t="s">
        <v>269</v>
      </c>
      <c r="B35" s="106">
        <v>2</v>
      </c>
      <c r="C35" s="139">
        <v>-0.52214436084214</v>
      </c>
      <c r="D35" s="144">
        <v>0.191395925962525</v>
      </c>
      <c r="E35" s="139">
        <v>-0.61787260786792597</v>
      </c>
      <c r="F35" s="144">
        <v>0.15221471062903399</v>
      </c>
      <c r="G35" s="139">
        <v>-0.74137501543692796</v>
      </c>
      <c r="H35" s="144">
        <v>0.13315964253450599</v>
      </c>
      <c r="I35" s="139">
        <v>8.2282078869373207E-2</v>
      </c>
      <c r="J35" s="144">
        <v>0.34432903945927201</v>
      </c>
      <c r="K35" s="139">
        <v>7.0009756279420001</v>
      </c>
      <c r="L35" s="144">
        <v>1.5744615271415601</v>
      </c>
      <c r="M35" s="139">
        <v>-0.52472375643996205</v>
      </c>
      <c r="N35" s="144">
        <v>0.19212408783885801</v>
      </c>
      <c r="O35" s="139">
        <v>-0.65905321423999297</v>
      </c>
      <c r="P35" s="144">
        <v>0.14496453266550799</v>
      </c>
      <c r="Q35" s="139">
        <v>-0.74362478992665204</v>
      </c>
      <c r="R35" s="144">
        <v>0.12920468835079801</v>
      </c>
      <c r="S35" s="139">
        <v>8.3423768976321894E-2</v>
      </c>
      <c r="T35" s="144">
        <v>0.33705685826892401</v>
      </c>
      <c r="U35" s="139">
        <v>9.4449729097942505</v>
      </c>
      <c r="V35" s="144">
        <v>1.64889610898398</v>
      </c>
      <c r="W35" s="139">
        <v>-0.48102251419532799</v>
      </c>
      <c r="X35" s="144">
        <v>0.18250049377153299</v>
      </c>
      <c r="Y35" s="139">
        <v>-0.67474096600377398</v>
      </c>
      <c r="Z35" s="144">
        <v>0.14327491859698699</v>
      </c>
      <c r="AA35" s="139">
        <v>-0.72714315418573106</v>
      </c>
      <c r="AB35" s="144">
        <v>0.12774076999553299</v>
      </c>
      <c r="AC35" s="139">
        <v>5.9855956528607299E-2</v>
      </c>
      <c r="AD35" s="144">
        <v>0.32323143785306602</v>
      </c>
      <c r="AE35" s="139">
        <v>10.861163931945599</v>
      </c>
      <c r="AF35" s="155">
        <v>1.93010181390514</v>
      </c>
    </row>
    <row r="36" spans="1:32" ht="13" customHeight="1" x14ac:dyDescent="0.15">
      <c r="A36" s="57" t="s">
        <v>270</v>
      </c>
      <c r="B36" s="106">
        <v>2</v>
      </c>
      <c r="C36" s="139">
        <v>-0.64245017890807699</v>
      </c>
      <c r="D36" s="144">
        <v>0.155042904715292</v>
      </c>
      <c r="E36" s="139">
        <v>-0.74649085192814602</v>
      </c>
      <c r="F36" s="144">
        <v>0.16130888596531301</v>
      </c>
      <c r="G36" s="139">
        <v>-0.85738047612964097</v>
      </c>
      <c r="H36" s="144">
        <v>0.118116769567132</v>
      </c>
      <c r="I36" s="139">
        <v>-0.54867889147303905</v>
      </c>
      <c r="J36" s="144">
        <v>0.352264023339526</v>
      </c>
      <c r="K36" s="139">
        <v>14.1457585895853</v>
      </c>
      <c r="L36" s="144">
        <v>2.1064609918651098</v>
      </c>
      <c r="M36" s="139">
        <v>-0.56387838655966405</v>
      </c>
      <c r="N36" s="144">
        <v>0.15494505715436799</v>
      </c>
      <c r="O36" s="139">
        <v>-0.72678759105566904</v>
      </c>
      <c r="P36" s="144">
        <v>0.15617015583405999</v>
      </c>
      <c r="Q36" s="139">
        <v>-0.84046058898306797</v>
      </c>
      <c r="R36" s="144">
        <v>0.115533446837527</v>
      </c>
      <c r="S36" s="139">
        <v>-0.55066044482849197</v>
      </c>
      <c r="T36" s="144">
        <v>0.339959012168079</v>
      </c>
      <c r="U36" s="139">
        <v>16.901856147725699</v>
      </c>
      <c r="V36" s="144">
        <v>2.1323662793236999</v>
      </c>
      <c r="W36" s="139">
        <v>-0.57183526837526399</v>
      </c>
      <c r="X36" s="144">
        <v>0.154192781751642</v>
      </c>
      <c r="Y36" s="139">
        <v>-0.71195202726526496</v>
      </c>
      <c r="Z36" s="144">
        <v>0.155508817079966</v>
      </c>
      <c r="AA36" s="139">
        <v>-0.83892933273655201</v>
      </c>
      <c r="AB36" s="144">
        <v>0.114895877874298</v>
      </c>
      <c r="AC36" s="139">
        <v>-0.52489737715520401</v>
      </c>
      <c r="AD36" s="144">
        <v>0.341585257091096</v>
      </c>
      <c r="AE36" s="139">
        <v>18.170389632130998</v>
      </c>
      <c r="AF36" s="155">
        <v>2.2530167565923498</v>
      </c>
    </row>
    <row r="37" spans="1:32" ht="13" customHeight="1" x14ac:dyDescent="0.15">
      <c r="A37" s="57" t="s">
        <v>271</v>
      </c>
      <c r="B37" s="106">
        <v>2</v>
      </c>
      <c r="C37" s="139">
        <v>-0.77094896895420895</v>
      </c>
      <c r="D37" s="144">
        <v>0.19432465312082001</v>
      </c>
      <c r="E37" s="139">
        <v>-0.86983594339984305</v>
      </c>
      <c r="F37" s="144">
        <v>0.16600317840716899</v>
      </c>
      <c r="G37" s="139">
        <v>-0.62308664226010402</v>
      </c>
      <c r="H37" s="144">
        <v>0.111562377084699</v>
      </c>
      <c r="I37" s="139">
        <v>-0.98846666933684901</v>
      </c>
      <c r="J37" s="144">
        <v>0.24743077219238299</v>
      </c>
      <c r="K37" s="139">
        <v>10.0665946445522</v>
      </c>
      <c r="L37" s="144">
        <v>1.7607118500218899</v>
      </c>
      <c r="M37" s="139">
        <v>-0.82630982144047205</v>
      </c>
      <c r="N37" s="144">
        <v>0.19485772465128101</v>
      </c>
      <c r="O37" s="139">
        <v>-0.81389882453998497</v>
      </c>
      <c r="P37" s="144">
        <v>0.16786160121570501</v>
      </c>
      <c r="Q37" s="139">
        <v>-0.60324102453004003</v>
      </c>
      <c r="R37" s="144">
        <v>0.112596143061784</v>
      </c>
      <c r="S37" s="139">
        <v>-1.0031343224246301</v>
      </c>
      <c r="T37" s="144">
        <v>0.23893797394522401</v>
      </c>
      <c r="U37" s="139">
        <v>11.6512424851921</v>
      </c>
      <c r="V37" s="144">
        <v>1.8447318386029601</v>
      </c>
      <c r="W37" s="139">
        <v>-0.84660374208437195</v>
      </c>
      <c r="X37" s="144">
        <v>0.19520304328274901</v>
      </c>
      <c r="Y37" s="139">
        <v>-0.80579442138367696</v>
      </c>
      <c r="Z37" s="144">
        <v>0.167939030008077</v>
      </c>
      <c r="AA37" s="139">
        <v>-0.605398806638344</v>
      </c>
      <c r="AB37" s="144">
        <v>0.112587716000542</v>
      </c>
      <c r="AC37" s="139">
        <v>-0.99903354400822098</v>
      </c>
      <c r="AD37" s="144">
        <v>0.23800047413449901</v>
      </c>
      <c r="AE37" s="139">
        <v>11.9822803718098</v>
      </c>
      <c r="AF37" s="155">
        <v>1.9158121703426301</v>
      </c>
    </row>
    <row r="38" spans="1:32" ht="13" customHeight="1" x14ac:dyDescent="0.15">
      <c r="A38" s="57" t="s">
        <v>272</v>
      </c>
      <c r="B38" s="106">
        <v>2</v>
      </c>
      <c r="C38" s="139">
        <v>-0.68410964387468198</v>
      </c>
      <c r="D38" s="144">
        <v>0.194923813274202</v>
      </c>
      <c r="E38" s="139">
        <v>-0.32747392244830997</v>
      </c>
      <c r="F38" s="144">
        <v>0.23471545329350699</v>
      </c>
      <c r="G38" s="139">
        <v>-0.95024004692338304</v>
      </c>
      <c r="H38" s="144">
        <v>0.132873348738238</v>
      </c>
      <c r="I38" s="139">
        <v>-3.98172202178083E-2</v>
      </c>
      <c r="J38" s="144">
        <v>0.44322653228937198</v>
      </c>
      <c r="K38" s="139">
        <v>9.2554249365136894</v>
      </c>
      <c r="L38" s="144">
        <v>1.8656935678973301</v>
      </c>
      <c r="M38" s="139">
        <v>-0.61040279803611097</v>
      </c>
      <c r="N38" s="144">
        <v>0.184262878184105</v>
      </c>
      <c r="O38" s="139">
        <v>-0.31754454694490902</v>
      </c>
      <c r="P38" s="144">
        <v>0.22944529892327301</v>
      </c>
      <c r="Q38" s="139">
        <v>-0.93330573667152905</v>
      </c>
      <c r="R38" s="144">
        <v>0.13071462206326501</v>
      </c>
      <c r="S38" s="139">
        <v>-0.106252546983232</v>
      </c>
      <c r="T38" s="144">
        <v>0.44931118106781898</v>
      </c>
      <c r="U38" s="139">
        <v>11.6417401484132</v>
      </c>
      <c r="V38" s="144">
        <v>2.0893751910671998</v>
      </c>
      <c r="W38" s="139">
        <v>-0.59761572096792503</v>
      </c>
      <c r="X38" s="144">
        <v>0.18252667269933501</v>
      </c>
      <c r="Y38" s="139">
        <v>-0.30427942119789197</v>
      </c>
      <c r="Z38" s="144">
        <v>0.22846928594549901</v>
      </c>
      <c r="AA38" s="139">
        <v>-0.94915580584955705</v>
      </c>
      <c r="AB38" s="144">
        <v>0.13322189366907</v>
      </c>
      <c r="AC38" s="139">
        <v>-0.112569337132856</v>
      </c>
      <c r="AD38" s="144">
        <v>0.45534603766144499</v>
      </c>
      <c r="AE38" s="139">
        <v>11.8487423388158</v>
      </c>
      <c r="AF38" s="155">
        <v>2.0359305264532201</v>
      </c>
    </row>
    <row r="39" spans="1:32" ht="13" customHeight="1" x14ac:dyDescent="0.15">
      <c r="A39" s="57" t="s">
        <v>273</v>
      </c>
      <c r="B39" s="106">
        <v>2</v>
      </c>
      <c r="C39" s="139">
        <v>-1.11904857321691</v>
      </c>
      <c r="D39" s="144">
        <v>0.290080570573717</v>
      </c>
      <c r="E39" s="139">
        <v>-0.52993434390551397</v>
      </c>
      <c r="F39" s="144">
        <v>0.32407385064384903</v>
      </c>
      <c r="G39" s="139">
        <v>-0.49191171703970898</v>
      </c>
      <c r="H39" s="144">
        <v>0.18885243053388101</v>
      </c>
      <c r="I39" s="139">
        <v>-0.29879095933536398</v>
      </c>
      <c r="J39" s="144">
        <v>0.39402523853972299</v>
      </c>
      <c r="K39" s="139">
        <v>5.9083593352578401</v>
      </c>
      <c r="L39" s="144">
        <v>1.96594018844198</v>
      </c>
      <c r="M39" s="139">
        <v>-1.11689764846019</v>
      </c>
      <c r="N39" s="144">
        <v>0.29175777292272997</v>
      </c>
      <c r="O39" s="139">
        <v>-0.51512729098670396</v>
      </c>
      <c r="P39" s="144">
        <v>0.32196160856780798</v>
      </c>
      <c r="Q39" s="139">
        <v>-0.482036626891578</v>
      </c>
      <c r="R39" s="144">
        <v>0.18694499781610799</v>
      </c>
      <c r="S39" s="139">
        <v>-0.30927803380673402</v>
      </c>
      <c r="T39" s="144">
        <v>0.38656496959782</v>
      </c>
      <c r="U39" s="139">
        <v>6.6775206119824002</v>
      </c>
      <c r="V39" s="144">
        <v>2.0905031382013202</v>
      </c>
      <c r="W39" s="139">
        <v>-1.22228033152015</v>
      </c>
      <c r="X39" s="144">
        <v>0.268270117878811</v>
      </c>
      <c r="Y39" s="139">
        <v>-0.446297089224031</v>
      </c>
      <c r="Z39" s="144">
        <v>0.33913083887794399</v>
      </c>
      <c r="AA39" s="139">
        <v>-0.49966722509634298</v>
      </c>
      <c r="AB39" s="144">
        <v>0.18038089832045701</v>
      </c>
      <c r="AC39" s="139">
        <v>-0.20274478354668601</v>
      </c>
      <c r="AD39" s="144">
        <v>0.38816502794959401</v>
      </c>
      <c r="AE39" s="139">
        <v>11.187326796274901</v>
      </c>
      <c r="AF39" s="155">
        <v>2.4192798794360399</v>
      </c>
    </row>
    <row r="40" spans="1:32" ht="13" customHeight="1" x14ac:dyDescent="0.15">
      <c r="A40" s="57" t="s">
        <v>274</v>
      </c>
      <c r="B40" s="106">
        <v>2</v>
      </c>
      <c r="C40" s="139">
        <v>-0.36131513586793801</v>
      </c>
      <c r="D40" s="144">
        <v>0.30908601113702999</v>
      </c>
      <c r="E40" s="139">
        <v>-0.53314987557884597</v>
      </c>
      <c r="F40" s="144">
        <v>0.228069385804338</v>
      </c>
      <c r="G40" s="139">
        <v>-1.06909003306967</v>
      </c>
      <c r="H40" s="144">
        <v>0.137450415632802</v>
      </c>
      <c r="I40" s="139">
        <v>-0.447195019078926</v>
      </c>
      <c r="J40" s="144">
        <v>0.44452807909289499</v>
      </c>
      <c r="K40" s="139">
        <v>9.2160877470540008</v>
      </c>
      <c r="L40" s="144">
        <v>1.9989479343002301</v>
      </c>
      <c r="M40" s="139">
        <v>-0.37514944933841199</v>
      </c>
      <c r="N40" s="144">
        <v>0.298668529812048</v>
      </c>
      <c r="O40" s="139">
        <v>-0.55960674181479797</v>
      </c>
      <c r="P40" s="144">
        <v>0.244009472919271</v>
      </c>
      <c r="Q40" s="139">
        <v>-1.11835122532347</v>
      </c>
      <c r="R40" s="144">
        <v>0.14409075055954701</v>
      </c>
      <c r="S40" s="139">
        <v>-0.46820919772129199</v>
      </c>
      <c r="T40" s="144">
        <v>0.44578619389966401</v>
      </c>
      <c r="U40" s="139">
        <v>13.9567727220102</v>
      </c>
      <c r="V40" s="144">
        <v>2.3896911934059202</v>
      </c>
      <c r="W40" s="139">
        <v>-0.43377710220519</v>
      </c>
      <c r="X40" s="144">
        <v>0.27771011785722299</v>
      </c>
      <c r="Y40" s="139">
        <v>-0.5920054021294</v>
      </c>
      <c r="Z40" s="144">
        <v>0.24199285035354301</v>
      </c>
      <c r="AA40" s="139">
        <v>-1.10081843668699</v>
      </c>
      <c r="AB40" s="144">
        <v>0.13526548495499099</v>
      </c>
      <c r="AC40" s="139">
        <v>-0.49955586499746601</v>
      </c>
      <c r="AD40" s="144">
        <v>0.46811015053633698</v>
      </c>
      <c r="AE40" s="139">
        <v>14.8842095907114</v>
      </c>
      <c r="AF40" s="155">
        <v>2.5823728970874198</v>
      </c>
    </row>
    <row r="41" spans="1:32" ht="13" customHeight="1" x14ac:dyDescent="0.15">
      <c r="A41" s="57" t="s">
        <v>275</v>
      </c>
      <c r="B41" s="106">
        <v>2</v>
      </c>
      <c r="C41" s="139">
        <v>-0.78112715006194799</v>
      </c>
      <c r="D41" s="144">
        <v>0.18479248543392801</v>
      </c>
      <c r="E41" s="139">
        <v>-0.32699083959783298</v>
      </c>
      <c r="F41" s="144">
        <v>0.19544379508366599</v>
      </c>
      <c r="G41" s="139">
        <v>-0.97025336462248701</v>
      </c>
      <c r="H41" s="144">
        <v>0.13496904826390399</v>
      </c>
      <c r="I41" s="139">
        <v>-0.13841097609981301</v>
      </c>
      <c r="J41" s="144">
        <v>0.44724431591575597</v>
      </c>
      <c r="K41" s="139">
        <v>9.9295815351353696</v>
      </c>
      <c r="L41" s="144">
        <v>1.6433366747106699</v>
      </c>
      <c r="M41" s="139">
        <v>-0.75234659242599899</v>
      </c>
      <c r="N41" s="144">
        <v>0.185004014564668</v>
      </c>
      <c r="O41" s="139">
        <v>-0.27791493356012098</v>
      </c>
      <c r="P41" s="144">
        <v>0.20219878374665701</v>
      </c>
      <c r="Q41" s="139">
        <v>-0.90736285050588295</v>
      </c>
      <c r="R41" s="144">
        <v>0.127367382745082</v>
      </c>
      <c r="S41" s="139">
        <v>-0.14906278559851299</v>
      </c>
      <c r="T41" s="144">
        <v>0.43570502555007401</v>
      </c>
      <c r="U41" s="139">
        <v>13.3472621244143</v>
      </c>
      <c r="V41" s="144">
        <v>2.17647394840658</v>
      </c>
      <c r="W41" s="139">
        <v>-0.76256625676874901</v>
      </c>
      <c r="X41" s="144">
        <v>0.185464008822876</v>
      </c>
      <c r="Y41" s="139">
        <v>-0.29065152333211602</v>
      </c>
      <c r="Z41" s="144">
        <v>0.200544864719127</v>
      </c>
      <c r="AA41" s="139">
        <v>-0.91147184412752102</v>
      </c>
      <c r="AB41" s="144">
        <v>0.12747864008645399</v>
      </c>
      <c r="AC41" s="139">
        <v>-0.17539447514328199</v>
      </c>
      <c r="AD41" s="144">
        <v>0.43147187516704599</v>
      </c>
      <c r="AE41" s="139">
        <v>13.972163360846601</v>
      </c>
      <c r="AF41" s="155">
        <v>2.2297166691439299</v>
      </c>
    </row>
    <row r="42" spans="1:32" ht="13" customHeight="1" x14ac:dyDescent="0.15">
      <c r="A42" s="57" t="s">
        <v>276</v>
      </c>
      <c r="B42" s="106">
        <v>2</v>
      </c>
      <c r="C42" s="139">
        <v>-0.60216274395590297</v>
      </c>
      <c r="D42" s="144">
        <v>0.26900624605593798</v>
      </c>
      <c r="E42" s="139">
        <v>-0.50912496907628102</v>
      </c>
      <c r="F42" s="144">
        <v>0.207693361291062</v>
      </c>
      <c r="G42" s="139">
        <v>-1.11945826150108</v>
      </c>
      <c r="H42" s="144">
        <v>0.169650644242577</v>
      </c>
      <c r="I42" s="139">
        <v>0.167894184158981</v>
      </c>
      <c r="J42" s="144">
        <v>0.27701087797485302</v>
      </c>
      <c r="K42" s="139">
        <v>11.437389359128399</v>
      </c>
      <c r="L42" s="144">
        <v>2.65328943619798</v>
      </c>
      <c r="M42" s="139">
        <v>-0.61615245495035997</v>
      </c>
      <c r="N42" s="144">
        <v>0.26385042125350899</v>
      </c>
      <c r="O42" s="139">
        <v>-0.49634994831222001</v>
      </c>
      <c r="P42" s="144">
        <v>0.20717036163897601</v>
      </c>
      <c r="Q42" s="139">
        <v>-1.15120680158545</v>
      </c>
      <c r="R42" s="144">
        <v>0.169090002422709</v>
      </c>
      <c r="S42" s="139">
        <v>0.202033052959597</v>
      </c>
      <c r="T42" s="144">
        <v>0.27687031711669602</v>
      </c>
      <c r="U42" s="139">
        <v>12.565556135857999</v>
      </c>
      <c r="V42" s="144">
        <v>2.7949561506652798</v>
      </c>
      <c r="W42" s="139">
        <v>-0.69904513367079102</v>
      </c>
      <c r="X42" s="144">
        <v>0.26761026278560901</v>
      </c>
      <c r="Y42" s="139">
        <v>-0.50137982720247498</v>
      </c>
      <c r="Z42" s="144">
        <v>0.20662707506293301</v>
      </c>
      <c r="AA42" s="139">
        <v>-1.11325873215586</v>
      </c>
      <c r="AB42" s="144">
        <v>0.17152742398505899</v>
      </c>
      <c r="AC42" s="139">
        <v>0.22089305673752499</v>
      </c>
      <c r="AD42" s="144">
        <v>0.27335499727555601</v>
      </c>
      <c r="AE42" s="139">
        <v>13.7740372701205</v>
      </c>
      <c r="AF42" s="155">
        <v>2.8796336010802999</v>
      </c>
    </row>
    <row r="43" spans="1:32" ht="13" customHeight="1" x14ac:dyDescent="0.15">
      <c r="A43" s="57" t="s">
        <v>277</v>
      </c>
      <c r="B43" s="106">
        <v>2</v>
      </c>
      <c r="C43" s="139">
        <v>-0.29710220723609099</v>
      </c>
      <c r="D43" s="144">
        <v>0.39115983025650602</v>
      </c>
      <c r="E43" s="139">
        <v>-0.455643437297655</v>
      </c>
      <c r="F43" s="144">
        <v>0.44578455867676298</v>
      </c>
      <c r="G43" s="139">
        <v>-1.5538427276957001</v>
      </c>
      <c r="H43" s="144">
        <v>0.25572271791967</v>
      </c>
      <c r="I43" s="139">
        <v>-0.90037398563390203</v>
      </c>
      <c r="J43" s="144">
        <v>0.60146102839326399</v>
      </c>
      <c r="K43" s="139">
        <v>22.049230147917999</v>
      </c>
      <c r="L43" s="144">
        <v>4.47654821544364</v>
      </c>
      <c r="M43" s="139">
        <v>-0.27124789205982103</v>
      </c>
      <c r="N43" s="144">
        <v>0.40330285961689699</v>
      </c>
      <c r="O43" s="139">
        <v>-0.40852531043899099</v>
      </c>
      <c r="P43" s="144">
        <v>0.43610935052760103</v>
      </c>
      <c r="Q43" s="139">
        <v>-1.55515788850605</v>
      </c>
      <c r="R43" s="144">
        <v>0.25252756244422198</v>
      </c>
      <c r="S43" s="139">
        <v>-1.12013567520167</v>
      </c>
      <c r="T43" s="144">
        <v>0.61647845528082501</v>
      </c>
      <c r="U43" s="139">
        <v>24.1807819288641</v>
      </c>
      <c r="V43" s="144">
        <v>4.6730749809597798</v>
      </c>
      <c r="W43" s="139">
        <v>-0.26094483047639799</v>
      </c>
      <c r="X43" s="144">
        <v>0.418225938301655</v>
      </c>
      <c r="Y43" s="139">
        <v>-0.41331823360827202</v>
      </c>
      <c r="Z43" s="144">
        <v>0.45727441719976902</v>
      </c>
      <c r="AA43" s="139">
        <v>-1.51521932822544</v>
      </c>
      <c r="AB43" s="144">
        <v>0.25320549213166199</v>
      </c>
      <c r="AC43" s="139">
        <v>-1.123594684213</v>
      </c>
      <c r="AD43" s="144">
        <v>0.63340098420945201</v>
      </c>
      <c r="AE43" s="139">
        <v>24.733922515339302</v>
      </c>
      <c r="AF43" s="155">
        <v>4.8337834018184003</v>
      </c>
    </row>
    <row r="44" spans="1:32" ht="13" customHeight="1" x14ac:dyDescent="0.15">
      <c r="A44" s="57" t="s">
        <v>278</v>
      </c>
      <c r="B44" s="106">
        <v>2</v>
      </c>
      <c r="C44" s="139">
        <v>-0.60275013167789904</v>
      </c>
      <c r="D44" s="144">
        <v>0.20097563976021299</v>
      </c>
      <c r="E44" s="139">
        <v>-0.42477648276598701</v>
      </c>
      <c r="F44" s="144">
        <v>0.17463550371084199</v>
      </c>
      <c r="G44" s="139">
        <v>-1.3384046795461699</v>
      </c>
      <c r="H44" s="144">
        <v>0.17265998180189701</v>
      </c>
      <c r="I44" s="139">
        <v>-0.62551195116741998</v>
      </c>
      <c r="J44" s="144">
        <v>0.19667636486697901</v>
      </c>
      <c r="K44" s="139">
        <v>9.9812820750636995</v>
      </c>
      <c r="L44" s="144">
        <v>1.7886057898258001</v>
      </c>
      <c r="M44" s="139">
        <v>-0.67479642368635495</v>
      </c>
      <c r="N44" s="144">
        <v>0.20281944525457701</v>
      </c>
      <c r="O44" s="139">
        <v>-0.406215681492679</v>
      </c>
      <c r="P44" s="144">
        <v>0.17454994860522399</v>
      </c>
      <c r="Q44" s="139">
        <v>-1.35013312858803</v>
      </c>
      <c r="R44" s="144">
        <v>0.17513314612952799</v>
      </c>
      <c r="S44" s="139">
        <v>-0.66069262356777403</v>
      </c>
      <c r="T44" s="144">
        <v>0.19202973739014501</v>
      </c>
      <c r="U44" s="139">
        <v>11.5631608324182</v>
      </c>
      <c r="V44" s="144">
        <v>1.8426179622154699</v>
      </c>
      <c r="W44" s="139">
        <v>-0.585331062369154</v>
      </c>
      <c r="X44" s="144">
        <v>0.197632046251766</v>
      </c>
      <c r="Y44" s="139">
        <v>-0.30594569040691499</v>
      </c>
      <c r="Z44" s="144">
        <v>0.16719970049386601</v>
      </c>
      <c r="AA44" s="139">
        <v>-1.20237154910605</v>
      </c>
      <c r="AB44" s="144">
        <v>0.15671532313564199</v>
      </c>
      <c r="AC44" s="139">
        <v>-0.52213424189624502</v>
      </c>
      <c r="AD44" s="144">
        <v>0.200709944784214</v>
      </c>
      <c r="AE44" s="139">
        <v>16.433600351247499</v>
      </c>
      <c r="AF44" s="155">
        <v>3.1582645080315102</v>
      </c>
    </row>
    <row r="45" spans="1:32" ht="13" customHeight="1" x14ac:dyDescent="0.15">
      <c r="A45" s="57" t="s">
        <v>279</v>
      </c>
      <c r="B45" s="106">
        <v>2</v>
      </c>
      <c r="C45" s="139">
        <v>-0.66590934869102303</v>
      </c>
      <c r="D45" s="144">
        <v>0.23120620178741699</v>
      </c>
      <c r="E45" s="139">
        <v>-0.53247196720468903</v>
      </c>
      <c r="F45" s="144">
        <v>0.186927181907904</v>
      </c>
      <c r="G45" s="139">
        <v>-0.93272380076451</v>
      </c>
      <c r="H45" s="144">
        <v>0.151333255811508</v>
      </c>
      <c r="I45" s="139">
        <v>-0.63313492221951495</v>
      </c>
      <c r="J45" s="144">
        <v>0.25491625107691401</v>
      </c>
      <c r="K45" s="139">
        <v>14.8577317123488</v>
      </c>
      <c r="L45" s="144">
        <v>2.6506371280332801</v>
      </c>
      <c r="M45" s="139">
        <v>-0.67740636980388302</v>
      </c>
      <c r="N45" s="144">
        <v>0.233194464354255</v>
      </c>
      <c r="O45" s="139">
        <v>-0.51246598813015998</v>
      </c>
      <c r="P45" s="144">
        <v>0.185765587119431</v>
      </c>
      <c r="Q45" s="139">
        <v>-0.93527165322076999</v>
      </c>
      <c r="R45" s="144">
        <v>0.149575999738112</v>
      </c>
      <c r="S45" s="139">
        <v>-0.61217586013880498</v>
      </c>
      <c r="T45" s="144">
        <v>0.25914546981647102</v>
      </c>
      <c r="U45" s="139">
        <v>15.342385985870701</v>
      </c>
      <c r="V45" s="144">
        <v>2.7502901315180601</v>
      </c>
      <c r="W45" s="139">
        <v>-0.67875930092678705</v>
      </c>
      <c r="X45" s="144">
        <v>0.22750441284525699</v>
      </c>
      <c r="Y45" s="139">
        <v>-0.48739766792456701</v>
      </c>
      <c r="Z45" s="144">
        <v>0.18618161450005999</v>
      </c>
      <c r="AA45" s="139">
        <v>-0.90223578789995296</v>
      </c>
      <c r="AB45" s="144">
        <v>0.14214589622455701</v>
      </c>
      <c r="AC45" s="139">
        <v>-0.56890295349531605</v>
      </c>
      <c r="AD45" s="144">
        <v>0.26330002129374303</v>
      </c>
      <c r="AE45" s="139">
        <v>16.644667400500399</v>
      </c>
      <c r="AF45" s="155">
        <v>2.7892123217925802</v>
      </c>
    </row>
    <row r="46" spans="1:32" ht="13" customHeight="1" x14ac:dyDescent="0.15">
      <c r="A46" s="57" t="s">
        <v>280</v>
      </c>
      <c r="B46" s="106">
        <v>2</v>
      </c>
      <c r="C46" s="139">
        <v>-1.27928657235278</v>
      </c>
      <c r="D46" s="144">
        <v>0.295911671479275</v>
      </c>
      <c r="E46" s="139">
        <v>-9.2170741577333903E-2</v>
      </c>
      <c r="F46" s="144">
        <v>0.21521152804235</v>
      </c>
      <c r="G46" s="139">
        <v>-0.99320251442555496</v>
      </c>
      <c r="H46" s="144">
        <v>0.15717941589293399</v>
      </c>
      <c r="I46" s="139">
        <v>-0.37216803866253301</v>
      </c>
      <c r="J46" s="144">
        <v>0.54821359643995304</v>
      </c>
      <c r="K46" s="139">
        <v>14.7921823362864</v>
      </c>
      <c r="L46" s="144">
        <v>2.6969309583363499</v>
      </c>
      <c r="M46" s="139">
        <v>-1.25266326764669</v>
      </c>
      <c r="N46" s="144">
        <v>0.30446581508874698</v>
      </c>
      <c r="O46" s="139">
        <v>-8.3315014898085293E-2</v>
      </c>
      <c r="P46" s="144">
        <v>0.21889630199792701</v>
      </c>
      <c r="Q46" s="139">
        <v>-0.95705162138636901</v>
      </c>
      <c r="R46" s="144">
        <v>0.15078072957492</v>
      </c>
      <c r="S46" s="139">
        <v>-0.41219048631563698</v>
      </c>
      <c r="T46" s="144">
        <v>0.52317374988509002</v>
      </c>
      <c r="U46" s="139">
        <v>16.291046573810199</v>
      </c>
      <c r="V46" s="144">
        <v>3.05519960686064</v>
      </c>
      <c r="W46" s="139">
        <v>-1.24608751214155</v>
      </c>
      <c r="X46" s="144">
        <v>0.30554674069267201</v>
      </c>
      <c r="Y46" s="139">
        <v>-7.0679762374778202E-2</v>
      </c>
      <c r="Z46" s="144">
        <v>0.21562943168625201</v>
      </c>
      <c r="AA46" s="139">
        <v>-0.94699200515666004</v>
      </c>
      <c r="AB46" s="144">
        <v>0.153903899274377</v>
      </c>
      <c r="AC46" s="139">
        <v>-0.39998078192082898</v>
      </c>
      <c r="AD46" s="144">
        <v>0.51169019792168802</v>
      </c>
      <c r="AE46" s="139">
        <v>17.206414423138</v>
      </c>
      <c r="AF46" s="155">
        <v>3.1565359308834302</v>
      </c>
    </row>
    <row r="47" spans="1:32" ht="13" customHeight="1" x14ac:dyDescent="0.15">
      <c r="A47" s="57" t="s">
        <v>281</v>
      </c>
      <c r="B47" s="106">
        <v>2</v>
      </c>
      <c r="C47" s="139">
        <v>-0.218992978808285</v>
      </c>
      <c r="D47" s="144">
        <v>0.18478362367484899</v>
      </c>
      <c r="E47" s="139">
        <v>-0.90555980325869401</v>
      </c>
      <c r="F47" s="144">
        <v>0.147154086759862</v>
      </c>
      <c r="G47" s="139">
        <v>-0.78537810659873997</v>
      </c>
      <c r="H47" s="144">
        <v>0.10787203159519899</v>
      </c>
      <c r="I47" s="139">
        <v>-0.232569824905171</v>
      </c>
      <c r="J47" s="144">
        <v>0.39933158223047499</v>
      </c>
      <c r="K47" s="139">
        <v>13.889942532929499</v>
      </c>
      <c r="L47" s="144">
        <v>2.1132419101067801</v>
      </c>
      <c r="M47" s="139">
        <v>-0.25327087929106201</v>
      </c>
      <c r="N47" s="144">
        <v>0.18221649891722799</v>
      </c>
      <c r="O47" s="139">
        <v>-0.87911214552591099</v>
      </c>
      <c r="P47" s="144">
        <v>0.14563226412792399</v>
      </c>
      <c r="Q47" s="139">
        <v>-0.76569914198856304</v>
      </c>
      <c r="R47" s="144">
        <v>0.10778223173238501</v>
      </c>
      <c r="S47" s="139">
        <v>-0.25064355675884897</v>
      </c>
      <c r="T47" s="144">
        <v>0.418188742088479</v>
      </c>
      <c r="U47" s="139">
        <v>15.7457571482616</v>
      </c>
      <c r="V47" s="144">
        <v>2.2647613292264999</v>
      </c>
      <c r="W47" s="139">
        <v>-0.26005578624895997</v>
      </c>
      <c r="X47" s="144">
        <v>0.185004703149345</v>
      </c>
      <c r="Y47" s="139">
        <v>-0.87449986448379602</v>
      </c>
      <c r="Z47" s="144">
        <v>0.14664656373385901</v>
      </c>
      <c r="AA47" s="139">
        <v>-0.78360706412515202</v>
      </c>
      <c r="AB47" s="144">
        <v>0.11125056457649</v>
      </c>
      <c r="AC47" s="139">
        <v>-0.26260035833670797</v>
      </c>
      <c r="AD47" s="144">
        <v>0.42248420158958599</v>
      </c>
      <c r="AE47" s="139">
        <v>16.028489722247301</v>
      </c>
      <c r="AF47" s="155">
        <v>2.33197522417175</v>
      </c>
    </row>
    <row r="48" spans="1:32" ht="13" customHeight="1" x14ac:dyDescent="0.15">
      <c r="A48" s="57" t="s">
        <v>282</v>
      </c>
      <c r="B48" s="106">
        <v>2</v>
      </c>
      <c r="C48" s="139">
        <v>-0.69354960903894503</v>
      </c>
      <c r="D48" s="144">
        <v>0.27143641874792501</v>
      </c>
      <c r="E48" s="139">
        <v>-0.70432254237453396</v>
      </c>
      <c r="F48" s="144">
        <v>0.209218248631896</v>
      </c>
      <c r="G48" s="139">
        <v>-1.15227659842678</v>
      </c>
      <c r="H48" s="144">
        <v>0.15954770463110199</v>
      </c>
      <c r="I48" s="139">
        <v>-0.25164023863355101</v>
      </c>
      <c r="J48" s="144">
        <v>0.35069805247066499</v>
      </c>
      <c r="K48" s="139">
        <v>13.499785631877799</v>
      </c>
      <c r="L48" s="144">
        <v>2.6699509427142099</v>
      </c>
      <c r="M48" s="139">
        <v>-0.70394840674632797</v>
      </c>
      <c r="N48" s="144">
        <v>0.24434154326222501</v>
      </c>
      <c r="O48" s="139">
        <v>-0.69882742177508295</v>
      </c>
      <c r="P48" s="144">
        <v>0.20433841394438501</v>
      </c>
      <c r="Q48" s="139">
        <v>-1.0648237020087501</v>
      </c>
      <c r="R48" s="144">
        <v>0.15571136938244801</v>
      </c>
      <c r="S48" s="139">
        <v>-0.22557546400678</v>
      </c>
      <c r="T48" s="144">
        <v>0.33526856729158</v>
      </c>
      <c r="U48" s="139">
        <v>16.4892764370009</v>
      </c>
      <c r="V48" s="144">
        <v>2.7749983109578702</v>
      </c>
      <c r="W48" s="139">
        <v>-0.65482570071667601</v>
      </c>
      <c r="X48" s="144">
        <v>0.24175229236603901</v>
      </c>
      <c r="Y48" s="139">
        <v>-0.68208102414076699</v>
      </c>
      <c r="Z48" s="144">
        <v>0.20759422776613901</v>
      </c>
      <c r="AA48" s="139">
        <v>-1.09000115433516</v>
      </c>
      <c r="AB48" s="144">
        <v>0.156515566738681</v>
      </c>
      <c r="AC48" s="139">
        <v>-0.26632509574086599</v>
      </c>
      <c r="AD48" s="144">
        <v>0.32490761143599001</v>
      </c>
      <c r="AE48" s="139">
        <v>17.407055324276399</v>
      </c>
      <c r="AF48" s="155">
        <v>2.9435446042938</v>
      </c>
    </row>
    <row r="49" spans="1:32" ht="13" customHeight="1" x14ac:dyDescent="0.15">
      <c r="A49" s="57" t="s">
        <v>283</v>
      </c>
      <c r="B49" s="106">
        <v>2</v>
      </c>
      <c r="C49" s="139">
        <v>-0.88091275988463902</v>
      </c>
      <c r="D49" s="144">
        <v>0.42634802172917202</v>
      </c>
      <c r="E49" s="139">
        <v>-0.70470374210285902</v>
      </c>
      <c r="F49" s="144">
        <v>0.29452231582215099</v>
      </c>
      <c r="G49" s="139">
        <v>-1.5084662831043201</v>
      </c>
      <c r="H49" s="144">
        <v>0.23111435791214899</v>
      </c>
      <c r="I49" s="139">
        <v>0.60531525789295504</v>
      </c>
      <c r="J49" s="144">
        <v>0.54419776766886396</v>
      </c>
      <c r="K49" s="139">
        <v>7.9519165489914396</v>
      </c>
      <c r="L49" s="144">
        <v>2.12446379018317</v>
      </c>
      <c r="M49" s="139">
        <v>-0.91118034821899396</v>
      </c>
      <c r="N49" s="144">
        <v>0.419511037128038</v>
      </c>
      <c r="O49" s="139">
        <v>-0.68528401533468297</v>
      </c>
      <c r="P49" s="144">
        <v>0.29318411488144203</v>
      </c>
      <c r="Q49" s="139">
        <v>-1.5719163197747299</v>
      </c>
      <c r="R49" s="144">
        <v>0.23826004416737201</v>
      </c>
      <c r="S49" s="139">
        <v>0.58144517367527104</v>
      </c>
      <c r="T49" s="144">
        <v>0.50960187322608597</v>
      </c>
      <c r="U49" s="139">
        <v>9.3990869367655598</v>
      </c>
      <c r="V49" s="144">
        <v>2.1454595415783202</v>
      </c>
      <c r="W49" s="139">
        <v>-0.88302681333593103</v>
      </c>
      <c r="X49" s="144">
        <v>0.41999159733672597</v>
      </c>
      <c r="Y49" s="139">
        <v>-0.65604865373663002</v>
      </c>
      <c r="Z49" s="144">
        <v>0.30099230240112101</v>
      </c>
      <c r="AA49" s="139">
        <v>-1.5319544629398001</v>
      </c>
      <c r="AB49" s="144">
        <v>0.24638629662129399</v>
      </c>
      <c r="AC49" s="139">
        <v>0.53354261160781102</v>
      </c>
      <c r="AD49" s="144">
        <v>0.50754275469809795</v>
      </c>
      <c r="AE49" s="139">
        <v>9.6845291809798795</v>
      </c>
      <c r="AF49" s="155">
        <v>2.3084081392032298</v>
      </c>
    </row>
    <row r="50" spans="1:32" ht="13" customHeight="1" x14ac:dyDescent="0.15">
      <c r="A50" s="57" t="s">
        <v>284</v>
      </c>
      <c r="B50" s="106">
        <v>2</v>
      </c>
      <c r="C50" s="139">
        <v>-0.70290193282268199</v>
      </c>
      <c r="D50" s="144">
        <v>0.21356251256797601</v>
      </c>
      <c r="E50" s="139">
        <v>-0.71198565938796299</v>
      </c>
      <c r="F50" s="144">
        <v>0.19256085215239699</v>
      </c>
      <c r="G50" s="139">
        <v>-1.2972252256897501</v>
      </c>
      <c r="H50" s="144">
        <v>0.13315304188194199</v>
      </c>
      <c r="I50" s="139">
        <v>-0.71480100446462103</v>
      </c>
      <c r="J50" s="144">
        <v>0.241981705687212</v>
      </c>
      <c r="K50" s="139">
        <v>18.345043981175301</v>
      </c>
      <c r="L50" s="144">
        <v>2.5612265452566798</v>
      </c>
      <c r="M50" s="139">
        <v>-0.57564789440375497</v>
      </c>
      <c r="N50" s="144">
        <v>0.207607970420357</v>
      </c>
      <c r="O50" s="139">
        <v>-0.66741500783990904</v>
      </c>
      <c r="P50" s="144">
        <v>0.18932973448241899</v>
      </c>
      <c r="Q50" s="139">
        <v>-1.27145038817678</v>
      </c>
      <c r="R50" s="144">
        <v>0.13125781185990701</v>
      </c>
      <c r="S50" s="139">
        <v>-0.78295725865639498</v>
      </c>
      <c r="T50" s="144">
        <v>0.23331027817389</v>
      </c>
      <c r="U50" s="139">
        <v>21.5220470652134</v>
      </c>
      <c r="V50" s="144">
        <v>2.4991650618114001</v>
      </c>
      <c r="W50" s="139">
        <v>-0.57260301783895495</v>
      </c>
      <c r="X50" s="144">
        <v>0.20231278852937701</v>
      </c>
      <c r="Y50" s="139">
        <v>-0.67476421257868602</v>
      </c>
      <c r="Z50" s="144">
        <v>0.19422431749607799</v>
      </c>
      <c r="AA50" s="139">
        <v>-1.2642818588534801</v>
      </c>
      <c r="AB50" s="144">
        <v>0.13022466966311799</v>
      </c>
      <c r="AC50" s="139">
        <v>-0.76332219160792403</v>
      </c>
      <c r="AD50" s="144">
        <v>0.238769424085294</v>
      </c>
      <c r="AE50" s="139">
        <v>21.7730696991987</v>
      </c>
      <c r="AF50" s="155">
        <v>2.5685540120844901</v>
      </c>
    </row>
    <row r="51" spans="1:32" ht="13" customHeight="1" x14ac:dyDescent="0.15">
      <c r="A51" s="57" t="s">
        <v>285</v>
      </c>
      <c r="B51" s="106">
        <v>2</v>
      </c>
      <c r="C51" s="139">
        <v>-1.2807071465479301</v>
      </c>
      <c r="D51" s="144">
        <v>0.23970387021096201</v>
      </c>
      <c r="E51" s="139">
        <v>0.14323739203027999</v>
      </c>
      <c r="F51" s="144">
        <v>0.27694352806488598</v>
      </c>
      <c r="G51" s="139">
        <v>-1.4065565341749899</v>
      </c>
      <c r="H51" s="144">
        <v>0.13782518049585701</v>
      </c>
      <c r="I51" s="139">
        <v>-0.79194458766845599</v>
      </c>
      <c r="J51" s="144">
        <v>0.42667582897550499</v>
      </c>
      <c r="K51" s="139">
        <v>14.106106213222301</v>
      </c>
      <c r="L51" s="144">
        <v>1.92911372608355</v>
      </c>
      <c r="M51" s="139">
        <v>-1.2805489946058399</v>
      </c>
      <c r="N51" s="144">
        <v>0.23836820014743099</v>
      </c>
      <c r="O51" s="139">
        <v>8.8481743684031194E-2</v>
      </c>
      <c r="P51" s="144">
        <v>0.27338995941669297</v>
      </c>
      <c r="Q51" s="139">
        <v>-1.39626170414953</v>
      </c>
      <c r="R51" s="144">
        <v>0.13911075695977901</v>
      </c>
      <c r="S51" s="139">
        <v>-0.79759408172707702</v>
      </c>
      <c r="T51" s="144">
        <v>0.42405110304511501</v>
      </c>
      <c r="U51" s="139">
        <v>15.7463740766811</v>
      </c>
      <c r="V51" s="144">
        <v>2.0076294960691499</v>
      </c>
      <c r="W51" s="139">
        <v>-1.26708190865832</v>
      </c>
      <c r="X51" s="144">
        <v>0.23326719712555599</v>
      </c>
      <c r="Y51" s="139">
        <v>0.111190614826931</v>
      </c>
      <c r="Z51" s="144">
        <v>0.26959284573985998</v>
      </c>
      <c r="AA51" s="139">
        <v>-1.38640181079257</v>
      </c>
      <c r="AB51" s="144">
        <v>0.13852491862869401</v>
      </c>
      <c r="AC51" s="139">
        <v>-0.78451836007856801</v>
      </c>
      <c r="AD51" s="144">
        <v>0.420558884620648</v>
      </c>
      <c r="AE51" s="139">
        <v>16.4234903054898</v>
      </c>
      <c r="AF51" s="155">
        <v>2.1132725033067499</v>
      </c>
    </row>
    <row r="52" spans="1:32" ht="13" customHeight="1" x14ac:dyDescent="0.15">
      <c r="A52" s="57" t="s">
        <v>286</v>
      </c>
      <c r="B52" s="106">
        <v>2</v>
      </c>
      <c r="C52" s="139">
        <v>-0.478701098850426</v>
      </c>
      <c r="D52" s="144">
        <v>0.24304215747212299</v>
      </c>
      <c r="E52" s="139">
        <v>-0.36440498883220301</v>
      </c>
      <c r="F52" s="144">
        <v>0.38519647096937798</v>
      </c>
      <c r="G52" s="139">
        <v>-0.86876083832360795</v>
      </c>
      <c r="H52" s="144">
        <v>0.13070118187396401</v>
      </c>
      <c r="I52" s="139">
        <v>-1.11719438609164</v>
      </c>
      <c r="J52" s="144">
        <v>0.37765680318202899</v>
      </c>
      <c r="K52" s="139">
        <v>7.9759960053465901</v>
      </c>
      <c r="L52" s="144">
        <v>1.87155483825199</v>
      </c>
      <c r="M52" s="139">
        <v>-0.45082308063790899</v>
      </c>
      <c r="N52" s="144">
        <v>0.24100717469710001</v>
      </c>
      <c r="O52" s="139">
        <v>-0.46797165250567102</v>
      </c>
      <c r="P52" s="144">
        <v>0.38663115625580602</v>
      </c>
      <c r="Q52" s="139">
        <v>-0.85671495901557204</v>
      </c>
      <c r="R52" s="144">
        <v>0.12298752102442601</v>
      </c>
      <c r="S52" s="139">
        <v>-1.0983542400606101</v>
      </c>
      <c r="T52" s="144">
        <v>0.36587548931312402</v>
      </c>
      <c r="U52" s="139">
        <v>11.392446020537401</v>
      </c>
      <c r="V52" s="144">
        <v>2.4657127696407799</v>
      </c>
      <c r="W52" s="139">
        <v>-0.45068087212916802</v>
      </c>
      <c r="X52" s="144">
        <v>0.237426044788831</v>
      </c>
      <c r="Y52" s="139">
        <v>-0.45527841465289798</v>
      </c>
      <c r="Z52" s="144">
        <v>0.34176160751948298</v>
      </c>
      <c r="AA52" s="139">
        <v>-0.86490159132192101</v>
      </c>
      <c r="AB52" s="144">
        <v>0.12036438283898999</v>
      </c>
      <c r="AC52" s="139">
        <v>-0.992986020594543</v>
      </c>
      <c r="AD52" s="144">
        <v>0.369031743676833</v>
      </c>
      <c r="AE52" s="139">
        <v>12.7081221208408</v>
      </c>
      <c r="AF52" s="155">
        <v>2.6624151736707198</v>
      </c>
    </row>
    <row r="53" spans="1:32" ht="13" customHeight="1" x14ac:dyDescent="0.15">
      <c r="A53" s="57" t="s">
        <v>287</v>
      </c>
      <c r="B53" s="106">
        <v>2</v>
      </c>
      <c r="C53" s="139">
        <v>-0.23116640274339101</v>
      </c>
      <c r="D53" s="144">
        <v>0.18190962192437901</v>
      </c>
      <c r="E53" s="139">
        <v>-0.37272876924791498</v>
      </c>
      <c r="F53" s="144">
        <v>0.153413755317509</v>
      </c>
      <c r="G53" s="139">
        <v>-0.77757260241673798</v>
      </c>
      <c r="H53" s="144">
        <v>9.5140785558513796E-2</v>
      </c>
      <c r="I53" s="139">
        <v>-0.80271118349384596</v>
      </c>
      <c r="J53" s="144">
        <v>0.27482284629863202</v>
      </c>
      <c r="K53" s="139">
        <v>8.5944662928501998</v>
      </c>
      <c r="L53" s="144">
        <v>1.58046943000377</v>
      </c>
      <c r="M53" s="139">
        <v>-0.22177815062738901</v>
      </c>
      <c r="N53" s="144">
        <v>0.182618290669809</v>
      </c>
      <c r="O53" s="139">
        <v>-0.34151292084792201</v>
      </c>
      <c r="P53" s="144">
        <v>0.150217659162728</v>
      </c>
      <c r="Q53" s="139">
        <v>-0.76780514529267496</v>
      </c>
      <c r="R53" s="144">
        <v>9.4801990667507094E-2</v>
      </c>
      <c r="S53" s="139">
        <v>-0.90943247505803404</v>
      </c>
      <c r="T53" s="144">
        <v>0.28444593093398501</v>
      </c>
      <c r="U53" s="139">
        <v>9.6807845579573204</v>
      </c>
      <c r="V53" s="144">
        <v>1.8346270658280901</v>
      </c>
      <c r="W53" s="139">
        <v>-0.193092213755123</v>
      </c>
      <c r="X53" s="144">
        <v>0.18115615504548499</v>
      </c>
      <c r="Y53" s="139">
        <v>-0.33873281497351998</v>
      </c>
      <c r="Z53" s="144">
        <v>0.15351087417088799</v>
      </c>
      <c r="AA53" s="139">
        <v>-0.81857631158503097</v>
      </c>
      <c r="AB53" s="144">
        <v>9.8105005029388404E-2</v>
      </c>
      <c r="AC53" s="139">
        <v>-0.94849555252512796</v>
      </c>
      <c r="AD53" s="144">
        <v>0.30036979730483598</v>
      </c>
      <c r="AE53" s="139">
        <v>10.3151467588415</v>
      </c>
      <c r="AF53" s="155">
        <v>1.9853775880608699</v>
      </c>
    </row>
    <row r="54" spans="1:32" ht="13" customHeight="1" x14ac:dyDescent="0.15">
      <c r="A54" s="57" t="s">
        <v>288</v>
      </c>
      <c r="B54" s="106">
        <v>2</v>
      </c>
      <c r="C54" s="139">
        <v>-0.52768178109025998</v>
      </c>
      <c r="D54" s="144">
        <v>0.232231868936249</v>
      </c>
      <c r="E54" s="139">
        <v>-0.76026978113801902</v>
      </c>
      <c r="F54" s="144">
        <v>0.18439350014537101</v>
      </c>
      <c r="G54" s="139">
        <v>-0.99283298426671596</v>
      </c>
      <c r="H54" s="144">
        <v>0.15335326271181601</v>
      </c>
      <c r="I54" s="139">
        <v>-0.33057842953115002</v>
      </c>
      <c r="J54" s="144">
        <v>0.378286691404982</v>
      </c>
      <c r="K54" s="139">
        <v>14.3619465452438</v>
      </c>
      <c r="L54" s="144">
        <v>2.69411485017124</v>
      </c>
      <c r="M54" s="139">
        <v>-0.51155962844701397</v>
      </c>
      <c r="N54" s="144">
        <v>0.231621211004825</v>
      </c>
      <c r="O54" s="139">
        <v>-0.75105078430907202</v>
      </c>
      <c r="P54" s="144">
        <v>0.17553689269390099</v>
      </c>
      <c r="Q54" s="139">
        <v>-0.98749159464773795</v>
      </c>
      <c r="R54" s="144">
        <v>0.145213639177312</v>
      </c>
      <c r="S54" s="139">
        <v>-0.273446200474044</v>
      </c>
      <c r="T54" s="144">
        <v>0.372301545402279</v>
      </c>
      <c r="U54" s="139">
        <v>17.583077864005201</v>
      </c>
      <c r="V54" s="144">
        <v>3.18434408422271</v>
      </c>
      <c r="W54" s="139">
        <v>-0.60049746448031205</v>
      </c>
      <c r="X54" s="144">
        <v>0.24040930944674099</v>
      </c>
      <c r="Y54" s="139">
        <v>-0.69853413489632699</v>
      </c>
      <c r="Z54" s="144">
        <v>0.181863487571298</v>
      </c>
      <c r="AA54" s="139">
        <v>-1.0102984826852499</v>
      </c>
      <c r="AB54" s="144">
        <v>0.14407345693804299</v>
      </c>
      <c r="AC54" s="139">
        <v>-0.26463987170541697</v>
      </c>
      <c r="AD54" s="144">
        <v>0.36500618217785902</v>
      </c>
      <c r="AE54" s="139">
        <v>18.814231438543601</v>
      </c>
      <c r="AF54" s="155">
        <v>3.10835074021958</v>
      </c>
    </row>
    <row r="55" spans="1:32" ht="13" customHeight="1" x14ac:dyDescent="0.15">
      <c r="A55" s="57" t="s">
        <v>289</v>
      </c>
      <c r="B55" s="106">
        <v>2</v>
      </c>
      <c r="C55" s="139">
        <v>-1.0449662599465701</v>
      </c>
      <c r="D55" s="144">
        <v>0.27097063125529403</v>
      </c>
      <c r="E55" s="139">
        <v>-8.28714676503048E-2</v>
      </c>
      <c r="F55" s="144">
        <v>0.29278624377385098</v>
      </c>
      <c r="G55" s="139">
        <v>-0.68614560877776398</v>
      </c>
      <c r="H55" s="144">
        <v>0.21913731729702801</v>
      </c>
      <c r="I55" s="139">
        <v>-0.72799169245506801</v>
      </c>
      <c r="J55" s="144">
        <v>0.331809763609824</v>
      </c>
      <c r="K55" s="139">
        <v>9.4052223846976801</v>
      </c>
      <c r="L55" s="144">
        <v>2.7247112252684502</v>
      </c>
      <c r="M55" s="139">
        <v>-1.0361660987213399</v>
      </c>
      <c r="N55" s="144">
        <v>0.25505040980800198</v>
      </c>
      <c r="O55" s="139">
        <v>-0.102172008318517</v>
      </c>
      <c r="P55" s="144">
        <v>0.28818915279278201</v>
      </c>
      <c r="Q55" s="139">
        <v>-0.678414870420609</v>
      </c>
      <c r="R55" s="144">
        <v>0.21782475489078901</v>
      </c>
      <c r="S55" s="139">
        <v>-0.71188668214047801</v>
      </c>
      <c r="T55" s="144">
        <v>0.32355741116671599</v>
      </c>
      <c r="U55" s="139">
        <v>11.287046692308</v>
      </c>
      <c r="V55" s="144">
        <v>2.9530488369639998</v>
      </c>
      <c r="W55" s="139">
        <v>-1.04269751618585</v>
      </c>
      <c r="X55" s="144">
        <v>0.25147430222247402</v>
      </c>
      <c r="Y55" s="139">
        <v>-8.7086432318205703E-2</v>
      </c>
      <c r="Z55" s="144">
        <v>0.28800363726900502</v>
      </c>
      <c r="AA55" s="139">
        <v>-0.68896911525791305</v>
      </c>
      <c r="AB55" s="144">
        <v>0.220905085941354</v>
      </c>
      <c r="AC55" s="139">
        <v>-0.71653187717692002</v>
      </c>
      <c r="AD55" s="144">
        <v>0.32188383044031399</v>
      </c>
      <c r="AE55" s="139">
        <v>11.462139779952</v>
      </c>
      <c r="AF55" s="155">
        <v>3.1619468435183</v>
      </c>
    </row>
    <row r="56" spans="1:32" ht="13" customHeight="1" x14ac:dyDescent="0.15">
      <c r="A56" s="57" t="s">
        <v>290</v>
      </c>
      <c r="B56" s="106">
        <v>2</v>
      </c>
      <c r="C56" s="139">
        <v>-0.51202272908846302</v>
      </c>
      <c r="D56" s="144">
        <v>0.165869654599415</v>
      </c>
      <c r="E56" s="139">
        <v>-0.56997699288332204</v>
      </c>
      <c r="F56" s="144">
        <v>0.182565611491281</v>
      </c>
      <c r="G56" s="139">
        <v>-0.80009734681270495</v>
      </c>
      <c r="H56" s="144">
        <v>0.105928850798858</v>
      </c>
      <c r="I56" s="139">
        <v>-1.0065639877266299</v>
      </c>
      <c r="J56" s="144">
        <v>0.26861340087652102</v>
      </c>
      <c r="K56" s="139">
        <v>9.8867372983916404</v>
      </c>
      <c r="L56" s="144">
        <v>1.66243802546164</v>
      </c>
      <c r="M56" s="139">
        <v>-0.506532507062044</v>
      </c>
      <c r="N56" s="144">
        <v>0.166423756831442</v>
      </c>
      <c r="O56" s="139">
        <v>-0.55517330202396398</v>
      </c>
      <c r="P56" s="144">
        <v>0.176434640181137</v>
      </c>
      <c r="Q56" s="139">
        <v>-0.78946221273691197</v>
      </c>
      <c r="R56" s="144">
        <v>0.10825133891986</v>
      </c>
      <c r="S56" s="139">
        <v>-0.97840116201871996</v>
      </c>
      <c r="T56" s="144">
        <v>0.26669393200810498</v>
      </c>
      <c r="U56" s="139">
        <v>10.7747222243633</v>
      </c>
      <c r="V56" s="144">
        <v>1.6736661685932599</v>
      </c>
      <c r="W56" s="139">
        <v>-0.45986869633638</v>
      </c>
      <c r="X56" s="144">
        <v>0.16278991570163301</v>
      </c>
      <c r="Y56" s="139">
        <v>-0.557013585262222</v>
      </c>
      <c r="Z56" s="144">
        <v>0.175560771032826</v>
      </c>
      <c r="AA56" s="139">
        <v>-0.83669761144552901</v>
      </c>
      <c r="AB56" s="144">
        <v>0.104858692077408</v>
      </c>
      <c r="AC56" s="139">
        <v>-0.973768837566788</v>
      </c>
      <c r="AD56" s="144">
        <v>0.257643741522258</v>
      </c>
      <c r="AE56" s="139">
        <v>12.3529162907175</v>
      </c>
      <c r="AF56" s="155">
        <v>2.13392540154548</v>
      </c>
    </row>
    <row r="57" spans="1:32" ht="13" customHeight="1" x14ac:dyDescent="0.15">
      <c r="A57" s="57" t="s">
        <v>291</v>
      </c>
      <c r="B57" s="106">
        <v>2</v>
      </c>
      <c r="C57" s="139">
        <v>-1.26106183555336</v>
      </c>
      <c r="D57" s="144">
        <v>0.23737962044985</v>
      </c>
      <c r="E57" s="139">
        <v>-0.68844532705304395</v>
      </c>
      <c r="F57" s="144">
        <v>0.40369845824772699</v>
      </c>
      <c r="G57" s="139">
        <v>-0.61273886062379901</v>
      </c>
      <c r="H57" s="144">
        <v>0.206255383722316</v>
      </c>
      <c r="I57" s="139">
        <v>-1.1330346615571401</v>
      </c>
      <c r="J57" s="144">
        <v>0.490994214321748</v>
      </c>
      <c r="K57" s="139">
        <v>12.1655184184949</v>
      </c>
      <c r="L57" s="144">
        <v>2.6906014793797701</v>
      </c>
      <c r="M57" s="139">
        <v>-1.2499753963503499</v>
      </c>
      <c r="N57" s="144">
        <v>0.24145160330290899</v>
      </c>
      <c r="O57" s="139">
        <v>-0.69556927468449303</v>
      </c>
      <c r="P57" s="144">
        <v>0.39911488675838902</v>
      </c>
      <c r="Q57" s="139">
        <v>-0.60146781876934696</v>
      </c>
      <c r="R57" s="144">
        <v>0.199364589199507</v>
      </c>
      <c r="S57" s="139">
        <v>-1.1771556603987701</v>
      </c>
      <c r="T57" s="144">
        <v>0.48539143149929498</v>
      </c>
      <c r="U57" s="139">
        <v>15.1287350797773</v>
      </c>
      <c r="V57" s="144">
        <v>2.76910987942026</v>
      </c>
      <c r="W57" s="139">
        <v>-1.2963048732606699</v>
      </c>
      <c r="X57" s="144">
        <v>0.22737609705652001</v>
      </c>
      <c r="Y57" s="139">
        <v>-0.75852185591247201</v>
      </c>
      <c r="Z57" s="144">
        <v>0.37609381525496799</v>
      </c>
      <c r="AA57" s="139">
        <v>-0.61825787280376998</v>
      </c>
      <c r="AB57" s="144">
        <v>0.193405585957691</v>
      </c>
      <c r="AC57" s="139">
        <v>-1.13596098596354</v>
      </c>
      <c r="AD57" s="144">
        <v>0.48949457457727003</v>
      </c>
      <c r="AE57" s="139">
        <v>16.109260641756599</v>
      </c>
      <c r="AF57" s="155">
        <v>2.96326391685872</v>
      </c>
    </row>
    <row r="58" spans="1:32" ht="13" customHeight="1" x14ac:dyDescent="0.15">
      <c r="A58" s="57" t="s">
        <v>292</v>
      </c>
      <c r="B58" s="106">
        <v>2</v>
      </c>
      <c r="C58" s="139">
        <v>-0.29698852295341499</v>
      </c>
      <c r="D58" s="144">
        <v>0.13606907170413399</v>
      </c>
      <c r="E58" s="139">
        <v>-0.64831106916973602</v>
      </c>
      <c r="F58" s="144">
        <v>0.15276280945551801</v>
      </c>
      <c r="G58" s="139">
        <v>-1.0076991753360001</v>
      </c>
      <c r="H58" s="144">
        <v>0.103769003479072</v>
      </c>
      <c r="I58" s="139">
        <v>-0.79864849369637103</v>
      </c>
      <c r="J58" s="144">
        <v>0.194577871817771</v>
      </c>
      <c r="K58" s="139">
        <v>16.450667229153201</v>
      </c>
      <c r="L58" s="144">
        <v>2.1632943248613001</v>
      </c>
      <c r="M58" s="139">
        <v>-0.27985043139774501</v>
      </c>
      <c r="N58" s="144">
        <v>0.135522843969199</v>
      </c>
      <c r="O58" s="139">
        <v>-0.60754524521517606</v>
      </c>
      <c r="P58" s="144">
        <v>0.154537578978445</v>
      </c>
      <c r="Q58" s="139">
        <v>-1.0081148454759301</v>
      </c>
      <c r="R58" s="144">
        <v>0.104179887914508</v>
      </c>
      <c r="S58" s="139">
        <v>-0.81705363769995298</v>
      </c>
      <c r="T58" s="144">
        <v>0.198841210607587</v>
      </c>
      <c r="U58" s="139">
        <v>18.9218258988797</v>
      </c>
      <c r="V58" s="144">
        <v>2.1785379302123702</v>
      </c>
      <c r="W58" s="139">
        <v>-0.27935294616294498</v>
      </c>
      <c r="X58" s="144">
        <v>0.13607971546242401</v>
      </c>
      <c r="Y58" s="139">
        <v>-0.60871618863743904</v>
      </c>
      <c r="Z58" s="144">
        <v>0.15731810526933801</v>
      </c>
      <c r="AA58" s="139">
        <v>-0.98923701347334503</v>
      </c>
      <c r="AB58" s="144">
        <v>0.105728389167008</v>
      </c>
      <c r="AC58" s="139">
        <v>-0.82720669493933296</v>
      </c>
      <c r="AD58" s="144">
        <v>0.20648292479838501</v>
      </c>
      <c r="AE58" s="139">
        <v>19.1063764687567</v>
      </c>
      <c r="AF58" s="155">
        <v>2.1939878130613599</v>
      </c>
    </row>
    <row r="59" spans="1:32" ht="13" customHeight="1" x14ac:dyDescent="0.15">
      <c r="A59" s="57" t="s">
        <v>293</v>
      </c>
      <c r="B59" s="106">
        <v>2</v>
      </c>
      <c r="C59" s="139">
        <v>-2.0136347768685101</v>
      </c>
      <c r="D59" s="144">
        <v>0.238435481435018</v>
      </c>
      <c r="E59" s="139">
        <v>-0.99094836018054799</v>
      </c>
      <c r="F59" s="144">
        <v>0.33364073204026301</v>
      </c>
      <c r="G59" s="139">
        <v>-1.24782655395975</v>
      </c>
      <c r="H59" s="144">
        <v>0.30640643520036598</v>
      </c>
      <c r="I59" s="139">
        <v>0.35232326725979302</v>
      </c>
      <c r="J59" s="144">
        <v>1.0033086894107801</v>
      </c>
      <c r="K59" s="139">
        <v>9.9637935213239395</v>
      </c>
      <c r="L59" s="144">
        <v>2.0066086168652899</v>
      </c>
      <c r="M59" s="139">
        <v>-2.0122167056955602</v>
      </c>
      <c r="N59" s="144">
        <v>0.237683949537777</v>
      </c>
      <c r="O59" s="139">
        <v>-0.98324692889279197</v>
      </c>
      <c r="P59" s="144">
        <v>0.33635322848062199</v>
      </c>
      <c r="Q59" s="139">
        <v>-1.2373161152689001</v>
      </c>
      <c r="R59" s="144">
        <v>0.3017782861751</v>
      </c>
      <c r="S59" s="139">
        <v>0.34392282445934103</v>
      </c>
      <c r="T59" s="144">
        <v>1.0030601472605001</v>
      </c>
      <c r="U59" s="139">
        <v>9.9818295725795494</v>
      </c>
      <c r="V59" s="144">
        <v>2.0429162171972099</v>
      </c>
      <c r="W59" s="139">
        <v>-2.0714352978799702</v>
      </c>
      <c r="X59" s="144">
        <v>0.249853169922052</v>
      </c>
      <c r="Y59" s="139">
        <v>-0.94598071754961</v>
      </c>
      <c r="Z59" s="144">
        <v>0.322655778301637</v>
      </c>
      <c r="AA59" s="139">
        <v>-1.2086656577925801</v>
      </c>
      <c r="AB59" s="144">
        <v>0.29259743182683801</v>
      </c>
      <c r="AC59" s="139">
        <v>0.26104382213143601</v>
      </c>
      <c r="AD59" s="144">
        <v>0.987160924598117</v>
      </c>
      <c r="AE59" s="139">
        <v>12.078783827586101</v>
      </c>
      <c r="AF59" s="155">
        <v>2.33794079242029</v>
      </c>
    </row>
    <row r="60" spans="1:32" ht="13" customHeight="1" x14ac:dyDescent="0.15">
      <c r="A60" s="57" t="s">
        <v>294</v>
      </c>
      <c r="B60" s="106">
        <v>2</v>
      </c>
      <c r="C60" s="139">
        <v>-1.29741315495759</v>
      </c>
      <c r="D60" s="144">
        <v>0.27607984540899699</v>
      </c>
      <c r="E60" s="139">
        <v>-0.91147931225692702</v>
      </c>
      <c r="F60" s="144">
        <v>0.32750397428064099</v>
      </c>
      <c r="G60" s="139">
        <v>-1.37414677546208</v>
      </c>
      <c r="H60" s="144">
        <v>0.21514273342368101</v>
      </c>
      <c r="I60" s="139">
        <v>-0.674604570059265</v>
      </c>
      <c r="J60" s="144">
        <v>0.36239461068164402</v>
      </c>
      <c r="K60" s="139">
        <v>26.119244727226899</v>
      </c>
      <c r="L60" s="144">
        <v>4.4285732461762501</v>
      </c>
      <c r="M60" s="139">
        <v>-1.1455491778309601</v>
      </c>
      <c r="N60" s="144">
        <v>0.270937779457951</v>
      </c>
      <c r="O60" s="139">
        <v>-0.85685426637750295</v>
      </c>
      <c r="P60" s="144">
        <v>0.33069309231746502</v>
      </c>
      <c r="Q60" s="139">
        <v>-1.34756872790826</v>
      </c>
      <c r="R60" s="144">
        <v>0.214971004368265</v>
      </c>
      <c r="S60" s="139">
        <v>-0.64040976916784098</v>
      </c>
      <c r="T60" s="144">
        <v>0.40933085570702799</v>
      </c>
      <c r="U60" s="139">
        <v>30.245931895228299</v>
      </c>
      <c r="V60" s="144">
        <v>4.4857825321961098</v>
      </c>
      <c r="W60" s="139">
        <v>-1.0873453869730101</v>
      </c>
      <c r="X60" s="144">
        <v>0.268218138384134</v>
      </c>
      <c r="Y60" s="139">
        <v>-0.78603238696710298</v>
      </c>
      <c r="Z60" s="144">
        <v>0.331526376164828</v>
      </c>
      <c r="AA60" s="139">
        <v>-1.0927326817313601</v>
      </c>
      <c r="AB60" s="144">
        <v>0.21466744575318999</v>
      </c>
      <c r="AC60" s="139">
        <v>-0.59433521397538203</v>
      </c>
      <c r="AD60" s="144">
        <v>0.408835953833669</v>
      </c>
      <c r="AE60" s="139">
        <v>35.058600940547102</v>
      </c>
      <c r="AF60" s="155">
        <v>5.1960875427708402</v>
      </c>
    </row>
    <row r="61" spans="1:32" ht="13" customHeight="1" x14ac:dyDescent="0.15">
      <c r="A61" s="57" t="s">
        <v>295</v>
      </c>
      <c r="B61" s="106">
        <v>2</v>
      </c>
      <c r="C61" s="139">
        <v>-0.71817591009889803</v>
      </c>
      <c r="D61" s="144">
        <v>0.26511353203033</v>
      </c>
      <c r="E61" s="139">
        <v>-9.4588357223274605E-2</v>
      </c>
      <c r="F61" s="144">
        <v>0.28801348795716702</v>
      </c>
      <c r="G61" s="139">
        <v>-1.2489970526977401</v>
      </c>
      <c r="H61" s="144">
        <v>0.23264114615061601</v>
      </c>
      <c r="I61" s="139">
        <v>-0.81078974543445903</v>
      </c>
      <c r="J61" s="144">
        <v>0.29894078040425898</v>
      </c>
      <c r="K61" s="139">
        <v>6.3516579205294201</v>
      </c>
      <c r="L61" s="144">
        <v>1.68674064657037</v>
      </c>
      <c r="M61" s="139">
        <v>-0.68701111812559501</v>
      </c>
      <c r="N61" s="144">
        <v>0.27059186036173</v>
      </c>
      <c r="O61" s="139">
        <v>-0.108929512175657</v>
      </c>
      <c r="P61" s="144">
        <v>0.28738446202017998</v>
      </c>
      <c r="Q61" s="139">
        <v>-1.2832683545588599</v>
      </c>
      <c r="R61" s="144">
        <v>0.23247559824018599</v>
      </c>
      <c r="S61" s="139">
        <v>-0.81676673389910204</v>
      </c>
      <c r="T61" s="144">
        <v>0.30216668519968198</v>
      </c>
      <c r="U61" s="139">
        <v>6.71967465450901</v>
      </c>
      <c r="V61" s="144">
        <v>1.7020903862044401</v>
      </c>
      <c r="W61" s="139">
        <v>-0.68260824485827598</v>
      </c>
      <c r="X61" s="144">
        <v>0.26949876432156999</v>
      </c>
      <c r="Y61" s="139">
        <v>-9.8200628435096401E-2</v>
      </c>
      <c r="Z61" s="144">
        <v>0.28157398812419498</v>
      </c>
      <c r="AA61" s="139">
        <v>-1.2951892246391801</v>
      </c>
      <c r="AB61" s="144">
        <v>0.23102711178170701</v>
      </c>
      <c r="AC61" s="139">
        <v>-0.79511225441042499</v>
      </c>
      <c r="AD61" s="144">
        <v>0.29569909615652201</v>
      </c>
      <c r="AE61" s="139">
        <v>6.9714834590919299</v>
      </c>
      <c r="AF61" s="155">
        <v>1.7600935305077801</v>
      </c>
    </row>
    <row r="62" spans="1:32" ht="13" customHeight="1" x14ac:dyDescent="0.15">
      <c r="A62" s="57" t="s">
        <v>296</v>
      </c>
      <c r="B62" s="106">
        <v>2</v>
      </c>
      <c r="C62" s="139" t="s">
        <v>328</v>
      </c>
      <c r="D62" s="144" t="s">
        <v>328</v>
      </c>
      <c r="E62" s="139" t="s">
        <v>328</v>
      </c>
      <c r="F62" s="144" t="s">
        <v>328</v>
      </c>
      <c r="G62" s="139" t="s">
        <v>328</v>
      </c>
      <c r="H62" s="144" t="s">
        <v>328</v>
      </c>
      <c r="I62" s="139" t="s">
        <v>328</v>
      </c>
      <c r="J62" s="144" t="s">
        <v>328</v>
      </c>
      <c r="K62" s="139" t="s">
        <v>328</v>
      </c>
      <c r="L62" s="144" t="s">
        <v>328</v>
      </c>
      <c r="M62" s="139" t="s">
        <v>328</v>
      </c>
      <c r="N62" s="144" t="s">
        <v>328</v>
      </c>
      <c r="O62" s="139" t="s">
        <v>328</v>
      </c>
      <c r="P62" s="144" t="s">
        <v>328</v>
      </c>
      <c r="Q62" s="139" t="s">
        <v>328</v>
      </c>
      <c r="R62" s="144" t="s">
        <v>328</v>
      </c>
      <c r="S62" s="139" t="s">
        <v>328</v>
      </c>
      <c r="T62" s="144" t="s">
        <v>328</v>
      </c>
      <c r="U62" s="139" t="s">
        <v>328</v>
      </c>
      <c r="V62" s="144" t="s">
        <v>328</v>
      </c>
      <c r="W62" s="139" t="s">
        <v>328</v>
      </c>
      <c r="X62" s="144" t="s">
        <v>328</v>
      </c>
      <c r="Y62" s="139" t="s">
        <v>328</v>
      </c>
      <c r="Z62" s="144" t="s">
        <v>328</v>
      </c>
      <c r="AA62" s="139" t="s">
        <v>328</v>
      </c>
      <c r="AB62" s="144" t="s">
        <v>328</v>
      </c>
      <c r="AC62" s="139" t="s">
        <v>328</v>
      </c>
      <c r="AD62" s="144" t="s">
        <v>328</v>
      </c>
      <c r="AE62" s="139" t="s">
        <v>328</v>
      </c>
      <c r="AF62" s="155" t="s">
        <v>328</v>
      </c>
    </row>
    <row r="63" spans="1:32" ht="13" customHeight="1" x14ac:dyDescent="0.15">
      <c r="A63" s="110" t="s">
        <v>297</v>
      </c>
      <c r="B63" s="74">
        <v>2</v>
      </c>
      <c r="C63" s="140">
        <v>-0.71705794017621105</v>
      </c>
      <c r="D63" s="145">
        <v>4.3681120884363898E-2</v>
      </c>
      <c r="E63" s="140">
        <v>-0.59427962528093703</v>
      </c>
      <c r="F63" s="145">
        <v>4.7496941920484703E-2</v>
      </c>
      <c r="G63" s="140">
        <v>-0.88128684146142899</v>
      </c>
      <c r="H63" s="145">
        <v>2.9718238154397499E-2</v>
      </c>
      <c r="I63" s="140">
        <v>-0.58118761647863804</v>
      </c>
      <c r="J63" s="145">
        <v>0.104117434740996</v>
      </c>
      <c r="K63" s="140">
        <v>11.9138334069983</v>
      </c>
      <c r="L63" s="145">
        <v>0.45918902732529998</v>
      </c>
      <c r="M63" s="140">
        <v>-0.70042172247391898</v>
      </c>
      <c r="N63" s="145">
        <v>4.2060354357015203E-2</v>
      </c>
      <c r="O63" s="140">
        <v>-0.58548785498400902</v>
      </c>
      <c r="P63" s="145">
        <v>4.6566486771009601E-2</v>
      </c>
      <c r="Q63" s="140">
        <v>-0.870015694353792</v>
      </c>
      <c r="R63" s="145">
        <v>2.8893011908612001E-2</v>
      </c>
      <c r="S63" s="140">
        <v>-0.58496160088794502</v>
      </c>
      <c r="T63" s="145">
        <v>9.8258250828208604E-2</v>
      </c>
      <c r="U63" s="140">
        <v>14.775921404954801</v>
      </c>
      <c r="V63" s="145">
        <v>0.498601183668548</v>
      </c>
      <c r="W63" s="140">
        <v>-0.69681904894558999</v>
      </c>
      <c r="X63" s="145">
        <v>4.13812903863921E-2</v>
      </c>
      <c r="Y63" s="140">
        <v>-0.57991018781368897</v>
      </c>
      <c r="Z63" s="145">
        <v>4.5908939817058597E-2</v>
      </c>
      <c r="AA63" s="140">
        <v>-0.85995712232110499</v>
      </c>
      <c r="AB63" s="145">
        <v>2.9024960435274801E-2</v>
      </c>
      <c r="AC63" s="140">
        <v>-0.55178257252498397</v>
      </c>
      <c r="AD63" s="145">
        <v>9.9961648332204001E-2</v>
      </c>
      <c r="AE63" s="140">
        <v>16.021851252220401</v>
      </c>
      <c r="AF63" s="157">
        <v>0.54056907378351904</v>
      </c>
    </row>
    <row r="64" spans="1:32" ht="13" customHeight="1" x14ac:dyDescent="0.15">
      <c r="A64" s="75" t="s">
        <v>298</v>
      </c>
      <c r="B64" s="76">
        <v>2</v>
      </c>
      <c r="C64" s="141">
        <v>-0.66763028137413905</v>
      </c>
      <c r="D64" s="146">
        <v>6.9862453352694795E-2</v>
      </c>
      <c r="E64" s="141">
        <v>-0.491854832391245</v>
      </c>
      <c r="F64" s="146">
        <v>6.1774614381644999E-2</v>
      </c>
      <c r="G64" s="141">
        <v>-0.87537600448755004</v>
      </c>
      <c r="H64" s="146">
        <v>4.51853540442703E-2</v>
      </c>
      <c r="I64" s="141">
        <v>-0.613287959693256</v>
      </c>
      <c r="J64" s="146">
        <v>0.12429028762714101</v>
      </c>
      <c r="K64" s="141">
        <v>10.6765345214626</v>
      </c>
      <c r="L64" s="146">
        <v>0.66707245346270105</v>
      </c>
      <c r="M64" s="141">
        <v>-0.65860692725968895</v>
      </c>
      <c r="N64" s="146">
        <v>7.0080348810752202E-2</v>
      </c>
      <c r="O64" s="141">
        <v>-0.49365833569421902</v>
      </c>
      <c r="P64" s="146">
        <v>6.0883237499679402E-2</v>
      </c>
      <c r="Q64" s="141">
        <v>-0.85796935470737401</v>
      </c>
      <c r="R64" s="146">
        <v>4.45979085226779E-2</v>
      </c>
      <c r="S64" s="141">
        <v>-0.62297938498800898</v>
      </c>
      <c r="T64" s="146">
        <v>0.12002184071075001</v>
      </c>
      <c r="U64" s="141">
        <v>12.7933962230265</v>
      </c>
      <c r="V64" s="146">
        <v>0.724957399586169</v>
      </c>
      <c r="W64" s="141">
        <v>-0.63368849598097599</v>
      </c>
      <c r="X64" s="146">
        <v>6.9553384933567497E-2</v>
      </c>
      <c r="Y64" s="141">
        <v>-0.499457113024739</v>
      </c>
      <c r="Z64" s="146">
        <v>5.9996642735712299E-2</v>
      </c>
      <c r="AA64" s="141">
        <v>-0.86376071894674999</v>
      </c>
      <c r="AB64" s="146">
        <v>4.5028996257627803E-2</v>
      </c>
      <c r="AC64" s="141">
        <v>-0.61185817641191198</v>
      </c>
      <c r="AD64" s="146">
        <v>0.11742424095783199</v>
      </c>
      <c r="AE64" s="141">
        <v>13.7972276158409</v>
      </c>
      <c r="AF64" s="158">
        <v>0.78149507503224602</v>
      </c>
    </row>
    <row r="65" spans="1:32" ht="13" customHeight="1" x14ac:dyDescent="0.15">
      <c r="A65" s="77" t="s">
        <v>299</v>
      </c>
      <c r="B65" s="78">
        <v>2</v>
      </c>
      <c r="C65" s="142">
        <v>-0.79202808181665396</v>
      </c>
      <c r="D65" s="147">
        <v>3.6841802959508202E-2</v>
      </c>
      <c r="E65" s="142">
        <v>-0.57241681696768398</v>
      </c>
      <c r="F65" s="147">
        <v>3.8450180656170098E-2</v>
      </c>
      <c r="G65" s="142">
        <v>-0.97685302937141105</v>
      </c>
      <c r="H65" s="147">
        <v>2.44766126335067E-2</v>
      </c>
      <c r="I65" s="142">
        <v>-0.565547069127049</v>
      </c>
      <c r="J65" s="147">
        <v>7.0889031605870706E-2</v>
      </c>
      <c r="K65" s="142">
        <v>11.8411131564536</v>
      </c>
      <c r="L65" s="147">
        <v>0.350140922392012</v>
      </c>
      <c r="M65" s="142">
        <v>-0.779761465764096</v>
      </c>
      <c r="N65" s="147">
        <v>3.6200030280734097E-2</v>
      </c>
      <c r="O65" s="142">
        <v>-0.56682480045225403</v>
      </c>
      <c r="P65" s="147">
        <v>3.8152784561625998E-2</v>
      </c>
      <c r="Q65" s="142">
        <v>-0.96998026612052202</v>
      </c>
      <c r="R65" s="147">
        <v>2.4126839561333002E-2</v>
      </c>
      <c r="S65" s="142">
        <v>-0.57865466918026198</v>
      </c>
      <c r="T65" s="147">
        <v>6.8091004037799704E-2</v>
      </c>
      <c r="U65" s="142">
        <v>14.2678955368907</v>
      </c>
      <c r="V65" s="147">
        <v>0.37564534808003902</v>
      </c>
      <c r="W65" s="142">
        <v>-0.77579198059435694</v>
      </c>
      <c r="X65" s="147">
        <v>3.6102639276227498E-2</v>
      </c>
      <c r="Y65" s="142">
        <v>-0.55805943826348303</v>
      </c>
      <c r="Z65" s="147">
        <v>3.80493399321645E-2</v>
      </c>
      <c r="AA65" s="142">
        <v>-0.95367342581820802</v>
      </c>
      <c r="AB65" s="147">
        <v>2.4030915668618098E-2</v>
      </c>
      <c r="AC65" s="142">
        <v>-0.55236580745663699</v>
      </c>
      <c r="AD65" s="147">
        <v>6.8813046884382403E-2</v>
      </c>
      <c r="AE65" s="142">
        <v>15.7037176251649</v>
      </c>
      <c r="AF65" s="159">
        <v>0.40613769847543801</v>
      </c>
    </row>
    <row r="66" spans="1:32" ht="13" customHeight="1" x14ac:dyDescent="0.15">
      <c r="A66" s="57" t="s">
        <v>300</v>
      </c>
      <c r="B66" s="106">
        <v>2</v>
      </c>
      <c r="C66" s="139">
        <v>-0.775605843617169</v>
      </c>
      <c r="D66" s="144">
        <v>0.37991426412583501</v>
      </c>
      <c r="E66" s="139">
        <v>-0.80173531062898995</v>
      </c>
      <c r="F66" s="144">
        <v>0.49444679977581601</v>
      </c>
      <c r="G66" s="139">
        <v>-0.99153064513198896</v>
      </c>
      <c r="H66" s="144">
        <v>0.249981770076211</v>
      </c>
      <c r="I66" s="139">
        <v>0.16149572568052201</v>
      </c>
      <c r="J66" s="144">
        <v>0.65070580260336197</v>
      </c>
      <c r="K66" s="139">
        <v>11.431472947268499</v>
      </c>
      <c r="L66" s="144">
        <v>4.3386375190061797</v>
      </c>
      <c r="M66" s="139">
        <v>-0.76335870415200902</v>
      </c>
      <c r="N66" s="144">
        <v>0.32475325925479398</v>
      </c>
      <c r="O66" s="139">
        <v>-0.80292129162446202</v>
      </c>
      <c r="P66" s="144">
        <v>0.426016270572316</v>
      </c>
      <c r="Q66" s="139">
        <v>-0.96517581900243299</v>
      </c>
      <c r="R66" s="144">
        <v>0.27204232732100497</v>
      </c>
      <c r="S66" s="139">
        <v>0.26763540366000399</v>
      </c>
      <c r="T66" s="144">
        <v>0.63611485619278796</v>
      </c>
      <c r="U66" s="139">
        <v>16.720800090492599</v>
      </c>
      <c r="V66" s="144">
        <v>5.2624184350246601</v>
      </c>
      <c r="W66" s="139">
        <v>-0.74962105219633302</v>
      </c>
      <c r="X66" s="144">
        <v>0.33199975256823999</v>
      </c>
      <c r="Y66" s="139">
        <v>-0.67975380161074295</v>
      </c>
      <c r="Z66" s="144">
        <v>0.427315344230285</v>
      </c>
      <c r="AA66" s="139">
        <v>-0.76451590134922598</v>
      </c>
      <c r="AB66" s="144">
        <v>0.239439441975939</v>
      </c>
      <c r="AC66" s="139">
        <v>0.335088932668267</v>
      </c>
      <c r="AD66" s="144">
        <v>0.63681453677954003</v>
      </c>
      <c r="AE66" s="139">
        <v>21.750443773407302</v>
      </c>
      <c r="AF66" s="155">
        <v>6.7389412833723004</v>
      </c>
    </row>
    <row r="67" spans="1:32" ht="13" customHeight="1" x14ac:dyDescent="0.15">
      <c r="A67" s="57" t="s">
        <v>301</v>
      </c>
      <c r="B67" s="106">
        <v>2</v>
      </c>
      <c r="C67" s="139">
        <v>-0.72255880279912599</v>
      </c>
      <c r="D67" s="144">
        <v>0.29497396776784801</v>
      </c>
      <c r="E67" s="139">
        <v>0.10720741027562899</v>
      </c>
      <c r="F67" s="144">
        <v>0.42627261605566802</v>
      </c>
      <c r="G67" s="139">
        <v>-0.814602289099295</v>
      </c>
      <c r="H67" s="144">
        <v>0.34643450636748002</v>
      </c>
      <c r="I67" s="139">
        <v>-1.2240458758913899</v>
      </c>
      <c r="J67" s="144">
        <v>0.69988522102603201</v>
      </c>
      <c r="K67" s="139">
        <v>7.6683628588818697</v>
      </c>
      <c r="L67" s="144">
        <v>3.43431635972604</v>
      </c>
      <c r="M67" s="139">
        <v>-0.66850608844937098</v>
      </c>
      <c r="N67" s="144">
        <v>0.28945675915351898</v>
      </c>
      <c r="O67" s="139">
        <v>0.118452141487471</v>
      </c>
      <c r="P67" s="144">
        <v>0.422796837485579</v>
      </c>
      <c r="Q67" s="139">
        <v>-0.86689426694056704</v>
      </c>
      <c r="R67" s="144">
        <v>0.34154078216573303</v>
      </c>
      <c r="S67" s="139">
        <v>-1.29711004022723</v>
      </c>
      <c r="T67" s="144">
        <v>0.78481540192597998</v>
      </c>
      <c r="U67" s="139">
        <v>9.5116022845703299</v>
      </c>
      <c r="V67" s="144">
        <v>4.1101762501604604</v>
      </c>
      <c r="W67" s="139">
        <v>-0.60274899313960395</v>
      </c>
      <c r="X67" s="144">
        <v>0.285928518411251</v>
      </c>
      <c r="Y67" s="139">
        <v>0.100532748657939</v>
      </c>
      <c r="Z67" s="144">
        <v>0.41605051492246198</v>
      </c>
      <c r="AA67" s="139">
        <v>-0.89667575602327798</v>
      </c>
      <c r="AB67" s="144">
        <v>0.34485258455828699</v>
      </c>
      <c r="AC67" s="139">
        <v>-1.3528364252721401</v>
      </c>
      <c r="AD67" s="144">
        <v>0.75647255491891396</v>
      </c>
      <c r="AE67" s="139">
        <v>11.3625820251488</v>
      </c>
      <c r="AF67" s="155">
        <v>4.9696240411358303</v>
      </c>
    </row>
    <row r="68" spans="1:32" ht="13" customHeight="1" x14ac:dyDescent="0.15">
      <c r="A68" s="57" t="s">
        <v>302</v>
      </c>
      <c r="B68" s="106">
        <v>2</v>
      </c>
      <c r="C68" s="139">
        <v>-0.55966533217493997</v>
      </c>
      <c r="D68" s="144">
        <v>0.305869193548166</v>
      </c>
      <c r="E68" s="139">
        <v>0.29242635468456901</v>
      </c>
      <c r="F68" s="144">
        <v>0.41025340700493002</v>
      </c>
      <c r="G68" s="139">
        <v>-1.0271285398280601</v>
      </c>
      <c r="H68" s="144">
        <v>0.25959396060665202</v>
      </c>
      <c r="I68" s="139">
        <v>-1.0826810640456199</v>
      </c>
      <c r="J68" s="144">
        <v>0.65791156531532602</v>
      </c>
      <c r="K68" s="139">
        <v>10.8280955076875</v>
      </c>
      <c r="L68" s="144">
        <v>3.5432995322310101</v>
      </c>
      <c r="M68" s="139">
        <v>-0.50956206634465695</v>
      </c>
      <c r="N68" s="144">
        <v>0.30514170667045498</v>
      </c>
      <c r="O68" s="139">
        <v>0.30087268042357601</v>
      </c>
      <c r="P68" s="144">
        <v>0.42533969035827501</v>
      </c>
      <c r="Q68" s="139">
        <v>-1.08692600321708</v>
      </c>
      <c r="R68" s="144">
        <v>0.25563929033295701</v>
      </c>
      <c r="S68" s="139">
        <v>-0.99635514648061496</v>
      </c>
      <c r="T68" s="144">
        <v>0.65286111757030196</v>
      </c>
      <c r="U68" s="139">
        <v>12.338051941762901</v>
      </c>
      <c r="V68" s="144">
        <v>3.9093200621709201</v>
      </c>
      <c r="W68" s="139">
        <v>-0.470329347612989</v>
      </c>
      <c r="X68" s="144">
        <v>0.29952352524097398</v>
      </c>
      <c r="Y68" s="139">
        <v>0.15682065545292601</v>
      </c>
      <c r="Z68" s="144">
        <v>0.42803465182213202</v>
      </c>
      <c r="AA68" s="139">
        <v>-0.96590060291574897</v>
      </c>
      <c r="AB68" s="144">
        <v>0.28754123339106702</v>
      </c>
      <c r="AC68" s="139">
        <v>-0.94951272451192303</v>
      </c>
      <c r="AD68" s="144">
        <v>0.63530503141275296</v>
      </c>
      <c r="AE68" s="139">
        <v>14.832592465572001</v>
      </c>
      <c r="AF68" s="155">
        <v>4.6134297192026397</v>
      </c>
    </row>
    <row r="69" spans="1:32" ht="13" customHeight="1" x14ac:dyDescent="0.15">
      <c r="A69" s="72" t="s">
        <v>303</v>
      </c>
      <c r="B69" s="79">
        <v>2</v>
      </c>
      <c r="C69" s="149">
        <v>-0.71534280519225202</v>
      </c>
      <c r="D69" s="150">
        <v>0.36884131449131602</v>
      </c>
      <c r="E69" s="149">
        <v>-0.739154975515532</v>
      </c>
      <c r="F69" s="150">
        <v>0.32343369561739199</v>
      </c>
      <c r="G69" s="149">
        <v>-0.43472105482235301</v>
      </c>
      <c r="H69" s="150">
        <v>0.24394766047024299</v>
      </c>
      <c r="I69" s="149">
        <v>-0.74624311447096803</v>
      </c>
      <c r="J69" s="150">
        <v>0.98269994723308096</v>
      </c>
      <c r="K69" s="149">
        <v>7.5292698315552604</v>
      </c>
      <c r="L69" s="150">
        <v>3.6834777474961098</v>
      </c>
      <c r="M69" s="149">
        <v>-0.70078194688817896</v>
      </c>
      <c r="N69" s="150">
        <v>0.36188104875377802</v>
      </c>
      <c r="O69" s="149">
        <v>-0.770392517350868</v>
      </c>
      <c r="P69" s="150">
        <v>0.339036642971701</v>
      </c>
      <c r="Q69" s="149">
        <v>-0.49443772773348599</v>
      </c>
      <c r="R69" s="150">
        <v>0.26047837813298602</v>
      </c>
      <c r="S69" s="149">
        <v>-0.81956664970015203</v>
      </c>
      <c r="T69" s="150">
        <v>0.87548510439828697</v>
      </c>
      <c r="U69" s="149">
        <v>9.7343581275588509</v>
      </c>
      <c r="V69" s="150">
        <v>3.8548999315502699</v>
      </c>
      <c r="W69" s="149">
        <v>-0.71202051306632397</v>
      </c>
      <c r="X69" s="150">
        <v>0.366988037744925</v>
      </c>
      <c r="Y69" s="149">
        <v>-0.79488359509789697</v>
      </c>
      <c r="Z69" s="150">
        <v>0.32068448841102298</v>
      </c>
      <c r="AA69" s="149">
        <v>-0.51273374080331002</v>
      </c>
      <c r="AB69" s="150">
        <v>0.246487068718938</v>
      </c>
      <c r="AC69" s="149">
        <v>-0.74541273996447099</v>
      </c>
      <c r="AD69" s="150">
        <v>0.90874454508179803</v>
      </c>
      <c r="AE69" s="149">
        <v>11.6415638264763</v>
      </c>
      <c r="AF69" s="160">
        <v>4.9074763752273798</v>
      </c>
    </row>
    <row r="70" spans="1:32" ht="13" customHeight="1" x14ac:dyDescent="0.15">
      <c r="A70" s="57"/>
      <c r="B70" s="82"/>
      <c r="C70" s="139" t="s">
        <v>1010</v>
      </c>
      <c r="D70" s="144" t="s">
        <v>1011</v>
      </c>
      <c r="E70" s="139" t="s">
        <v>1012</v>
      </c>
      <c r="F70" s="144" t="s">
        <v>1013</v>
      </c>
      <c r="G70" s="139" t="s">
        <v>1014</v>
      </c>
      <c r="H70" s="144" t="s">
        <v>1015</v>
      </c>
      <c r="I70" s="139" t="s">
        <v>1016</v>
      </c>
      <c r="J70" s="144" t="s">
        <v>1017</v>
      </c>
      <c r="K70" s="139" t="s">
        <v>922</v>
      </c>
      <c r="L70" s="144" t="s">
        <v>923</v>
      </c>
      <c r="M70" s="139" t="s">
        <v>1018</v>
      </c>
      <c r="N70" s="144" t="s">
        <v>1019</v>
      </c>
      <c r="O70" s="139" t="s">
        <v>1020</v>
      </c>
      <c r="P70" s="144" t="s">
        <v>1021</v>
      </c>
      <c r="Q70" s="139" t="s">
        <v>1022</v>
      </c>
      <c r="R70" s="144" t="s">
        <v>1023</v>
      </c>
      <c r="S70" s="139" t="s">
        <v>1024</v>
      </c>
      <c r="T70" s="144" t="s">
        <v>1025</v>
      </c>
      <c r="U70" s="139" t="s">
        <v>938</v>
      </c>
      <c r="V70" s="144" t="s">
        <v>939</v>
      </c>
      <c r="W70" s="139" t="s">
        <v>1026</v>
      </c>
      <c r="X70" s="144" t="s">
        <v>1027</v>
      </c>
      <c r="Y70" s="139" t="s">
        <v>1028</v>
      </c>
      <c r="Z70" s="144" t="s">
        <v>1029</v>
      </c>
      <c r="AA70" s="139" t="s">
        <v>1030</v>
      </c>
      <c r="AB70" s="144" t="s">
        <v>1031</v>
      </c>
      <c r="AC70" s="139" t="s">
        <v>1032</v>
      </c>
      <c r="AD70" s="144" t="s">
        <v>1033</v>
      </c>
      <c r="AE70" s="139" t="s">
        <v>954</v>
      </c>
      <c r="AF70" s="155" t="s">
        <v>955</v>
      </c>
    </row>
    <row r="71" spans="1:32" ht="13" customHeight="1" x14ac:dyDescent="0.15">
      <c r="A71" s="57" t="s">
        <v>247</v>
      </c>
      <c r="B71" s="82">
        <v>1</v>
      </c>
      <c r="C71" s="139">
        <v>-0.717463032819185</v>
      </c>
      <c r="D71" s="144">
        <v>0.24825462506433099</v>
      </c>
      <c r="E71" s="139">
        <v>-0.55254164369734304</v>
      </c>
      <c r="F71" s="144">
        <v>0.25679529558766001</v>
      </c>
      <c r="G71" s="139">
        <v>-1.37786529170392</v>
      </c>
      <c r="H71" s="144">
        <v>0.17175202872361001</v>
      </c>
      <c r="I71" s="139">
        <v>-0.59264076949500999</v>
      </c>
      <c r="J71" s="144">
        <v>0.53107582257806496</v>
      </c>
      <c r="K71" s="139">
        <v>16.1165809249852</v>
      </c>
      <c r="L71" s="144">
        <v>2.7958382981400298</v>
      </c>
      <c r="M71" s="139">
        <v>-0.76344748739777002</v>
      </c>
      <c r="N71" s="144">
        <v>0.24727624750306501</v>
      </c>
      <c r="O71" s="139">
        <v>-0.531867009753485</v>
      </c>
      <c r="P71" s="144">
        <v>0.25696498272296597</v>
      </c>
      <c r="Q71" s="139">
        <v>-1.39250501322703</v>
      </c>
      <c r="R71" s="144">
        <v>0.17158629571256001</v>
      </c>
      <c r="S71" s="139">
        <v>-0.59587809830676997</v>
      </c>
      <c r="T71" s="144">
        <v>0.51060418999871604</v>
      </c>
      <c r="U71" s="139">
        <v>17.451228231610301</v>
      </c>
      <c r="V71" s="144">
        <v>2.7460196742076901</v>
      </c>
      <c r="W71" s="139">
        <v>-0.78828156387868098</v>
      </c>
      <c r="X71" s="144">
        <v>0.244713988881754</v>
      </c>
      <c r="Y71" s="139">
        <v>-0.56057586655605096</v>
      </c>
      <c r="Z71" s="144">
        <v>0.26435824766242599</v>
      </c>
      <c r="AA71" s="139">
        <v>-1.3869892884503601</v>
      </c>
      <c r="AB71" s="144">
        <v>0.15958368031025599</v>
      </c>
      <c r="AC71" s="139">
        <v>-0.62326542244271999</v>
      </c>
      <c r="AD71" s="144">
        <v>0.47149457433875203</v>
      </c>
      <c r="AE71" s="139">
        <v>18.274581480096099</v>
      </c>
      <c r="AF71" s="155">
        <v>2.9641368484588502</v>
      </c>
    </row>
    <row r="72" spans="1:32" ht="13" customHeight="1" x14ac:dyDescent="0.15">
      <c r="A72" s="57" t="s">
        <v>251</v>
      </c>
      <c r="B72" s="82">
        <v>1</v>
      </c>
      <c r="C72" s="139">
        <v>-1.0313491538589601</v>
      </c>
      <c r="D72" s="144">
        <v>0.15185341954919601</v>
      </c>
      <c r="E72" s="139">
        <v>-0.44655231552229002</v>
      </c>
      <c r="F72" s="144">
        <v>0.19530483549046099</v>
      </c>
      <c r="G72" s="139">
        <v>-0.66936674926220197</v>
      </c>
      <c r="H72" s="144">
        <v>0.128612973458926</v>
      </c>
      <c r="I72" s="139">
        <v>-0.32465351553136301</v>
      </c>
      <c r="J72" s="144">
        <v>0.38191542766810299</v>
      </c>
      <c r="K72" s="139">
        <v>7.9573820303319804</v>
      </c>
      <c r="L72" s="144">
        <v>1.57830579831914</v>
      </c>
      <c r="M72" s="139">
        <v>-1.0281340900459499</v>
      </c>
      <c r="N72" s="144">
        <v>0.15062574569847001</v>
      </c>
      <c r="O72" s="139">
        <v>-0.488676185731447</v>
      </c>
      <c r="P72" s="144">
        <v>0.192365513381756</v>
      </c>
      <c r="Q72" s="139">
        <v>-0.73775631493539195</v>
      </c>
      <c r="R72" s="144">
        <v>0.12754791106138899</v>
      </c>
      <c r="S72" s="139">
        <v>-0.38902741741666602</v>
      </c>
      <c r="T72" s="144">
        <v>0.37201836632346302</v>
      </c>
      <c r="U72" s="139">
        <v>10.4347176864843</v>
      </c>
      <c r="V72" s="144">
        <v>1.77156927297072</v>
      </c>
      <c r="W72" s="139">
        <v>-1.02694051413183</v>
      </c>
      <c r="X72" s="144">
        <v>0.15284267875926699</v>
      </c>
      <c r="Y72" s="139">
        <v>-0.49569994074461698</v>
      </c>
      <c r="Z72" s="144">
        <v>0.191638322782612</v>
      </c>
      <c r="AA72" s="139">
        <v>-0.74200070419502595</v>
      </c>
      <c r="AB72" s="144">
        <v>0.12588287361197001</v>
      </c>
      <c r="AC72" s="139">
        <v>-0.39501899393863599</v>
      </c>
      <c r="AD72" s="144">
        <v>0.37948670502501503</v>
      </c>
      <c r="AE72" s="139">
        <v>10.523132372182101</v>
      </c>
      <c r="AF72" s="155">
        <v>1.8398702229822901</v>
      </c>
    </row>
    <row r="73" spans="1:32" ht="13" customHeight="1" x14ac:dyDescent="0.15">
      <c r="A73" s="109" t="s">
        <v>253</v>
      </c>
      <c r="B73" s="82">
        <v>1</v>
      </c>
      <c r="C73" s="139">
        <v>-0.87378633703319197</v>
      </c>
      <c r="D73" s="144">
        <v>0.21860972263808701</v>
      </c>
      <c r="E73" s="139">
        <v>-0.62994111026149102</v>
      </c>
      <c r="F73" s="144">
        <v>0.200505321432731</v>
      </c>
      <c r="G73" s="139">
        <v>-0.68885867851185401</v>
      </c>
      <c r="H73" s="144">
        <v>0.16053121889165101</v>
      </c>
      <c r="I73" s="139">
        <v>0.23456554895205201</v>
      </c>
      <c r="J73" s="144">
        <v>0.50553122186175803</v>
      </c>
      <c r="K73" s="139">
        <v>7.6974814801508202</v>
      </c>
      <c r="L73" s="144">
        <v>2.4598060909639501</v>
      </c>
      <c r="M73" s="139">
        <v>-0.89655542181317605</v>
      </c>
      <c r="N73" s="144">
        <v>0.216079115858683</v>
      </c>
      <c r="O73" s="139">
        <v>-0.63236485387229402</v>
      </c>
      <c r="P73" s="144">
        <v>0.196744678353625</v>
      </c>
      <c r="Q73" s="139">
        <v>-0.73738193807094399</v>
      </c>
      <c r="R73" s="144">
        <v>0.147772055102461</v>
      </c>
      <c r="S73" s="139">
        <v>0.218712481221219</v>
      </c>
      <c r="T73" s="144">
        <v>0.49389481854838702</v>
      </c>
      <c r="U73" s="139">
        <v>9.9201268709795993</v>
      </c>
      <c r="V73" s="144">
        <v>2.59299779662885</v>
      </c>
      <c r="W73" s="139">
        <v>-0.95707098050541195</v>
      </c>
      <c r="X73" s="144">
        <v>0.228874680922725</v>
      </c>
      <c r="Y73" s="139">
        <v>-0.65919596056533103</v>
      </c>
      <c r="Z73" s="144">
        <v>0.194757968635656</v>
      </c>
      <c r="AA73" s="139">
        <v>-0.73919964004168304</v>
      </c>
      <c r="AB73" s="144">
        <v>0.14676655433045099</v>
      </c>
      <c r="AC73" s="139">
        <v>0.28911294296693202</v>
      </c>
      <c r="AD73" s="144">
        <v>0.49032690712077498</v>
      </c>
      <c r="AE73" s="139">
        <v>11.0237180946755</v>
      </c>
      <c r="AF73" s="155">
        <v>2.7793961308790101</v>
      </c>
    </row>
    <row r="74" spans="1:32" ht="13" customHeight="1" x14ac:dyDescent="0.15">
      <c r="A74" s="57" t="s">
        <v>254</v>
      </c>
      <c r="B74" s="82">
        <v>1</v>
      </c>
      <c r="C74" s="139">
        <v>-0.98874979908494898</v>
      </c>
      <c r="D74" s="144">
        <v>0.24229956027431099</v>
      </c>
      <c r="E74" s="139">
        <v>-0.31446948091257498</v>
      </c>
      <c r="F74" s="144">
        <v>0.27312757600694498</v>
      </c>
      <c r="G74" s="139">
        <v>-1.0946941411637501</v>
      </c>
      <c r="H74" s="144">
        <v>0.15783851350254499</v>
      </c>
      <c r="I74" s="139">
        <v>-0.64074781778641499</v>
      </c>
      <c r="J74" s="144">
        <v>0.38339684387866702</v>
      </c>
      <c r="K74" s="139">
        <v>12.0843585473228</v>
      </c>
      <c r="L74" s="144">
        <v>2.3166004953538</v>
      </c>
      <c r="M74" s="139">
        <v>-0.95321307830132795</v>
      </c>
      <c r="N74" s="144">
        <v>0.22615544669745</v>
      </c>
      <c r="O74" s="139">
        <v>-0.34133116962586502</v>
      </c>
      <c r="P74" s="144">
        <v>0.26510683299812199</v>
      </c>
      <c r="Q74" s="139">
        <v>-1.10575157534061</v>
      </c>
      <c r="R74" s="144">
        <v>0.154159118955109</v>
      </c>
      <c r="S74" s="139">
        <v>-0.67187838755185103</v>
      </c>
      <c r="T74" s="144">
        <v>0.37055081764699399</v>
      </c>
      <c r="U74" s="139">
        <v>13.4975621671606</v>
      </c>
      <c r="V74" s="144">
        <v>2.2772359979696599</v>
      </c>
      <c r="W74" s="139">
        <v>-0.93029211121798105</v>
      </c>
      <c r="X74" s="144">
        <v>0.21094801993899501</v>
      </c>
      <c r="Y74" s="139">
        <v>-0.33161398191038199</v>
      </c>
      <c r="Z74" s="144">
        <v>0.259276711773827</v>
      </c>
      <c r="AA74" s="139">
        <v>-1.0572258784236399</v>
      </c>
      <c r="AB74" s="144">
        <v>0.156874197602001</v>
      </c>
      <c r="AC74" s="139">
        <v>-0.683979982011653</v>
      </c>
      <c r="AD74" s="144">
        <v>0.37647941216951503</v>
      </c>
      <c r="AE74" s="139">
        <v>14.5263998233069</v>
      </c>
      <c r="AF74" s="155">
        <v>2.5133112680541698</v>
      </c>
    </row>
    <row r="75" spans="1:32" ht="13" customHeight="1" x14ac:dyDescent="0.15">
      <c r="A75" s="57" t="s">
        <v>265</v>
      </c>
      <c r="B75" s="82">
        <v>1</v>
      </c>
      <c r="C75" s="139">
        <v>-0.41537465838774001</v>
      </c>
      <c r="D75" s="144">
        <v>0.321244546748579</v>
      </c>
      <c r="E75" s="139">
        <v>-0.59641579555886803</v>
      </c>
      <c r="F75" s="144">
        <v>0.36163098062521598</v>
      </c>
      <c r="G75" s="139">
        <v>-0.88873556412023902</v>
      </c>
      <c r="H75" s="144">
        <v>0.19396173945517001</v>
      </c>
      <c r="I75" s="139">
        <v>-1.83739069646082</v>
      </c>
      <c r="J75" s="144">
        <v>0.67519410440363403</v>
      </c>
      <c r="K75" s="139">
        <v>9.2591014145792698</v>
      </c>
      <c r="L75" s="144">
        <v>3.2825276523399798</v>
      </c>
      <c r="M75" s="139">
        <v>-0.39757808966328001</v>
      </c>
      <c r="N75" s="144">
        <v>0.31768890143635597</v>
      </c>
      <c r="O75" s="139">
        <v>-0.62279379170756499</v>
      </c>
      <c r="P75" s="144">
        <v>0.36833910925770902</v>
      </c>
      <c r="Q75" s="139">
        <v>-0.89485877203008202</v>
      </c>
      <c r="R75" s="144">
        <v>0.189253170731221</v>
      </c>
      <c r="S75" s="139">
        <v>-1.7215044691607799</v>
      </c>
      <c r="T75" s="144">
        <v>0.68101205023864098</v>
      </c>
      <c r="U75" s="139">
        <v>11.1992868738947</v>
      </c>
      <c r="V75" s="144">
        <v>3.53886751659119</v>
      </c>
      <c r="W75" s="139">
        <v>-0.302733544618358</v>
      </c>
      <c r="X75" s="144">
        <v>0.31759807571665799</v>
      </c>
      <c r="Y75" s="139">
        <v>-0.654656188384516</v>
      </c>
      <c r="Z75" s="144">
        <v>0.37623694180141798</v>
      </c>
      <c r="AA75" s="139">
        <v>-0.87060235145042397</v>
      </c>
      <c r="AB75" s="144">
        <v>0.19181023094138799</v>
      </c>
      <c r="AC75" s="139">
        <v>-1.73562149397488</v>
      </c>
      <c r="AD75" s="144">
        <v>0.76999082390523799</v>
      </c>
      <c r="AE75" s="139">
        <v>13.5644902212399</v>
      </c>
      <c r="AF75" s="155">
        <v>3.44545158403362</v>
      </c>
    </row>
    <row r="76" spans="1:32" ht="13" customHeight="1" x14ac:dyDescent="0.15">
      <c r="A76" s="57" t="s">
        <v>270</v>
      </c>
      <c r="B76" s="82">
        <v>1</v>
      </c>
      <c r="C76" s="139">
        <v>-0.50673737450221601</v>
      </c>
      <c r="D76" s="144">
        <v>0.24101125829487099</v>
      </c>
      <c r="E76" s="139">
        <v>-0.64806878732610795</v>
      </c>
      <c r="F76" s="144">
        <v>0.22655518747070799</v>
      </c>
      <c r="G76" s="139">
        <v>-0.84902050060590994</v>
      </c>
      <c r="H76" s="144">
        <v>0.146586036360008</v>
      </c>
      <c r="I76" s="139">
        <v>-1.0876899596401299</v>
      </c>
      <c r="J76" s="144">
        <v>0.28021916443103201</v>
      </c>
      <c r="K76" s="139">
        <v>11.8219279162299</v>
      </c>
      <c r="L76" s="144">
        <v>1.8336382476511299</v>
      </c>
      <c r="M76" s="139">
        <v>-0.44617548932536999</v>
      </c>
      <c r="N76" s="144">
        <v>0.24164352623962301</v>
      </c>
      <c r="O76" s="139">
        <v>-0.55147799489222005</v>
      </c>
      <c r="P76" s="144">
        <v>0.222206592806898</v>
      </c>
      <c r="Q76" s="139">
        <v>-0.87946474583215095</v>
      </c>
      <c r="R76" s="144">
        <v>0.13875456476331899</v>
      </c>
      <c r="S76" s="139">
        <v>-1.30063834938611</v>
      </c>
      <c r="T76" s="144">
        <v>0.24271128796271901</v>
      </c>
      <c r="U76" s="139">
        <v>15.7503317688892</v>
      </c>
      <c r="V76" s="144">
        <v>2.0786577479220099</v>
      </c>
      <c r="W76" s="139">
        <v>-0.443921083626027</v>
      </c>
      <c r="X76" s="144">
        <v>0.23824294042984401</v>
      </c>
      <c r="Y76" s="139">
        <v>-0.52514195131415198</v>
      </c>
      <c r="Z76" s="144">
        <v>0.215407706240031</v>
      </c>
      <c r="AA76" s="139">
        <v>-0.87843410218557505</v>
      </c>
      <c r="AB76" s="144">
        <v>0.135856279291073</v>
      </c>
      <c r="AC76" s="139">
        <v>-1.3484112670053601</v>
      </c>
      <c r="AD76" s="144">
        <v>0.23442982667808901</v>
      </c>
      <c r="AE76" s="139">
        <v>16.688208343606298</v>
      </c>
      <c r="AF76" s="155">
        <v>2.17621068907405</v>
      </c>
    </row>
    <row r="77" spans="1:32" ht="13" customHeight="1" x14ac:dyDescent="0.15">
      <c r="A77" s="57" t="s">
        <v>272</v>
      </c>
      <c r="B77" s="82">
        <v>1</v>
      </c>
      <c r="C77" s="139">
        <v>-0.16913282896498499</v>
      </c>
      <c r="D77" s="144">
        <v>0.27444907797360701</v>
      </c>
      <c r="E77" s="139">
        <v>-1.06505253925208</v>
      </c>
      <c r="F77" s="144">
        <v>0.28193701923226</v>
      </c>
      <c r="G77" s="139">
        <v>-0.96374763413433895</v>
      </c>
      <c r="H77" s="144">
        <v>0.15940919305406301</v>
      </c>
      <c r="I77" s="139">
        <v>-3.5802182546864299E-2</v>
      </c>
      <c r="J77" s="144">
        <v>0.57717978865739406</v>
      </c>
      <c r="K77" s="139">
        <v>9.2549931591276202</v>
      </c>
      <c r="L77" s="144">
        <v>2.09264373630428</v>
      </c>
      <c r="M77" s="139">
        <v>-0.13000362881450001</v>
      </c>
      <c r="N77" s="144">
        <v>0.27799314483591198</v>
      </c>
      <c r="O77" s="139">
        <v>-1.0638463431944201</v>
      </c>
      <c r="P77" s="144">
        <v>0.29067960826836697</v>
      </c>
      <c r="Q77" s="139">
        <v>-0.92535456924347304</v>
      </c>
      <c r="R77" s="144">
        <v>0.162370423490277</v>
      </c>
      <c r="S77" s="139">
        <v>-0.13265017253054201</v>
      </c>
      <c r="T77" s="144">
        <v>0.56599894696359798</v>
      </c>
      <c r="U77" s="139">
        <v>10.977979849040899</v>
      </c>
      <c r="V77" s="144">
        <v>2.2584212819195302</v>
      </c>
      <c r="W77" s="139">
        <v>-6.6136013835621496E-2</v>
      </c>
      <c r="X77" s="144">
        <v>0.27681103304405003</v>
      </c>
      <c r="Y77" s="139">
        <v>-1.0775954075246501</v>
      </c>
      <c r="Z77" s="144">
        <v>0.28995999098910102</v>
      </c>
      <c r="AA77" s="139">
        <v>-0.90434841325418303</v>
      </c>
      <c r="AB77" s="144">
        <v>0.16744261993197501</v>
      </c>
      <c r="AC77" s="139">
        <v>-0.19798615572921099</v>
      </c>
      <c r="AD77" s="144">
        <v>0.579553259882433</v>
      </c>
      <c r="AE77" s="139">
        <v>11.646349276268401</v>
      </c>
      <c r="AF77" s="155">
        <v>2.3105466167453801</v>
      </c>
    </row>
    <row r="78" spans="1:32" ht="13" customHeight="1" x14ac:dyDescent="0.15">
      <c r="A78" s="57" t="s">
        <v>278</v>
      </c>
      <c r="B78" s="82">
        <v>1</v>
      </c>
      <c r="C78" s="139">
        <v>-0.44172018648147698</v>
      </c>
      <c r="D78" s="144">
        <v>0.30727894227635699</v>
      </c>
      <c r="E78" s="139">
        <v>-0.57445907085911696</v>
      </c>
      <c r="F78" s="144">
        <v>0.19403802961971001</v>
      </c>
      <c r="G78" s="139">
        <v>-1.1287198925867501</v>
      </c>
      <c r="H78" s="144">
        <v>0.16889529657122801</v>
      </c>
      <c r="I78" s="139">
        <v>-0.40723903572140002</v>
      </c>
      <c r="J78" s="144">
        <v>0.29048304680132297</v>
      </c>
      <c r="K78" s="139">
        <v>7.3950873090979199</v>
      </c>
      <c r="L78" s="144">
        <v>1.67255328293726</v>
      </c>
      <c r="M78" s="139">
        <v>-0.51571027847545203</v>
      </c>
      <c r="N78" s="144">
        <v>0.31613448878933598</v>
      </c>
      <c r="O78" s="139">
        <v>-0.54736664793262402</v>
      </c>
      <c r="P78" s="144">
        <v>0.18745506846892199</v>
      </c>
      <c r="Q78" s="139">
        <v>-1.0586975766012701</v>
      </c>
      <c r="R78" s="144">
        <v>0.16266177176418201</v>
      </c>
      <c r="S78" s="139">
        <v>-0.49007736635825599</v>
      </c>
      <c r="T78" s="144">
        <v>0.27003622346273198</v>
      </c>
      <c r="U78" s="139">
        <v>11.6942388376871</v>
      </c>
      <c r="V78" s="144">
        <v>2.2587182420287202</v>
      </c>
      <c r="W78" s="139">
        <v>-0.58759825121212095</v>
      </c>
      <c r="X78" s="144">
        <v>0.31027629834634701</v>
      </c>
      <c r="Y78" s="139">
        <v>-0.517618222270391</v>
      </c>
      <c r="Z78" s="144">
        <v>0.18828378049528299</v>
      </c>
      <c r="AA78" s="139">
        <v>-0.92993325013457995</v>
      </c>
      <c r="AB78" s="144">
        <v>0.160185819274337</v>
      </c>
      <c r="AC78" s="139">
        <v>-0.60053482232931898</v>
      </c>
      <c r="AD78" s="144">
        <v>0.26126716217392798</v>
      </c>
      <c r="AE78" s="139">
        <v>15.1804438003751</v>
      </c>
      <c r="AF78" s="155">
        <v>2.46631084469323</v>
      </c>
    </row>
    <row r="79" spans="1:32" ht="13" customHeight="1" x14ac:dyDescent="0.15">
      <c r="A79" s="57" t="s">
        <v>283</v>
      </c>
      <c r="B79" s="82">
        <v>1</v>
      </c>
      <c r="C79" s="139">
        <v>-1.18883050169033</v>
      </c>
      <c r="D79" s="144">
        <v>0.43892660729923499</v>
      </c>
      <c r="E79" s="139">
        <v>-0.81429509907383102</v>
      </c>
      <c r="F79" s="144">
        <v>0.33429403827200399</v>
      </c>
      <c r="G79" s="139">
        <v>-1.45441689661384</v>
      </c>
      <c r="H79" s="144">
        <v>0.28619091182719197</v>
      </c>
      <c r="I79" s="139">
        <v>-0.41884440517597699</v>
      </c>
      <c r="J79" s="144">
        <v>1.03445176237196</v>
      </c>
      <c r="K79" s="139">
        <v>6.8132457467728802</v>
      </c>
      <c r="L79" s="144">
        <v>2.0055588745735702</v>
      </c>
      <c r="M79" s="139">
        <v>-1.19502652823706</v>
      </c>
      <c r="N79" s="144">
        <v>0.428501418998538</v>
      </c>
      <c r="O79" s="139">
        <v>-0.77426072192075801</v>
      </c>
      <c r="P79" s="144">
        <v>0.33070775057566698</v>
      </c>
      <c r="Q79" s="139">
        <v>-1.50199981199138</v>
      </c>
      <c r="R79" s="144">
        <v>0.27628558173825801</v>
      </c>
      <c r="S79" s="139">
        <v>-0.42161149904845802</v>
      </c>
      <c r="T79" s="144">
        <v>1.0148229384801</v>
      </c>
      <c r="U79" s="139">
        <v>7.51650803762442</v>
      </c>
      <c r="V79" s="144">
        <v>2.1568349680240799</v>
      </c>
      <c r="W79" s="139">
        <v>-1.2640405948412099</v>
      </c>
      <c r="X79" s="144">
        <v>0.43561380746586298</v>
      </c>
      <c r="Y79" s="139">
        <v>-0.74281465139274006</v>
      </c>
      <c r="Z79" s="144">
        <v>0.32181290099063298</v>
      </c>
      <c r="AA79" s="139">
        <v>-1.4952824849530799</v>
      </c>
      <c r="AB79" s="144">
        <v>0.28137800344394398</v>
      </c>
      <c r="AC79" s="139">
        <v>-0.26912888850973798</v>
      </c>
      <c r="AD79" s="144">
        <v>0.97684406049039396</v>
      </c>
      <c r="AE79" s="139">
        <v>9.8318205887965</v>
      </c>
      <c r="AF79" s="155">
        <v>2.44436975680913</v>
      </c>
    </row>
    <row r="80" spans="1:32" ht="13" customHeight="1" x14ac:dyDescent="0.15">
      <c r="A80" s="57" t="s">
        <v>288</v>
      </c>
      <c r="B80" s="82">
        <v>1</v>
      </c>
      <c r="C80" s="139">
        <v>-0.68464509972009102</v>
      </c>
      <c r="D80" s="144">
        <v>0.220211861049669</v>
      </c>
      <c r="E80" s="139">
        <v>-0.393053605117544</v>
      </c>
      <c r="F80" s="144">
        <v>0.21125358560886701</v>
      </c>
      <c r="G80" s="139">
        <v>-0.85197806415611099</v>
      </c>
      <c r="H80" s="144">
        <v>0.13263364519395399</v>
      </c>
      <c r="I80" s="139">
        <v>-0.45613427306785398</v>
      </c>
      <c r="J80" s="144">
        <v>0.31593793662111302</v>
      </c>
      <c r="K80" s="139">
        <v>11.1390732479473</v>
      </c>
      <c r="L80" s="144">
        <v>2.50273471923893</v>
      </c>
      <c r="M80" s="139">
        <v>-0.67528834274904803</v>
      </c>
      <c r="N80" s="144">
        <v>0.223538880165667</v>
      </c>
      <c r="O80" s="139">
        <v>-0.37418898195779998</v>
      </c>
      <c r="P80" s="144">
        <v>0.20422180261258699</v>
      </c>
      <c r="Q80" s="139">
        <v>-0.83592907708550401</v>
      </c>
      <c r="R80" s="144">
        <v>0.13287041373901201</v>
      </c>
      <c r="S80" s="139">
        <v>-0.464246945362499</v>
      </c>
      <c r="T80" s="144">
        <v>0.31475998529437299</v>
      </c>
      <c r="U80" s="139">
        <v>12.2878794929186</v>
      </c>
      <c r="V80" s="144">
        <v>2.4234325206911498</v>
      </c>
      <c r="W80" s="139">
        <v>-0.739694714809776</v>
      </c>
      <c r="X80" s="144">
        <v>0.22291393942356399</v>
      </c>
      <c r="Y80" s="139">
        <v>-0.33732157736807999</v>
      </c>
      <c r="Z80" s="144">
        <v>0.20830436310696401</v>
      </c>
      <c r="AA80" s="139">
        <v>-0.85646183781053997</v>
      </c>
      <c r="AB80" s="144">
        <v>0.13523167149940299</v>
      </c>
      <c r="AC80" s="139">
        <v>-0.40165408223745702</v>
      </c>
      <c r="AD80" s="144">
        <v>0.31813418940224197</v>
      </c>
      <c r="AE80" s="139">
        <v>13.1918614911723</v>
      </c>
      <c r="AF80" s="155">
        <v>2.6105658009238399</v>
      </c>
    </row>
    <row r="81" spans="1:32" ht="13" customHeight="1" x14ac:dyDescent="0.15">
      <c r="A81" s="57" t="s">
        <v>290</v>
      </c>
      <c r="B81" s="82">
        <v>1</v>
      </c>
      <c r="C81" s="139">
        <v>-1.23585497178587</v>
      </c>
      <c r="D81" s="144">
        <v>0.24125531984514401</v>
      </c>
      <c r="E81" s="139">
        <v>-0.71327799767576405</v>
      </c>
      <c r="F81" s="144">
        <v>0.20970749811641801</v>
      </c>
      <c r="G81" s="139">
        <v>-1.0722150065042799</v>
      </c>
      <c r="H81" s="144">
        <v>0.12745860902368999</v>
      </c>
      <c r="I81" s="139">
        <v>-0.39905312510740099</v>
      </c>
      <c r="J81" s="144">
        <v>0.35634349193748199</v>
      </c>
      <c r="K81" s="139">
        <v>13.709682585162801</v>
      </c>
      <c r="L81" s="144">
        <v>2.2165168517094198</v>
      </c>
      <c r="M81" s="139">
        <v>-1.2011325743804599</v>
      </c>
      <c r="N81" s="144">
        <v>0.24054057145728</v>
      </c>
      <c r="O81" s="139">
        <v>-0.71583828677166705</v>
      </c>
      <c r="P81" s="144">
        <v>0.206735649922314</v>
      </c>
      <c r="Q81" s="139">
        <v>-1.05540279133989</v>
      </c>
      <c r="R81" s="144">
        <v>0.12514967514007799</v>
      </c>
      <c r="S81" s="139">
        <v>-0.37316552918868101</v>
      </c>
      <c r="T81" s="144">
        <v>0.35554996962275598</v>
      </c>
      <c r="U81" s="139">
        <v>14.4393680715968</v>
      </c>
      <c r="V81" s="144">
        <v>2.2531900596033299</v>
      </c>
      <c r="W81" s="139">
        <v>-1.18616022081157</v>
      </c>
      <c r="X81" s="144">
        <v>0.24525017519448</v>
      </c>
      <c r="Y81" s="139">
        <v>-0.65588644877469504</v>
      </c>
      <c r="Z81" s="144">
        <v>0.20889698903065801</v>
      </c>
      <c r="AA81" s="139">
        <v>-1.05458819906242</v>
      </c>
      <c r="AB81" s="144">
        <v>0.121751870842308</v>
      </c>
      <c r="AC81" s="139">
        <v>-0.36930845803215001</v>
      </c>
      <c r="AD81" s="144">
        <v>0.36306318152513201</v>
      </c>
      <c r="AE81" s="139">
        <v>16.1813178691899</v>
      </c>
      <c r="AF81" s="155">
        <v>2.25624270816258</v>
      </c>
    </row>
    <row r="82" spans="1:32" ht="13" customHeight="1" x14ac:dyDescent="0.15">
      <c r="A82" s="57" t="s">
        <v>292</v>
      </c>
      <c r="B82" s="82">
        <v>1</v>
      </c>
      <c r="C82" s="139">
        <v>-0.45427258089141198</v>
      </c>
      <c r="D82" s="144">
        <v>0.18932580238649699</v>
      </c>
      <c r="E82" s="139">
        <v>-0.69799578202966295</v>
      </c>
      <c r="F82" s="144">
        <v>0.20415608783369499</v>
      </c>
      <c r="G82" s="139">
        <v>-0.92101026231916705</v>
      </c>
      <c r="H82" s="144">
        <v>0.12787324041848799</v>
      </c>
      <c r="I82" s="139">
        <v>-0.56837072244153497</v>
      </c>
      <c r="J82" s="144">
        <v>0.33583411979825301</v>
      </c>
      <c r="K82" s="139">
        <v>14.2692219056312</v>
      </c>
      <c r="L82" s="144">
        <v>3.6586216771586701</v>
      </c>
      <c r="M82" s="139">
        <v>-0.45748002244543501</v>
      </c>
      <c r="N82" s="144">
        <v>0.187166136447836</v>
      </c>
      <c r="O82" s="139">
        <v>-0.649407419346264</v>
      </c>
      <c r="P82" s="144">
        <v>0.19501206434583301</v>
      </c>
      <c r="Q82" s="139">
        <v>-0.87113015250943704</v>
      </c>
      <c r="R82" s="144">
        <v>0.12866556412664501</v>
      </c>
      <c r="S82" s="139">
        <v>-0.57816828284954902</v>
      </c>
      <c r="T82" s="144">
        <v>0.33737374573226903</v>
      </c>
      <c r="U82" s="139">
        <v>15.8198670583494</v>
      </c>
      <c r="V82" s="144">
        <v>3.8627135510904802</v>
      </c>
      <c r="W82" s="139">
        <v>-0.44975956752952401</v>
      </c>
      <c r="X82" s="144">
        <v>0.18516575052008499</v>
      </c>
      <c r="Y82" s="139">
        <v>-0.61570790251670404</v>
      </c>
      <c r="Z82" s="144">
        <v>0.193275544861678</v>
      </c>
      <c r="AA82" s="139">
        <v>-0.86477652427533303</v>
      </c>
      <c r="AB82" s="144">
        <v>0.127664058560294</v>
      </c>
      <c r="AC82" s="139">
        <v>-0.60570841567622602</v>
      </c>
      <c r="AD82" s="144">
        <v>0.32363385903617298</v>
      </c>
      <c r="AE82" s="139">
        <v>17.205223218777999</v>
      </c>
      <c r="AF82" s="155">
        <v>4.30728818442471</v>
      </c>
    </row>
    <row r="83" spans="1:32" ht="13" customHeight="1" x14ac:dyDescent="0.15">
      <c r="A83" s="57" t="s">
        <v>293</v>
      </c>
      <c r="B83" s="82">
        <v>1</v>
      </c>
      <c r="C83" s="139">
        <v>-2.0434144608798799</v>
      </c>
      <c r="D83" s="144">
        <v>0.37089330588929698</v>
      </c>
      <c r="E83" s="139">
        <v>-0.147522073970624</v>
      </c>
      <c r="F83" s="144">
        <v>0.44633707074358597</v>
      </c>
      <c r="G83" s="139">
        <v>-1.0958782669310001</v>
      </c>
      <c r="H83" s="144">
        <v>0.24788068840622099</v>
      </c>
      <c r="I83" s="139">
        <v>-0.90636146680240504</v>
      </c>
      <c r="J83" s="144">
        <v>0.53856258267209001</v>
      </c>
      <c r="K83" s="139">
        <v>11.8677667325552</v>
      </c>
      <c r="L83" s="144">
        <v>2.9329059957391199</v>
      </c>
      <c r="M83" s="139">
        <v>-2.07621557149213</v>
      </c>
      <c r="N83" s="144">
        <v>0.35512520340632697</v>
      </c>
      <c r="O83" s="139">
        <v>-0.117033144931253</v>
      </c>
      <c r="P83" s="144">
        <v>0.44696076121227202</v>
      </c>
      <c r="Q83" s="139">
        <v>-1.1026204156983399</v>
      </c>
      <c r="R83" s="144">
        <v>0.24646739983966201</v>
      </c>
      <c r="S83" s="139">
        <v>-0.89163818274133699</v>
      </c>
      <c r="T83" s="144">
        <v>0.55057012159903196</v>
      </c>
      <c r="U83" s="139">
        <v>12.401957348569301</v>
      </c>
      <c r="V83" s="144">
        <v>3.22673801168972</v>
      </c>
      <c r="W83" s="139">
        <v>-2.1473391822372898</v>
      </c>
      <c r="X83" s="144">
        <v>0.35886824542860601</v>
      </c>
      <c r="Y83" s="139">
        <v>-0.169635104792355</v>
      </c>
      <c r="Z83" s="144">
        <v>0.443799100394205</v>
      </c>
      <c r="AA83" s="139">
        <v>-1.0746748402355799</v>
      </c>
      <c r="AB83" s="144">
        <v>0.23205925128371099</v>
      </c>
      <c r="AC83" s="139">
        <v>-0.91301274523403897</v>
      </c>
      <c r="AD83" s="144">
        <v>0.59494332169616904</v>
      </c>
      <c r="AE83" s="139">
        <v>16.377220930049901</v>
      </c>
      <c r="AF83" s="155">
        <v>3.3010157341692801</v>
      </c>
    </row>
    <row r="84" spans="1:32" ht="13" customHeight="1" x14ac:dyDescent="0.15">
      <c r="A84" s="3" t="s">
        <v>304</v>
      </c>
      <c r="B84" s="83">
        <v>1</v>
      </c>
      <c r="C84" s="143">
        <v>-0.82312872075559096</v>
      </c>
      <c r="D84" s="148">
        <v>8.1102904905413303E-2</v>
      </c>
      <c r="E84" s="143">
        <v>-0.58030868258298396</v>
      </c>
      <c r="F84" s="148">
        <v>7.9895080478418701E-2</v>
      </c>
      <c r="G84" s="143">
        <v>-1.0306373558417901</v>
      </c>
      <c r="H84" s="148">
        <v>5.12034074986168E-2</v>
      </c>
      <c r="I84" s="143">
        <v>-0.63957733081476498</v>
      </c>
      <c r="J84" s="148">
        <v>0.149688170201598</v>
      </c>
      <c r="K84" s="143">
        <v>10.974035126645299</v>
      </c>
      <c r="L84" s="148">
        <v>0.71770541351610095</v>
      </c>
      <c r="M84" s="143">
        <v>-0.81995043177731497</v>
      </c>
      <c r="N84" s="148">
        <v>8.0108733209161204E-2</v>
      </c>
      <c r="O84" s="143">
        <v>-0.56484064148044799</v>
      </c>
      <c r="P84" s="148">
        <v>7.9478248677351204E-2</v>
      </c>
      <c r="Q84" s="143">
        <v>-1.03012256798621</v>
      </c>
      <c r="R84" s="148">
        <v>5.0299082995623801E-2</v>
      </c>
      <c r="S84" s="143">
        <v>-0.66920705832512595</v>
      </c>
      <c r="T84" s="148">
        <v>0.147306523126745</v>
      </c>
      <c r="U84" s="143">
        <v>12.789243785318799</v>
      </c>
      <c r="V84" s="148">
        <v>0.76306119387994897</v>
      </c>
      <c r="W84" s="143">
        <v>-0.82774144689583196</v>
      </c>
      <c r="X84" s="148">
        <v>7.9971318141201994E-2</v>
      </c>
      <c r="Y84" s="143">
        <v>-0.557022270295778</v>
      </c>
      <c r="Z84" s="148">
        <v>7.9329767011129093E-2</v>
      </c>
      <c r="AA84" s="143">
        <v>-1.0096098228692301</v>
      </c>
      <c r="AB84" s="148">
        <v>4.98122792448049E-2</v>
      </c>
      <c r="AC84" s="143">
        <v>-0.67863589392678303</v>
      </c>
      <c r="AD84" s="148">
        <v>0.14921053241936</v>
      </c>
      <c r="AE84" s="143">
        <v>14.432587451255101</v>
      </c>
      <c r="AF84" s="156">
        <v>0.80728614515923602</v>
      </c>
    </row>
    <row r="85" spans="1:32" ht="13" customHeight="1" x14ac:dyDescent="0.15">
      <c r="A85" s="57" t="s">
        <v>92</v>
      </c>
      <c r="B85" s="82">
        <v>1</v>
      </c>
      <c r="C85" s="139">
        <v>-1.1344875451086101</v>
      </c>
      <c r="D85" s="144">
        <v>0.21106631908835599</v>
      </c>
      <c r="E85" s="139">
        <v>-0.22469903489766399</v>
      </c>
      <c r="F85" s="144">
        <v>0.46617398031416901</v>
      </c>
      <c r="G85" s="139">
        <v>-0.69083186250961204</v>
      </c>
      <c r="H85" s="144">
        <v>0.207136673042255</v>
      </c>
      <c r="I85" s="139">
        <v>-0.91089174031623099</v>
      </c>
      <c r="J85" s="144">
        <v>0.49847883380583102</v>
      </c>
      <c r="K85" s="139">
        <v>8.9111676317703701</v>
      </c>
      <c r="L85" s="144">
        <v>2.4620711450111599</v>
      </c>
      <c r="M85" s="139">
        <v>-1.09761703571016</v>
      </c>
      <c r="N85" s="144">
        <v>0.21122963676888101</v>
      </c>
      <c r="O85" s="139">
        <v>-0.43580260650283897</v>
      </c>
      <c r="P85" s="144">
        <v>0.473173699445394</v>
      </c>
      <c r="Q85" s="139">
        <v>-0.77719270962282005</v>
      </c>
      <c r="R85" s="144">
        <v>0.211079019189439</v>
      </c>
      <c r="S85" s="139">
        <v>-0.99695600868511103</v>
      </c>
      <c r="T85" s="144">
        <v>0.48077601560785399</v>
      </c>
      <c r="U85" s="139">
        <v>11.6056919318765</v>
      </c>
      <c r="V85" s="144">
        <v>2.7335835989195898</v>
      </c>
      <c r="W85" s="139">
        <v>-1.1058465948360401</v>
      </c>
      <c r="X85" s="144">
        <v>0.213655103395508</v>
      </c>
      <c r="Y85" s="139">
        <v>-0.42221009986390801</v>
      </c>
      <c r="Z85" s="144">
        <v>0.47499589859902303</v>
      </c>
      <c r="AA85" s="139">
        <v>-0.76497353334683904</v>
      </c>
      <c r="AB85" s="144">
        <v>0.20535503216428899</v>
      </c>
      <c r="AC85" s="139">
        <v>-0.982058121776479</v>
      </c>
      <c r="AD85" s="144">
        <v>0.47938671513851799</v>
      </c>
      <c r="AE85" s="139">
        <v>11.741650977784101</v>
      </c>
      <c r="AF85" s="155">
        <v>2.8647662821020599</v>
      </c>
    </row>
    <row r="86" spans="1:32" ht="13" customHeight="1" x14ac:dyDescent="0.15">
      <c r="A86" s="57" t="s">
        <v>301</v>
      </c>
      <c r="B86" s="82">
        <v>1</v>
      </c>
      <c r="C86" s="139">
        <v>-0.17067487223269501</v>
      </c>
      <c r="D86" s="144">
        <v>0.44244172469270598</v>
      </c>
      <c r="E86" s="139">
        <v>-1.4702021232876801</v>
      </c>
      <c r="F86" s="144">
        <v>0.44721618074107999</v>
      </c>
      <c r="G86" s="139">
        <v>-0.57156155518033103</v>
      </c>
      <c r="H86" s="144">
        <v>0.329981413261556</v>
      </c>
      <c r="I86" s="139">
        <v>-0.73143991262699004</v>
      </c>
      <c r="J86" s="144">
        <v>2.0504169148102198</v>
      </c>
      <c r="K86" s="139">
        <v>7.0026216125377401</v>
      </c>
      <c r="L86" s="144">
        <v>3.7120755317152301</v>
      </c>
      <c r="M86" s="139">
        <v>-0.18551556686714599</v>
      </c>
      <c r="N86" s="144">
        <v>0.45057814079077502</v>
      </c>
      <c r="O86" s="139">
        <v>-1.4584582775195101</v>
      </c>
      <c r="P86" s="144">
        <v>0.43786989436239299</v>
      </c>
      <c r="Q86" s="139">
        <v>-0.54942275689384301</v>
      </c>
      <c r="R86" s="144">
        <v>0.32147009576653102</v>
      </c>
      <c r="S86" s="139">
        <v>-0.83253494014738705</v>
      </c>
      <c r="T86" s="144">
        <v>1.9566978251221001</v>
      </c>
      <c r="U86" s="139">
        <v>7.2951187029496296</v>
      </c>
      <c r="V86" s="144">
        <v>4.0718441204108196</v>
      </c>
      <c r="W86" s="139">
        <v>-0.128043481674217</v>
      </c>
      <c r="X86" s="144">
        <v>0.45229096131996799</v>
      </c>
      <c r="Y86" s="139">
        <v>-1.4385512683086601</v>
      </c>
      <c r="Z86" s="144">
        <v>0.43395193623934702</v>
      </c>
      <c r="AA86" s="139">
        <v>-0.59100869343338303</v>
      </c>
      <c r="AB86" s="144">
        <v>0.31511673086918202</v>
      </c>
      <c r="AC86" s="139">
        <v>-0.81061991011632595</v>
      </c>
      <c r="AD86" s="144">
        <v>1.99236021262187</v>
      </c>
      <c r="AE86" s="139">
        <v>7.7633359715160699</v>
      </c>
      <c r="AF86" s="155">
        <v>4.3368666365042801</v>
      </c>
    </row>
    <row r="87" spans="1:32" ht="13" customHeight="1" x14ac:dyDescent="0.15">
      <c r="A87" s="72" t="s">
        <v>302</v>
      </c>
      <c r="B87" s="84">
        <v>1</v>
      </c>
      <c r="C87" s="149">
        <v>-0.96460500575446595</v>
      </c>
      <c r="D87" s="150">
        <v>0.42848878605183099</v>
      </c>
      <c r="E87" s="149">
        <v>-0.30511212896927198</v>
      </c>
      <c r="F87" s="150">
        <v>0.38745365256488501</v>
      </c>
      <c r="G87" s="149">
        <v>-1.1265967580417899</v>
      </c>
      <c r="H87" s="150">
        <v>0.17990235063908699</v>
      </c>
      <c r="I87" s="149">
        <v>-2.7138530998927699</v>
      </c>
      <c r="J87" s="150">
        <v>0.431381969324165</v>
      </c>
      <c r="K87" s="149">
        <v>10.5580929585349</v>
      </c>
      <c r="L87" s="150">
        <v>2.8790946317628001</v>
      </c>
      <c r="M87" s="149">
        <v>-0.93316270111099198</v>
      </c>
      <c r="N87" s="150">
        <v>0.40713650175219601</v>
      </c>
      <c r="O87" s="149">
        <v>-0.29191577835184901</v>
      </c>
      <c r="P87" s="150">
        <v>0.38765097293322098</v>
      </c>
      <c r="Q87" s="149">
        <v>-1.09092002266609</v>
      </c>
      <c r="R87" s="150">
        <v>0.17705165350478599</v>
      </c>
      <c r="S87" s="149">
        <v>-2.9040306263930602</v>
      </c>
      <c r="T87" s="150">
        <v>0.50302112699530699</v>
      </c>
      <c r="U87" s="149">
        <v>11.9938179772571</v>
      </c>
      <c r="V87" s="150">
        <v>3.3278901295722898</v>
      </c>
      <c r="W87" s="149">
        <v>-0.89987357296649395</v>
      </c>
      <c r="X87" s="150">
        <v>0.42850903489805298</v>
      </c>
      <c r="Y87" s="149">
        <v>-0.223499412971292</v>
      </c>
      <c r="Z87" s="150">
        <v>0.38844562256517201</v>
      </c>
      <c r="AA87" s="149">
        <v>-1.12625325657064</v>
      </c>
      <c r="AB87" s="150">
        <v>0.189412306051116</v>
      </c>
      <c r="AC87" s="149">
        <v>-2.9410999350929701</v>
      </c>
      <c r="AD87" s="150">
        <v>0.41716185553984497</v>
      </c>
      <c r="AE87" s="149">
        <v>15.1350165019591</v>
      </c>
      <c r="AF87" s="160">
        <v>3.67433952321834</v>
      </c>
    </row>
    <row r="88" spans="1:32" ht="13" customHeight="1" x14ac:dyDescent="0.15">
      <c r="A88" s="57"/>
      <c r="B88" s="85"/>
      <c r="C88" s="139" t="s">
        <v>1010</v>
      </c>
      <c r="D88" s="144" t="s">
        <v>1011</v>
      </c>
      <c r="E88" s="139" t="s">
        <v>1012</v>
      </c>
      <c r="F88" s="144" t="s">
        <v>1013</v>
      </c>
      <c r="G88" s="139" t="s">
        <v>1014</v>
      </c>
      <c r="H88" s="144" t="s">
        <v>1015</v>
      </c>
      <c r="I88" s="139" t="s">
        <v>1016</v>
      </c>
      <c r="J88" s="144" t="s">
        <v>1017</v>
      </c>
      <c r="K88" s="139" t="s">
        <v>922</v>
      </c>
      <c r="L88" s="144" t="s">
        <v>923</v>
      </c>
      <c r="M88" s="139" t="s">
        <v>1018</v>
      </c>
      <c r="N88" s="144" t="s">
        <v>1019</v>
      </c>
      <c r="O88" s="139" t="s">
        <v>1020</v>
      </c>
      <c r="P88" s="144" t="s">
        <v>1021</v>
      </c>
      <c r="Q88" s="139" t="s">
        <v>1022</v>
      </c>
      <c r="R88" s="144" t="s">
        <v>1023</v>
      </c>
      <c r="S88" s="139" t="s">
        <v>1024</v>
      </c>
      <c r="T88" s="144" t="s">
        <v>1025</v>
      </c>
      <c r="U88" s="139" t="s">
        <v>938</v>
      </c>
      <c r="V88" s="144" t="s">
        <v>939</v>
      </c>
      <c r="W88" s="139" t="s">
        <v>1026</v>
      </c>
      <c r="X88" s="144" t="s">
        <v>1027</v>
      </c>
      <c r="Y88" s="139" t="s">
        <v>1028</v>
      </c>
      <c r="Z88" s="144" t="s">
        <v>1029</v>
      </c>
      <c r="AA88" s="139" t="s">
        <v>1030</v>
      </c>
      <c r="AB88" s="144" t="s">
        <v>1031</v>
      </c>
      <c r="AC88" s="139" t="s">
        <v>1032</v>
      </c>
      <c r="AD88" s="144" t="s">
        <v>1033</v>
      </c>
      <c r="AE88" s="139" t="s">
        <v>954</v>
      </c>
      <c r="AF88" s="155" t="s">
        <v>955</v>
      </c>
    </row>
    <row r="89" spans="1:32" ht="13" customHeight="1" x14ac:dyDescent="0.15">
      <c r="A89" s="57" t="s">
        <v>259</v>
      </c>
      <c r="B89" s="85">
        <v>3</v>
      </c>
      <c r="C89" s="139">
        <v>-0.94794807434653305</v>
      </c>
      <c r="D89" s="144">
        <v>0.19937019403526099</v>
      </c>
      <c r="E89" s="139">
        <v>-0.40926669080969102</v>
      </c>
      <c r="F89" s="144">
        <v>0.16619206374516701</v>
      </c>
      <c r="G89" s="139">
        <v>-0.81102153836852797</v>
      </c>
      <c r="H89" s="144">
        <v>0.13562086148765901</v>
      </c>
      <c r="I89" s="139">
        <v>-0.41895827671878899</v>
      </c>
      <c r="J89" s="144">
        <v>0.33631590356756202</v>
      </c>
      <c r="K89" s="139">
        <v>12.819157188834801</v>
      </c>
      <c r="L89" s="144">
        <v>2.7204128956257101</v>
      </c>
      <c r="M89" s="139">
        <v>-0.94405674016371299</v>
      </c>
      <c r="N89" s="144">
        <v>0.204753662012328</v>
      </c>
      <c r="O89" s="139">
        <v>-0.40018332906570298</v>
      </c>
      <c r="P89" s="144">
        <v>0.163079380229353</v>
      </c>
      <c r="Q89" s="139">
        <v>-0.74747808978464203</v>
      </c>
      <c r="R89" s="144">
        <v>0.13295411977090599</v>
      </c>
      <c r="S89" s="139">
        <v>-0.45954983337472199</v>
      </c>
      <c r="T89" s="144">
        <v>0.32916760792364003</v>
      </c>
      <c r="U89" s="139">
        <v>14.340483149628801</v>
      </c>
      <c r="V89" s="144">
        <v>2.6450222897629199</v>
      </c>
      <c r="W89" s="139">
        <v>-0.95638713023987199</v>
      </c>
      <c r="X89" s="144">
        <v>0.20242248287263001</v>
      </c>
      <c r="Y89" s="139">
        <v>-0.441445838741376</v>
      </c>
      <c r="Z89" s="144">
        <v>0.16243902518633899</v>
      </c>
      <c r="AA89" s="139">
        <v>-0.73254919526015405</v>
      </c>
      <c r="AB89" s="144">
        <v>0.12907165649646599</v>
      </c>
      <c r="AC89" s="139">
        <v>-0.47897747779584099</v>
      </c>
      <c r="AD89" s="144">
        <v>0.32768721232327502</v>
      </c>
      <c r="AE89" s="139">
        <v>15.140612138267</v>
      </c>
      <c r="AF89" s="155">
        <v>2.7188249791838901</v>
      </c>
    </row>
    <row r="90" spans="1:32" ht="13" customHeight="1" x14ac:dyDescent="0.15">
      <c r="A90" s="57" t="s">
        <v>262</v>
      </c>
      <c r="B90" s="85">
        <v>3</v>
      </c>
      <c r="C90" s="139">
        <v>-0.17172486919610999</v>
      </c>
      <c r="D90" s="144">
        <v>0.267342213826672</v>
      </c>
      <c r="E90" s="139">
        <v>-1.1723771326525301</v>
      </c>
      <c r="F90" s="144">
        <v>0.23701564807581799</v>
      </c>
      <c r="G90" s="139">
        <v>-0.302270199587995</v>
      </c>
      <c r="H90" s="144">
        <v>0.26125082644129499</v>
      </c>
      <c r="I90" s="139">
        <v>-2.1188312838563998</v>
      </c>
      <c r="J90" s="144">
        <v>0.65562406014497998</v>
      </c>
      <c r="K90" s="139">
        <v>7.5579720384396296</v>
      </c>
      <c r="L90" s="144">
        <v>2.1028306478406802</v>
      </c>
      <c r="M90" s="139">
        <v>-0.20335604126940601</v>
      </c>
      <c r="N90" s="144">
        <v>0.27516109115833298</v>
      </c>
      <c r="O90" s="139">
        <v>-1.14750517093632</v>
      </c>
      <c r="P90" s="144">
        <v>0.244075483165485</v>
      </c>
      <c r="Q90" s="139">
        <v>-0.35213275545474398</v>
      </c>
      <c r="R90" s="144">
        <v>0.269074418466827</v>
      </c>
      <c r="S90" s="139">
        <v>-2.14483544119881</v>
      </c>
      <c r="T90" s="144">
        <v>0.63393412774290203</v>
      </c>
      <c r="U90" s="139">
        <v>9.1074855802362205</v>
      </c>
      <c r="V90" s="144">
        <v>2.5581866509442599</v>
      </c>
      <c r="W90" s="139">
        <v>-0.157160891530435</v>
      </c>
      <c r="X90" s="144">
        <v>0.261231880880539</v>
      </c>
      <c r="Y90" s="139">
        <v>-1.1093557878549101</v>
      </c>
      <c r="Z90" s="144">
        <v>0.235343214078405</v>
      </c>
      <c r="AA90" s="139">
        <v>-0.38031231436306401</v>
      </c>
      <c r="AB90" s="144">
        <v>0.27803780444063098</v>
      </c>
      <c r="AC90" s="139">
        <v>-2.10787221288503</v>
      </c>
      <c r="AD90" s="144">
        <v>0.61204959460291197</v>
      </c>
      <c r="AE90" s="139">
        <v>10.168537231620499</v>
      </c>
      <c r="AF90" s="155">
        <v>2.8299647494035698</v>
      </c>
    </row>
    <row r="91" spans="1:32" ht="13" customHeight="1" x14ac:dyDescent="0.15">
      <c r="A91" s="57" t="s">
        <v>86</v>
      </c>
      <c r="B91" s="85">
        <v>3</v>
      </c>
      <c r="C91" s="139">
        <v>-0.43663734338972099</v>
      </c>
      <c r="D91" s="144">
        <v>0.227941743851133</v>
      </c>
      <c r="E91" s="139">
        <v>-0.36735931741205302</v>
      </c>
      <c r="F91" s="144">
        <v>0.27810154550945099</v>
      </c>
      <c r="G91" s="139">
        <v>-1.1069545917852599</v>
      </c>
      <c r="H91" s="144">
        <v>0.19630535276955799</v>
      </c>
      <c r="I91" s="139">
        <v>-9.2220108093986494E-2</v>
      </c>
      <c r="J91" s="144">
        <v>0.40119202153220301</v>
      </c>
      <c r="K91" s="139">
        <v>9.7705415891062906</v>
      </c>
      <c r="L91" s="144">
        <v>2.7159741800861701</v>
      </c>
      <c r="M91" s="139">
        <v>-0.42690381452648601</v>
      </c>
      <c r="N91" s="144">
        <v>0.21637965810299201</v>
      </c>
      <c r="O91" s="139">
        <v>-0.50753013764728305</v>
      </c>
      <c r="P91" s="144">
        <v>0.28112963449299799</v>
      </c>
      <c r="Q91" s="139">
        <v>-1.0830357480451001</v>
      </c>
      <c r="R91" s="144">
        <v>0.17313139963124599</v>
      </c>
      <c r="S91" s="139">
        <v>-4.0581879999228201E-2</v>
      </c>
      <c r="T91" s="144">
        <v>0.38292150029142802</v>
      </c>
      <c r="U91" s="139">
        <v>14.7434104229444</v>
      </c>
      <c r="V91" s="144">
        <v>3.72906275541053</v>
      </c>
      <c r="W91" s="139">
        <v>-0.371725340813296</v>
      </c>
      <c r="X91" s="144">
        <v>0.21149587675804599</v>
      </c>
      <c r="Y91" s="139">
        <v>-0.58651791556282096</v>
      </c>
      <c r="Z91" s="144">
        <v>0.27872356092016798</v>
      </c>
      <c r="AA91" s="139">
        <v>-1.0955144493178599</v>
      </c>
      <c r="AB91" s="144">
        <v>0.171532349966277</v>
      </c>
      <c r="AC91" s="139">
        <v>-0.100294099846</v>
      </c>
      <c r="AD91" s="144">
        <v>0.39518042251916202</v>
      </c>
      <c r="AE91" s="139">
        <v>15.8606264611931</v>
      </c>
      <c r="AF91" s="155">
        <v>3.8245115370724299</v>
      </c>
    </row>
    <row r="92" spans="1:32" ht="13" customHeight="1" x14ac:dyDescent="0.15">
      <c r="A92" s="57" t="s">
        <v>281</v>
      </c>
      <c r="B92" s="85">
        <v>3</v>
      </c>
      <c r="C92" s="139">
        <v>-0.30480936576372403</v>
      </c>
      <c r="D92" s="144">
        <v>0.19359715473420999</v>
      </c>
      <c r="E92" s="139">
        <v>-0.63188730048993202</v>
      </c>
      <c r="F92" s="144">
        <v>0.12673736874202399</v>
      </c>
      <c r="G92" s="139">
        <v>-0.71457266179005097</v>
      </c>
      <c r="H92" s="144">
        <v>0.11574327771892599</v>
      </c>
      <c r="I92" s="139">
        <v>2.6988566206242799E-2</v>
      </c>
      <c r="J92" s="144">
        <v>0.63872421439582405</v>
      </c>
      <c r="K92" s="139">
        <v>9.5999807774705008</v>
      </c>
      <c r="L92" s="144">
        <v>1.8822076861058401</v>
      </c>
      <c r="M92" s="139">
        <v>-0.32335439199420801</v>
      </c>
      <c r="N92" s="144">
        <v>0.19156900081332101</v>
      </c>
      <c r="O92" s="139">
        <v>-0.60917825944217496</v>
      </c>
      <c r="P92" s="144">
        <v>0.12573090086767599</v>
      </c>
      <c r="Q92" s="139">
        <v>-0.68755123997742396</v>
      </c>
      <c r="R92" s="144">
        <v>0.112342923782575</v>
      </c>
      <c r="S92" s="139">
        <v>-8.4094633059722507E-2</v>
      </c>
      <c r="T92" s="144">
        <v>0.60521356953986305</v>
      </c>
      <c r="U92" s="139">
        <v>12.2450705734867</v>
      </c>
      <c r="V92" s="144">
        <v>2.14069531724535</v>
      </c>
      <c r="W92" s="139">
        <v>-0.31934549625651598</v>
      </c>
      <c r="X92" s="144">
        <v>0.190077124280153</v>
      </c>
      <c r="Y92" s="139">
        <v>-0.631187861690227</v>
      </c>
      <c r="Z92" s="144">
        <v>0.125933076847455</v>
      </c>
      <c r="AA92" s="139">
        <v>-0.68011824498129803</v>
      </c>
      <c r="AB92" s="144">
        <v>0.109828522326857</v>
      </c>
      <c r="AC92" s="139">
        <v>-5.4085614636615903E-2</v>
      </c>
      <c r="AD92" s="144">
        <v>0.58900445366158505</v>
      </c>
      <c r="AE92" s="139">
        <v>13.535418804012201</v>
      </c>
      <c r="AF92" s="155">
        <v>2.18520411217655</v>
      </c>
    </row>
    <row r="93" spans="1:32" ht="13" customHeight="1" x14ac:dyDescent="0.15">
      <c r="A93" s="57" t="s">
        <v>283</v>
      </c>
      <c r="B93" s="85">
        <v>3</v>
      </c>
      <c r="C93" s="139">
        <v>-1.1776449229282699</v>
      </c>
      <c r="D93" s="144">
        <v>0.34882594208525097</v>
      </c>
      <c r="E93" s="139">
        <v>-1.16647363655937</v>
      </c>
      <c r="F93" s="144">
        <v>0.34519556869347001</v>
      </c>
      <c r="G93" s="139">
        <v>-1.3087714121896501</v>
      </c>
      <c r="H93" s="144">
        <v>0.34902366664116902</v>
      </c>
      <c r="I93" s="139">
        <v>0.35426612022421</v>
      </c>
      <c r="J93" s="144">
        <v>0.49684707352132801</v>
      </c>
      <c r="K93" s="139">
        <v>8.7360647558428592</v>
      </c>
      <c r="L93" s="144">
        <v>2.2938296117165802</v>
      </c>
      <c r="M93" s="139">
        <v>-1.2035149079110099</v>
      </c>
      <c r="N93" s="144">
        <v>0.35354416668799599</v>
      </c>
      <c r="O93" s="139">
        <v>-1.1021987471435499</v>
      </c>
      <c r="P93" s="144">
        <v>0.35307514060057599</v>
      </c>
      <c r="Q93" s="139">
        <v>-1.3065835547354601</v>
      </c>
      <c r="R93" s="144">
        <v>0.35647073828288001</v>
      </c>
      <c r="S93" s="139">
        <v>0.28199332411345801</v>
      </c>
      <c r="T93" s="144">
        <v>0.49240739832361702</v>
      </c>
      <c r="U93" s="139">
        <v>10.3755299851784</v>
      </c>
      <c r="V93" s="144">
        <v>2.4941109916687898</v>
      </c>
      <c r="W93" s="139">
        <v>-1.19196778002437</v>
      </c>
      <c r="X93" s="144">
        <v>0.35131408226886301</v>
      </c>
      <c r="Y93" s="139">
        <v>-1.0233538614197799</v>
      </c>
      <c r="Z93" s="144">
        <v>0.33650855247965</v>
      </c>
      <c r="AA93" s="139">
        <v>-1.31383275479349</v>
      </c>
      <c r="AB93" s="144">
        <v>0.36076695445677098</v>
      </c>
      <c r="AC93" s="139">
        <v>0.219817165034006</v>
      </c>
      <c r="AD93" s="144">
        <v>0.490026732980472</v>
      </c>
      <c r="AE93" s="139">
        <v>11.359041789715301</v>
      </c>
      <c r="AF93" s="155">
        <v>2.6043863302211498</v>
      </c>
    </row>
    <row r="94" spans="1:32" ht="13" customHeight="1" x14ac:dyDescent="0.15">
      <c r="A94" s="57" t="s">
        <v>288</v>
      </c>
      <c r="B94" s="85">
        <v>3</v>
      </c>
      <c r="C94" s="139">
        <v>-0.75465806949097702</v>
      </c>
      <c r="D94" s="144">
        <v>0.22123754653532399</v>
      </c>
      <c r="E94" s="139">
        <v>-0.58038338177721704</v>
      </c>
      <c r="F94" s="144">
        <v>0.23617992094111101</v>
      </c>
      <c r="G94" s="139">
        <v>-0.79427470269719902</v>
      </c>
      <c r="H94" s="144">
        <v>0.18941679016113599</v>
      </c>
      <c r="I94" s="139">
        <v>-0.50610673291146802</v>
      </c>
      <c r="J94" s="144">
        <v>0.39456613850910599</v>
      </c>
      <c r="K94" s="139">
        <v>10.0245047072617</v>
      </c>
      <c r="L94" s="144">
        <v>1.86761420101317</v>
      </c>
      <c r="M94" s="139">
        <v>-0.68768943454228604</v>
      </c>
      <c r="N94" s="144">
        <v>0.22262195113356101</v>
      </c>
      <c r="O94" s="139">
        <v>-0.56118138573065601</v>
      </c>
      <c r="P94" s="144">
        <v>0.22389747288190801</v>
      </c>
      <c r="Q94" s="139">
        <v>-0.80626708456113705</v>
      </c>
      <c r="R94" s="144">
        <v>0.183094401524244</v>
      </c>
      <c r="S94" s="139">
        <v>-0.52607569048951697</v>
      </c>
      <c r="T94" s="144">
        <v>0.41400147582524799</v>
      </c>
      <c r="U94" s="139">
        <v>12.0983185898549</v>
      </c>
      <c r="V94" s="144">
        <v>2.2749749250317</v>
      </c>
      <c r="W94" s="139">
        <v>-0.682623313697307</v>
      </c>
      <c r="X94" s="144">
        <v>0.22209057754212</v>
      </c>
      <c r="Y94" s="139">
        <v>-0.55211317213878697</v>
      </c>
      <c r="Z94" s="144">
        <v>0.223108263769979</v>
      </c>
      <c r="AA94" s="139">
        <v>-0.80328515129820499</v>
      </c>
      <c r="AB94" s="144">
        <v>0.183257000659342</v>
      </c>
      <c r="AC94" s="139">
        <v>-0.53326049054346902</v>
      </c>
      <c r="AD94" s="144">
        <v>0.41927858080491398</v>
      </c>
      <c r="AE94" s="139">
        <v>12.267457861836199</v>
      </c>
      <c r="AF94" s="155">
        <v>2.3562909405719901</v>
      </c>
    </row>
    <row r="95" spans="1:32" ht="13" customHeight="1" x14ac:dyDescent="0.15">
      <c r="A95" s="57" t="s">
        <v>292</v>
      </c>
      <c r="B95" s="85">
        <v>3</v>
      </c>
      <c r="C95" s="139">
        <v>-0.49080888612693002</v>
      </c>
      <c r="D95" s="144">
        <v>0.11463250430440799</v>
      </c>
      <c r="E95" s="139">
        <v>-0.57828483296045197</v>
      </c>
      <c r="F95" s="144">
        <v>0.121978083828676</v>
      </c>
      <c r="G95" s="139">
        <v>-0.93680583351159497</v>
      </c>
      <c r="H95" s="144">
        <v>0.10005241659958</v>
      </c>
      <c r="I95" s="139">
        <v>-0.44248686353389399</v>
      </c>
      <c r="J95" s="144">
        <v>0.17384950107908001</v>
      </c>
      <c r="K95" s="139">
        <v>14.931553989563399</v>
      </c>
      <c r="L95" s="144">
        <v>1.98888704181994</v>
      </c>
      <c r="M95" s="139">
        <v>-0.50980309088429898</v>
      </c>
      <c r="N95" s="144">
        <v>0.116005350172905</v>
      </c>
      <c r="O95" s="139">
        <v>-0.55855105503593305</v>
      </c>
      <c r="P95" s="144">
        <v>0.12048606794108301</v>
      </c>
      <c r="Q95" s="139">
        <v>-0.93495483490371201</v>
      </c>
      <c r="R95" s="144">
        <v>9.7858920577370306E-2</v>
      </c>
      <c r="S95" s="139">
        <v>-0.440072504731709</v>
      </c>
      <c r="T95" s="144">
        <v>0.17208616812824101</v>
      </c>
      <c r="U95" s="139">
        <v>15.692747364193201</v>
      </c>
      <c r="V95" s="144">
        <v>2.0277046600821298</v>
      </c>
      <c r="W95" s="139">
        <v>-0.52325471587359595</v>
      </c>
      <c r="X95" s="144">
        <v>0.119920106588077</v>
      </c>
      <c r="Y95" s="139">
        <v>-0.56184000059852202</v>
      </c>
      <c r="Z95" s="144">
        <v>0.12150797828762</v>
      </c>
      <c r="AA95" s="139">
        <v>-0.95929838295654202</v>
      </c>
      <c r="AB95" s="144">
        <v>9.5941869127312701E-2</v>
      </c>
      <c r="AC95" s="139">
        <v>-0.41422673036339702</v>
      </c>
      <c r="AD95" s="144">
        <v>0.17049276089334101</v>
      </c>
      <c r="AE95" s="139">
        <v>16.201900956873299</v>
      </c>
      <c r="AF95" s="155">
        <v>2.04062876654146</v>
      </c>
    </row>
    <row r="96" spans="1:32" ht="13" customHeight="1" x14ac:dyDescent="0.15">
      <c r="A96" s="57" t="s">
        <v>293</v>
      </c>
      <c r="B96" s="85">
        <v>3</v>
      </c>
      <c r="C96" s="139">
        <v>-1.5152933562841</v>
      </c>
      <c r="D96" s="144">
        <v>0.26610840984645501</v>
      </c>
      <c r="E96" s="139">
        <v>-0.77664041490534896</v>
      </c>
      <c r="F96" s="144">
        <v>0.25783708527938498</v>
      </c>
      <c r="G96" s="139">
        <v>-0.94438984901429601</v>
      </c>
      <c r="H96" s="144">
        <v>0.350940802733124</v>
      </c>
      <c r="I96" s="139">
        <v>-1.56474452206529</v>
      </c>
      <c r="J96" s="144">
        <v>0.57448736191287497</v>
      </c>
      <c r="K96" s="139">
        <v>9.2777878208366609</v>
      </c>
      <c r="L96" s="144">
        <v>2.1801652019887201</v>
      </c>
      <c r="M96" s="139">
        <v>-1.5387048982139699</v>
      </c>
      <c r="N96" s="144">
        <v>0.248342635889684</v>
      </c>
      <c r="O96" s="139">
        <v>-0.762479126857456</v>
      </c>
      <c r="P96" s="144">
        <v>0.26277455492573998</v>
      </c>
      <c r="Q96" s="139">
        <v>-0.97292201796365796</v>
      </c>
      <c r="R96" s="144">
        <v>0.31974264881986297</v>
      </c>
      <c r="S96" s="139">
        <v>-1.6178951670739701</v>
      </c>
      <c r="T96" s="144">
        <v>0.53431093802909801</v>
      </c>
      <c r="U96" s="139">
        <v>10.165523871541801</v>
      </c>
      <c r="V96" s="144">
        <v>2.1133540687255401</v>
      </c>
      <c r="W96" s="139">
        <v>-1.5418376742916899</v>
      </c>
      <c r="X96" s="144">
        <v>0.24771718419996</v>
      </c>
      <c r="Y96" s="139">
        <v>-0.80880885451019102</v>
      </c>
      <c r="Z96" s="144">
        <v>0.26380785413479801</v>
      </c>
      <c r="AA96" s="139">
        <v>-0.97401337093345297</v>
      </c>
      <c r="AB96" s="144">
        <v>0.28836891469986797</v>
      </c>
      <c r="AC96" s="139">
        <v>-1.56078096240586</v>
      </c>
      <c r="AD96" s="144">
        <v>0.53540422632299101</v>
      </c>
      <c r="AE96" s="139">
        <v>11.7990365322953</v>
      </c>
      <c r="AF96" s="155">
        <v>2.3243692332935502</v>
      </c>
    </row>
    <row r="97" spans="1:32" ht="13" customHeight="1" x14ac:dyDescent="0.15">
      <c r="A97" s="5" t="s">
        <v>305</v>
      </c>
      <c r="B97" s="87">
        <v>3</v>
      </c>
      <c r="C97" s="153">
        <v>-0.72494061094079598</v>
      </c>
      <c r="D97" s="154">
        <v>8.4339114329557097E-2</v>
      </c>
      <c r="E97" s="153">
        <v>-0.71033408844582402</v>
      </c>
      <c r="F97" s="154">
        <v>8.2300763297295396E-2</v>
      </c>
      <c r="G97" s="153">
        <v>-0.86488259861807104</v>
      </c>
      <c r="H97" s="154">
        <v>8.1914921909391994E-2</v>
      </c>
      <c r="I97" s="153">
        <v>-0.59526163759367201</v>
      </c>
      <c r="J97" s="154">
        <v>0.17114840898955</v>
      </c>
      <c r="K97" s="153">
        <v>10.339695358419499</v>
      </c>
      <c r="L97" s="154">
        <v>0.79254528302420801</v>
      </c>
      <c r="M97" s="153">
        <v>-0.72967291493817199</v>
      </c>
      <c r="N97" s="154">
        <v>8.3930946663693703E-2</v>
      </c>
      <c r="O97" s="153">
        <v>-0.70610090148238402</v>
      </c>
      <c r="P97" s="154">
        <v>8.2856177078017595E-2</v>
      </c>
      <c r="Q97" s="153">
        <v>-0.86136566567823403</v>
      </c>
      <c r="R97" s="154">
        <v>7.9557362523840103E-2</v>
      </c>
      <c r="S97" s="153">
        <v>-0.62888897822677803</v>
      </c>
      <c r="T97" s="154">
        <v>0.165458653645323</v>
      </c>
      <c r="U97" s="153">
        <v>12.346071192133101</v>
      </c>
      <c r="V97" s="154">
        <v>0.90141294891410795</v>
      </c>
      <c r="W97" s="153">
        <v>-0.71803779284088498</v>
      </c>
      <c r="X97" s="154">
        <v>8.27805099123608E-2</v>
      </c>
      <c r="Y97" s="153">
        <v>-0.71432791156457598</v>
      </c>
      <c r="Z97" s="154">
        <v>8.1268546394584903E-2</v>
      </c>
      <c r="AA97" s="153">
        <v>-0.86736548298800897</v>
      </c>
      <c r="AB97" s="154">
        <v>7.8217201747147802E-2</v>
      </c>
      <c r="AC97" s="153">
        <v>-0.62871005293027604</v>
      </c>
      <c r="AD97" s="154">
        <v>0.16377975028354799</v>
      </c>
      <c r="AE97" s="153">
        <v>13.2915789719766</v>
      </c>
      <c r="AF97" s="162">
        <v>0.94127995062372605</v>
      </c>
    </row>
    <row r="99" spans="1:32" x14ac:dyDescent="0.15">
      <c r="A99" s="128" t="s">
        <v>397</v>
      </c>
    </row>
    <row r="100" spans="1:32" x14ac:dyDescent="0.15">
      <c r="A100" s="128" t="s">
        <v>408</v>
      </c>
    </row>
    <row r="101" spans="1:32" x14ac:dyDescent="0.15">
      <c r="A101" s="128" t="s">
        <v>395</v>
      </c>
    </row>
    <row r="102" spans="1:32" x14ac:dyDescent="0.15">
      <c r="A102" s="128" t="s">
        <v>390</v>
      </c>
    </row>
    <row r="103" spans="1:32" x14ac:dyDescent="0.15">
      <c r="A103" s="128" t="s">
        <v>306</v>
      </c>
    </row>
    <row r="104" spans="1:32" x14ac:dyDescent="0.15">
      <c r="A104" s="128" t="s">
        <v>307</v>
      </c>
    </row>
    <row r="105" spans="1:32" x14ac:dyDescent="0.15">
      <c r="A105" s="128" t="s">
        <v>308</v>
      </c>
    </row>
    <row r="106" spans="1:32" x14ac:dyDescent="0.15">
      <c r="A106" s="128" t="s">
        <v>309</v>
      </c>
    </row>
    <row r="107" spans="1:32" x14ac:dyDescent="0.15">
      <c r="A107" s="112" t="str">
        <f>HYPERLINK("https://oecdcode.org/disclaimers/cyprus.html", "Information on data for Cyprus: https://oecdcode.org/disclaimers/cyprus.html")</f>
        <v>Information on data for Cyprus: https://oecdcode.org/disclaimers/cyprus.html</v>
      </c>
    </row>
    <row r="108" spans="1:32" x14ac:dyDescent="0.15">
      <c r="A108" s="128" t="s">
        <v>310</v>
      </c>
    </row>
  </sheetData>
  <mergeCells count="22">
    <mergeCell ref="AE7:AF8"/>
    <mergeCell ref="W9:AF9"/>
    <mergeCell ref="U7:V8"/>
    <mergeCell ref="M9:V9"/>
    <mergeCell ref="W7:AD7"/>
    <mergeCell ref="W8:X8"/>
    <mergeCell ref="Y8:Z8"/>
    <mergeCell ref="AA8:AB8"/>
    <mergeCell ref="AC8:AD8"/>
    <mergeCell ref="K7:L8"/>
    <mergeCell ref="C9:L9"/>
    <mergeCell ref="M7:T7"/>
    <mergeCell ref="M8:N8"/>
    <mergeCell ref="O8:P8"/>
    <mergeCell ref="Q8:R8"/>
    <mergeCell ref="S8:T8"/>
    <mergeCell ref="B7:B10"/>
    <mergeCell ref="C7:J7"/>
    <mergeCell ref="C8:D8"/>
    <mergeCell ref="E8:F8"/>
    <mergeCell ref="G8:H8"/>
    <mergeCell ref="I8:J8"/>
  </mergeCells>
  <conditionalFormatting sqref="C1:C200">
    <cfRule type="expression" dxfId="246" priority="12">
      <formula>ABS(C1/D1)&gt;1.95996398454005</formula>
    </cfRule>
  </conditionalFormatting>
  <conditionalFormatting sqref="E1:E200">
    <cfRule type="expression" dxfId="245" priority="11">
      <formula>ABS(E1/F1)&gt;1.95996398454005</formula>
    </cfRule>
  </conditionalFormatting>
  <conditionalFormatting sqref="G1:G200">
    <cfRule type="expression" dxfId="244" priority="10">
      <formula>ABS(G1/H1)&gt;1.95996398454005</formula>
    </cfRule>
  </conditionalFormatting>
  <conditionalFormatting sqref="I1:I200">
    <cfRule type="expression" dxfId="243" priority="9">
      <formula>ABS(I1/J1)&gt;1.95996398454005</formula>
    </cfRule>
  </conditionalFormatting>
  <conditionalFormatting sqref="M1:M200">
    <cfRule type="expression" dxfId="242" priority="8">
      <formula>ABS(M1/N1)&gt;1.95996398454005</formula>
    </cfRule>
  </conditionalFormatting>
  <conditionalFormatting sqref="O1:O200">
    <cfRule type="expression" dxfId="241" priority="7">
      <formula>ABS(O1/P1)&gt;1.95996398454005</formula>
    </cfRule>
  </conditionalFormatting>
  <conditionalFormatting sqref="Q1:Q200">
    <cfRule type="expression" dxfId="240" priority="6">
      <formula>ABS(Q1/R1)&gt;1.95996398454005</formula>
    </cfRule>
  </conditionalFormatting>
  <conditionalFormatting sqref="S1:S200">
    <cfRule type="expression" dxfId="239" priority="5">
      <formula>ABS(S1/T1)&gt;1.95996398454005</formula>
    </cfRule>
  </conditionalFormatting>
  <conditionalFormatting sqref="W1:W200">
    <cfRule type="expression" dxfId="238" priority="4">
      <formula>ABS(W1/X1)&gt;1.95996398454005</formula>
    </cfRule>
  </conditionalFormatting>
  <conditionalFormatting sqref="Y1:Y200">
    <cfRule type="expression" dxfId="237" priority="3">
      <formula>ABS(Y1/Z1)&gt;1.95996398454005</formula>
    </cfRule>
  </conditionalFormatting>
  <conditionalFormatting sqref="AA1:AA200">
    <cfRule type="expression" dxfId="236" priority="2">
      <formula>ABS(AA1/AB1)&gt;1.95996398454005</formula>
    </cfRule>
  </conditionalFormatting>
  <conditionalFormatting sqref="AC1:AC200">
    <cfRule type="expression" dxfId="235" priority="1">
      <formula>ABS(AC1/AD1)&gt;1.95996398454005</formula>
    </cfRule>
  </conditionalFormatting>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F108"/>
  <sheetViews>
    <sheetView showGridLines="0" topLeftCell="R31" zoomScale="80" workbookViewId="0">
      <selection activeCell="D77" sqref="D77"/>
    </sheetView>
  </sheetViews>
  <sheetFormatPr baseColWidth="10" defaultRowHeight="13" x14ac:dyDescent="0.15"/>
  <cols>
    <col min="1" max="1" width="30.6640625" customWidth="1"/>
    <col min="2" max="2" width="8.6640625" customWidth="1"/>
  </cols>
  <sheetData>
    <row r="1" spans="1:32" x14ac:dyDescent="0.15">
      <c r="A1" s="27" t="s">
        <v>167</v>
      </c>
    </row>
    <row r="2" spans="1:32" x14ac:dyDescent="0.15">
      <c r="A2" s="29" t="s">
        <v>168</v>
      </c>
    </row>
    <row r="3" spans="1:32" x14ac:dyDescent="0.15">
      <c r="A3" s="25" t="s">
        <v>349</v>
      </c>
    </row>
    <row r="4" spans="1:32" x14ac:dyDescent="0.15">
      <c r="A4" s="97" t="str">
        <f>HYPERLINK("#'TOC'!A1", "Back to TOC")</f>
        <v>Back to TOC</v>
      </c>
    </row>
    <row r="7" spans="1:32" ht="45" customHeight="1" x14ac:dyDescent="0.15">
      <c r="B7" s="163" t="s">
        <v>237</v>
      </c>
      <c r="C7" s="166" t="s">
        <v>409</v>
      </c>
      <c r="D7" s="166"/>
      <c r="E7" s="166"/>
      <c r="F7" s="166"/>
      <c r="G7" s="166"/>
      <c r="H7" s="166"/>
      <c r="I7" s="166"/>
      <c r="J7" s="166"/>
      <c r="K7" s="191" t="s">
        <v>391</v>
      </c>
      <c r="L7" s="191"/>
      <c r="M7" s="166" t="s">
        <v>409</v>
      </c>
      <c r="N7" s="166"/>
      <c r="O7" s="166"/>
      <c r="P7" s="166"/>
      <c r="Q7" s="166"/>
      <c r="R7" s="166"/>
      <c r="S7" s="166"/>
      <c r="T7" s="166"/>
      <c r="U7" s="191" t="s">
        <v>391</v>
      </c>
      <c r="V7" s="191"/>
      <c r="W7" s="166" t="s">
        <v>409</v>
      </c>
      <c r="X7" s="166"/>
      <c r="Y7" s="166"/>
      <c r="Z7" s="166"/>
      <c r="AA7" s="166"/>
      <c r="AB7" s="166"/>
      <c r="AC7" s="166"/>
      <c r="AD7" s="166"/>
      <c r="AE7" s="191" t="s">
        <v>391</v>
      </c>
      <c r="AF7" s="193"/>
    </row>
    <row r="8" spans="1:32" ht="60" customHeight="1" x14ac:dyDescent="0.15">
      <c r="B8" s="164"/>
      <c r="C8" s="168" t="s">
        <v>403</v>
      </c>
      <c r="D8" s="168"/>
      <c r="E8" s="168" t="s">
        <v>404</v>
      </c>
      <c r="F8" s="168"/>
      <c r="G8" s="168" t="s">
        <v>405</v>
      </c>
      <c r="H8" s="168"/>
      <c r="I8" s="168" t="s">
        <v>406</v>
      </c>
      <c r="J8" s="168"/>
      <c r="K8" s="192"/>
      <c r="L8" s="192"/>
      <c r="M8" s="168" t="s">
        <v>403</v>
      </c>
      <c r="N8" s="168"/>
      <c r="O8" s="168" t="s">
        <v>404</v>
      </c>
      <c r="P8" s="168"/>
      <c r="Q8" s="168" t="s">
        <v>405</v>
      </c>
      <c r="R8" s="168"/>
      <c r="S8" s="168" t="s">
        <v>406</v>
      </c>
      <c r="T8" s="168"/>
      <c r="U8" s="192"/>
      <c r="V8" s="192"/>
      <c r="W8" s="168" t="s">
        <v>403</v>
      </c>
      <c r="X8" s="168"/>
      <c r="Y8" s="168" t="s">
        <v>404</v>
      </c>
      <c r="Z8" s="168"/>
      <c r="AA8" s="168" t="s">
        <v>405</v>
      </c>
      <c r="AB8" s="168"/>
      <c r="AC8" s="168" t="s">
        <v>406</v>
      </c>
      <c r="AD8" s="168"/>
      <c r="AE8" s="192"/>
      <c r="AF8" s="194"/>
    </row>
    <row r="9" spans="1:32" ht="15" customHeight="1" x14ac:dyDescent="0.15">
      <c r="B9" s="164"/>
      <c r="C9" s="169" t="s">
        <v>384</v>
      </c>
      <c r="D9" s="169"/>
      <c r="E9" s="169"/>
      <c r="F9" s="169"/>
      <c r="G9" s="169"/>
      <c r="H9" s="169"/>
      <c r="I9" s="169"/>
      <c r="J9" s="169"/>
      <c r="K9" s="169"/>
      <c r="L9" s="169"/>
      <c r="M9" s="169" t="s">
        <v>385</v>
      </c>
      <c r="N9" s="169"/>
      <c r="O9" s="169"/>
      <c r="P9" s="169"/>
      <c r="Q9" s="169"/>
      <c r="R9" s="169"/>
      <c r="S9" s="169"/>
      <c r="T9" s="169"/>
      <c r="U9" s="169"/>
      <c r="V9" s="169"/>
      <c r="W9" s="169" t="s">
        <v>386</v>
      </c>
      <c r="X9" s="169"/>
      <c r="Y9" s="169"/>
      <c r="Z9" s="169"/>
      <c r="AA9" s="169"/>
      <c r="AB9" s="169"/>
      <c r="AC9" s="169"/>
      <c r="AD9" s="169"/>
      <c r="AE9" s="169"/>
      <c r="AF9" s="176"/>
    </row>
    <row r="10" spans="1:32" ht="15" customHeight="1" x14ac:dyDescent="0.15">
      <c r="B10" s="165"/>
      <c r="C10" s="98" t="s">
        <v>244</v>
      </c>
      <c r="D10" s="98" t="s">
        <v>240</v>
      </c>
      <c r="E10" s="98" t="s">
        <v>244</v>
      </c>
      <c r="F10" s="98" t="s">
        <v>240</v>
      </c>
      <c r="G10" s="98" t="s">
        <v>244</v>
      </c>
      <c r="H10" s="98" t="s">
        <v>240</v>
      </c>
      <c r="I10" s="98" t="s">
        <v>244</v>
      </c>
      <c r="J10" s="98" t="s">
        <v>240</v>
      </c>
      <c r="K10" s="98" t="s">
        <v>392</v>
      </c>
      <c r="L10" s="98" t="s">
        <v>240</v>
      </c>
      <c r="M10" s="98" t="s">
        <v>244</v>
      </c>
      <c r="N10" s="98" t="s">
        <v>240</v>
      </c>
      <c r="O10" s="98" t="s">
        <v>244</v>
      </c>
      <c r="P10" s="98" t="s">
        <v>240</v>
      </c>
      <c r="Q10" s="98" t="s">
        <v>244</v>
      </c>
      <c r="R10" s="98" t="s">
        <v>240</v>
      </c>
      <c r="S10" s="98" t="s">
        <v>244</v>
      </c>
      <c r="T10" s="98" t="s">
        <v>240</v>
      </c>
      <c r="U10" s="98" t="s">
        <v>392</v>
      </c>
      <c r="V10" s="98" t="s">
        <v>240</v>
      </c>
      <c r="W10" s="98" t="s">
        <v>244</v>
      </c>
      <c r="X10" s="98" t="s">
        <v>240</v>
      </c>
      <c r="Y10" s="98" t="s">
        <v>244</v>
      </c>
      <c r="Z10" s="98" t="s">
        <v>240</v>
      </c>
      <c r="AA10" s="98" t="s">
        <v>244</v>
      </c>
      <c r="AB10" s="98" t="s">
        <v>240</v>
      </c>
      <c r="AC10" s="98" t="s">
        <v>244</v>
      </c>
      <c r="AD10" s="98" t="s">
        <v>240</v>
      </c>
      <c r="AE10" s="98" t="s">
        <v>392</v>
      </c>
      <c r="AF10" s="99" t="s">
        <v>240</v>
      </c>
    </row>
    <row r="11" spans="1:32" ht="13" customHeight="1" x14ac:dyDescent="0.15">
      <c r="A11" s="100"/>
      <c r="B11" s="101"/>
      <c r="C11" s="151" t="s">
        <v>1034</v>
      </c>
      <c r="D11" s="152" t="s">
        <v>1035</v>
      </c>
      <c r="E11" s="151" t="s">
        <v>1036</v>
      </c>
      <c r="F11" s="152" t="s">
        <v>1037</v>
      </c>
      <c r="G11" s="151" t="s">
        <v>1038</v>
      </c>
      <c r="H11" s="152" t="s">
        <v>1039</v>
      </c>
      <c r="I11" s="151" t="s">
        <v>1040</v>
      </c>
      <c r="J11" s="152" t="s">
        <v>1041</v>
      </c>
      <c r="K11" s="151" t="s">
        <v>970</v>
      </c>
      <c r="L11" s="152" t="s">
        <v>971</v>
      </c>
      <c r="M11" s="151" t="s">
        <v>1042</v>
      </c>
      <c r="N11" s="152" t="s">
        <v>1043</v>
      </c>
      <c r="O11" s="151" t="s">
        <v>1044</v>
      </c>
      <c r="P11" s="152" t="s">
        <v>1045</v>
      </c>
      <c r="Q11" s="151" t="s">
        <v>1046</v>
      </c>
      <c r="R11" s="152" t="s">
        <v>1047</v>
      </c>
      <c r="S11" s="151" t="s">
        <v>1048</v>
      </c>
      <c r="T11" s="152" t="s">
        <v>1049</v>
      </c>
      <c r="U11" s="151" t="s">
        <v>986</v>
      </c>
      <c r="V11" s="152" t="s">
        <v>987</v>
      </c>
      <c r="W11" s="151" t="s">
        <v>1050</v>
      </c>
      <c r="X11" s="152" t="s">
        <v>1051</v>
      </c>
      <c r="Y11" s="151" t="s">
        <v>1052</v>
      </c>
      <c r="Z11" s="152" t="s">
        <v>1053</v>
      </c>
      <c r="AA11" s="151" t="s">
        <v>1054</v>
      </c>
      <c r="AB11" s="152" t="s">
        <v>1055</v>
      </c>
      <c r="AC11" s="151" t="s">
        <v>1056</v>
      </c>
      <c r="AD11" s="152" t="s">
        <v>1057</v>
      </c>
      <c r="AE11" s="151" t="s">
        <v>1002</v>
      </c>
      <c r="AF11" s="161" t="s">
        <v>1003</v>
      </c>
    </row>
    <row r="12" spans="1:32" ht="13" customHeight="1" x14ac:dyDescent="0.15">
      <c r="A12" s="57" t="s">
        <v>246</v>
      </c>
      <c r="B12" s="106">
        <v>2</v>
      </c>
      <c r="C12" s="139">
        <v>1.8789482337302299</v>
      </c>
      <c r="D12" s="144">
        <v>0.68298721766155102</v>
      </c>
      <c r="E12" s="139">
        <v>1.25296564085756</v>
      </c>
      <c r="F12" s="144">
        <v>0.46349789783865902</v>
      </c>
      <c r="G12" s="139">
        <v>0.796871053979615</v>
      </c>
      <c r="H12" s="144">
        <v>0.14632705644489</v>
      </c>
      <c r="I12" s="139">
        <v>1.45762237368592</v>
      </c>
      <c r="J12" s="144">
        <v>0.405856540949039</v>
      </c>
      <c r="K12" s="139">
        <v>6.71129729759281</v>
      </c>
      <c r="L12" s="144">
        <v>2.1157032452679401</v>
      </c>
      <c r="M12" s="139">
        <v>1.87389115606976</v>
      </c>
      <c r="N12" s="144">
        <v>0.65070145920980504</v>
      </c>
      <c r="O12" s="139">
        <v>1.2093552377289301</v>
      </c>
      <c r="P12" s="144">
        <v>0.45308874541115302</v>
      </c>
      <c r="Q12" s="139">
        <v>0.76064918208924004</v>
      </c>
      <c r="R12" s="144">
        <v>0.14340750383365</v>
      </c>
      <c r="S12" s="139">
        <v>1.33457179810201</v>
      </c>
      <c r="T12" s="144">
        <v>0.39549552846647301</v>
      </c>
      <c r="U12" s="139">
        <v>7.39134137810239</v>
      </c>
      <c r="V12" s="144">
        <v>2.16750019739096</v>
      </c>
      <c r="W12" s="139">
        <v>1.85390727502786</v>
      </c>
      <c r="X12" s="144">
        <v>0.64206143319476305</v>
      </c>
      <c r="Y12" s="139">
        <v>1.16398617102071</v>
      </c>
      <c r="Z12" s="144">
        <v>0.48090763533250402</v>
      </c>
      <c r="AA12" s="139">
        <v>0.74978072012081198</v>
      </c>
      <c r="AB12" s="144">
        <v>0.14628074711082401</v>
      </c>
      <c r="AC12" s="139">
        <v>1.3781932747796199</v>
      </c>
      <c r="AD12" s="144">
        <v>0.37066271137985002</v>
      </c>
      <c r="AE12" s="139">
        <v>9.1268001758562303</v>
      </c>
      <c r="AF12" s="155">
        <v>2.44606069727211</v>
      </c>
    </row>
    <row r="13" spans="1:32" ht="13" customHeight="1" x14ac:dyDescent="0.15">
      <c r="A13" s="57" t="s">
        <v>247</v>
      </c>
      <c r="B13" s="106">
        <v>2</v>
      </c>
      <c r="C13" s="139">
        <v>1.2364373053701301</v>
      </c>
      <c r="D13" s="144">
        <v>0.19317085740047901</v>
      </c>
      <c r="E13" s="139">
        <v>0.98189242929457499</v>
      </c>
      <c r="F13" s="144">
        <v>0.220966017830622</v>
      </c>
      <c r="G13" s="139">
        <v>1.3250082433311501</v>
      </c>
      <c r="H13" s="144">
        <v>0.16381437393430601</v>
      </c>
      <c r="I13" s="139">
        <v>0.74952225859324895</v>
      </c>
      <c r="J13" s="144">
        <v>0.33094258621075301</v>
      </c>
      <c r="K13" s="139">
        <v>22.864543497187601</v>
      </c>
      <c r="L13" s="144">
        <v>2.8948256411991502</v>
      </c>
      <c r="M13" s="139">
        <v>1.24333933745298</v>
      </c>
      <c r="N13" s="144">
        <v>0.196133029873576</v>
      </c>
      <c r="O13" s="139">
        <v>0.93569860879054101</v>
      </c>
      <c r="P13" s="144">
        <v>0.22753690735955401</v>
      </c>
      <c r="Q13" s="139">
        <v>1.3142474229771599</v>
      </c>
      <c r="R13" s="144">
        <v>0.16900096305274301</v>
      </c>
      <c r="S13" s="139">
        <v>0.69339051273284802</v>
      </c>
      <c r="T13" s="144">
        <v>0.33552008588594601</v>
      </c>
      <c r="U13" s="139">
        <v>23.534245219112901</v>
      </c>
      <c r="V13" s="144">
        <v>2.8814249395173901</v>
      </c>
      <c r="W13" s="139">
        <v>1.2177449255694599</v>
      </c>
      <c r="X13" s="144">
        <v>0.196178576489172</v>
      </c>
      <c r="Y13" s="139">
        <v>0.93822512157638205</v>
      </c>
      <c r="Z13" s="144">
        <v>0.22566153780077</v>
      </c>
      <c r="AA13" s="139">
        <v>1.29262871250279</v>
      </c>
      <c r="AB13" s="144">
        <v>0.16931633828245801</v>
      </c>
      <c r="AC13" s="139">
        <v>0.57900416506445695</v>
      </c>
      <c r="AD13" s="144">
        <v>0.33030829095511699</v>
      </c>
      <c r="AE13" s="139">
        <v>24.733302980619101</v>
      </c>
      <c r="AF13" s="155">
        <v>3.0246162251883599</v>
      </c>
    </row>
    <row r="14" spans="1:32" ht="13" customHeight="1" x14ac:dyDescent="0.15">
      <c r="A14" s="57" t="s">
        <v>248</v>
      </c>
      <c r="B14" s="106">
        <v>2</v>
      </c>
      <c r="C14" s="139">
        <v>1.2384367411622801</v>
      </c>
      <c r="D14" s="144">
        <v>0.188425798407686</v>
      </c>
      <c r="E14" s="139">
        <v>0.70750023829721198</v>
      </c>
      <c r="F14" s="144">
        <v>0.19701871288273401</v>
      </c>
      <c r="G14" s="139">
        <v>1.0822467726273599</v>
      </c>
      <c r="H14" s="144">
        <v>0.133236271786945</v>
      </c>
      <c r="I14" s="139">
        <v>0.60448917315653505</v>
      </c>
      <c r="J14" s="144">
        <v>0.33722784102412501</v>
      </c>
      <c r="K14" s="139">
        <v>18.809438176202899</v>
      </c>
      <c r="L14" s="144">
        <v>2.3588828930718302</v>
      </c>
      <c r="M14" s="139">
        <v>1.2438105746045101</v>
      </c>
      <c r="N14" s="144">
        <v>0.18716420197109701</v>
      </c>
      <c r="O14" s="139">
        <v>0.72274940464749504</v>
      </c>
      <c r="P14" s="144">
        <v>0.19733764925390301</v>
      </c>
      <c r="Q14" s="139">
        <v>1.06272056134293</v>
      </c>
      <c r="R14" s="144">
        <v>0.132493578401431</v>
      </c>
      <c r="S14" s="139">
        <v>0.62937974751450398</v>
      </c>
      <c r="T14" s="144">
        <v>0.33739347050084001</v>
      </c>
      <c r="U14" s="139">
        <v>19.1482175804951</v>
      </c>
      <c r="V14" s="144">
        <v>2.3803530025790098</v>
      </c>
      <c r="W14" s="139">
        <v>1.1945505127743701</v>
      </c>
      <c r="X14" s="144">
        <v>0.18499737133077501</v>
      </c>
      <c r="Y14" s="139">
        <v>0.77400576197014004</v>
      </c>
      <c r="Z14" s="144">
        <v>0.19974167518248401</v>
      </c>
      <c r="AA14" s="139">
        <v>1.00715007170128</v>
      </c>
      <c r="AB14" s="144">
        <v>0.13507227534814001</v>
      </c>
      <c r="AC14" s="139">
        <v>0.60038328391469498</v>
      </c>
      <c r="AD14" s="144">
        <v>0.33632695489192499</v>
      </c>
      <c r="AE14" s="139">
        <v>20.104773451698801</v>
      </c>
      <c r="AF14" s="155">
        <v>2.49779278702758</v>
      </c>
    </row>
    <row r="15" spans="1:32" ht="13" customHeight="1" x14ac:dyDescent="0.15">
      <c r="A15" s="57" t="s">
        <v>249</v>
      </c>
      <c r="B15" s="106">
        <v>2</v>
      </c>
      <c r="C15" s="139">
        <v>1.09227041527275</v>
      </c>
      <c r="D15" s="144">
        <v>0.237046458841805</v>
      </c>
      <c r="E15" s="139">
        <v>0.78656557503190905</v>
      </c>
      <c r="F15" s="144">
        <v>0.22638896673659101</v>
      </c>
      <c r="G15" s="139">
        <v>0.83833501145035205</v>
      </c>
      <c r="H15" s="144">
        <v>0.145668636837821</v>
      </c>
      <c r="I15" s="139">
        <v>0.53906819662797101</v>
      </c>
      <c r="J15" s="144">
        <v>0.205364199644573</v>
      </c>
      <c r="K15" s="139">
        <v>11.710181712237</v>
      </c>
      <c r="L15" s="144">
        <v>2.3029493528568601</v>
      </c>
      <c r="M15" s="139">
        <v>1.0833215233493501</v>
      </c>
      <c r="N15" s="144">
        <v>0.237846812709502</v>
      </c>
      <c r="O15" s="139">
        <v>0.79554238340296202</v>
      </c>
      <c r="P15" s="144">
        <v>0.22773495682490499</v>
      </c>
      <c r="Q15" s="139">
        <v>0.84033535900739798</v>
      </c>
      <c r="R15" s="144">
        <v>0.14658892220354899</v>
      </c>
      <c r="S15" s="139">
        <v>0.55737000561230599</v>
      </c>
      <c r="T15" s="144">
        <v>0.21645141455584699</v>
      </c>
      <c r="U15" s="139">
        <v>11.897740036611401</v>
      </c>
      <c r="V15" s="144">
        <v>2.3506993201033999</v>
      </c>
      <c r="W15" s="139">
        <v>1.0755842450859401</v>
      </c>
      <c r="X15" s="144">
        <v>0.24071790582446501</v>
      </c>
      <c r="Y15" s="139">
        <v>0.813678168534961</v>
      </c>
      <c r="Z15" s="144">
        <v>0.226805883293967</v>
      </c>
      <c r="AA15" s="139">
        <v>0.83702850961456599</v>
      </c>
      <c r="AB15" s="144">
        <v>0.14931665720547599</v>
      </c>
      <c r="AC15" s="139">
        <v>0.54350199761284002</v>
      </c>
      <c r="AD15" s="144">
        <v>0.21504487622267701</v>
      </c>
      <c r="AE15" s="139">
        <v>12.279698546876901</v>
      </c>
      <c r="AF15" s="155">
        <v>2.3202325253637199</v>
      </c>
    </row>
    <row r="16" spans="1:32" ht="13" customHeight="1" x14ac:dyDescent="0.15">
      <c r="A16" s="57" t="s">
        <v>250</v>
      </c>
      <c r="B16" s="106">
        <v>2</v>
      </c>
      <c r="C16" s="139">
        <v>0.88016691811695502</v>
      </c>
      <c r="D16" s="144">
        <v>0.28116484095661698</v>
      </c>
      <c r="E16" s="139">
        <v>1.6493964054622801</v>
      </c>
      <c r="F16" s="144">
        <v>0.258727358636829</v>
      </c>
      <c r="G16" s="139">
        <v>1.2629253799714</v>
      </c>
      <c r="H16" s="144">
        <v>0.13833539262424899</v>
      </c>
      <c r="I16" s="139">
        <v>1.26538236990641</v>
      </c>
      <c r="J16" s="144">
        <v>0.24492613093882401</v>
      </c>
      <c r="K16" s="139">
        <v>21.557098732226098</v>
      </c>
      <c r="L16" s="144">
        <v>2.7478141251252599</v>
      </c>
      <c r="M16" s="139">
        <v>0.86121585468744699</v>
      </c>
      <c r="N16" s="144">
        <v>0.27766154684993399</v>
      </c>
      <c r="O16" s="139">
        <v>1.60633322849169</v>
      </c>
      <c r="P16" s="144">
        <v>0.25625955731363598</v>
      </c>
      <c r="Q16" s="139">
        <v>1.22794828866497</v>
      </c>
      <c r="R16" s="144">
        <v>0.136852998168282</v>
      </c>
      <c r="S16" s="139">
        <v>1.1812772874070101</v>
      </c>
      <c r="T16" s="144">
        <v>0.236299996166314</v>
      </c>
      <c r="U16" s="139">
        <v>22.678140194928702</v>
      </c>
      <c r="V16" s="144">
        <v>2.7850752338540801</v>
      </c>
      <c r="W16" s="139">
        <v>0.82192404845787403</v>
      </c>
      <c r="X16" s="144">
        <v>0.27977038937797699</v>
      </c>
      <c r="Y16" s="139">
        <v>1.6281414895324999</v>
      </c>
      <c r="Z16" s="144">
        <v>0.24869481618143699</v>
      </c>
      <c r="AA16" s="139">
        <v>1.18515944917074</v>
      </c>
      <c r="AB16" s="144">
        <v>0.138651966733814</v>
      </c>
      <c r="AC16" s="139">
        <v>1.1256750010248</v>
      </c>
      <c r="AD16" s="144">
        <v>0.23536798071600601</v>
      </c>
      <c r="AE16" s="139">
        <v>24.8798473662312</v>
      </c>
      <c r="AF16" s="155">
        <v>2.7253298385875402</v>
      </c>
    </row>
    <row r="17" spans="1:32" ht="13" customHeight="1" x14ac:dyDescent="0.15">
      <c r="A17" s="57" t="s">
        <v>251</v>
      </c>
      <c r="B17" s="106">
        <v>2</v>
      </c>
      <c r="C17" s="139">
        <v>1.1121977862590799</v>
      </c>
      <c r="D17" s="144">
        <v>0.17748113674882299</v>
      </c>
      <c r="E17" s="139">
        <v>1.05292773746734</v>
      </c>
      <c r="F17" s="144">
        <v>0.16427325587129399</v>
      </c>
      <c r="G17" s="139">
        <v>0.94466133756287696</v>
      </c>
      <c r="H17" s="144">
        <v>0.121054614551734</v>
      </c>
      <c r="I17" s="139">
        <v>0.70023693831187495</v>
      </c>
      <c r="J17" s="144">
        <v>0.345738336573226</v>
      </c>
      <c r="K17" s="139">
        <v>18.359997952247799</v>
      </c>
      <c r="L17" s="144">
        <v>2.5966369333337198</v>
      </c>
      <c r="M17" s="139">
        <v>1.0802316003921499</v>
      </c>
      <c r="N17" s="144">
        <v>0.174945104045967</v>
      </c>
      <c r="O17" s="139">
        <v>1.0204772198841701</v>
      </c>
      <c r="P17" s="144">
        <v>0.16305386699999699</v>
      </c>
      <c r="Q17" s="139">
        <v>0.96795943107257099</v>
      </c>
      <c r="R17" s="144">
        <v>0.121863743147965</v>
      </c>
      <c r="S17" s="139">
        <v>0.78350886335055303</v>
      </c>
      <c r="T17" s="144">
        <v>0.34045825257064399</v>
      </c>
      <c r="U17" s="139">
        <v>19.7521149702789</v>
      </c>
      <c r="V17" s="144">
        <v>2.6322974262393002</v>
      </c>
      <c r="W17" s="139">
        <v>1.0721193057786</v>
      </c>
      <c r="X17" s="144">
        <v>0.17592082725203001</v>
      </c>
      <c r="Y17" s="139">
        <v>0.99339554588669599</v>
      </c>
      <c r="Z17" s="144">
        <v>0.16121597142899</v>
      </c>
      <c r="AA17" s="139">
        <v>0.92439993330387005</v>
      </c>
      <c r="AB17" s="144">
        <v>0.12117970570400299</v>
      </c>
      <c r="AC17" s="139">
        <v>0.73278599026300295</v>
      </c>
      <c r="AD17" s="144">
        <v>0.33163883025964802</v>
      </c>
      <c r="AE17" s="139">
        <v>20.708033408932401</v>
      </c>
      <c r="AF17" s="155">
        <v>2.8014592365334301</v>
      </c>
    </row>
    <row r="18" spans="1:32" ht="13" customHeight="1" x14ac:dyDescent="0.15">
      <c r="A18" s="109" t="s">
        <v>252</v>
      </c>
      <c r="B18" s="106">
        <v>2</v>
      </c>
      <c r="C18" s="139">
        <v>0.99206098141480004</v>
      </c>
      <c r="D18" s="144">
        <v>0.188735366714639</v>
      </c>
      <c r="E18" s="139">
        <v>1.7238929841148301</v>
      </c>
      <c r="F18" s="144">
        <v>0.29980216066460302</v>
      </c>
      <c r="G18" s="139">
        <v>1.15118551174001</v>
      </c>
      <c r="H18" s="144">
        <v>0.163921950933586</v>
      </c>
      <c r="I18" s="139">
        <v>0.51324459060921201</v>
      </c>
      <c r="J18" s="144">
        <v>0.44580480056407901</v>
      </c>
      <c r="K18" s="139">
        <v>18.728886344050402</v>
      </c>
      <c r="L18" s="144">
        <v>2.94137600488164</v>
      </c>
      <c r="M18" s="139">
        <v>0.97286239086950999</v>
      </c>
      <c r="N18" s="144">
        <v>0.190096169858914</v>
      </c>
      <c r="O18" s="139">
        <v>1.7477246092612599</v>
      </c>
      <c r="P18" s="144">
        <v>0.29882180777330902</v>
      </c>
      <c r="Q18" s="139">
        <v>1.1608092312967</v>
      </c>
      <c r="R18" s="144">
        <v>0.16395889929136201</v>
      </c>
      <c r="S18" s="139">
        <v>0.62396915852587598</v>
      </c>
      <c r="T18" s="144">
        <v>0.42700147151189999</v>
      </c>
      <c r="U18" s="139">
        <v>20.4830388999527</v>
      </c>
      <c r="V18" s="144">
        <v>2.9563971774900599</v>
      </c>
      <c r="W18" s="139">
        <v>0.97495363923992695</v>
      </c>
      <c r="X18" s="144">
        <v>0.18067653111843199</v>
      </c>
      <c r="Y18" s="139">
        <v>1.69754945051939</v>
      </c>
      <c r="Z18" s="144">
        <v>0.28993035770778203</v>
      </c>
      <c r="AA18" s="139">
        <v>1.14551688914786</v>
      </c>
      <c r="AB18" s="144">
        <v>0.15955961980625999</v>
      </c>
      <c r="AC18" s="139">
        <v>0.53603011560208103</v>
      </c>
      <c r="AD18" s="144">
        <v>0.38133553572906698</v>
      </c>
      <c r="AE18" s="139">
        <v>22.182757044045399</v>
      </c>
      <c r="AF18" s="155">
        <v>3.0909286889145999</v>
      </c>
    </row>
    <row r="19" spans="1:32" ht="13" customHeight="1" x14ac:dyDescent="0.15">
      <c r="A19" s="109" t="s">
        <v>253</v>
      </c>
      <c r="B19" s="106">
        <v>2</v>
      </c>
      <c r="C19" s="139">
        <v>1.2124044852525799</v>
      </c>
      <c r="D19" s="144">
        <v>0.30228034604839099</v>
      </c>
      <c r="E19" s="139">
        <v>0.89643607827875005</v>
      </c>
      <c r="F19" s="144">
        <v>0.18344510149200899</v>
      </c>
      <c r="G19" s="139">
        <v>0.94666593743316396</v>
      </c>
      <c r="H19" s="144">
        <v>0.175941130245578</v>
      </c>
      <c r="I19" s="139">
        <v>0.97934705518632903</v>
      </c>
      <c r="J19" s="144">
        <v>0.52307216999663797</v>
      </c>
      <c r="K19" s="139">
        <v>21.3451239341437</v>
      </c>
      <c r="L19" s="144">
        <v>4.7759311655279602</v>
      </c>
      <c r="M19" s="139">
        <v>1.1755128225884499</v>
      </c>
      <c r="N19" s="144">
        <v>0.29316798266560201</v>
      </c>
      <c r="O19" s="139">
        <v>0.83810744521608205</v>
      </c>
      <c r="P19" s="144">
        <v>0.19291591797171301</v>
      </c>
      <c r="Q19" s="139">
        <v>0.96982886217674702</v>
      </c>
      <c r="R19" s="144">
        <v>0.17912179609149501</v>
      </c>
      <c r="S19" s="139">
        <v>1.03241082615359</v>
      </c>
      <c r="T19" s="144">
        <v>0.51859853625442998</v>
      </c>
      <c r="U19" s="139">
        <v>22.1743661897974</v>
      </c>
      <c r="V19" s="144">
        <v>4.9035591283529296</v>
      </c>
      <c r="W19" s="139">
        <v>1.1369102361355199</v>
      </c>
      <c r="X19" s="144">
        <v>0.28142737262282003</v>
      </c>
      <c r="Y19" s="139">
        <v>0.814602921288474</v>
      </c>
      <c r="Z19" s="144">
        <v>0.183591475582251</v>
      </c>
      <c r="AA19" s="139">
        <v>0.96055336292604099</v>
      </c>
      <c r="AB19" s="144">
        <v>0.18424072105094799</v>
      </c>
      <c r="AC19" s="139">
        <v>0.95669136793903997</v>
      </c>
      <c r="AD19" s="144">
        <v>0.52263613301286005</v>
      </c>
      <c r="AE19" s="139">
        <v>23.5676568639484</v>
      </c>
      <c r="AF19" s="155">
        <v>5.0864604851991997</v>
      </c>
    </row>
    <row r="20" spans="1:32" ht="13" customHeight="1" x14ac:dyDescent="0.15">
      <c r="A20" s="57" t="s">
        <v>254</v>
      </c>
      <c r="B20" s="106">
        <v>2</v>
      </c>
      <c r="C20" s="139">
        <v>1.22445498122422</v>
      </c>
      <c r="D20" s="144">
        <v>0.241735738424007</v>
      </c>
      <c r="E20" s="139">
        <v>0.523264206068078</v>
      </c>
      <c r="F20" s="144">
        <v>0.19285930783970801</v>
      </c>
      <c r="G20" s="139">
        <v>1.1769693542244599</v>
      </c>
      <c r="H20" s="144">
        <v>0.15654059071194401</v>
      </c>
      <c r="I20" s="139">
        <v>0.74447388672437198</v>
      </c>
      <c r="J20" s="144">
        <v>0.23593586941591399</v>
      </c>
      <c r="K20" s="139">
        <v>21.146840279613102</v>
      </c>
      <c r="L20" s="144">
        <v>2.97947694621468</v>
      </c>
      <c r="M20" s="139">
        <v>1.24037150406281</v>
      </c>
      <c r="N20" s="144">
        <v>0.245051645534374</v>
      </c>
      <c r="O20" s="139">
        <v>0.47633595668457801</v>
      </c>
      <c r="P20" s="144">
        <v>0.19066201772551</v>
      </c>
      <c r="Q20" s="139">
        <v>1.1599300360570199</v>
      </c>
      <c r="R20" s="144">
        <v>0.158673204373181</v>
      </c>
      <c r="S20" s="139">
        <v>0.70545835657620803</v>
      </c>
      <c r="T20" s="144">
        <v>0.23246730337526</v>
      </c>
      <c r="U20" s="139">
        <v>22.030197582380001</v>
      </c>
      <c r="V20" s="144">
        <v>3.1261772585615102</v>
      </c>
      <c r="W20" s="139">
        <v>1.24373682163532</v>
      </c>
      <c r="X20" s="144">
        <v>0.246219786936865</v>
      </c>
      <c r="Y20" s="139">
        <v>0.468780424293751</v>
      </c>
      <c r="Z20" s="144">
        <v>0.19416135931516201</v>
      </c>
      <c r="AA20" s="139">
        <v>1.10399925000725</v>
      </c>
      <c r="AB20" s="144">
        <v>0.15998216914168001</v>
      </c>
      <c r="AC20" s="139">
        <v>0.65199965947163996</v>
      </c>
      <c r="AD20" s="144">
        <v>0.23378287039814799</v>
      </c>
      <c r="AE20" s="139">
        <v>22.8036987132378</v>
      </c>
      <c r="AF20" s="155">
        <v>3.3813201218080602</v>
      </c>
    </row>
    <row r="21" spans="1:32" ht="13" customHeight="1" x14ac:dyDescent="0.15">
      <c r="A21" s="57" t="s">
        <v>255</v>
      </c>
      <c r="B21" s="106">
        <v>2</v>
      </c>
      <c r="C21" s="139">
        <v>1.36186413199613</v>
      </c>
      <c r="D21" s="144">
        <v>0.411563207990293</v>
      </c>
      <c r="E21" s="139">
        <v>0.71695827766858999</v>
      </c>
      <c r="F21" s="144">
        <v>0.226375084946284</v>
      </c>
      <c r="G21" s="139">
        <v>1.3799003320432399</v>
      </c>
      <c r="H21" s="144">
        <v>0.160738330108817</v>
      </c>
      <c r="I21" s="139">
        <v>1.1114595742950699</v>
      </c>
      <c r="J21" s="144">
        <v>0.78380702811972502</v>
      </c>
      <c r="K21" s="139">
        <v>17.392253441946298</v>
      </c>
      <c r="L21" s="144">
        <v>3.2400322455141999</v>
      </c>
      <c r="M21" s="139">
        <v>1.34007167304518</v>
      </c>
      <c r="N21" s="144">
        <v>0.40925660592180702</v>
      </c>
      <c r="O21" s="139">
        <v>0.71572363146876705</v>
      </c>
      <c r="P21" s="144">
        <v>0.21899984572509401</v>
      </c>
      <c r="Q21" s="139">
        <v>1.3885066752500099</v>
      </c>
      <c r="R21" s="144">
        <v>0.16177842933499501</v>
      </c>
      <c r="S21" s="139">
        <v>1.1287146656423901</v>
      </c>
      <c r="T21" s="144">
        <v>0.77492346665081302</v>
      </c>
      <c r="U21" s="139">
        <v>17.804483697452</v>
      </c>
      <c r="V21" s="144">
        <v>3.3113463766837099</v>
      </c>
      <c r="W21" s="139">
        <v>1.32823323676004</v>
      </c>
      <c r="X21" s="144">
        <v>0.41773271868735001</v>
      </c>
      <c r="Y21" s="139">
        <v>0.71356411139287901</v>
      </c>
      <c r="Z21" s="144">
        <v>0.22335350418698799</v>
      </c>
      <c r="AA21" s="139">
        <v>1.41308048280128</v>
      </c>
      <c r="AB21" s="144">
        <v>0.15364282041352301</v>
      </c>
      <c r="AC21" s="139">
        <v>1.1545943347679599</v>
      </c>
      <c r="AD21" s="144">
        <v>0.75100271059254398</v>
      </c>
      <c r="AE21" s="139">
        <v>19.045254774877201</v>
      </c>
      <c r="AF21" s="155">
        <v>3.3638985956487901</v>
      </c>
    </row>
    <row r="22" spans="1:32" ht="13" customHeight="1" x14ac:dyDescent="0.15">
      <c r="A22" s="57" t="s">
        <v>256</v>
      </c>
      <c r="B22" s="106">
        <v>2</v>
      </c>
      <c r="C22" s="139">
        <v>1.43908545839514</v>
      </c>
      <c r="D22" s="144">
        <v>0.291742892811723</v>
      </c>
      <c r="E22" s="139">
        <v>1.10694601327584</v>
      </c>
      <c r="F22" s="144">
        <v>0.42913875142950503</v>
      </c>
      <c r="G22" s="139">
        <v>1.3612619288431</v>
      </c>
      <c r="H22" s="144">
        <v>0.20145784873880099</v>
      </c>
      <c r="I22" s="139">
        <v>8.0976072291750693E-3</v>
      </c>
      <c r="J22" s="144">
        <v>0.31462226549609601</v>
      </c>
      <c r="K22" s="139">
        <v>23.768256896384401</v>
      </c>
      <c r="L22" s="144">
        <v>3.86600911321786</v>
      </c>
      <c r="M22" s="139">
        <v>1.47801571319781</v>
      </c>
      <c r="N22" s="144">
        <v>0.28639090706069398</v>
      </c>
      <c r="O22" s="139">
        <v>1.1095343400047999</v>
      </c>
      <c r="P22" s="144">
        <v>0.41830781127746802</v>
      </c>
      <c r="Q22" s="139">
        <v>1.3515663329282099</v>
      </c>
      <c r="R22" s="144">
        <v>0.203983778303757</v>
      </c>
      <c r="S22" s="139">
        <v>-3.5973228299052702E-2</v>
      </c>
      <c r="T22" s="144">
        <v>0.32449760794444099</v>
      </c>
      <c r="U22" s="139">
        <v>24.384117729867899</v>
      </c>
      <c r="V22" s="144">
        <v>3.9955564196428099</v>
      </c>
      <c r="W22" s="139">
        <v>1.48923684672788</v>
      </c>
      <c r="X22" s="144">
        <v>0.27316340616928098</v>
      </c>
      <c r="Y22" s="139">
        <v>1.0657192292001101</v>
      </c>
      <c r="Z22" s="144">
        <v>0.40606144285450102</v>
      </c>
      <c r="AA22" s="139">
        <v>1.3113382759421099</v>
      </c>
      <c r="AB22" s="144">
        <v>0.20764513376784899</v>
      </c>
      <c r="AC22" s="139">
        <v>-0.13111897805236999</v>
      </c>
      <c r="AD22" s="144">
        <v>0.31582466375755502</v>
      </c>
      <c r="AE22" s="139">
        <v>25.2525046559239</v>
      </c>
      <c r="AF22" s="155">
        <v>4.3964591983890298</v>
      </c>
    </row>
    <row r="23" spans="1:32" ht="13" customHeight="1" x14ac:dyDescent="0.15">
      <c r="A23" s="57" t="s">
        <v>257</v>
      </c>
      <c r="B23" s="106">
        <v>2</v>
      </c>
      <c r="C23" s="139">
        <v>0.42121925594426302</v>
      </c>
      <c r="D23" s="144">
        <v>0.28876234247680799</v>
      </c>
      <c r="E23" s="139">
        <v>0.75620615901547295</v>
      </c>
      <c r="F23" s="144">
        <v>0.21806785793757999</v>
      </c>
      <c r="G23" s="139">
        <v>0.93186743730177701</v>
      </c>
      <c r="H23" s="144">
        <v>0.21472142300425201</v>
      </c>
      <c r="I23" s="139">
        <v>1.29417335723122</v>
      </c>
      <c r="J23" s="144">
        <v>0.32757080947786199</v>
      </c>
      <c r="K23" s="139">
        <v>12.139654766344499</v>
      </c>
      <c r="L23" s="144">
        <v>2.7122395785691999</v>
      </c>
      <c r="M23" s="139">
        <v>0.45167837901471503</v>
      </c>
      <c r="N23" s="144">
        <v>0.232901485059998</v>
      </c>
      <c r="O23" s="139">
        <v>0.77652348115960901</v>
      </c>
      <c r="P23" s="144">
        <v>0.18407212425153999</v>
      </c>
      <c r="Q23" s="139">
        <v>0.89002677026435395</v>
      </c>
      <c r="R23" s="144">
        <v>0.18862273324668399</v>
      </c>
      <c r="S23" s="139">
        <v>0.93705347714147402</v>
      </c>
      <c r="T23" s="144">
        <v>0.34119539923477898</v>
      </c>
      <c r="U23" s="139">
        <v>20.936478589980201</v>
      </c>
      <c r="V23" s="144">
        <v>2.9516695212780402</v>
      </c>
      <c r="W23" s="139">
        <v>0.49563734978646201</v>
      </c>
      <c r="X23" s="144">
        <v>0.23918000476511</v>
      </c>
      <c r="Y23" s="139">
        <v>0.77256973706918597</v>
      </c>
      <c r="Z23" s="144">
        <v>0.17702808885358701</v>
      </c>
      <c r="AA23" s="139">
        <v>0.88692669005970703</v>
      </c>
      <c r="AB23" s="144">
        <v>0.19156589230978399</v>
      </c>
      <c r="AC23" s="139">
        <v>0.93702475233573002</v>
      </c>
      <c r="AD23" s="144">
        <v>0.38790494766697697</v>
      </c>
      <c r="AE23" s="139">
        <v>22.136355554669201</v>
      </c>
      <c r="AF23" s="155">
        <v>3.0829103482483098</v>
      </c>
    </row>
    <row r="24" spans="1:32" ht="13" customHeight="1" x14ac:dyDescent="0.15">
      <c r="A24" s="57" t="s">
        <v>258</v>
      </c>
      <c r="B24" s="106">
        <v>2</v>
      </c>
      <c r="C24" s="139">
        <v>1.2386479184800701</v>
      </c>
      <c r="D24" s="144">
        <v>0.22868743250876999</v>
      </c>
      <c r="E24" s="139">
        <v>0.481604251437382</v>
      </c>
      <c r="F24" s="144">
        <v>0.14920184725014499</v>
      </c>
      <c r="G24" s="139">
        <v>1.21041970541347</v>
      </c>
      <c r="H24" s="144">
        <v>0.15648276777468001</v>
      </c>
      <c r="I24" s="139">
        <v>0.45557017150183599</v>
      </c>
      <c r="J24" s="144">
        <v>0.18759076381274201</v>
      </c>
      <c r="K24" s="139">
        <v>22.770272075386799</v>
      </c>
      <c r="L24" s="144">
        <v>2.70710000408579</v>
      </c>
      <c r="M24" s="139">
        <v>1.25657402645557</v>
      </c>
      <c r="N24" s="144">
        <v>0.22080610692869199</v>
      </c>
      <c r="O24" s="139">
        <v>0.51876496137737205</v>
      </c>
      <c r="P24" s="144">
        <v>0.149610350312115</v>
      </c>
      <c r="Q24" s="139">
        <v>1.1937696839685299</v>
      </c>
      <c r="R24" s="144">
        <v>0.15866995058605901</v>
      </c>
      <c r="S24" s="139">
        <v>0.43157503238594003</v>
      </c>
      <c r="T24" s="144">
        <v>0.18380972400374501</v>
      </c>
      <c r="U24" s="139">
        <v>24.161332249604001</v>
      </c>
      <c r="V24" s="144">
        <v>2.86497367618357</v>
      </c>
      <c r="W24" s="139">
        <v>1.26448714251432</v>
      </c>
      <c r="X24" s="144">
        <v>0.22271138869516399</v>
      </c>
      <c r="Y24" s="139">
        <v>0.49606517945724299</v>
      </c>
      <c r="Z24" s="144">
        <v>0.15638617897931301</v>
      </c>
      <c r="AA24" s="139">
        <v>1.18384407312822</v>
      </c>
      <c r="AB24" s="144">
        <v>0.15094024342971199</v>
      </c>
      <c r="AC24" s="139">
        <v>0.459554825367185</v>
      </c>
      <c r="AD24" s="144">
        <v>0.18635740072936899</v>
      </c>
      <c r="AE24" s="139">
        <v>24.994352365393102</v>
      </c>
      <c r="AF24" s="155">
        <v>2.99594572512984</v>
      </c>
    </row>
    <row r="25" spans="1:32" ht="13" customHeight="1" x14ac:dyDescent="0.15">
      <c r="A25" s="57" t="s">
        <v>259</v>
      </c>
      <c r="B25" s="106">
        <v>2</v>
      </c>
      <c r="C25" s="139">
        <v>1.3014189501821301</v>
      </c>
      <c r="D25" s="144">
        <v>0.207179954227802</v>
      </c>
      <c r="E25" s="139">
        <v>1.11558686692887</v>
      </c>
      <c r="F25" s="144">
        <v>0.18381844451892801</v>
      </c>
      <c r="G25" s="139">
        <v>0.97131695645222305</v>
      </c>
      <c r="H25" s="144">
        <v>0.152087279514278</v>
      </c>
      <c r="I25" s="139">
        <v>0.38222281228288202</v>
      </c>
      <c r="J25" s="144">
        <v>0.25567197134063802</v>
      </c>
      <c r="K25" s="139">
        <v>23.450530054695701</v>
      </c>
      <c r="L25" s="144">
        <v>2.7212358901489302</v>
      </c>
      <c r="M25" s="139">
        <v>1.3062073482635901</v>
      </c>
      <c r="N25" s="144">
        <v>0.20883293110380499</v>
      </c>
      <c r="O25" s="139">
        <v>1.1119467780450001</v>
      </c>
      <c r="P25" s="144">
        <v>0.18462138218962601</v>
      </c>
      <c r="Q25" s="139">
        <v>0.96266749341058599</v>
      </c>
      <c r="R25" s="144">
        <v>0.14955458821558801</v>
      </c>
      <c r="S25" s="139">
        <v>0.38896599355825801</v>
      </c>
      <c r="T25" s="144">
        <v>0.25682951348453997</v>
      </c>
      <c r="U25" s="139">
        <v>23.620425342042001</v>
      </c>
      <c r="V25" s="144">
        <v>2.7317625616174999</v>
      </c>
      <c r="W25" s="139">
        <v>1.30366906181475</v>
      </c>
      <c r="X25" s="144">
        <v>0.211951292295113</v>
      </c>
      <c r="Y25" s="139">
        <v>1.10782090789118</v>
      </c>
      <c r="Z25" s="144">
        <v>0.18520905820582401</v>
      </c>
      <c r="AA25" s="139">
        <v>0.96971980801880198</v>
      </c>
      <c r="AB25" s="144">
        <v>0.15132102523688801</v>
      </c>
      <c r="AC25" s="139">
        <v>0.39254949707431802</v>
      </c>
      <c r="AD25" s="144">
        <v>0.25585968772312301</v>
      </c>
      <c r="AE25" s="139">
        <v>23.650982389236301</v>
      </c>
      <c r="AF25" s="155">
        <v>2.7860166060137002</v>
      </c>
    </row>
    <row r="26" spans="1:32" ht="13" customHeight="1" x14ac:dyDescent="0.15">
      <c r="A26" s="57" t="s">
        <v>260</v>
      </c>
      <c r="B26" s="106">
        <v>2</v>
      </c>
      <c r="C26" s="139">
        <v>1.2729550079566401</v>
      </c>
      <c r="D26" s="144">
        <v>0.326083975536478</v>
      </c>
      <c r="E26" s="139">
        <v>5.4495589302011101E-2</v>
      </c>
      <c r="F26" s="144">
        <v>0.286967927241986</v>
      </c>
      <c r="G26" s="139">
        <v>1.11361475893318</v>
      </c>
      <c r="H26" s="144">
        <v>0.177456995720847</v>
      </c>
      <c r="I26" s="139">
        <v>1.68316134041787</v>
      </c>
      <c r="J26" s="144">
        <v>0.35953964076123102</v>
      </c>
      <c r="K26" s="139">
        <v>19.92298800224</v>
      </c>
      <c r="L26" s="144">
        <v>3.3497842187789701</v>
      </c>
      <c r="M26" s="139">
        <v>1.2473140517354899</v>
      </c>
      <c r="N26" s="144">
        <v>0.32764984954364101</v>
      </c>
      <c r="O26" s="139">
        <v>0.10131496007125</v>
      </c>
      <c r="P26" s="144">
        <v>0.29425058065565302</v>
      </c>
      <c r="Q26" s="139">
        <v>1.1244477394963099</v>
      </c>
      <c r="R26" s="144">
        <v>0.17947471927310699</v>
      </c>
      <c r="S26" s="139">
        <v>1.74046195681691</v>
      </c>
      <c r="T26" s="144">
        <v>0.36403479733571098</v>
      </c>
      <c r="U26" s="139">
        <v>21.060797783931601</v>
      </c>
      <c r="V26" s="144">
        <v>3.4797121981456498</v>
      </c>
      <c r="W26" s="139">
        <v>1.2475439247812901</v>
      </c>
      <c r="X26" s="144">
        <v>0.33423224248567301</v>
      </c>
      <c r="Y26" s="139">
        <v>0.147195450725398</v>
      </c>
      <c r="Z26" s="144">
        <v>0.298309799475794</v>
      </c>
      <c r="AA26" s="139">
        <v>1.1473713857821599</v>
      </c>
      <c r="AB26" s="144">
        <v>0.17902813989972499</v>
      </c>
      <c r="AC26" s="139">
        <v>1.5671793258804401</v>
      </c>
      <c r="AD26" s="144">
        <v>0.36109559548897802</v>
      </c>
      <c r="AE26" s="139">
        <v>23.390620512866601</v>
      </c>
      <c r="AF26" s="155">
        <v>3.5784708480041898</v>
      </c>
    </row>
    <row r="27" spans="1:32" ht="13" customHeight="1" x14ac:dyDescent="0.15">
      <c r="A27" s="57" t="s">
        <v>261</v>
      </c>
      <c r="B27" s="106">
        <v>2</v>
      </c>
      <c r="C27" s="139">
        <v>1.2645358594676599</v>
      </c>
      <c r="D27" s="144">
        <v>0.14412025649336099</v>
      </c>
      <c r="E27" s="139">
        <v>0.66062262234866798</v>
      </c>
      <c r="F27" s="144">
        <v>0.109579531406029</v>
      </c>
      <c r="G27" s="139">
        <v>0.94778761261914102</v>
      </c>
      <c r="H27" s="144">
        <v>7.9505781858454694E-2</v>
      </c>
      <c r="I27" s="139">
        <v>0.39345401501392602</v>
      </c>
      <c r="J27" s="144">
        <v>0.21253420025259001</v>
      </c>
      <c r="K27" s="139">
        <v>17.262863498839501</v>
      </c>
      <c r="L27" s="144">
        <v>1.71777265283041</v>
      </c>
      <c r="M27" s="139">
        <v>1.26533475082544</v>
      </c>
      <c r="N27" s="144">
        <v>0.144240220469987</v>
      </c>
      <c r="O27" s="139">
        <v>0.67396900640317303</v>
      </c>
      <c r="P27" s="144">
        <v>0.109626494596388</v>
      </c>
      <c r="Q27" s="139">
        <v>0.955910182896621</v>
      </c>
      <c r="R27" s="144">
        <v>8.0606123058153303E-2</v>
      </c>
      <c r="S27" s="139">
        <v>0.37603082178881397</v>
      </c>
      <c r="T27" s="144">
        <v>0.21551607833763201</v>
      </c>
      <c r="U27" s="139">
        <v>17.533646723720601</v>
      </c>
      <c r="V27" s="144">
        <v>1.7477467156828601</v>
      </c>
      <c r="W27" s="139">
        <v>1.2626197020430601</v>
      </c>
      <c r="X27" s="144">
        <v>0.14352882423739999</v>
      </c>
      <c r="Y27" s="139">
        <v>0.66542574097845997</v>
      </c>
      <c r="Z27" s="144">
        <v>0.109481724877425</v>
      </c>
      <c r="AA27" s="139">
        <v>0.93455048332206903</v>
      </c>
      <c r="AB27" s="144">
        <v>8.0747929261415802E-2</v>
      </c>
      <c r="AC27" s="139">
        <v>0.36115284781368601</v>
      </c>
      <c r="AD27" s="144">
        <v>0.21996119484034299</v>
      </c>
      <c r="AE27" s="139">
        <v>17.8603696252259</v>
      </c>
      <c r="AF27" s="155">
        <v>1.8087428452699801</v>
      </c>
    </row>
    <row r="28" spans="1:32" ht="13" customHeight="1" x14ac:dyDescent="0.15">
      <c r="A28" s="57" t="s">
        <v>262</v>
      </c>
      <c r="B28" s="106">
        <v>2</v>
      </c>
      <c r="C28" s="139">
        <v>1.52064403788851</v>
      </c>
      <c r="D28" s="144">
        <v>0.19557396740417701</v>
      </c>
      <c r="E28" s="139">
        <v>1.01110826574565</v>
      </c>
      <c r="F28" s="144">
        <v>0.22958647341344299</v>
      </c>
      <c r="G28" s="139">
        <v>1.1623562158707099</v>
      </c>
      <c r="H28" s="144">
        <v>0.18667584724431699</v>
      </c>
      <c r="I28" s="139">
        <v>1.64389831047728</v>
      </c>
      <c r="J28" s="144">
        <v>0.38254506703939001</v>
      </c>
      <c r="K28" s="139">
        <v>22.115725225298899</v>
      </c>
      <c r="L28" s="144">
        <v>3.3503306298008502</v>
      </c>
      <c r="M28" s="139">
        <v>1.5245852243672799</v>
      </c>
      <c r="N28" s="144">
        <v>0.19801678681931401</v>
      </c>
      <c r="O28" s="139">
        <v>1.0142037888095301</v>
      </c>
      <c r="P28" s="144">
        <v>0.22949612873950601</v>
      </c>
      <c r="Q28" s="139">
        <v>1.1522343277581399</v>
      </c>
      <c r="R28" s="144">
        <v>0.18896598080199301</v>
      </c>
      <c r="S28" s="139">
        <v>1.6383210827064301</v>
      </c>
      <c r="T28" s="144">
        <v>0.38483468558474399</v>
      </c>
      <c r="U28" s="139">
        <v>22.178637724611502</v>
      </c>
      <c r="V28" s="144">
        <v>3.3736707206883501</v>
      </c>
      <c r="W28" s="139">
        <v>1.42512290219252</v>
      </c>
      <c r="X28" s="144">
        <v>0.19515551296872999</v>
      </c>
      <c r="Y28" s="139">
        <v>1.0003052386550499</v>
      </c>
      <c r="Z28" s="144">
        <v>0.22752570059545099</v>
      </c>
      <c r="AA28" s="139">
        <v>1.04058773164448</v>
      </c>
      <c r="AB28" s="144">
        <v>0.192958510400145</v>
      </c>
      <c r="AC28" s="139">
        <v>1.33301471447558</v>
      </c>
      <c r="AD28" s="144">
        <v>0.35762345065189499</v>
      </c>
      <c r="AE28" s="139">
        <v>27.283927734476698</v>
      </c>
      <c r="AF28" s="155">
        <v>3.7050052147415702</v>
      </c>
    </row>
    <row r="29" spans="1:32" ht="13" customHeight="1" x14ac:dyDescent="0.15">
      <c r="A29" s="57" t="s">
        <v>263</v>
      </c>
      <c r="B29" s="106">
        <v>2</v>
      </c>
      <c r="C29" s="139">
        <v>0.95106829111390101</v>
      </c>
      <c r="D29" s="144">
        <v>0.27649554528735099</v>
      </c>
      <c r="E29" s="139">
        <v>0.60697081025669797</v>
      </c>
      <c r="F29" s="144">
        <v>0.211258975802077</v>
      </c>
      <c r="G29" s="139">
        <v>0.80138654137458398</v>
      </c>
      <c r="H29" s="144">
        <v>0.127219894359723</v>
      </c>
      <c r="I29" s="139">
        <v>0.85826315904865003</v>
      </c>
      <c r="J29" s="144">
        <v>0.35650256359289501</v>
      </c>
      <c r="K29" s="139">
        <v>11.541479962055099</v>
      </c>
      <c r="L29" s="144">
        <v>2.51865866748448</v>
      </c>
      <c r="M29" s="139">
        <v>0.95425756721031796</v>
      </c>
      <c r="N29" s="144">
        <v>0.27286874507210901</v>
      </c>
      <c r="O29" s="139">
        <v>0.598526923064848</v>
      </c>
      <c r="P29" s="144">
        <v>0.20772319499835501</v>
      </c>
      <c r="Q29" s="139">
        <v>0.79572475522359998</v>
      </c>
      <c r="R29" s="144">
        <v>0.12945932374745101</v>
      </c>
      <c r="S29" s="139">
        <v>0.86242823817873304</v>
      </c>
      <c r="T29" s="144">
        <v>0.35183614667811303</v>
      </c>
      <c r="U29" s="139">
        <v>12.162802861695701</v>
      </c>
      <c r="V29" s="144">
        <v>2.6760058713721202</v>
      </c>
      <c r="W29" s="139">
        <v>0.97997658110689101</v>
      </c>
      <c r="X29" s="144">
        <v>0.27898479851442898</v>
      </c>
      <c r="Y29" s="139">
        <v>0.58663159514621799</v>
      </c>
      <c r="Z29" s="144">
        <v>0.20700955237437901</v>
      </c>
      <c r="AA29" s="139">
        <v>0.79356791553060502</v>
      </c>
      <c r="AB29" s="144">
        <v>0.130150794330949</v>
      </c>
      <c r="AC29" s="139">
        <v>0.90202436458453505</v>
      </c>
      <c r="AD29" s="144">
        <v>0.37337217077289803</v>
      </c>
      <c r="AE29" s="139">
        <v>12.8181092365309</v>
      </c>
      <c r="AF29" s="155">
        <v>2.8890419743007598</v>
      </c>
    </row>
    <row r="30" spans="1:32" ht="13" customHeight="1" x14ac:dyDescent="0.15">
      <c r="A30" s="57" t="s">
        <v>264</v>
      </c>
      <c r="B30" s="106">
        <v>2</v>
      </c>
      <c r="C30" s="139">
        <v>1.41957976406199</v>
      </c>
      <c r="D30" s="144">
        <v>0.135147001702207</v>
      </c>
      <c r="E30" s="139">
        <v>0.71514937191902495</v>
      </c>
      <c r="F30" s="144">
        <v>0.17166392820602899</v>
      </c>
      <c r="G30" s="139">
        <v>1.0302516835965201</v>
      </c>
      <c r="H30" s="144">
        <v>0.13784031578439601</v>
      </c>
      <c r="I30" s="139">
        <v>0.74259070007873396</v>
      </c>
      <c r="J30" s="144">
        <v>0.28994015404200602</v>
      </c>
      <c r="K30" s="139">
        <v>20.2154861851098</v>
      </c>
      <c r="L30" s="144">
        <v>2.5249024131856301</v>
      </c>
      <c r="M30" s="139">
        <v>1.4218350307476799</v>
      </c>
      <c r="N30" s="144">
        <v>0.13347221170936599</v>
      </c>
      <c r="O30" s="139">
        <v>0.71826729693778002</v>
      </c>
      <c r="P30" s="144">
        <v>0.169323390811812</v>
      </c>
      <c r="Q30" s="139">
        <v>1.01747832555405</v>
      </c>
      <c r="R30" s="144">
        <v>0.13684049405369</v>
      </c>
      <c r="S30" s="139">
        <v>0.75876751421676603</v>
      </c>
      <c r="T30" s="144">
        <v>0.290511117464816</v>
      </c>
      <c r="U30" s="139">
        <v>20.4021362319505</v>
      </c>
      <c r="V30" s="144">
        <v>2.5037169778475201</v>
      </c>
      <c r="W30" s="139">
        <v>1.4055387645170401</v>
      </c>
      <c r="X30" s="144">
        <v>0.13350077339596</v>
      </c>
      <c r="Y30" s="139">
        <v>0.72939038947587898</v>
      </c>
      <c r="Z30" s="144">
        <v>0.16535108212058</v>
      </c>
      <c r="AA30" s="139">
        <v>1.0240990579985001</v>
      </c>
      <c r="AB30" s="144">
        <v>0.138478335966635</v>
      </c>
      <c r="AC30" s="139">
        <v>0.72986508316606602</v>
      </c>
      <c r="AD30" s="144">
        <v>0.28684814604408199</v>
      </c>
      <c r="AE30" s="139">
        <v>20.769009048387701</v>
      </c>
      <c r="AF30" s="155">
        <v>2.6267903106952799</v>
      </c>
    </row>
    <row r="31" spans="1:32" ht="13" customHeight="1" x14ac:dyDescent="0.15">
      <c r="A31" s="57" t="s">
        <v>265</v>
      </c>
      <c r="B31" s="106">
        <v>2</v>
      </c>
      <c r="C31" s="139">
        <v>1.0124636618553799</v>
      </c>
      <c r="D31" s="144">
        <v>0.18122067121311</v>
      </c>
      <c r="E31" s="139">
        <v>0.70709233224585399</v>
      </c>
      <c r="F31" s="144">
        <v>0.18491761978068699</v>
      </c>
      <c r="G31" s="139">
        <v>0.95680486316167701</v>
      </c>
      <c r="H31" s="144">
        <v>0.14141197585051299</v>
      </c>
      <c r="I31" s="139">
        <v>2.0457031290480199</v>
      </c>
      <c r="J31" s="144">
        <v>0.317266467252382</v>
      </c>
      <c r="K31" s="139">
        <v>23.716911743995599</v>
      </c>
      <c r="L31" s="144">
        <v>2.95844595884257</v>
      </c>
      <c r="M31" s="139">
        <v>1.01012523092161</v>
      </c>
      <c r="N31" s="144">
        <v>0.18023063906607001</v>
      </c>
      <c r="O31" s="139">
        <v>0.72426295580296696</v>
      </c>
      <c r="P31" s="144">
        <v>0.18926312767389999</v>
      </c>
      <c r="Q31" s="139">
        <v>0.94249708881980798</v>
      </c>
      <c r="R31" s="144">
        <v>0.14338258647055399</v>
      </c>
      <c r="S31" s="139">
        <v>2.0582779884277</v>
      </c>
      <c r="T31" s="144">
        <v>0.31705804492845802</v>
      </c>
      <c r="U31" s="139">
        <v>24.819373257151099</v>
      </c>
      <c r="V31" s="144">
        <v>3.0633708134020101</v>
      </c>
      <c r="W31" s="139">
        <v>0.96261260889784195</v>
      </c>
      <c r="X31" s="144">
        <v>0.17878672175307</v>
      </c>
      <c r="Y31" s="139">
        <v>0.79694535626322605</v>
      </c>
      <c r="Z31" s="144">
        <v>0.183093360267502</v>
      </c>
      <c r="AA31" s="139">
        <v>0.95044265114087501</v>
      </c>
      <c r="AB31" s="144">
        <v>0.14582504638936</v>
      </c>
      <c r="AC31" s="139">
        <v>1.9557320637108699</v>
      </c>
      <c r="AD31" s="144">
        <v>0.30459417589919602</v>
      </c>
      <c r="AE31" s="139">
        <v>26.9536060341465</v>
      </c>
      <c r="AF31" s="155">
        <v>3.1691688140657299</v>
      </c>
    </row>
    <row r="32" spans="1:32" ht="13" customHeight="1" x14ac:dyDescent="0.15">
      <c r="A32" s="57" t="s">
        <v>266</v>
      </c>
      <c r="B32" s="106">
        <v>2</v>
      </c>
      <c r="C32" s="139">
        <v>1.45739509870211</v>
      </c>
      <c r="D32" s="144">
        <v>0.17218741284010999</v>
      </c>
      <c r="E32" s="139">
        <v>0.99435480802749199</v>
      </c>
      <c r="F32" s="144">
        <v>0.22330812935085601</v>
      </c>
      <c r="G32" s="139">
        <v>0.93719999899765605</v>
      </c>
      <c r="H32" s="144">
        <v>0.115788031336285</v>
      </c>
      <c r="I32" s="139">
        <v>1.72218476522944</v>
      </c>
      <c r="J32" s="144">
        <v>0.55165484368909701</v>
      </c>
      <c r="K32" s="139">
        <v>22.6444936236087</v>
      </c>
      <c r="L32" s="144">
        <v>2.4333888279910099</v>
      </c>
      <c r="M32" s="139">
        <v>1.4628586743715699</v>
      </c>
      <c r="N32" s="144">
        <v>0.170831979071458</v>
      </c>
      <c r="O32" s="139">
        <v>0.98052741961573897</v>
      </c>
      <c r="P32" s="144">
        <v>0.22373867085820801</v>
      </c>
      <c r="Q32" s="139">
        <v>0.93117484968971098</v>
      </c>
      <c r="R32" s="144">
        <v>0.114377611822367</v>
      </c>
      <c r="S32" s="139">
        <v>1.69757021458063</v>
      </c>
      <c r="T32" s="144">
        <v>0.54068150502368995</v>
      </c>
      <c r="U32" s="139">
        <v>22.944545670605301</v>
      </c>
      <c r="V32" s="144">
        <v>2.4341119401902902</v>
      </c>
      <c r="W32" s="139">
        <v>1.4698518066823301</v>
      </c>
      <c r="X32" s="144">
        <v>0.17131589558101901</v>
      </c>
      <c r="Y32" s="139">
        <v>0.97178437797520001</v>
      </c>
      <c r="Z32" s="144">
        <v>0.22262031244453601</v>
      </c>
      <c r="AA32" s="139">
        <v>0.96311608771938095</v>
      </c>
      <c r="AB32" s="144">
        <v>0.11451987359323</v>
      </c>
      <c r="AC32" s="139">
        <v>1.6121723359717901</v>
      </c>
      <c r="AD32" s="144">
        <v>0.54924625435018104</v>
      </c>
      <c r="AE32" s="139">
        <v>23.576073004330102</v>
      </c>
      <c r="AF32" s="155">
        <v>2.4656064941669902</v>
      </c>
    </row>
    <row r="33" spans="1:32" ht="13" customHeight="1" x14ac:dyDescent="0.15">
      <c r="A33" s="57" t="s">
        <v>267</v>
      </c>
      <c r="B33" s="106">
        <v>2</v>
      </c>
      <c r="C33" s="139">
        <v>0.66082896992261697</v>
      </c>
      <c r="D33" s="144">
        <v>0.25682019216756202</v>
      </c>
      <c r="E33" s="139">
        <v>1.5346631339685199</v>
      </c>
      <c r="F33" s="144">
        <v>0.29734585333063901</v>
      </c>
      <c r="G33" s="139">
        <v>0.77764171015833505</v>
      </c>
      <c r="H33" s="144">
        <v>0.19546966878906499</v>
      </c>
      <c r="I33" s="139">
        <v>0.85943946328677501</v>
      </c>
      <c r="J33" s="144">
        <v>0.83703339253754305</v>
      </c>
      <c r="K33" s="139">
        <v>16.202503805559299</v>
      </c>
      <c r="L33" s="144">
        <v>3.52544392016596</v>
      </c>
      <c r="M33" s="139">
        <v>0.65011203801533701</v>
      </c>
      <c r="N33" s="144">
        <v>0.26006604290615598</v>
      </c>
      <c r="O33" s="139">
        <v>1.57945134767148</v>
      </c>
      <c r="P33" s="144">
        <v>0.31028670711623502</v>
      </c>
      <c r="Q33" s="139">
        <v>0.77185366634575803</v>
      </c>
      <c r="R33" s="144">
        <v>0.19643762351061</v>
      </c>
      <c r="S33" s="139">
        <v>0.69424748386838697</v>
      </c>
      <c r="T33" s="144">
        <v>0.78000022941339398</v>
      </c>
      <c r="U33" s="139">
        <v>17.575112681692399</v>
      </c>
      <c r="V33" s="144">
        <v>3.8487599128161101</v>
      </c>
      <c r="W33" s="139">
        <v>0.65884534329123401</v>
      </c>
      <c r="X33" s="144">
        <v>0.25576089921257</v>
      </c>
      <c r="Y33" s="139">
        <v>1.5769643213387099</v>
      </c>
      <c r="Z33" s="144">
        <v>0.33463880592457701</v>
      </c>
      <c r="AA33" s="139">
        <v>0.77486888197868098</v>
      </c>
      <c r="AB33" s="144">
        <v>0.200908174131914</v>
      </c>
      <c r="AC33" s="139">
        <v>0.63732237132506198</v>
      </c>
      <c r="AD33" s="144">
        <v>0.78559204077351097</v>
      </c>
      <c r="AE33" s="139">
        <v>18.784260924512999</v>
      </c>
      <c r="AF33" s="155">
        <v>4.4087637708336596</v>
      </c>
    </row>
    <row r="34" spans="1:32" ht="13" customHeight="1" x14ac:dyDescent="0.15">
      <c r="A34" s="57" t="s">
        <v>268</v>
      </c>
      <c r="B34" s="106">
        <v>2</v>
      </c>
      <c r="C34" s="139">
        <v>1.3413039324218701</v>
      </c>
      <c r="D34" s="144">
        <v>0.251948070830531</v>
      </c>
      <c r="E34" s="139">
        <v>0.91701433885408501</v>
      </c>
      <c r="F34" s="144">
        <v>0.26586202573241402</v>
      </c>
      <c r="G34" s="139">
        <v>0.97956977991713701</v>
      </c>
      <c r="H34" s="144">
        <v>0.18248488829117299</v>
      </c>
      <c r="I34" s="139">
        <v>0.96502289462166402</v>
      </c>
      <c r="J34" s="144">
        <v>0.38670603801793602</v>
      </c>
      <c r="K34" s="139">
        <v>18.450670501309801</v>
      </c>
      <c r="L34" s="144">
        <v>2.8678356129476499</v>
      </c>
      <c r="M34" s="139">
        <v>1.3403649848946699</v>
      </c>
      <c r="N34" s="144">
        <v>0.24719475293726301</v>
      </c>
      <c r="O34" s="139">
        <v>0.92991400969105198</v>
      </c>
      <c r="P34" s="144">
        <v>0.27946065954795002</v>
      </c>
      <c r="Q34" s="139">
        <v>0.99461033589147996</v>
      </c>
      <c r="R34" s="144">
        <v>0.188668435937596</v>
      </c>
      <c r="S34" s="139">
        <v>0.94150425324805198</v>
      </c>
      <c r="T34" s="144">
        <v>0.38761234099763198</v>
      </c>
      <c r="U34" s="139">
        <v>19.497765610927299</v>
      </c>
      <c r="V34" s="144">
        <v>3.0390833449311399</v>
      </c>
      <c r="W34" s="139">
        <v>1.3474675197286601</v>
      </c>
      <c r="X34" s="144">
        <v>0.248763149072152</v>
      </c>
      <c r="Y34" s="139">
        <v>0.94066194708011197</v>
      </c>
      <c r="Z34" s="144">
        <v>0.26707512929909899</v>
      </c>
      <c r="AA34" s="139">
        <v>1.0218472050637299</v>
      </c>
      <c r="AB34" s="144">
        <v>0.19057329262358599</v>
      </c>
      <c r="AC34" s="139">
        <v>0.94606838119530601</v>
      </c>
      <c r="AD34" s="144">
        <v>0.39669192207911902</v>
      </c>
      <c r="AE34" s="139">
        <v>20.075146822709499</v>
      </c>
      <c r="AF34" s="155">
        <v>3.2917869988948798</v>
      </c>
    </row>
    <row r="35" spans="1:32" ht="13" customHeight="1" x14ac:dyDescent="0.15">
      <c r="A35" s="57" t="s">
        <v>269</v>
      </c>
      <c r="B35" s="106">
        <v>2</v>
      </c>
      <c r="C35" s="139">
        <v>1.04988901576484</v>
      </c>
      <c r="D35" s="144">
        <v>0.15389208832510501</v>
      </c>
      <c r="E35" s="139">
        <v>0.84105930687324204</v>
      </c>
      <c r="F35" s="144">
        <v>0.14787041722941999</v>
      </c>
      <c r="G35" s="139">
        <v>0.68245282332538104</v>
      </c>
      <c r="H35" s="144">
        <v>0.139896209854068</v>
      </c>
      <c r="I35" s="139">
        <v>3.2546643546931498E-3</v>
      </c>
      <c r="J35" s="144">
        <v>0.408969456352683</v>
      </c>
      <c r="K35" s="139">
        <v>14.0717777732584</v>
      </c>
      <c r="L35" s="144">
        <v>2.28333827782724</v>
      </c>
      <c r="M35" s="139">
        <v>1.0394862738809501</v>
      </c>
      <c r="N35" s="144">
        <v>0.15363396112484301</v>
      </c>
      <c r="O35" s="139">
        <v>0.83787560954030904</v>
      </c>
      <c r="P35" s="144">
        <v>0.14747199937498801</v>
      </c>
      <c r="Q35" s="139">
        <v>0.68552010578900202</v>
      </c>
      <c r="R35" s="144">
        <v>0.14081553725148899</v>
      </c>
      <c r="S35" s="139">
        <v>-1.6283071501784301E-2</v>
      </c>
      <c r="T35" s="144">
        <v>0.40284087719239903</v>
      </c>
      <c r="U35" s="139">
        <v>14.322076095985301</v>
      </c>
      <c r="V35" s="144">
        <v>2.3299971241847199</v>
      </c>
      <c r="W35" s="139">
        <v>1.00149472945532</v>
      </c>
      <c r="X35" s="144">
        <v>0.13928696550958999</v>
      </c>
      <c r="Y35" s="139">
        <v>0.859045606145042</v>
      </c>
      <c r="Z35" s="144">
        <v>0.145557190001286</v>
      </c>
      <c r="AA35" s="139">
        <v>0.67208183193765403</v>
      </c>
      <c r="AB35" s="144">
        <v>0.137739721290461</v>
      </c>
      <c r="AC35" s="139">
        <v>1.9342416246717199E-3</v>
      </c>
      <c r="AD35" s="144">
        <v>0.39224937739814503</v>
      </c>
      <c r="AE35" s="139">
        <v>15.520821878297999</v>
      </c>
      <c r="AF35" s="155">
        <v>2.5892998328717902</v>
      </c>
    </row>
    <row r="36" spans="1:32" ht="13" customHeight="1" x14ac:dyDescent="0.15">
      <c r="A36" s="57" t="s">
        <v>270</v>
      </c>
      <c r="B36" s="106">
        <v>2</v>
      </c>
      <c r="C36" s="139">
        <v>0.66936309906318103</v>
      </c>
      <c r="D36" s="144">
        <v>0.14829317625004501</v>
      </c>
      <c r="E36" s="139">
        <v>0.83285681348755802</v>
      </c>
      <c r="F36" s="144">
        <v>0.141995118018136</v>
      </c>
      <c r="G36" s="139">
        <v>1.20793379852372</v>
      </c>
      <c r="H36" s="144">
        <v>0.111593173789795</v>
      </c>
      <c r="I36" s="139">
        <v>0.67013347440120696</v>
      </c>
      <c r="J36" s="144">
        <v>0.28285664879116301</v>
      </c>
      <c r="K36" s="139">
        <v>21.0429219152158</v>
      </c>
      <c r="L36" s="144">
        <v>2.4078636404906999</v>
      </c>
      <c r="M36" s="139">
        <v>0.62303008876669497</v>
      </c>
      <c r="N36" s="144">
        <v>0.14485467358995699</v>
      </c>
      <c r="O36" s="139">
        <v>0.82347687362041699</v>
      </c>
      <c r="P36" s="144">
        <v>0.13839973401795599</v>
      </c>
      <c r="Q36" s="139">
        <v>1.1983567870656</v>
      </c>
      <c r="R36" s="144">
        <v>0.113069526051352</v>
      </c>
      <c r="S36" s="139">
        <v>0.67116691154724495</v>
      </c>
      <c r="T36" s="144">
        <v>0.277242348611766</v>
      </c>
      <c r="U36" s="139">
        <v>21.777444720524201</v>
      </c>
      <c r="V36" s="144">
        <v>2.43833906398197</v>
      </c>
      <c r="W36" s="139">
        <v>0.64219481875935203</v>
      </c>
      <c r="X36" s="144">
        <v>0.148597456937412</v>
      </c>
      <c r="Y36" s="139">
        <v>0.82641023825906201</v>
      </c>
      <c r="Z36" s="144">
        <v>0.135164289553525</v>
      </c>
      <c r="AA36" s="139">
        <v>1.1605281859330701</v>
      </c>
      <c r="AB36" s="144">
        <v>0.11419920070245</v>
      </c>
      <c r="AC36" s="139">
        <v>0.65295410599055603</v>
      </c>
      <c r="AD36" s="144">
        <v>0.26344732417330102</v>
      </c>
      <c r="AE36" s="139">
        <v>22.562836336427502</v>
      </c>
      <c r="AF36" s="155">
        <v>2.45113404391279</v>
      </c>
    </row>
    <row r="37" spans="1:32" ht="13" customHeight="1" x14ac:dyDescent="0.15">
      <c r="A37" s="57" t="s">
        <v>271</v>
      </c>
      <c r="B37" s="106">
        <v>2</v>
      </c>
      <c r="C37" s="139">
        <v>0.74843691401453105</v>
      </c>
      <c r="D37" s="144">
        <v>0.19999273983798699</v>
      </c>
      <c r="E37" s="139">
        <v>0.74638421086068496</v>
      </c>
      <c r="F37" s="144">
        <v>0.15918615304004499</v>
      </c>
      <c r="G37" s="139">
        <v>0.636846190320009</v>
      </c>
      <c r="H37" s="144">
        <v>8.2595261655834404E-2</v>
      </c>
      <c r="I37" s="139">
        <v>0.81402314341684701</v>
      </c>
      <c r="J37" s="144">
        <v>0.21775421365828099</v>
      </c>
      <c r="K37" s="139">
        <v>9.8919363651997205</v>
      </c>
      <c r="L37" s="144">
        <v>1.55942816565248</v>
      </c>
      <c r="M37" s="139">
        <v>0.79991683785975398</v>
      </c>
      <c r="N37" s="144">
        <v>0.20508622851830199</v>
      </c>
      <c r="O37" s="139">
        <v>0.673474285926565</v>
      </c>
      <c r="P37" s="144">
        <v>0.156674610190773</v>
      </c>
      <c r="Q37" s="139">
        <v>0.59391503677299695</v>
      </c>
      <c r="R37" s="144">
        <v>8.5161361246339995E-2</v>
      </c>
      <c r="S37" s="139">
        <v>0.826608196121424</v>
      </c>
      <c r="T37" s="144">
        <v>0.215987457962451</v>
      </c>
      <c r="U37" s="139">
        <v>11.607899830613301</v>
      </c>
      <c r="V37" s="144">
        <v>1.64412426996449</v>
      </c>
      <c r="W37" s="139">
        <v>0.81287775014170205</v>
      </c>
      <c r="X37" s="144">
        <v>0.205726949891501</v>
      </c>
      <c r="Y37" s="139">
        <v>0.669812909311019</v>
      </c>
      <c r="Z37" s="144">
        <v>0.153428175714935</v>
      </c>
      <c r="AA37" s="139">
        <v>0.60301973381529905</v>
      </c>
      <c r="AB37" s="144">
        <v>8.6123438573340802E-2</v>
      </c>
      <c r="AC37" s="139">
        <v>0.84238038890408595</v>
      </c>
      <c r="AD37" s="144">
        <v>0.21682461244314599</v>
      </c>
      <c r="AE37" s="139">
        <v>12.1310911891005</v>
      </c>
      <c r="AF37" s="155">
        <v>1.7002106803831001</v>
      </c>
    </row>
    <row r="38" spans="1:32" ht="13" customHeight="1" x14ac:dyDescent="0.15">
      <c r="A38" s="57" t="s">
        <v>272</v>
      </c>
      <c r="B38" s="106">
        <v>2</v>
      </c>
      <c r="C38" s="139">
        <v>0.67194302470571698</v>
      </c>
      <c r="D38" s="144">
        <v>0.20342613941494</v>
      </c>
      <c r="E38" s="139">
        <v>1.21135698465206</v>
      </c>
      <c r="F38" s="144">
        <v>0.28018320489797099</v>
      </c>
      <c r="G38" s="139">
        <v>1.41172866645599</v>
      </c>
      <c r="H38" s="144">
        <v>0.15372908079907199</v>
      </c>
      <c r="I38" s="139">
        <v>0.50326424957597204</v>
      </c>
      <c r="J38" s="144">
        <v>0.63115510917629003</v>
      </c>
      <c r="K38" s="139">
        <v>19.317744740449001</v>
      </c>
      <c r="L38" s="144">
        <v>2.5531009246717402</v>
      </c>
      <c r="M38" s="139">
        <v>0.58013456645007799</v>
      </c>
      <c r="N38" s="144">
        <v>0.19678906757352799</v>
      </c>
      <c r="O38" s="139">
        <v>1.2096353317759201</v>
      </c>
      <c r="P38" s="144">
        <v>0.27874798281159002</v>
      </c>
      <c r="Q38" s="139">
        <v>1.3882019841639299</v>
      </c>
      <c r="R38" s="144">
        <v>0.15291332339018299</v>
      </c>
      <c r="S38" s="139">
        <v>0.56489485858274102</v>
      </c>
      <c r="T38" s="144">
        <v>0.59904356164139905</v>
      </c>
      <c r="U38" s="139">
        <v>21.299068105736399</v>
      </c>
      <c r="V38" s="144">
        <v>2.6595175085188201</v>
      </c>
      <c r="W38" s="139">
        <v>0.59560961684149305</v>
      </c>
      <c r="X38" s="144">
        <v>0.192399049119483</v>
      </c>
      <c r="Y38" s="139">
        <v>1.2149264456347799</v>
      </c>
      <c r="Z38" s="144">
        <v>0.27113453986904701</v>
      </c>
      <c r="AA38" s="139">
        <v>1.4129857284335201</v>
      </c>
      <c r="AB38" s="144">
        <v>0.15902159084574899</v>
      </c>
      <c r="AC38" s="139">
        <v>0.52365660850396401</v>
      </c>
      <c r="AD38" s="144">
        <v>0.56881774278402697</v>
      </c>
      <c r="AE38" s="139">
        <v>21.647791739817698</v>
      </c>
      <c r="AF38" s="155">
        <v>2.7046832797881799</v>
      </c>
    </row>
    <row r="39" spans="1:32" ht="13" customHeight="1" x14ac:dyDescent="0.15">
      <c r="A39" s="57" t="s">
        <v>273</v>
      </c>
      <c r="B39" s="106">
        <v>2</v>
      </c>
      <c r="C39" s="139">
        <v>1.0429090693751999</v>
      </c>
      <c r="D39" s="144">
        <v>0.44250447843699098</v>
      </c>
      <c r="E39" s="139">
        <v>0.78887523829211403</v>
      </c>
      <c r="F39" s="144">
        <v>0.36299756659782101</v>
      </c>
      <c r="G39" s="139">
        <v>0.81768773007053297</v>
      </c>
      <c r="H39" s="144">
        <v>0.19052983709449101</v>
      </c>
      <c r="I39" s="139">
        <v>0.81835287332722695</v>
      </c>
      <c r="J39" s="144">
        <v>0.406396219743899</v>
      </c>
      <c r="K39" s="139">
        <v>10.1315908597374</v>
      </c>
      <c r="L39" s="144">
        <v>2.8250483847591399</v>
      </c>
      <c r="M39" s="139">
        <v>1.03996264135758</v>
      </c>
      <c r="N39" s="144">
        <v>0.45316865791900102</v>
      </c>
      <c r="O39" s="139">
        <v>0.79979177213949904</v>
      </c>
      <c r="P39" s="144">
        <v>0.37117873865207002</v>
      </c>
      <c r="Q39" s="139">
        <v>0.80199558140514304</v>
      </c>
      <c r="R39" s="144">
        <v>0.187311340551165</v>
      </c>
      <c r="S39" s="139">
        <v>0.85488483187661901</v>
      </c>
      <c r="T39" s="144">
        <v>0.40401553987571498</v>
      </c>
      <c r="U39" s="139">
        <v>12.1536723449771</v>
      </c>
      <c r="V39" s="144">
        <v>3.26159155685969</v>
      </c>
      <c r="W39" s="139">
        <v>1.0969426274893199</v>
      </c>
      <c r="X39" s="144">
        <v>0.44944413011106399</v>
      </c>
      <c r="Y39" s="139">
        <v>0.828172608911661</v>
      </c>
      <c r="Z39" s="144">
        <v>0.356965792285381</v>
      </c>
      <c r="AA39" s="139">
        <v>0.79599148571612299</v>
      </c>
      <c r="AB39" s="144">
        <v>0.18667823520121701</v>
      </c>
      <c r="AC39" s="139">
        <v>0.76972680552206596</v>
      </c>
      <c r="AD39" s="144">
        <v>0.40573584663455797</v>
      </c>
      <c r="AE39" s="139">
        <v>12.820342722360101</v>
      </c>
      <c r="AF39" s="155">
        <v>3.29055811799571</v>
      </c>
    </row>
    <row r="40" spans="1:32" ht="13" customHeight="1" x14ac:dyDescent="0.15">
      <c r="A40" s="57" t="s">
        <v>274</v>
      </c>
      <c r="B40" s="106">
        <v>2</v>
      </c>
      <c r="C40" s="139">
        <v>0.69376440279418095</v>
      </c>
      <c r="D40" s="144">
        <v>0.24412361408525399</v>
      </c>
      <c r="E40" s="139">
        <v>0.50754276329748305</v>
      </c>
      <c r="F40" s="144">
        <v>0.210224828256934</v>
      </c>
      <c r="G40" s="139">
        <v>1.1675463684927001</v>
      </c>
      <c r="H40" s="144">
        <v>0.12752818399049601</v>
      </c>
      <c r="I40" s="139">
        <v>0.25159461687927698</v>
      </c>
      <c r="J40" s="144">
        <v>0.38553024085981202</v>
      </c>
      <c r="K40" s="139">
        <v>14.9533214204064</v>
      </c>
      <c r="L40" s="144">
        <v>2.39356729858673</v>
      </c>
      <c r="M40" s="139">
        <v>0.69497709289557597</v>
      </c>
      <c r="N40" s="144">
        <v>0.23687145093205</v>
      </c>
      <c r="O40" s="139">
        <v>0.47135269607718799</v>
      </c>
      <c r="P40" s="144">
        <v>0.222450269217742</v>
      </c>
      <c r="Q40" s="139">
        <v>1.18072418313304</v>
      </c>
      <c r="R40" s="144">
        <v>0.123552463732454</v>
      </c>
      <c r="S40" s="139">
        <v>0.25438148904953101</v>
      </c>
      <c r="T40" s="144">
        <v>0.39841635953969301</v>
      </c>
      <c r="U40" s="139">
        <v>15.496127988557699</v>
      </c>
      <c r="V40" s="144">
        <v>2.4485777972462701</v>
      </c>
      <c r="W40" s="139">
        <v>0.66600045834558597</v>
      </c>
      <c r="X40" s="144">
        <v>0.203908450285958</v>
      </c>
      <c r="Y40" s="139">
        <v>0.49497877814429903</v>
      </c>
      <c r="Z40" s="144">
        <v>0.22293377997961</v>
      </c>
      <c r="AA40" s="139">
        <v>1.11897681232381</v>
      </c>
      <c r="AB40" s="144">
        <v>0.12796107905855</v>
      </c>
      <c r="AC40" s="139">
        <v>0.34660231616541998</v>
      </c>
      <c r="AD40" s="144">
        <v>0.38414213371293399</v>
      </c>
      <c r="AE40" s="139">
        <v>17.436965288087599</v>
      </c>
      <c r="AF40" s="155">
        <v>2.3574979532592</v>
      </c>
    </row>
    <row r="41" spans="1:32" ht="13" customHeight="1" x14ac:dyDescent="0.15">
      <c r="A41" s="57" t="s">
        <v>275</v>
      </c>
      <c r="B41" s="106">
        <v>2</v>
      </c>
      <c r="C41" s="139">
        <v>1.2643434913276399</v>
      </c>
      <c r="D41" s="144">
        <v>0.16004113425765101</v>
      </c>
      <c r="E41" s="139">
        <v>0.73063478054557296</v>
      </c>
      <c r="F41" s="144">
        <v>0.14315517259712601</v>
      </c>
      <c r="G41" s="139">
        <v>1.07063886715555</v>
      </c>
      <c r="H41" s="144">
        <v>0.121173059182721</v>
      </c>
      <c r="I41" s="139">
        <v>1.1466785422561601</v>
      </c>
      <c r="J41" s="144">
        <v>0.359652914136802</v>
      </c>
      <c r="K41" s="139">
        <v>18.8483409124362</v>
      </c>
      <c r="L41" s="144">
        <v>2.4097667009297798</v>
      </c>
      <c r="M41" s="139">
        <v>1.26724380701977</v>
      </c>
      <c r="N41" s="144">
        <v>0.16007846856447899</v>
      </c>
      <c r="O41" s="139">
        <v>0.72824784097624096</v>
      </c>
      <c r="P41" s="144">
        <v>0.14151719620672601</v>
      </c>
      <c r="Q41" s="139">
        <v>1.0748078318667</v>
      </c>
      <c r="R41" s="144">
        <v>0.119332695247766</v>
      </c>
      <c r="S41" s="139">
        <v>1.1490157976672399</v>
      </c>
      <c r="T41" s="144">
        <v>0.36225001062462803</v>
      </c>
      <c r="U41" s="139">
        <v>18.866497184112099</v>
      </c>
      <c r="V41" s="144">
        <v>2.4144340740104999</v>
      </c>
      <c r="W41" s="139">
        <v>1.2667017670221901</v>
      </c>
      <c r="X41" s="144">
        <v>0.16655471997915</v>
      </c>
      <c r="Y41" s="139">
        <v>0.73536202217456703</v>
      </c>
      <c r="Z41" s="144">
        <v>0.14441402280524701</v>
      </c>
      <c r="AA41" s="139">
        <v>1.06190914415906</v>
      </c>
      <c r="AB41" s="144">
        <v>0.113292551812897</v>
      </c>
      <c r="AC41" s="139">
        <v>1.20178311753138</v>
      </c>
      <c r="AD41" s="144">
        <v>0.37297026455313098</v>
      </c>
      <c r="AE41" s="139">
        <v>20.366089638044699</v>
      </c>
      <c r="AF41" s="155">
        <v>2.55496787883681</v>
      </c>
    </row>
    <row r="42" spans="1:32" ht="13" customHeight="1" x14ac:dyDescent="0.15">
      <c r="A42" s="57" t="s">
        <v>276</v>
      </c>
      <c r="B42" s="106">
        <v>2</v>
      </c>
      <c r="C42" s="139">
        <v>1.0543854076061501</v>
      </c>
      <c r="D42" s="144">
        <v>0.27143392421426099</v>
      </c>
      <c r="E42" s="139">
        <v>0.84097010956080698</v>
      </c>
      <c r="F42" s="144">
        <v>0.27482877934910799</v>
      </c>
      <c r="G42" s="139">
        <v>1.2285119618850799</v>
      </c>
      <c r="H42" s="144">
        <v>0.158204590450053</v>
      </c>
      <c r="I42" s="139">
        <v>0.91702710013531097</v>
      </c>
      <c r="J42" s="144">
        <v>0.34318748324090897</v>
      </c>
      <c r="K42" s="139">
        <v>19.506162998041301</v>
      </c>
      <c r="L42" s="144">
        <v>3.1015776098103802</v>
      </c>
      <c r="M42" s="139">
        <v>1.0073983767372601</v>
      </c>
      <c r="N42" s="144">
        <v>0.27434389327728398</v>
      </c>
      <c r="O42" s="139">
        <v>0.87271191385580504</v>
      </c>
      <c r="P42" s="144">
        <v>0.26839183659760502</v>
      </c>
      <c r="Q42" s="139">
        <v>1.2290341471342501</v>
      </c>
      <c r="R42" s="144">
        <v>0.152496093583357</v>
      </c>
      <c r="S42" s="139">
        <v>0.94265061248103299</v>
      </c>
      <c r="T42" s="144">
        <v>0.35903072446261802</v>
      </c>
      <c r="U42" s="139">
        <v>21.2956377757301</v>
      </c>
      <c r="V42" s="144">
        <v>3.1909561388061798</v>
      </c>
      <c r="W42" s="139">
        <v>1.15019196588997</v>
      </c>
      <c r="X42" s="144">
        <v>0.289559066995351</v>
      </c>
      <c r="Y42" s="139">
        <v>0.88410297440574503</v>
      </c>
      <c r="Z42" s="144">
        <v>0.27382397341560299</v>
      </c>
      <c r="AA42" s="139">
        <v>1.12693707061216</v>
      </c>
      <c r="AB42" s="144">
        <v>0.15291382945971199</v>
      </c>
      <c r="AC42" s="139">
        <v>0.88938211975572501</v>
      </c>
      <c r="AD42" s="144">
        <v>0.37110344397174799</v>
      </c>
      <c r="AE42" s="139">
        <v>22.666832764090898</v>
      </c>
      <c r="AF42" s="155">
        <v>3.4717591204166101</v>
      </c>
    </row>
    <row r="43" spans="1:32" ht="13" customHeight="1" x14ac:dyDescent="0.15">
      <c r="A43" s="57" t="s">
        <v>277</v>
      </c>
      <c r="B43" s="106">
        <v>2</v>
      </c>
      <c r="C43" s="139">
        <v>1.4030496913307799</v>
      </c>
      <c r="D43" s="144">
        <v>0.37371494488680101</v>
      </c>
      <c r="E43" s="139">
        <v>-0.231050442661516</v>
      </c>
      <c r="F43" s="144">
        <v>0.42462819359071202</v>
      </c>
      <c r="G43" s="139">
        <v>1.2244508477228</v>
      </c>
      <c r="H43" s="144">
        <v>0.24868002441505899</v>
      </c>
      <c r="I43" s="139">
        <v>0.99638781704841395</v>
      </c>
      <c r="J43" s="144">
        <v>0.61646834257204297</v>
      </c>
      <c r="K43" s="139">
        <v>16.262474747756201</v>
      </c>
      <c r="L43" s="144">
        <v>3.8535158727573999</v>
      </c>
      <c r="M43" s="139">
        <v>1.36816339283769</v>
      </c>
      <c r="N43" s="144">
        <v>0.38377281827427101</v>
      </c>
      <c r="O43" s="139">
        <v>-0.246308031979281</v>
      </c>
      <c r="P43" s="144">
        <v>0.44265804025063898</v>
      </c>
      <c r="Q43" s="139">
        <v>1.2448026066262401</v>
      </c>
      <c r="R43" s="144">
        <v>0.24773393227274901</v>
      </c>
      <c r="S43" s="139">
        <v>1.05985555794722</v>
      </c>
      <c r="T43" s="144">
        <v>0.64367816462689198</v>
      </c>
      <c r="U43" s="139">
        <v>17.039375451846901</v>
      </c>
      <c r="V43" s="144">
        <v>3.99920807353184</v>
      </c>
      <c r="W43" s="139">
        <v>1.3770159122227801</v>
      </c>
      <c r="X43" s="144">
        <v>0.36273083782914201</v>
      </c>
      <c r="Y43" s="139">
        <v>-0.25618152736970201</v>
      </c>
      <c r="Z43" s="144">
        <v>0.43230385696275597</v>
      </c>
      <c r="AA43" s="139">
        <v>1.2745548127611299</v>
      </c>
      <c r="AB43" s="144">
        <v>0.24179087763128701</v>
      </c>
      <c r="AC43" s="139">
        <v>1.04349375396283</v>
      </c>
      <c r="AD43" s="144">
        <v>0.63238066820461802</v>
      </c>
      <c r="AE43" s="139">
        <v>17.926655724181099</v>
      </c>
      <c r="AF43" s="155">
        <v>4.0918324982246697</v>
      </c>
    </row>
    <row r="44" spans="1:32" ht="13" customHeight="1" x14ac:dyDescent="0.15">
      <c r="A44" s="57" t="s">
        <v>278</v>
      </c>
      <c r="B44" s="106">
        <v>2</v>
      </c>
      <c r="C44" s="139">
        <v>1.18818968266889</v>
      </c>
      <c r="D44" s="144">
        <v>0.20045723148223599</v>
      </c>
      <c r="E44" s="139">
        <v>0.75643776951345298</v>
      </c>
      <c r="F44" s="144">
        <v>0.13707995297400799</v>
      </c>
      <c r="G44" s="139">
        <v>1.37331302542819</v>
      </c>
      <c r="H44" s="144">
        <v>0.129914397539001</v>
      </c>
      <c r="I44" s="139">
        <v>1.01081273218749</v>
      </c>
      <c r="J44" s="144">
        <v>0.15417401403868899</v>
      </c>
      <c r="K44" s="139">
        <v>20.157172563109899</v>
      </c>
      <c r="L44" s="144">
        <v>2.1906043903739301</v>
      </c>
      <c r="M44" s="139">
        <v>1.1345142498816301</v>
      </c>
      <c r="N44" s="144">
        <v>0.19424489742777101</v>
      </c>
      <c r="O44" s="139">
        <v>0.75760702774848498</v>
      </c>
      <c r="P44" s="144">
        <v>0.13963083315496699</v>
      </c>
      <c r="Q44" s="139">
        <v>1.3367274236710001</v>
      </c>
      <c r="R44" s="144">
        <v>0.12988605044402801</v>
      </c>
      <c r="S44" s="139">
        <v>0.98949424207925096</v>
      </c>
      <c r="T44" s="144">
        <v>0.15642638874488099</v>
      </c>
      <c r="U44" s="139">
        <v>21.158084957400401</v>
      </c>
      <c r="V44" s="144">
        <v>2.2569402877037099</v>
      </c>
      <c r="W44" s="139">
        <v>1.1016322185929699</v>
      </c>
      <c r="X44" s="144">
        <v>0.19185078355112101</v>
      </c>
      <c r="Y44" s="139">
        <v>0.72272801629152095</v>
      </c>
      <c r="Z44" s="144">
        <v>0.141253528330372</v>
      </c>
      <c r="AA44" s="139">
        <v>1.2699353098197901</v>
      </c>
      <c r="AB44" s="144">
        <v>0.13135373533285399</v>
      </c>
      <c r="AC44" s="139">
        <v>0.93812871341394899</v>
      </c>
      <c r="AD44" s="144">
        <v>0.14955968854782001</v>
      </c>
      <c r="AE44" s="139">
        <v>22.024914031625102</v>
      </c>
      <c r="AF44" s="155">
        <v>2.7639695771655099</v>
      </c>
    </row>
    <row r="45" spans="1:32" ht="13" customHeight="1" x14ac:dyDescent="0.15">
      <c r="A45" s="57" t="s">
        <v>279</v>
      </c>
      <c r="B45" s="106">
        <v>2</v>
      </c>
      <c r="C45" s="139">
        <v>0.90661370622597803</v>
      </c>
      <c r="D45" s="144">
        <v>0.21125579726051999</v>
      </c>
      <c r="E45" s="139">
        <v>0.78086034203905497</v>
      </c>
      <c r="F45" s="144">
        <v>0.15982708944983001</v>
      </c>
      <c r="G45" s="139">
        <v>1.2956817708061099</v>
      </c>
      <c r="H45" s="144">
        <v>0.135597849430244</v>
      </c>
      <c r="I45" s="139">
        <v>0.66755069235064102</v>
      </c>
      <c r="J45" s="144">
        <v>0.33931748097473002</v>
      </c>
      <c r="K45" s="139">
        <v>22.855307577143101</v>
      </c>
      <c r="L45" s="144">
        <v>2.8739746537944102</v>
      </c>
      <c r="M45" s="139">
        <v>0.888650742955993</v>
      </c>
      <c r="N45" s="144">
        <v>0.21528193453549699</v>
      </c>
      <c r="O45" s="139">
        <v>0.760830619628178</v>
      </c>
      <c r="P45" s="144">
        <v>0.158201969973291</v>
      </c>
      <c r="Q45" s="139">
        <v>1.2899885552910899</v>
      </c>
      <c r="R45" s="144">
        <v>0.13175124569578101</v>
      </c>
      <c r="S45" s="139">
        <v>0.67279461705983901</v>
      </c>
      <c r="T45" s="144">
        <v>0.351328002029278</v>
      </c>
      <c r="U45" s="139">
        <v>23.525835730913201</v>
      </c>
      <c r="V45" s="144">
        <v>2.8897147031419101</v>
      </c>
      <c r="W45" s="139">
        <v>0.94388867146459299</v>
      </c>
      <c r="X45" s="144">
        <v>0.21550720233943699</v>
      </c>
      <c r="Y45" s="139">
        <v>0.73487424297022697</v>
      </c>
      <c r="Z45" s="144">
        <v>0.16066996705105299</v>
      </c>
      <c r="AA45" s="139">
        <v>1.26994491850694</v>
      </c>
      <c r="AB45" s="144">
        <v>0.126953617111182</v>
      </c>
      <c r="AC45" s="139">
        <v>0.63437610126688504</v>
      </c>
      <c r="AD45" s="144">
        <v>0.344164809617097</v>
      </c>
      <c r="AE45" s="139">
        <v>24.104344988523899</v>
      </c>
      <c r="AF45" s="155">
        <v>2.97573999458506</v>
      </c>
    </row>
    <row r="46" spans="1:32" ht="13" customHeight="1" x14ac:dyDescent="0.15">
      <c r="A46" s="57" t="s">
        <v>280</v>
      </c>
      <c r="B46" s="106">
        <v>2</v>
      </c>
      <c r="C46" s="139">
        <v>1.1940241491600001</v>
      </c>
      <c r="D46" s="144">
        <v>0.24781376079272799</v>
      </c>
      <c r="E46" s="139">
        <v>0.399185124316986</v>
      </c>
      <c r="F46" s="144">
        <v>0.200856158962853</v>
      </c>
      <c r="G46" s="139">
        <v>1.0297607456728901</v>
      </c>
      <c r="H46" s="144">
        <v>0.14925607354809001</v>
      </c>
      <c r="I46" s="139">
        <v>7.4353254458034299E-2</v>
      </c>
      <c r="J46" s="144">
        <v>0.42093104725405001</v>
      </c>
      <c r="K46" s="139">
        <v>16.792109867604999</v>
      </c>
      <c r="L46" s="144">
        <v>2.5514177369832298</v>
      </c>
      <c r="M46" s="139">
        <v>1.2047706659677699</v>
      </c>
      <c r="N46" s="144">
        <v>0.24215809379987599</v>
      </c>
      <c r="O46" s="139">
        <v>0.39138236546064098</v>
      </c>
      <c r="P46" s="144">
        <v>0.200282736873863</v>
      </c>
      <c r="Q46" s="139">
        <v>1.0337035358911</v>
      </c>
      <c r="R46" s="144">
        <v>0.15104704279443201</v>
      </c>
      <c r="S46" s="139">
        <v>2.5722268191786201E-2</v>
      </c>
      <c r="T46" s="144">
        <v>0.43542277820362901</v>
      </c>
      <c r="U46" s="139">
        <v>17.3425110714476</v>
      </c>
      <c r="V46" s="144">
        <v>2.5658696199223399</v>
      </c>
      <c r="W46" s="139">
        <v>1.21117769451122</v>
      </c>
      <c r="X46" s="144">
        <v>0.249819970590723</v>
      </c>
      <c r="Y46" s="139">
        <v>0.409868050778954</v>
      </c>
      <c r="Z46" s="144">
        <v>0.19449668289736299</v>
      </c>
      <c r="AA46" s="139">
        <v>1.0257092515236601</v>
      </c>
      <c r="AB46" s="144">
        <v>0.15257453417745501</v>
      </c>
      <c r="AC46" s="139">
        <v>2.1236959786127101E-3</v>
      </c>
      <c r="AD46" s="144">
        <v>0.43760384679407199</v>
      </c>
      <c r="AE46" s="139">
        <v>17.656554421454398</v>
      </c>
      <c r="AF46" s="155">
        <v>2.7812650481589301</v>
      </c>
    </row>
    <row r="47" spans="1:32" ht="13" customHeight="1" x14ac:dyDescent="0.15">
      <c r="A47" s="57" t="s">
        <v>281</v>
      </c>
      <c r="B47" s="106">
        <v>2</v>
      </c>
      <c r="C47" s="139">
        <v>1.03964446520933</v>
      </c>
      <c r="D47" s="144">
        <v>0.17152748608301399</v>
      </c>
      <c r="E47" s="139">
        <v>1.06662455029839</v>
      </c>
      <c r="F47" s="144">
        <v>0.13886227529511899</v>
      </c>
      <c r="G47" s="139">
        <v>0.88258123794788101</v>
      </c>
      <c r="H47" s="144">
        <v>9.9153337811722003E-2</v>
      </c>
      <c r="I47" s="139">
        <v>0.74707039095252303</v>
      </c>
      <c r="J47" s="144">
        <v>0.35605995350012398</v>
      </c>
      <c r="K47" s="139">
        <v>21.3211649036942</v>
      </c>
      <c r="L47" s="144">
        <v>2.6777647607932198</v>
      </c>
      <c r="M47" s="139">
        <v>1.05033213121756</v>
      </c>
      <c r="N47" s="144">
        <v>0.17760398068407701</v>
      </c>
      <c r="O47" s="139">
        <v>1.08059220926502</v>
      </c>
      <c r="P47" s="144">
        <v>0.13770434833428699</v>
      </c>
      <c r="Q47" s="139">
        <v>0.87877790772256303</v>
      </c>
      <c r="R47" s="144">
        <v>9.7263352563172201E-2</v>
      </c>
      <c r="S47" s="139">
        <v>0.71754614588538701</v>
      </c>
      <c r="T47" s="144">
        <v>0.37464410072411197</v>
      </c>
      <c r="U47" s="139">
        <v>21.662370296674101</v>
      </c>
      <c r="V47" s="144">
        <v>2.70773200641232</v>
      </c>
      <c r="W47" s="139">
        <v>1.0192973091645801</v>
      </c>
      <c r="X47" s="144">
        <v>0.17942442781161699</v>
      </c>
      <c r="Y47" s="139">
        <v>1.0887268958511001</v>
      </c>
      <c r="Z47" s="144">
        <v>0.13896820784814201</v>
      </c>
      <c r="AA47" s="139">
        <v>0.87473428687299304</v>
      </c>
      <c r="AB47" s="144">
        <v>9.8708524217313603E-2</v>
      </c>
      <c r="AC47" s="139">
        <v>0.69040955450674502</v>
      </c>
      <c r="AD47" s="144">
        <v>0.37526251780959102</v>
      </c>
      <c r="AE47" s="139">
        <v>22.289958352340999</v>
      </c>
      <c r="AF47" s="155">
        <v>2.73787375264234</v>
      </c>
    </row>
    <row r="48" spans="1:32" ht="13" customHeight="1" x14ac:dyDescent="0.15">
      <c r="A48" s="57" t="s">
        <v>282</v>
      </c>
      <c r="B48" s="106">
        <v>2</v>
      </c>
      <c r="C48" s="139">
        <v>0.97323282560267099</v>
      </c>
      <c r="D48" s="144">
        <v>0.32039801780232402</v>
      </c>
      <c r="E48" s="139">
        <v>0.92516375848679999</v>
      </c>
      <c r="F48" s="144">
        <v>0.216786208322995</v>
      </c>
      <c r="G48" s="139">
        <v>0.95246740644420202</v>
      </c>
      <c r="H48" s="144">
        <v>0.164914941659804</v>
      </c>
      <c r="I48" s="139">
        <v>0.93989209857420497</v>
      </c>
      <c r="J48" s="144">
        <v>0.43369221890396797</v>
      </c>
      <c r="K48" s="139">
        <v>15.371017010532499</v>
      </c>
      <c r="L48" s="144">
        <v>3.02600861173342</v>
      </c>
      <c r="M48" s="139">
        <v>0.972672257045746</v>
      </c>
      <c r="N48" s="144">
        <v>0.31966764297268002</v>
      </c>
      <c r="O48" s="139">
        <v>0.92657676395425703</v>
      </c>
      <c r="P48" s="144">
        <v>0.21680163240529099</v>
      </c>
      <c r="Q48" s="139">
        <v>0.96381124489102199</v>
      </c>
      <c r="R48" s="144">
        <v>0.15964585819890101</v>
      </c>
      <c r="S48" s="139">
        <v>0.94519858787230104</v>
      </c>
      <c r="T48" s="144">
        <v>0.44124335089399103</v>
      </c>
      <c r="U48" s="139">
        <v>15.407378981296899</v>
      </c>
      <c r="V48" s="144">
        <v>3.0574669742639902</v>
      </c>
      <c r="W48" s="139">
        <v>0.96876561315546805</v>
      </c>
      <c r="X48" s="144">
        <v>0.32046639320308101</v>
      </c>
      <c r="Y48" s="139">
        <v>0.93594756278375602</v>
      </c>
      <c r="Z48" s="144">
        <v>0.21543662492156401</v>
      </c>
      <c r="AA48" s="139">
        <v>0.96045176085422201</v>
      </c>
      <c r="AB48" s="144">
        <v>0.16047874278004201</v>
      </c>
      <c r="AC48" s="139">
        <v>0.85957713106009404</v>
      </c>
      <c r="AD48" s="144">
        <v>0.435121890250312</v>
      </c>
      <c r="AE48" s="139">
        <v>16.030581872165399</v>
      </c>
      <c r="AF48" s="155">
        <v>3.2703197597917901</v>
      </c>
    </row>
    <row r="49" spans="1:32" ht="13" customHeight="1" x14ac:dyDescent="0.15">
      <c r="A49" s="57" t="s">
        <v>283</v>
      </c>
      <c r="B49" s="106">
        <v>2</v>
      </c>
      <c r="C49" s="139">
        <v>1.8842943842387601</v>
      </c>
      <c r="D49" s="144">
        <v>0.402278184275915</v>
      </c>
      <c r="E49" s="139">
        <v>1.1069812019188101</v>
      </c>
      <c r="F49" s="144">
        <v>0.371033744782508</v>
      </c>
      <c r="G49" s="139">
        <v>1.880676154438</v>
      </c>
      <c r="H49" s="144">
        <v>0.23406922783279899</v>
      </c>
      <c r="I49" s="139">
        <v>0.43281951660359202</v>
      </c>
      <c r="J49" s="144">
        <v>0.33584658563908099</v>
      </c>
      <c r="K49" s="139">
        <v>17.224039515597902</v>
      </c>
      <c r="L49" s="144">
        <v>2.7911584176025199</v>
      </c>
      <c r="M49" s="139">
        <v>1.88461724866987</v>
      </c>
      <c r="N49" s="144">
        <v>0.40259251303047899</v>
      </c>
      <c r="O49" s="139">
        <v>1.1029150745609</v>
      </c>
      <c r="P49" s="144">
        <v>0.36417302660582801</v>
      </c>
      <c r="Q49" s="139">
        <v>1.84734434219725</v>
      </c>
      <c r="R49" s="144">
        <v>0.23616312609246101</v>
      </c>
      <c r="S49" s="139">
        <v>0.48522336756235501</v>
      </c>
      <c r="T49" s="144">
        <v>0.32404664027124003</v>
      </c>
      <c r="U49" s="139">
        <v>17.6513227111978</v>
      </c>
      <c r="V49" s="144">
        <v>2.8010192492097601</v>
      </c>
      <c r="W49" s="139">
        <v>1.8423084137705801</v>
      </c>
      <c r="X49" s="144">
        <v>0.402361568989618</v>
      </c>
      <c r="Y49" s="139">
        <v>1.0856553437326499</v>
      </c>
      <c r="Z49" s="144">
        <v>0.35988484973009699</v>
      </c>
      <c r="AA49" s="139">
        <v>1.7968147760493001</v>
      </c>
      <c r="AB49" s="144">
        <v>0.23532973834121301</v>
      </c>
      <c r="AC49" s="139">
        <v>0.51424759448727297</v>
      </c>
      <c r="AD49" s="144">
        <v>0.33079921468669199</v>
      </c>
      <c r="AE49" s="139">
        <v>18.1694995266249</v>
      </c>
      <c r="AF49" s="155">
        <v>2.9727082648776499</v>
      </c>
    </row>
    <row r="50" spans="1:32" ht="13" customHeight="1" x14ac:dyDescent="0.15">
      <c r="A50" s="57" t="s">
        <v>284</v>
      </c>
      <c r="B50" s="106">
        <v>2</v>
      </c>
      <c r="C50" s="139">
        <v>1.3095726458669199</v>
      </c>
      <c r="D50" s="144">
        <v>0.22539939927310501</v>
      </c>
      <c r="E50" s="139">
        <v>0.72424948052057003</v>
      </c>
      <c r="F50" s="144">
        <v>0.19880989917063099</v>
      </c>
      <c r="G50" s="139">
        <v>1.3303375839246101</v>
      </c>
      <c r="H50" s="144">
        <v>0.120164586643528</v>
      </c>
      <c r="I50" s="139">
        <v>0.471123769854497</v>
      </c>
      <c r="J50" s="144">
        <v>0.255613277660379</v>
      </c>
      <c r="K50" s="139">
        <v>21.941404171154801</v>
      </c>
      <c r="L50" s="144">
        <v>2.42745653504599</v>
      </c>
      <c r="M50" s="139">
        <v>1.291129044833</v>
      </c>
      <c r="N50" s="144">
        <v>0.22764816431993001</v>
      </c>
      <c r="O50" s="139">
        <v>0.72953881760352002</v>
      </c>
      <c r="P50" s="144">
        <v>0.20166050357969301</v>
      </c>
      <c r="Q50" s="139">
        <v>1.3308890517487999</v>
      </c>
      <c r="R50" s="144">
        <v>0.120312192608478</v>
      </c>
      <c r="S50" s="139">
        <v>0.50266501531845098</v>
      </c>
      <c r="T50" s="144">
        <v>0.25554967621216701</v>
      </c>
      <c r="U50" s="139">
        <v>22.507373816388899</v>
      </c>
      <c r="V50" s="144">
        <v>2.4143133006992699</v>
      </c>
      <c r="W50" s="139">
        <v>1.3609621050457299</v>
      </c>
      <c r="X50" s="144">
        <v>0.24098230748593899</v>
      </c>
      <c r="Y50" s="139">
        <v>0.70494551343759104</v>
      </c>
      <c r="Z50" s="144">
        <v>0.20361370476643001</v>
      </c>
      <c r="AA50" s="139">
        <v>1.3377913903529799</v>
      </c>
      <c r="AB50" s="144">
        <v>0.117555875581061</v>
      </c>
      <c r="AC50" s="139">
        <v>0.53653635588621995</v>
      </c>
      <c r="AD50" s="144">
        <v>0.25792067061656598</v>
      </c>
      <c r="AE50" s="139">
        <v>22.946100112722199</v>
      </c>
      <c r="AF50" s="155">
        <v>2.4912520632900299</v>
      </c>
    </row>
    <row r="51" spans="1:32" ht="13" customHeight="1" x14ac:dyDescent="0.15">
      <c r="A51" s="57" t="s">
        <v>285</v>
      </c>
      <c r="B51" s="106">
        <v>2</v>
      </c>
      <c r="C51" s="139">
        <v>1.49036404388625</v>
      </c>
      <c r="D51" s="144">
        <v>0.206281644521288</v>
      </c>
      <c r="E51" s="139">
        <v>0.72209728442940901</v>
      </c>
      <c r="F51" s="144">
        <v>0.27268323431057201</v>
      </c>
      <c r="G51" s="139">
        <v>1.5230776127981001</v>
      </c>
      <c r="H51" s="144">
        <v>0.110704230345441</v>
      </c>
      <c r="I51" s="139">
        <v>0.721043011165446</v>
      </c>
      <c r="J51" s="144">
        <v>0.39491709264089703</v>
      </c>
      <c r="K51" s="139">
        <v>16.063090435909398</v>
      </c>
      <c r="L51" s="144">
        <v>1.7228342442800699</v>
      </c>
      <c r="M51" s="139">
        <v>1.44762147980531</v>
      </c>
      <c r="N51" s="144">
        <v>0.201061470185663</v>
      </c>
      <c r="O51" s="139">
        <v>0.72815090011790495</v>
      </c>
      <c r="P51" s="144">
        <v>0.27252368190061599</v>
      </c>
      <c r="Q51" s="139">
        <v>1.4955022972505201</v>
      </c>
      <c r="R51" s="144">
        <v>0.10971198536523601</v>
      </c>
      <c r="S51" s="139">
        <v>0.773545132762264</v>
      </c>
      <c r="T51" s="144">
        <v>0.39089919922751898</v>
      </c>
      <c r="U51" s="139">
        <v>16.9436676618819</v>
      </c>
      <c r="V51" s="144">
        <v>1.7754244658402201</v>
      </c>
      <c r="W51" s="139">
        <v>1.4413768433760401</v>
      </c>
      <c r="X51" s="144">
        <v>0.20102284223952599</v>
      </c>
      <c r="Y51" s="139">
        <v>0.69840955397133697</v>
      </c>
      <c r="Z51" s="144">
        <v>0.27136959555017098</v>
      </c>
      <c r="AA51" s="139">
        <v>1.4764753020994701</v>
      </c>
      <c r="AB51" s="144">
        <v>0.107862837287431</v>
      </c>
      <c r="AC51" s="139">
        <v>0.75649447740273701</v>
      </c>
      <c r="AD51" s="144">
        <v>0.40697624850452202</v>
      </c>
      <c r="AE51" s="139">
        <v>17.912305175989299</v>
      </c>
      <c r="AF51" s="155">
        <v>1.91462919922136</v>
      </c>
    </row>
    <row r="52" spans="1:32" ht="13" customHeight="1" x14ac:dyDescent="0.15">
      <c r="A52" s="57" t="s">
        <v>286</v>
      </c>
      <c r="B52" s="106">
        <v>2</v>
      </c>
      <c r="C52" s="139">
        <v>1.0400623609906301</v>
      </c>
      <c r="D52" s="144">
        <v>0.17503813896648701</v>
      </c>
      <c r="E52" s="139">
        <v>0.85466853839130397</v>
      </c>
      <c r="F52" s="144">
        <v>0.22020584399572199</v>
      </c>
      <c r="G52" s="139">
        <v>0.99243925436984404</v>
      </c>
      <c r="H52" s="144">
        <v>0.14447051154700899</v>
      </c>
      <c r="I52" s="139">
        <v>1.46625312647732</v>
      </c>
      <c r="J52" s="144">
        <v>0.35467671088645902</v>
      </c>
      <c r="K52" s="139">
        <v>15.297846570925101</v>
      </c>
      <c r="L52" s="144">
        <v>2.69832320754483</v>
      </c>
      <c r="M52" s="139">
        <v>1.01485755616861</v>
      </c>
      <c r="N52" s="144">
        <v>0.176358964042723</v>
      </c>
      <c r="O52" s="139">
        <v>0.90246412473950299</v>
      </c>
      <c r="P52" s="144">
        <v>0.22248464317889699</v>
      </c>
      <c r="Q52" s="139">
        <v>0.99176722085080204</v>
      </c>
      <c r="R52" s="144">
        <v>0.134420006165068</v>
      </c>
      <c r="S52" s="139">
        <v>1.47951618669795</v>
      </c>
      <c r="T52" s="144">
        <v>0.33093598186731199</v>
      </c>
      <c r="U52" s="139">
        <v>16.698891678005602</v>
      </c>
      <c r="V52" s="144">
        <v>2.56970557962822</v>
      </c>
      <c r="W52" s="139">
        <v>1.0324311918511699</v>
      </c>
      <c r="X52" s="144">
        <v>0.18200123159037701</v>
      </c>
      <c r="Y52" s="139">
        <v>0.89410017557275101</v>
      </c>
      <c r="Z52" s="144">
        <v>0.20711854283329301</v>
      </c>
      <c r="AA52" s="139">
        <v>1.0022542860136701</v>
      </c>
      <c r="AB52" s="144">
        <v>0.12840137285552899</v>
      </c>
      <c r="AC52" s="139">
        <v>1.3645411765328701</v>
      </c>
      <c r="AD52" s="144">
        <v>0.33322081153977301</v>
      </c>
      <c r="AE52" s="139">
        <v>17.857016529415699</v>
      </c>
      <c r="AF52" s="155">
        <v>2.9520870366814198</v>
      </c>
    </row>
    <row r="53" spans="1:32" ht="13" customHeight="1" x14ac:dyDescent="0.15">
      <c r="A53" s="57" t="s">
        <v>287</v>
      </c>
      <c r="B53" s="106">
        <v>2</v>
      </c>
      <c r="C53" s="139">
        <v>0.83462733944239897</v>
      </c>
      <c r="D53" s="144">
        <v>0.13837146492389599</v>
      </c>
      <c r="E53" s="139">
        <v>0.63920952108286799</v>
      </c>
      <c r="F53" s="144">
        <v>0.13455139680720299</v>
      </c>
      <c r="G53" s="139">
        <v>0.89398988064643203</v>
      </c>
      <c r="H53" s="144">
        <v>9.9430567528213706E-2</v>
      </c>
      <c r="I53" s="139">
        <v>0.79219030671899604</v>
      </c>
      <c r="J53" s="144">
        <v>0.218343914554195</v>
      </c>
      <c r="K53" s="139">
        <v>15.2447361805624</v>
      </c>
      <c r="L53" s="144">
        <v>1.73090905147761</v>
      </c>
      <c r="M53" s="139">
        <v>0.83973307432906696</v>
      </c>
      <c r="N53" s="144">
        <v>0.13812714432745801</v>
      </c>
      <c r="O53" s="139">
        <v>0.63298115989269199</v>
      </c>
      <c r="P53" s="144">
        <v>0.13037978512548901</v>
      </c>
      <c r="Q53" s="139">
        <v>0.86759925274254102</v>
      </c>
      <c r="R53" s="144">
        <v>9.8199721514840105E-2</v>
      </c>
      <c r="S53" s="139">
        <v>0.74879061368381705</v>
      </c>
      <c r="T53" s="144">
        <v>0.20356290368945801</v>
      </c>
      <c r="U53" s="139">
        <v>16.255237761353602</v>
      </c>
      <c r="V53" s="144">
        <v>1.9134488131533101</v>
      </c>
      <c r="W53" s="139">
        <v>0.81797060876355099</v>
      </c>
      <c r="X53" s="144">
        <v>0.14006442998735999</v>
      </c>
      <c r="Y53" s="139">
        <v>0.63130483352829303</v>
      </c>
      <c r="Z53" s="144">
        <v>0.13486293283504</v>
      </c>
      <c r="AA53" s="139">
        <v>0.89408585124616702</v>
      </c>
      <c r="AB53" s="144">
        <v>9.8684279252805998E-2</v>
      </c>
      <c r="AC53" s="139">
        <v>0.73584938617713502</v>
      </c>
      <c r="AD53" s="144">
        <v>0.21552493909989101</v>
      </c>
      <c r="AE53" s="139">
        <v>16.741550084599702</v>
      </c>
      <c r="AF53" s="155">
        <v>1.9409066984749399</v>
      </c>
    </row>
    <row r="54" spans="1:32" s="205" customFormat="1" ht="13" customHeight="1" x14ac:dyDescent="0.15">
      <c r="A54" s="199" t="s">
        <v>288</v>
      </c>
      <c r="B54" s="200">
        <v>2</v>
      </c>
      <c r="C54" s="212">
        <v>1.11404626666016</v>
      </c>
      <c r="D54" s="213">
        <v>0.18132137875500501</v>
      </c>
      <c r="E54" s="212">
        <v>0.91930335600156399</v>
      </c>
      <c r="F54" s="213">
        <v>0.19949944747081799</v>
      </c>
      <c r="G54" s="212">
        <v>1.1258371710406001</v>
      </c>
      <c r="H54" s="213">
        <v>0.155438179114399</v>
      </c>
      <c r="I54" s="212">
        <v>1.1632058477413501</v>
      </c>
      <c r="J54" s="213">
        <v>0.316250737274615</v>
      </c>
      <c r="K54" s="212">
        <v>25.945148174675602</v>
      </c>
      <c r="L54" s="213">
        <v>3.6257650305681999</v>
      </c>
      <c r="M54" s="212">
        <v>1.10026066604205</v>
      </c>
      <c r="N54" s="213">
        <v>0.179082798905253</v>
      </c>
      <c r="O54" s="212">
        <v>0.93464161240992305</v>
      </c>
      <c r="P54" s="213">
        <v>0.19116450056479201</v>
      </c>
      <c r="Q54" s="212">
        <v>1.13714009434034</v>
      </c>
      <c r="R54" s="213">
        <v>0.15179424409964401</v>
      </c>
      <c r="S54" s="212">
        <v>1.1671493094485199</v>
      </c>
      <c r="T54" s="213">
        <v>0.30683754993734402</v>
      </c>
      <c r="U54" s="212">
        <v>26.9653523580578</v>
      </c>
      <c r="V54" s="213">
        <v>3.4665109348316698</v>
      </c>
      <c r="W54" s="212">
        <v>1.1195608289624199</v>
      </c>
      <c r="X54" s="213">
        <v>0.183591982579383</v>
      </c>
      <c r="Y54" s="212">
        <v>0.91794742133136498</v>
      </c>
      <c r="Z54" s="213">
        <v>0.19683429104778999</v>
      </c>
      <c r="AA54" s="212">
        <v>1.13976135742846</v>
      </c>
      <c r="AB54" s="213">
        <v>0.150870491125179</v>
      </c>
      <c r="AC54" s="212">
        <v>1.1711586818395301</v>
      </c>
      <c r="AD54" s="213">
        <v>0.29076947457892199</v>
      </c>
      <c r="AE54" s="212">
        <v>27.6720393444655</v>
      </c>
      <c r="AF54" s="214">
        <v>3.5407491805536901</v>
      </c>
    </row>
    <row r="55" spans="1:32" ht="13" customHeight="1" x14ac:dyDescent="0.15">
      <c r="A55" s="57" t="s">
        <v>289</v>
      </c>
      <c r="B55" s="106">
        <v>2</v>
      </c>
      <c r="C55" s="139">
        <v>1.23745764938813</v>
      </c>
      <c r="D55" s="144">
        <v>0.21295186344936901</v>
      </c>
      <c r="E55" s="139">
        <v>0.75980521138188895</v>
      </c>
      <c r="F55" s="144">
        <v>0.24263985676283001</v>
      </c>
      <c r="G55" s="139">
        <v>1.0963932017328899</v>
      </c>
      <c r="H55" s="144">
        <v>0.18862853022051601</v>
      </c>
      <c r="I55" s="139">
        <v>0.108052457429129</v>
      </c>
      <c r="J55" s="144">
        <v>0.320384163582287</v>
      </c>
      <c r="K55" s="139">
        <v>16.867120347575</v>
      </c>
      <c r="L55" s="144">
        <v>3.2692981233846998</v>
      </c>
      <c r="M55" s="139">
        <v>1.2394348618303499</v>
      </c>
      <c r="N55" s="144">
        <v>0.213596956998473</v>
      </c>
      <c r="O55" s="139">
        <v>0.75957847880743301</v>
      </c>
      <c r="P55" s="144">
        <v>0.24373468627526301</v>
      </c>
      <c r="Q55" s="139">
        <v>1.0910122376654099</v>
      </c>
      <c r="R55" s="144">
        <v>0.190063560744344</v>
      </c>
      <c r="S55" s="139">
        <v>0.105183043250523</v>
      </c>
      <c r="T55" s="144">
        <v>0.31902244826139298</v>
      </c>
      <c r="U55" s="139">
        <v>16.9569956174029</v>
      </c>
      <c r="V55" s="144">
        <v>3.3025850698991301</v>
      </c>
      <c r="W55" s="139">
        <v>1.27599850627261</v>
      </c>
      <c r="X55" s="144">
        <v>0.207983487294258</v>
      </c>
      <c r="Y55" s="139">
        <v>0.76690617118173299</v>
      </c>
      <c r="Z55" s="144">
        <v>0.24587249272044201</v>
      </c>
      <c r="AA55" s="139">
        <v>1.0903114379644501</v>
      </c>
      <c r="AB55" s="144">
        <v>0.190126520226339</v>
      </c>
      <c r="AC55" s="139">
        <v>0.100553983118329</v>
      </c>
      <c r="AD55" s="144">
        <v>0.32547941688752702</v>
      </c>
      <c r="AE55" s="139">
        <v>17.786350892083</v>
      </c>
      <c r="AF55" s="155">
        <v>3.3733654594272098</v>
      </c>
    </row>
    <row r="56" spans="1:32" ht="13" customHeight="1" x14ac:dyDescent="0.15">
      <c r="A56" s="57" t="s">
        <v>290</v>
      </c>
      <c r="B56" s="106">
        <v>2</v>
      </c>
      <c r="C56" s="139">
        <v>1.16586468798572</v>
      </c>
      <c r="D56" s="144">
        <v>0.185459141228728</v>
      </c>
      <c r="E56" s="139">
        <v>1.0857246063177399</v>
      </c>
      <c r="F56" s="144">
        <v>0.24534310719883201</v>
      </c>
      <c r="G56" s="139">
        <v>0.84949833711023404</v>
      </c>
      <c r="H56" s="144">
        <v>9.09306100079426E-2</v>
      </c>
      <c r="I56" s="139">
        <v>0.82964771075867805</v>
      </c>
      <c r="J56" s="144">
        <v>0.26798918936359101</v>
      </c>
      <c r="K56" s="139">
        <v>15.916888218948801</v>
      </c>
      <c r="L56" s="144">
        <v>2.27317843718627</v>
      </c>
      <c r="M56" s="139">
        <v>1.17771844640348</v>
      </c>
      <c r="N56" s="144">
        <v>0.18377950968989601</v>
      </c>
      <c r="O56" s="139">
        <v>1.06931490618417</v>
      </c>
      <c r="P56" s="144">
        <v>0.24085898660889599</v>
      </c>
      <c r="Q56" s="139">
        <v>0.83476675567033198</v>
      </c>
      <c r="R56" s="144">
        <v>9.0256910071435104E-2</v>
      </c>
      <c r="S56" s="139">
        <v>0.76154480118940604</v>
      </c>
      <c r="T56" s="144">
        <v>0.26024276901514398</v>
      </c>
      <c r="U56" s="139">
        <v>16.840793404535098</v>
      </c>
      <c r="V56" s="144">
        <v>2.32085804721335</v>
      </c>
      <c r="W56" s="139">
        <v>1.2008229633571399</v>
      </c>
      <c r="X56" s="144">
        <v>0.18123771476269401</v>
      </c>
      <c r="Y56" s="139">
        <v>1.05720243582367</v>
      </c>
      <c r="Z56" s="144">
        <v>0.244250947845014</v>
      </c>
      <c r="AA56" s="139">
        <v>0.81340405156767204</v>
      </c>
      <c r="AB56" s="144">
        <v>9.4009525566357693E-2</v>
      </c>
      <c r="AC56" s="139">
        <v>0.72321220817165099</v>
      </c>
      <c r="AD56" s="144">
        <v>0.26692145230778103</v>
      </c>
      <c r="AE56" s="139">
        <v>17.199048965888199</v>
      </c>
      <c r="AF56" s="155">
        <v>2.2846338304226399</v>
      </c>
    </row>
    <row r="57" spans="1:32" ht="13" customHeight="1" x14ac:dyDescent="0.15">
      <c r="A57" s="57" t="s">
        <v>291</v>
      </c>
      <c r="B57" s="106">
        <v>2</v>
      </c>
      <c r="C57" s="139">
        <v>1.4367624313298399</v>
      </c>
      <c r="D57" s="144">
        <v>0.22107729316354099</v>
      </c>
      <c r="E57" s="139">
        <v>1.04145719299253</v>
      </c>
      <c r="F57" s="144">
        <v>0.34356706042746898</v>
      </c>
      <c r="G57" s="139">
        <v>0.69467088244247699</v>
      </c>
      <c r="H57" s="144">
        <v>0.21292542734644701</v>
      </c>
      <c r="I57" s="139">
        <v>0.72137723628152595</v>
      </c>
      <c r="J57" s="144">
        <v>0.59576638242709501</v>
      </c>
      <c r="K57" s="139">
        <v>16.822070833567299</v>
      </c>
      <c r="L57" s="144">
        <v>3.25692627397913</v>
      </c>
      <c r="M57" s="139">
        <v>1.3976564787149801</v>
      </c>
      <c r="N57" s="144">
        <v>0.22729200788305101</v>
      </c>
      <c r="O57" s="139">
        <v>1.0708047235971101</v>
      </c>
      <c r="P57" s="144">
        <v>0.350564878976242</v>
      </c>
      <c r="Q57" s="139">
        <v>0.703919674998709</v>
      </c>
      <c r="R57" s="144">
        <v>0.21001843067526499</v>
      </c>
      <c r="S57" s="139">
        <v>0.66516204990919703</v>
      </c>
      <c r="T57" s="144">
        <v>0.59407557087243501</v>
      </c>
      <c r="U57" s="139">
        <v>17.574008636086798</v>
      </c>
      <c r="V57" s="144">
        <v>3.2632474874999402</v>
      </c>
      <c r="W57" s="139">
        <v>1.46199066518565</v>
      </c>
      <c r="X57" s="144">
        <v>0.22469524712724601</v>
      </c>
      <c r="Y57" s="139">
        <v>1.09835730707848</v>
      </c>
      <c r="Z57" s="144">
        <v>0.34524998449542099</v>
      </c>
      <c r="AA57" s="139">
        <v>0.71673704220231504</v>
      </c>
      <c r="AB57" s="144">
        <v>0.210010463584833</v>
      </c>
      <c r="AC57" s="139">
        <v>0.729250935938212</v>
      </c>
      <c r="AD57" s="144">
        <v>0.594554003841683</v>
      </c>
      <c r="AE57" s="139">
        <v>19.379845938076802</v>
      </c>
      <c r="AF57" s="155">
        <v>3.4845495841782901</v>
      </c>
    </row>
    <row r="58" spans="1:32" ht="13" customHeight="1" x14ac:dyDescent="0.15">
      <c r="A58" s="57" t="s">
        <v>292</v>
      </c>
      <c r="B58" s="106">
        <v>2</v>
      </c>
      <c r="C58" s="139">
        <v>1.0473049825613201</v>
      </c>
      <c r="D58" s="144">
        <v>0.150398694785017</v>
      </c>
      <c r="E58" s="139">
        <v>0.91433076760784804</v>
      </c>
      <c r="F58" s="144">
        <v>0.16500049725534899</v>
      </c>
      <c r="G58" s="139">
        <v>1.1068129598840999</v>
      </c>
      <c r="H58" s="144">
        <v>0.108938448644083</v>
      </c>
      <c r="I58" s="139">
        <v>0.80137131598128697</v>
      </c>
      <c r="J58" s="144">
        <v>0.19040067492843099</v>
      </c>
      <c r="K58" s="139">
        <v>22.357407383273301</v>
      </c>
      <c r="L58" s="144">
        <v>2.0706901293283702</v>
      </c>
      <c r="M58" s="139">
        <v>1.04391298825914</v>
      </c>
      <c r="N58" s="144">
        <v>0.14944788939637799</v>
      </c>
      <c r="O58" s="139">
        <v>0.88893950956288104</v>
      </c>
      <c r="P58" s="144">
        <v>0.16229874479516501</v>
      </c>
      <c r="Q58" s="139">
        <v>1.09448148020175</v>
      </c>
      <c r="R58" s="144">
        <v>0.109730728802195</v>
      </c>
      <c r="S58" s="139">
        <v>0.79374972968208402</v>
      </c>
      <c r="T58" s="144">
        <v>0.19272177179330899</v>
      </c>
      <c r="U58" s="139">
        <v>22.7557904500188</v>
      </c>
      <c r="V58" s="144">
        <v>2.1093487633865302</v>
      </c>
      <c r="W58" s="139">
        <v>1.03328500154773</v>
      </c>
      <c r="X58" s="144">
        <v>0.15145033506248401</v>
      </c>
      <c r="Y58" s="139">
        <v>0.87498747645937303</v>
      </c>
      <c r="Z58" s="144">
        <v>0.16067928342749299</v>
      </c>
      <c r="AA58" s="139">
        <v>1.06908667959304</v>
      </c>
      <c r="AB58" s="144">
        <v>0.108220255987477</v>
      </c>
      <c r="AC58" s="139">
        <v>0.82228169340308199</v>
      </c>
      <c r="AD58" s="144">
        <v>0.18896902473893201</v>
      </c>
      <c r="AE58" s="139">
        <v>23.167648934203299</v>
      </c>
      <c r="AF58" s="155">
        <v>2.1077698264935498</v>
      </c>
    </row>
    <row r="59" spans="1:32" ht="13" customHeight="1" x14ac:dyDescent="0.15">
      <c r="A59" s="57" t="s">
        <v>293</v>
      </c>
      <c r="B59" s="106">
        <v>2</v>
      </c>
      <c r="C59" s="139">
        <v>2.45367228559497</v>
      </c>
      <c r="D59" s="144">
        <v>0.54350395121527595</v>
      </c>
      <c r="E59" s="139">
        <v>1.06051094826905</v>
      </c>
      <c r="F59" s="144">
        <v>0.329157173252772</v>
      </c>
      <c r="G59" s="139">
        <v>1.2518591593207</v>
      </c>
      <c r="H59" s="144">
        <v>0.36598534414182199</v>
      </c>
      <c r="I59" s="139">
        <v>-0.17821842773027299</v>
      </c>
      <c r="J59" s="144">
        <v>0.60400484189097803</v>
      </c>
      <c r="K59" s="139">
        <v>14.795779320796701</v>
      </c>
      <c r="L59" s="144">
        <v>2.9757093702880799</v>
      </c>
      <c r="M59" s="139">
        <v>2.4555033082044799</v>
      </c>
      <c r="N59" s="144">
        <v>0.53687133973039602</v>
      </c>
      <c r="O59" s="139">
        <v>1.0430967141191201</v>
      </c>
      <c r="P59" s="144">
        <v>0.32502126411763099</v>
      </c>
      <c r="Q59" s="139">
        <v>1.2449709966145499</v>
      </c>
      <c r="R59" s="144">
        <v>0.36974863643521699</v>
      </c>
      <c r="S59" s="139">
        <v>-0.16905313975045699</v>
      </c>
      <c r="T59" s="144">
        <v>0.60553405548984396</v>
      </c>
      <c r="U59" s="139">
        <v>14.895325597367099</v>
      </c>
      <c r="V59" s="144">
        <v>2.9614073064716302</v>
      </c>
      <c r="W59" s="139">
        <v>2.4669378803567201</v>
      </c>
      <c r="X59" s="144">
        <v>0.52958642926400201</v>
      </c>
      <c r="Y59" s="139">
        <v>1.0080519447383001</v>
      </c>
      <c r="Z59" s="144">
        <v>0.32170248079444103</v>
      </c>
      <c r="AA59" s="139">
        <v>1.19713858061259</v>
      </c>
      <c r="AB59" s="144">
        <v>0.36990947166270399</v>
      </c>
      <c r="AC59" s="139">
        <v>-0.101901416556191</v>
      </c>
      <c r="AD59" s="144">
        <v>0.61587780117333901</v>
      </c>
      <c r="AE59" s="139">
        <v>15.7185067502525</v>
      </c>
      <c r="AF59" s="155">
        <v>3.17477837105795</v>
      </c>
    </row>
    <row r="60" spans="1:32" ht="13" customHeight="1" x14ac:dyDescent="0.15">
      <c r="A60" s="57" t="s">
        <v>294</v>
      </c>
      <c r="B60" s="106">
        <v>2</v>
      </c>
      <c r="C60" s="139">
        <v>1.9845767361436699</v>
      </c>
      <c r="D60" s="144">
        <v>0.24786742368561601</v>
      </c>
      <c r="E60" s="139">
        <v>1.16306749248634</v>
      </c>
      <c r="F60" s="144">
        <v>0.30971398982158699</v>
      </c>
      <c r="G60" s="139">
        <v>1.4505656519368899</v>
      </c>
      <c r="H60" s="144">
        <v>0.23294431321258</v>
      </c>
      <c r="I60" s="139">
        <v>0.71308857186396002</v>
      </c>
      <c r="J60" s="144">
        <v>0.48737380021886101</v>
      </c>
      <c r="K60" s="139">
        <v>32.4989187520897</v>
      </c>
      <c r="L60" s="144">
        <v>4.2750677667402703</v>
      </c>
      <c r="M60" s="139">
        <v>1.940515533011</v>
      </c>
      <c r="N60" s="144">
        <v>0.25113163614053102</v>
      </c>
      <c r="O60" s="139">
        <v>1.15035115423223</v>
      </c>
      <c r="P60" s="144">
        <v>0.303389324989844</v>
      </c>
      <c r="Q60" s="139">
        <v>1.4531761411256201</v>
      </c>
      <c r="R60" s="144">
        <v>0.23170177760904101</v>
      </c>
      <c r="S60" s="139">
        <v>0.71068323712193304</v>
      </c>
      <c r="T60" s="144">
        <v>0.52103983640837404</v>
      </c>
      <c r="U60" s="139">
        <v>33.150724666010397</v>
      </c>
      <c r="V60" s="144">
        <v>4.4059084992281301</v>
      </c>
      <c r="W60" s="139">
        <v>1.85061570468192</v>
      </c>
      <c r="X60" s="144">
        <v>0.24265869278639601</v>
      </c>
      <c r="Y60" s="139">
        <v>1.0939218764818199</v>
      </c>
      <c r="Z60" s="144">
        <v>0.30185436078941102</v>
      </c>
      <c r="AA60" s="139">
        <v>1.20355561423769</v>
      </c>
      <c r="AB60" s="144">
        <v>0.21239892106056801</v>
      </c>
      <c r="AC60" s="139">
        <v>0.65487489224859396</v>
      </c>
      <c r="AD60" s="144">
        <v>0.54235646525918502</v>
      </c>
      <c r="AE60" s="139">
        <v>38.489564826153199</v>
      </c>
      <c r="AF60" s="155">
        <v>6.0137181906032602</v>
      </c>
    </row>
    <row r="61" spans="1:32" ht="13" customHeight="1" x14ac:dyDescent="0.15">
      <c r="A61" s="57" t="s">
        <v>295</v>
      </c>
      <c r="B61" s="106">
        <v>2</v>
      </c>
      <c r="C61" s="139">
        <v>0.85692364984702796</v>
      </c>
      <c r="D61" s="144">
        <v>0.24035470821350999</v>
      </c>
      <c r="E61" s="139">
        <v>0.49749991682634198</v>
      </c>
      <c r="F61" s="144">
        <v>0.20953605580901</v>
      </c>
      <c r="G61" s="139">
        <v>1.9958189327729401</v>
      </c>
      <c r="H61" s="144">
        <v>0.18124381979338999</v>
      </c>
      <c r="I61" s="139">
        <v>1.0575684630181901</v>
      </c>
      <c r="J61" s="144">
        <v>0.22574998439344399</v>
      </c>
      <c r="K61" s="139">
        <v>15.8410151108245</v>
      </c>
      <c r="L61" s="144">
        <v>2.07592117350343</v>
      </c>
      <c r="M61" s="139">
        <v>0.83829720667275998</v>
      </c>
      <c r="N61" s="144">
        <v>0.241882046016303</v>
      </c>
      <c r="O61" s="139">
        <v>0.44824388336139698</v>
      </c>
      <c r="P61" s="144">
        <v>0.21252002491887401</v>
      </c>
      <c r="Q61" s="139">
        <v>1.9350455976541401</v>
      </c>
      <c r="R61" s="144">
        <v>0.17298252219245799</v>
      </c>
      <c r="S61" s="139">
        <v>0.98725330480830897</v>
      </c>
      <c r="T61" s="144">
        <v>0.22197095409707701</v>
      </c>
      <c r="U61" s="139">
        <v>17.7293250901891</v>
      </c>
      <c r="V61" s="144">
        <v>2.2341528303392102</v>
      </c>
      <c r="W61" s="139">
        <v>0.79418220036767995</v>
      </c>
      <c r="X61" s="144">
        <v>0.25296026609522598</v>
      </c>
      <c r="Y61" s="139">
        <v>0.44209180617744198</v>
      </c>
      <c r="Z61" s="144">
        <v>0.209525554303954</v>
      </c>
      <c r="AA61" s="139">
        <v>1.9408367451117701</v>
      </c>
      <c r="AB61" s="144">
        <v>0.173542803019611</v>
      </c>
      <c r="AC61" s="139">
        <v>1.0076810825948901</v>
      </c>
      <c r="AD61" s="144">
        <v>0.21836432484448801</v>
      </c>
      <c r="AE61" s="139">
        <v>18.7546309589559</v>
      </c>
      <c r="AF61" s="155">
        <v>2.37849859874617</v>
      </c>
    </row>
    <row r="62" spans="1:32" ht="13" customHeight="1" x14ac:dyDescent="0.15">
      <c r="A62" s="57" t="s">
        <v>296</v>
      </c>
      <c r="B62" s="106">
        <v>2</v>
      </c>
      <c r="C62" s="139">
        <v>0.90952043364193902</v>
      </c>
      <c r="D62" s="144">
        <v>0.24380641687330101</v>
      </c>
      <c r="E62" s="139">
        <v>0.21423528191499999</v>
      </c>
      <c r="F62" s="144">
        <v>0.23457744771415201</v>
      </c>
      <c r="G62" s="139">
        <v>1.2223850581353199</v>
      </c>
      <c r="H62" s="144">
        <v>0.18166081716947399</v>
      </c>
      <c r="I62" s="139">
        <v>0.33836267014338101</v>
      </c>
      <c r="J62" s="144">
        <v>0.17099756040136199</v>
      </c>
      <c r="K62" s="139">
        <v>5.1211860801527997</v>
      </c>
      <c r="L62" s="144">
        <v>1.2458510054840299</v>
      </c>
      <c r="M62" s="139">
        <v>0.90074555344514495</v>
      </c>
      <c r="N62" s="144">
        <v>0.242645695961139</v>
      </c>
      <c r="O62" s="139">
        <v>0.217985073647114</v>
      </c>
      <c r="P62" s="144">
        <v>0.234941622295888</v>
      </c>
      <c r="Q62" s="139">
        <v>1.2249991592773</v>
      </c>
      <c r="R62" s="144">
        <v>0.182927543833001</v>
      </c>
      <c r="S62" s="139">
        <v>0.34016827466628602</v>
      </c>
      <c r="T62" s="144">
        <v>0.176592412657186</v>
      </c>
      <c r="U62" s="139">
        <v>5.2490576145455998</v>
      </c>
      <c r="V62" s="144">
        <v>1.27612765462391</v>
      </c>
      <c r="W62" s="139">
        <v>0.86218366187788897</v>
      </c>
      <c r="X62" s="144">
        <v>0.24424145618805301</v>
      </c>
      <c r="Y62" s="139">
        <v>0.194770762660532</v>
      </c>
      <c r="Z62" s="144">
        <v>0.23097200108885499</v>
      </c>
      <c r="AA62" s="139">
        <v>1.2384495788684999</v>
      </c>
      <c r="AB62" s="144">
        <v>0.191068295074318</v>
      </c>
      <c r="AC62" s="139">
        <v>0.38183023106377201</v>
      </c>
      <c r="AD62" s="144">
        <v>0.181146962094621</v>
      </c>
      <c r="AE62" s="139">
        <v>7.0727165964965204</v>
      </c>
      <c r="AF62" s="155">
        <v>1.64881543590779</v>
      </c>
    </row>
    <row r="63" spans="1:32" ht="13" customHeight="1" x14ac:dyDescent="0.15">
      <c r="A63" s="110" t="s">
        <v>297</v>
      </c>
      <c r="B63" s="74">
        <v>2</v>
      </c>
      <c r="C63" s="140">
        <v>1.12888882122937</v>
      </c>
      <c r="D63" s="145">
        <v>3.9773426153796899E-2</v>
      </c>
      <c r="E63" s="140">
        <v>0.87357058415236999</v>
      </c>
      <c r="F63" s="145">
        <v>4.3108086840661697E-2</v>
      </c>
      <c r="G63" s="140">
        <v>1.03786967486705</v>
      </c>
      <c r="H63" s="145">
        <v>2.9261166412799199E-2</v>
      </c>
      <c r="I63" s="140">
        <v>0.794810226853779</v>
      </c>
      <c r="J63" s="145">
        <v>7.6961102593600894E-2</v>
      </c>
      <c r="K63" s="140">
        <v>19.481290703174501</v>
      </c>
      <c r="L63" s="145">
        <v>0.53641845647486996</v>
      </c>
      <c r="M63" s="140">
        <v>1.12381092390481</v>
      </c>
      <c r="N63" s="145">
        <v>3.9003958741371698E-2</v>
      </c>
      <c r="O63" s="140">
        <v>0.87379506505390003</v>
      </c>
      <c r="P63" s="145">
        <v>4.2958775485179297E-2</v>
      </c>
      <c r="Q63" s="140">
        <v>1.03233146183127</v>
      </c>
      <c r="R63" s="145">
        <v>2.90991383098037E-2</v>
      </c>
      <c r="S63" s="140">
        <v>0.76591133860366201</v>
      </c>
      <c r="T63" s="145">
        <v>7.62173967381332E-2</v>
      </c>
      <c r="U63" s="140">
        <v>20.494019623733099</v>
      </c>
      <c r="V63" s="145">
        <v>0.55030737591829004</v>
      </c>
      <c r="W63" s="140">
        <v>1.11601975845218</v>
      </c>
      <c r="X63" s="145">
        <v>3.8648940955592098E-2</v>
      </c>
      <c r="Y63" s="140">
        <v>0.87448625665790403</v>
      </c>
      <c r="Z63" s="145">
        <v>4.2732832454400897E-2</v>
      </c>
      <c r="AA63" s="140">
        <v>1.01010828179613</v>
      </c>
      <c r="AB63" s="145">
        <v>2.9090594161784899E-2</v>
      </c>
      <c r="AC63" s="140">
        <v>0.73744731997093205</v>
      </c>
      <c r="AD63" s="145">
        <v>7.6223362774321998E-2</v>
      </c>
      <c r="AE63" s="140">
        <v>21.710390392422699</v>
      </c>
      <c r="AF63" s="157">
        <v>0.59869942220582395</v>
      </c>
    </row>
    <row r="64" spans="1:32" ht="13" customHeight="1" x14ac:dyDescent="0.15">
      <c r="A64" s="75" t="s">
        <v>298</v>
      </c>
      <c r="B64" s="76">
        <v>2</v>
      </c>
      <c r="C64" s="141">
        <v>1.14222962835853</v>
      </c>
      <c r="D64" s="146">
        <v>6.4793094056288497E-2</v>
      </c>
      <c r="E64" s="141">
        <v>0.80191957664590496</v>
      </c>
      <c r="F64" s="146">
        <v>6.4969617558375103E-2</v>
      </c>
      <c r="G64" s="141">
        <v>0.92145728772169</v>
      </c>
      <c r="H64" s="146">
        <v>4.2488209263305099E-2</v>
      </c>
      <c r="I64" s="141">
        <v>0.79619185233567202</v>
      </c>
      <c r="J64" s="146">
        <v>0.116889673328608</v>
      </c>
      <c r="K64" s="141">
        <v>17.9955959022254</v>
      </c>
      <c r="L64" s="146">
        <v>0.82086373628956999</v>
      </c>
      <c r="M64" s="141">
        <v>1.14264039513771</v>
      </c>
      <c r="N64" s="146">
        <v>6.4099665881349105E-2</v>
      </c>
      <c r="O64" s="141">
        <v>0.80074362353364803</v>
      </c>
      <c r="P64" s="146">
        <v>6.4725631271610101E-2</v>
      </c>
      <c r="Q64" s="141">
        <v>0.918122526685755</v>
      </c>
      <c r="R64" s="146">
        <v>4.2715472143743598E-2</v>
      </c>
      <c r="S64" s="141">
        <v>0.77683403256612105</v>
      </c>
      <c r="T64" s="146">
        <v>0.117228869482753</v>
      </c>
      <c r="U64" s="141">
        <v>18.5960950714436</v>
      </c>
      <c r="V64" s="146">
        <v>0.83760039041540701</v>
      </c>
      <c r="W64" s="141">
        <v>1.1303431745113599</v>
      </c>
      <c r="X64" s="146">
        <v>6.38171655094978E-2</v>
      </c>
      <c r="Y64" s="141">
        <v>0.81710111828238097</v>
      </c>
      <c r="Z64" s="146">
        <v>6.4175742262445198E-2</v>
      </c>
      <c r="AA64" s="141">
        <v>0.90734793882160703</v>
      </c>
      <c r="AB64" s="146">
        <v>4.3052545229138199E-2</v>
      </c>
      <c r="AC64" s="141">
        <v>0.73793158167358897</v>
      </c>
      <c r="AD64" s="146">
        <v>0.116245323469681</v>
      </c>
      <c r="AE64" s="141">
        <v>19.5864557388362</v>
      </c>
      <c r="AF64" s="158">
        <v>0.87936827448253396</v>
      </c>
    </row>
    <row r="65" spans="1:32" ht="13" customHeight="1" x14ac:dyDescent="0.15">
      <c r="A65" s="77" t="s">
        <v>299</v>
      </c>
      <c r="B65" s="78">
        <v>2</v>
      </c>
      <c r="C65" s="142">
        <v>1.1834849298357299</v>
      </c>
      <c r="D65" s="147">
        <v>3.82477959359745E-2</v>
      </c>
      <c r="E65" s="142">
        <v>0.82108830986075598</v>
      </c>
      <c r="F65" s="147">
        <v>3.5127993396743301E-2</v>
      </c>
      <c r="G65" s="142">
        <v>1.10988489711498</v>
      </c>
      <c r="H65" s="147">
        <v>2.3456951980147901E-2</v>
      </c>
      <c r="I65" s="142">
        <v>0.80049628006110096</v>
      </c>
      <c r="J65" s="147">
        <v>5.5869008285847899E-2</v>
      </c>
      <c r="K65" s="142">
        <v>18.065575146545299</v>
      </c>
      <c r="L65" s="147">
        <v>0.39337057092210398</v>
      </c>
      <c r="M65" s="142">
        <v>1.17507699622344</v>
      </c>
      <c r="N65" s="147">
        <v>3.7837882467363797E-2</v>
      </c>
      <c r="O65" s="142">
        <v>0.81807502756283401</v>
      </c>
      <c r="P65" s="147">
        <v>3.5096312114264103E-2</v>
      </c>
      <c r="Q65" s="142">
        <v>1.10120897433613</v>
      </c>
      <c r="R65" s="147">
        <v>2.3333731997973499E-2</v>
      </c>
      <c r="S65" s="142">
        <v>0.78596763340341502</v>
      </c>
      <c r="T65" s="147">
        <v>5.5606905004795003E-2</v>
      </c>
      <c r="U65" s="142">
        <v>18.992683688081598</v>
      </c>
      <c r="V65" s="147">
        <v>0.40359425794883802</v>
      </c>
      <c r="W65" s="142">
        <v>1.1741801561968801</v>
      </c>
      <c r="X65" s="147">
        <v>3.7717631058965598E-2</v>
      </c>
      <c r="Y65" s="142">
        <v>0.81568742269247696</v>
      </c>
      <c r="Z65" s="147">
        <v>3.49949913588408E-2</v>
      </c>
      <c r="AA65" s="142">
        <v>1.0828565388401901</v>
      </c>
      <c r="AB65" s="147">
        <v>2.3306041359654601E-2</v>
      </c>
      <c r="AC65" s="142">
        <v>0.76044529037229203</v>
      </c>
      <c r="AD65" s="147">
        <v>5.5466670810754098E-2</v>
      </c>
      <c r="AE65" s="142">
        <v>20.107741487942501</v>
      </c>
      <c r="AF65" s="159">
        <v>0.43310379850008401</v>
      </c>
    </row>
    <row r="66" spans="1:32" ht="13" customHeight="1" x14ac:dyDescent="0.15">
      <c r="A66" s="57" t="s">
        <v>300</v>
      </c>
      <c r="B66" s="106">
        <v>2</v>
      </c>
      <c r="C66" s="139">
        <v>0.93513785755678802</v>
      </c>
      <c r="D66" s="144">
        <v>0.40535985076468001</v>
      </c>
      <c r="E66" s="139">
        <v>0.59204108642186903</v>
      </c>
      <c r="F66" s="144">
        <v>0.47385708074024502</v>
      </c>
      <c r="G66" s="139">
        <v>1.3185777375302601</v>
      </c>
      <c r="H66" s="144">
        <v>0.36954309112736</v>
      </c>
      <c r="I66" s="139">
        <v>1.4972535404139</v>
      </c>
      <c r="J66" s="144">
        <v>0.69011088546153299</v>
      </c>
      <c r="K66" s="139">
        <v>18.818390099997099</v>
      </c>
      <c r="L66" s="144">
        <v>6.7740689766478601</v>
      </c>
      <c r="M66" s="139">
        <v>0.96414791609063999</v>
      </c>
      <c r="N66" s="144">
        <v>0.39408430359226199</v>
      </c>
      <c r="O66" s="139">
        <v>0.62851658749371797</v>
      </c>
      <c r="P66" s="144">
        <v>0.452868163377387</v>
      </c>
      <c r="Q66" s="139">
        <v>1.2695982221837401</v>
      </c>
      <c r="R66" s="144">
        <v>0.37715601282667</v>
      </c>
      <c r="S66" s="139">
        <v>1.4060428100447999</v>
      </c>
      <c r="T66" s="144">
        <v>0.69789806209314298</v>
      </c>
      <c r="U66" s="139">
        <v>20.520642257935801</v>
      </c>
      <c r="V66" s="144">
        <v>6.4359495748992899</v>
      </c>
      <c r="W66" s="139">
        <v>0.96923237899981696</v>
      </c>
      <c r="X66" s="144">
        <v>0.38336178385514502</v>
      </c>
      <c r="Y66" s="139">
        <v>0.59080147393071603</v>
      </c>
      <c r="Z66" s="144">
        <v>0.41080786256509799</v>
      </c>
      <c r="AA66" s="139">
        <v>0.94609468046121303</v>
      </c>
      <c r="AB66" s="144">
        <v>0.36160699108211802</v>
      </c>
      <c r="AC66" s="139">
        <v>1.2389905363151901</v>
      </c>
      <c r="AD66" s="144">
        <v>0.66666481421009005</v>
      </c>
      <c r="AE66" s="139">
        <v>27.069241323857501</v>
      </c>
      <c r="AF66" s="155">
        <v>6.2686174299656097</v>
      </c>
    </row>
    <row r="67" spans="1:32" ht="13" customHeight="1" x14ac:dyDescent="0.15">
      <c r="A67" s="57" t="s">
        <v>301</v>
      </c>
      <c r="B67" s="106">
        <v>2</v>
      </c>
      <c r="C67" s="139">
        <v>0.81669288753505997</v>
      </c>
      <c r="D67" s="144">
        <v>0.190714388438952</v>
      </c>
      <c r="E67" s="139">
        <v>0.79075248943509202</v>
      </c>
      <c r="F67" s="144">
        <v>0.386641535971744</v>
      </c>
      <c r="G67" s="139">
        <v>0.87845852531953905</v>
      </c>
      <c r="H67" s="144">
        <v>0.30553075379442401</v>
      </c>
      <c r="I67" s="139">
        <v>1.3841366239178901</v>
      </c>
      <c r="J67" s="144">
        <v>0.78759856837321296</v>
      </c>
      <c r="K67" s="139">
        <v>14.634918282002101</v>
      </c>
      <c r="L67" s="144">
        <v>4.2055392296302498</v>
      </c>
      <c r="M67" s="139">
        <v>0.74962327850686294</v>
      </c>
      <c r="N67" s="144">
        <v>0.181533076058946</v>
      </c>
      <c r="O67" s="139">
        <v>0.78358702912818001</v>
      </c>
      <c r="P67" s="144">
        <v>0.40744868946950902</v>
      </c>
      <c r="Q67" s="139">
        <v>0.93572648200233399</v>
      </c>
      <c r="R67" s="144">
        <v>0.28646644216267703</v>
      </c>
      <c r="S67" s="139">
        <v>1.3985689180315499</v>
      </c>
      <c r="T67" s="144">
        <v>0.80137029673381899</v>
      </c>
      <c r="U67" s="139">
        <v>17.285293781718099</v>
      </c>
      <c r="V67" s="144">
        <v>4.3954006119718203</v>
      </c>
      <c r="W67" s="139">
        <v>0.71888155471229598</v>
      </c>
      <c r="X67" s="144">
        <v>0.19351648168902999</v>
      </c>
      <c r="Y67" s="139">
        <v>0.73845830113750399</v>
      </c>
      <c r="Z67" s="144">
        <v>0.38745725212190302</v>
      </c>
      <c r="AA67" s="139">
        <v>0.95208496986913305</v>
      </c>
      <c r="AB67" s="144">
        <v>0.2846701545202</v>
      </c>
      <c r="AC67" s="139">
        <v>1.4909495400261601</v>
      </c>
      <c r="AD67" s="144">
        <v>0.891777374535621</v>
      </c>
      <c r="AE67" s="139">
        <v>18.667231705865198</v>
      </c>
      <c r="AF67" s="155">
        <v>4.3365843686940497</v>
      </c>
    </row>
    <row r="68" spans="1:32" ht="13" customHeight="1" x14ac:dyDescent="0.15">
      <c r="A68" s="57" t="s">
        <v>302</v>
      </c>
      <c r="B68" s="106">
        <v>2</v>
      </c>
      <c r="C68" s="139">
        <v>1.1010178532766399</v>
      </c>
      <c r="D68" s="144">
        <v>0.52216513284890798</v>
      </c>
      <c r="E68" s="139">
        <v>0.12401943429211</v>
      </c>
      <c r="F68" s="144">
        <v>0.44971543819054599</v>
      </c>
      <c r="G68" s="139">
        <v>1.2177314481966</v>
      </c>
      <c r="H68" s="144">
        <v>0.33490199466870901</v>
      </c>
      <c r="I68" s="139">
        <v>2.2504434656156298</v>
      </c>
      <c r="J68" s="144">
        <v>0.76825449344141605</v>
      </c>
      <c r="K68" s="139">
        <v>20.489352891181401</v>
      </c>
      <c r="L68" s="144">
        <v>6.4057258080342496</v>
      </c>
      <c r="M68" s="139">
        <v>1.0428750628788099</v>
      </c>
      <c r="N68" s="144">
        <v>0.52347509682712101</v>
      </c>
      <c r="O68" s="139">
        <v>0.121352800501631</v>
      </c>
      <c r="P68" s="144">
        <v>0.448719639914613</v>
      </c>
      <c r="Q68" s="139">
        <v>1.30287740598104</v>
      </c>
      <c r="R68" s="144">
        <v>0.345448656501323</v>
      </c>
      <c r="S68" s="139">
        <v>2.1788337400047402</v>
      </c>
      <c r="T68" s="144">
        <v>0.78460421288931703</v>
      </c>
      <c r="U68" s="139">
        <v>21.767256329107202</v>
      </c>
      <c r="V68" s="144">
        <v>6.4566814993860602</v>
      </c>
      <c r="W68" s="139">
        <v>1.0187415161651701</v>
      </c>
      <c r="X68" s="144">
        <v>0.51057177255136699</v>
      </c>
      <c r="Y68" s="139">
        <v>0.26898055538931598</v>
      </c>
      <c r="Z68" s="144">
        <v>0.41857693884235397</v>
      </c>
      <c r="AA68" s="139">
        <v>1.23263923329751</v>
      </c>
      <c r="AB68" s="144">
        <v>0.34202441716716703</v>
      </c>
      <c r="AC68" s="139">
        <v>2.1446404550365599</v>
      </c>
      <c r="AD68" s="144">
        <v>0.781113180331377</v>
      </c>
      <c r="AE68" s="139">
        <v>23.597416562224801</v>
      </c>
      <c r="AF68" s="155">
        <v>6.6307803535093903</v>
      </c>
    </row>
    <row r="69" spans="1:32" ht="13" customHeight="1" x14ac:dyDescent="0.15">
      <c r="A69" s="72" t="s">
        <v>303</v>
      </c>
      <c r="B69" s="79">
        <v>2</v>
      </c>
      <c r="C69" s="149">
        <v>1.8868453748867799</v>
      </c>
      <c r="D69" s="150">
        <v>0.352053805308991</v>
      </c>
      <c r="E69" s="149">
        <v>1.1527534225273</v>
      </c>
      <c r="F69" s="150">
        <v>0.35502606482378701</v>
      </c>
      <c r="G69" s="149">
        <v>0.82622642698349102</v>
      </c>
      <c r="H69" s="150">
        <v>0.34415909700271102</v>
      </c>
      <c r="I69" s="149">
        <v>-1.6522572195797101</v>
      </c>
      <c r="J69" s="150">
        <v>0.98906096653076103</v>
      </c>
      <c r="K69" s="149">
        <v>19.1657055379188</v>
      </c>
      <c r="L69" s="150">
        <v>4.9316829886575704</v>
      </c>
      <c r="M69" s="149">
        <v>1.9045430689263001</v>
      </c>
      <c r="N69" s="150">
        <v>0.380338294596126</v>
      </c>
      <c r="O69" s="149">
        <v>1.17642555745162</v>
      </c>
      <c r="P69" s="150">
        <v>0.35976598032222001</v>
      </c>
      <c r="Q69" s="149">
        <v>0.84540796186612599</v>
      </c>
      <c r="R69" s="150">
        <v>0.37417369290201902</v>
      </c>
      <c r="S69" s="149">
        <v>-1.6548121430257501</v>
      </c>
      <c r="T69" s="150">
        <v>1.0281999420527701</v>
      </c>
      <c r="U69" s="149">
        <v>21.058710281779799</v>
      </c>
      <c r="V69" s="150">
        <v>5.3108022095176004</v>
      </c>
      <c r="W69" s="149">
        <v>1.9721773946261101</v>
      </c>
      <c r="X69" s="150">
        <v>0.37389994684510802</v>
      </c>
      <c r="Y69" s="149">
        <v>1.2884984607908301</v>
      </c>
      <c r="Z69" s="150">
        <v>0.39096057942731399</v>
      </c>
      <c r="AA69" s="149">
        <v>0.79274315504182402</v>
      </c>
      <c r="AB69" s="150">
        <v>0.33812515052036901</v>
      </c>
      <c r="AC69" s="149">
        <v>-1.7678994764632401</v>
      </c>
      <c r="AD69" s="150">
        <v>0.97704296639819199</v>
      </c>
      <c r="AE69" s="149">
        <v>23.7729281981462</v>
      </c>
      <c r="AF69" s="160">
        <v>5.9458071860156299</v>
      </c>
    </row>
    <row r="70" spans="1:32" ht="13" customHeight="1" x14ac:dyDescent="0.15">
      <c r="A70" s="57"/>
      <c r="B70" s="82"/>
      <c r="C70" s="139" t="s">
        <v>1034</v>
      </c>
      <c r="D70" s="144" t="s">
        <v>1035</v>
      </c>
      <c r="E70" s="139" t="s">
        <v>1036</v>
      </c>
      <c r="F70" s="144" t="s">
        <v>1037</v>
      </c>
      <c r="G70" s="139" t="s">
        <v>1038</v>
      </c>
      <c r="H70" s="144" t="s">
        <v>1039</v>
      </c>
      <c r="I70" s="139" t="s">
        <v>1040</v>
      </c>
      <c r="J70" s="144" t="s">
        <v>1041</v>
      </c>
      <c r="K70" s="139" t="s">
        <v>970</v>
      </c>
      <c r="L70" s="144" t="s">
        <v>971</v>
      </c>
      <c r="M70" s="139" t="s">
        <v>1042</v>
      </c>
      <c r="N70" s="144" t="s">
        <v>1043</v>
      </c>
      <c r="O70" s="139" t="s">
        <v>1044</v>
      </c>
      <c r="P70" s="144" t="s">
        <v>1045</v>
      </c>
      <c r="Q70" s="139" t="s">
        <v>1046</v>
      </c>
      <c r="R70" s="144" t="s">
        <v>1047</v>
      </c>
      <c r="S70" s="139" t="s">
        <v>1048</v>
      </c>
      <c r="T70" s="144" t="s">
        <v>1049</v>
      </c>
      <c r="U70" s="139" t="s">
        <v>986</v>
      </c>
      <c r="V70" s="144" t="s">
        <v>987</v>
      </c>
      <c r="W70" s="139" t="s">
        <v>1050</v>
      </c>
      <c r="X70" s="144" t="s">
        <v>1051</v>
      </c>
      <c r="Y70" s="139" t="s">
        <v>1052</v>
      </c>
      <c r="Z70" s="144" t="s">
        <v>1053</v>
      </c>
      <c r="AA70" s="139" t="s">
        <v>1054</v>
      </c>
      <c r="AB70" s="144" t="s">
        <v>1055</v>
      </c>
      <c r="AC70" s="139" t="s">
        <v>1056</v>
      </c>
      <c r="AD70" s="144" t="s">
        <v>1057</v>
      </c>
      <c r="AE70" s="139" t="s">
        <v>1002</v>
      </c>
      <c r="AF70" s="155" t="s">
        <v>1003</v>
      </c>
    </row>
    <row r="71" spans="1:32" ht="13" customHeight="1" x14ac:dyDescent="0.15">
      <c r="A71" s="57" t="s">
        <v>247</v>
      </c>
      <c r="B71" s="82">
        <v>1</v>
      </c>
      <c r="C71" s="139">
        <v>1.8817573361420299</v>
      </c>
      <c r="D71" s="144">
        <v>0.19445625677063499</v>
      </c>
      <c r="E71" s="139">
        <v>0.85974479966532702</v>
      </c>
      <c r="F71" s="144">
        <v>0.24957395960928699</v>
      </c>
      <c r="G71" s="139">
        <v>1.15610113855324</v>
      </c>
      <c r="H71" s="144">
        <v>0.175568332445524</v>
      </c>
      <c r="I71" s="139">
        <v>0.26253360889681099</v>
      </c>
      <c r="J71" s="144">
        <v>0.65142082431862403</v>
      </c>
      <c r="K71" s="139">
        <v>23.518137131567801</v>
      </c>
      <c r="L71" s="144">
        <v>2.7628674726186699</v>
      </c>
      <c r="M71" s="139">
        <v>1.9378141795884101</v>
      </c>
      <c r="N71" s="144">
        <v>0.18732359139212101</v>
      </c>
      <c r="O71" s="139">
        <v>0.84033683956576699</v>
      </c>
      <c r="P71" s="144">
        <v>0.24968875164700699</v>
      </c>
      <c r="Q71" s="139">
        <v>1.1521424272043399</v>
      </c>
      <c r="R71" s="144">
        <v>0.17571188045215799</v>
      </c>
      <c r="S71" s="139">
        <v>0.21899794216527699</v>
      </c>
      <c r="T71" s="144">
        <v>0.60526865095812799</v>
      </c>
      <c r="U71" s="139">
        <v>24.657716841774299</v>
      </c>
      <c r="V71" s="144">
        <v>2.8184909679875401</v>
      </c>
      <c r="W71" s="139">
        <v>1.9444058667866</v>
      </c>
      <c r="X71" s="144">
        <v>0.18272289108054299</v>
      </c>
      <c r="Y71" s="139">
        <v>0.849856573570691</v>
      </c>
      <c r="Z71" s="144">
        <v>0.25243649668151302</v>
      </c>
      <c r="AA71" s="139">
        <v>1.1809906695610499</v>
      </c>
      <c r="AB71" s="144">
        <v>0.168432152793453</v>
      </c>
      <c r="AC71" s="139">
        <v>0.2095384269302</v>
      </c>
      <c r="AD71" s="144">
        <v>0.58828101710874603</v>
      </c>
      <c r="AE71" s="139">
        <v>25.157934388583001</v>
      </c>
      <c r="AF71" s="155">
        <v>2.9172938364627399</v>
      </c>
    </row>
    <row r="72" spans="1:32" ht="13" customHeight="1" x14ac:dyDescent="0.15">
      <c r="A72" s="57" t="s">
        <v>251</v>
      </c>
      <c r="B72" s="82">
        <v>1</v>
      </c>
      <c r="C72" s="139">
        <v>1.47849564086701</v>
      </c>
      <c r="D72" s="144">
        <v>0.154158637602754</v>
      </c>
      <c r="E72" s="139">
        <v>1.16247210156488</v>
      </c>
      <c r="F72" s="144">
        <v>0.18884498552710199</v>
      </c>
      <c r="G72" s="139">
        <v>0.98939632066598904</v>
      </c>
      <c r="H72" s="144">
        <v>0.12097268325155799</v>
      </c>
      <c r="I72" s="139">
        <v>0.33045685173660599</v>
      </c>
      <c r="J72" s="144">
        <v>0.24284267410473401</v>
      </c>
      <c r="K72" s="139">
        <v>21.2901286167472</v>
      </c>
      <c r="L72" s="144">
        <v>2.60335319620197</v>
      </c>
      <c r="M72" s="139">
        <v>1.4943635900596799</v>
      </c>
      <c r="N72" s="144">
        <v>0.15487627040553001</v>
      </c>
      <c r="O72" s="139">
        <v>1.1601790086719801</v>
      </c>
      <c r="P72" s="144">
        <v>0.18710161883000001</v>
      </c>
      <c r="Q72" s="139">
        <v>1.00290735021542</v>
      </c>
      <c r="R72" s="144">
        <v>0.117602913934499</v>
      </c>
      <c r="S72" s="139">
        <v>0.34857208553668401</v>
      </c>
      <c r="T72" s="144">
        <v>0.240597290644259</v>
      </c>
      <c r="U72" s="139">
        <v>21.5480216855712</v>
      </c>
      <c r="V72" s="144">
        <v>2.5638125697341598</v>
      </c>
      <c r="W72" s="139">
        <v>1.4952685867044</v>
      </c>
      <c r="X72" s="144">
        <v>0.155233231319922</v>
      </c>
      <c r="Y72" s="139">
        <v>1.13017240668705</v>
      </c>
      <c r="Z72" s="144">
        <v>0.19631613672060499</v>
      </c>
      <c r="AA72" s="139">
        <v>0.98877399688998702</v>
      </c>
      <c r="AB72" s="144">
        <v>0.116080370903556</v>
      </c>
      <c r="AC72" s="139">
        <v>0.29920420881173798</v>
      </c>
      <c r="AD72" s="144">
        <v>0.25294099882714299</v>
      </c>
      <c r="AE72" s="139">
        <v>21.780564200504401</v>
      </c>
      <c r="AF72" s="155">
        <v>2.6216193376369201</v>
      </c>
    </row>
    <row r="73" spans="1:32" ht="13" customHeight="1" x14ac:dyDescent="0.15">
      <c r="A73" s="109" t="s">
        <v>253</v>
      </c>
      <c r="B73" s="82">
        <v>1</v>
      </c>
      <c r="C73" s="139">
        <v>1.4278590033741201</v>
      </c>
      <c r="D73" s="144">
        <v>0.21583753573026301</v>
      </c>
      <c r="E73" s="139">
        <v>1.03864422585942</v>
      </c>
      <c r="F73" s="144">
        <v>0.192977136457781</v>
      </c>
      <c r="G73" s="139">
        <v>0.84734184056969497</v>
      </c>
      <c r="H73" s="144">
        <v>0.15954049228731201</v>
      </c>
      <c r="I73" s="139">
        <v>6.3837680243089306E-2</v>
      </c>
      <c r="J73" s="144">
        <v>0.35580612290282199</v>
      </c>
      <c r="K73" s="139">
        <v>20.5099406645279</v>
      </c>
      <c r="L73" s="144">
        <v>3.5575067013633399</v>
      </c>
      <c r="M73" s="139">
        <v>1.4447995465522301</v>
      </c>
      <c r="N73" s="144">
        <v>0.21783820669336099</v>
      </c>
      <c r="O73" s="139">
        <v>1.05259266150007</v>
      </c>
      <c r="P73" s="144">
        <v>0.19335423741780899</v>
      </c>
      <c r="Q73" s="139">
        <v>0.86453195101980296</v>
      </c>
      <c r="R73" s="144">
        <v>0.15749478976109901</v>
      </c>
      <c r="S73" s="139">
        <v>8.2157184419492296E-2</v>
      </c>
      <c r="T73" s="144">
        <v>0.350200559576337</v>
      </c>
      <c r="U73" s="139">
        <v>20.917311159327699</v>
      </c>
      <c r="V73" s="144">
        <v>3.5422889589861901</v>
      </c>
      <c r="W73" s="139">
        <v>1.40923767953179</v>
      </c>
      <c r="X73" s="144">
        <v>0.215601133106157</v>
      </c>
      <c r="Y73" s="139">
        <v>1.0391480062162799</v>
      </c>
      <c r="Z73" s="144">
        <v>0.19216232514980799</v>
      </c>
      <c r="AA73" s="139">
        <v>0.85353928463355899</v>
      </c>
      <c r="AB73" s="144">
        <v>0.15205182130334699</v>
      </c>
      <c r="AC73" s="139">
        <v>8.5686435240048098E-2</v>
      </c>
      <c r="AD73" s="144">
        <v>0.34231827816110599</v>
      </c>
      <c r="AE73" s="139">
        <v>21.503797786497799</v>
      </c>
      <c r="AF73" s="155">
        <v>3.6593410388726002</v>
      </c>
    </row>
    <row r="74" spans="1:32" ht="13" customHeight="1" x14ac:dyDescent="0.15">
      <c r="A74" s="57" t="s">
        <v>254</v>
      </c>
      <c r="B74" s="82">
        <v>1</v>
      </c>
      <c r="C74" s="139">
        <v>1.2471549473933601</v>
      </c>
      <c r="D74" s="144">
        <v>0.244957694887245</v>
      </c>
      <c r="E74" s="139">
        <v>0.59081082243138205</v>
      </c>
      <c r="F74" s="144">
        <v>0.224123202323397</v>
      </c>
      <c r="G74" s="139">
        <v>0.81983387666549101</v>
      </c>
      <c r="H74" s="144">
        <v>0.14626576141443601</v>
      </c>
      <c r="I74" s="139">
        <v>0.53025011562900104</v>
      </c>
      <c r="J74" s="144">
        <v>0.343216308513143</v>
      </c>
      <c r="K74" s="139">
        <v>14.4955001573116</v>
      </c>
      <c r="L74" s="144">
        <v>2.9180960388296802</v>
      </c>
      <c r="M74" s="139">
        <v>1.2523420484212899</v>
      </c>
      <c r="N74" s="144">
        <v>0.23252653482046201</v>
      </c>
      <c r="O74" s="139">
        <v>0.55671291093337405</v>
      </c>
      <c r="P74" s="144">
        <v>0.220691756850556</v>
      </c>
      <c r="Q74" s="139">
        <v>0.81129688117708898</v>
      </c>
      <c r="R74" s="144">
        <v>0.138925251548112</v>
      </c>
      <c r="S74" s="139">
        <v>0.54547386792330899</v>
      </c>
      <c r="T74" s="144">
        <v>0.339063181569359</v>
      </c>
      <c r="U74" s="139">
        <v>17.3077114726267</v>
      </c>
      <c r="V74" s="144">
        <v>3.0947975246656299</v>
      </c>
      <c r="W74" s="139">
        <v>1.26398406366987</v>
      </c>
      <c r="X74" s="144">
        <v>0.22950092795814001</v>
      </c>
      <c r="Y74" s="139">
        <v>0.554862737842448</v>
      </c>
      <c r="Z74" s="144">
        <v>0.216353266034049</v>
      </c>
      <c r="AA74" s="139">
        <v>0.82276907938259802</v>
      </c>
      <c r="AB74" s="144">
        <v>0.139261928885136</v>
      </c>
      <c r="AC74" s="139">
        <v>0.55473740779115399</v>
      </c>
      <c r="AD74" s="144">
        <v>0.34831999142644698</v>
      </c>
      <c r="AE74" s="139">
        <v>17.5383177391139</v>
      </c>
      <c r="AF74" s="155">
        <v>3.3174140926796798</v>
      </c>
    </row>
    <row r="75" spans="1:32" ht="13" customHeight="1" x14ac:dyDescent="0.15">
      <c r="A75" s="57" t="s">
        <v>265</v>
      </c>
      <c r="B75" s="82">
        <v>1</v>
      </c>
      <c r="C75" s="139">
        <v>0.79679116283519602</v>
      </c>
      <c r="D75" s="144">
        <v>0.30171772188863</v>
      </c>
      <c r="E75" s="139">
        <v>1.38002075648078</v>
      </c>
      <c r="F75" s="144">
        <v>0.33416688339796302</v>
      </c>
      <c r="G75" s="139">
        <v>0.95407093745068405</v>
      </c>
      <c r="H75" s="144">
        <v>0.15774172418575</v>
      </c>
      <c r="I75" s="139">
        <v>0.95190976085105505</v>
      </c>
      <c r="J75" s="144">
        <v>0.67836191444833405</v>
      </c>
      <c r="K75" s="139">
        <v>17.410598546136399</v>
      </c>
      <c r="L75" s="144">
        <v>3.5257517129744702</v>
      </c>
      <c r="M75" s="139">
        <v>0.80988672838405995</v>
      </c>
      <c r="N75" s="144">
        <v>0.28559789970291299</v>
      </c>
      <c r="O75" s="139">
        <v>1.37514951219689</v>
      </c>
      <c r="P75" s="144">
        <v>0.334502343876108</v>
      </c>
      <c r="Q75" s="139">
        <v>0.98153219196994801</v>
      </c>
      <c r="R75" s="144">
        <v>0.15652481559861101</v>
      </c>
      <c r="S75" s="139">
        <v>0.88663459330969296</v>
      </c>
      <c r="T75" s="144">
        <v>0.69769072411343003</v>
      </c>
      <c r="U75" s="139">
        <v>18.388307655573701</v>
      </c>
      <c r="V75" s="144">
        <v>3.6240544474164702</v>
      </c>
      <c r="W75" s="139">
        <v>0.70917895993460101</v>
      </c>
      <c r="X75" s="144">
        <v>0.27397205211570302</v>
      </c>
      <c r="Y75" s="139">
        <v>1.40997525805218</v>
      </c>
      <c r="Z75" s="144">
        <v>0.337129384603302</v>
      </c>
      <c r="AA75" s="139">
        <v>0.97033989200034299</v>
      </c>
      <c r="AB75" s="144">
        <v>0.15776702245331201</v>
      </c>
      <c r="AC75" s="139">
        <v>0.85830765193557601</v>
      </c>
      <c r="AD75" s="144">
        <v>0.71751270652890498</v>
      </c>
      <c r="AE75" s="139">
        <v>20.0061176680104</v>
      </c>
      <c r="AF75" s="155">
        <v>3.8736874774324699</v>
      </c>
    </row>
    <row r="76" spans="1:32" ht="13" customHeight="1" x14ac:dyDescent="0.15">
      <c r="A76" s="57" t="s">
        <v>270</v>
      </c>
      <c r="B76" s="82">
        <v>1</v>
      </c>
      <c r="C76" s="139">
        <v>0.69398636085573895</v>
      </c>
      <c r="D76" s="144">
        <v>0.19403971792774199</v>
      </c>
      <c r="E76" s="139">
        <v>0.97982512031021096</v>
      </c>
      <c r="F76" s="144">
        <v>0.19473445103171999</v>
      </c>
      <c r="G76" s="139">
        <v>0.99918146927347196</v>
      </c>
      <c r="H76" s="144">
        <v>0.12976695302684099</v>
      </c>
      <c r="I76" s="139">
        <v>1.2939062427602199</v>
      </c>
      <c r="J76" s="144">
        <v>0.35898684673004799</v>
      </c>
      <c r="K76" s="139">
        <v>20.429763648258</v>
      </c>
      <c r="L76" s="144">
        <v>2.9080056639251302</v>
      </c>
      <c r="M76" s="139">
        <v>0.64199414441990199</v>
      </c>
      <c r="N76" s="144">
        <v>0.19567273744750199</v>
      </c>
      <c r="O76" s="139">
        <v>0.92357904380735001</v>
      </c>
      <c r="P76" s="144">
        <v>0.193070310296204</v>
      </c>
      <c r="Q76" s="139">
        <v>1.0306249407414001</v>
      </c>
      <c r="R76" s="144">
        <v>0.12998910181704601</v>
      </c>
      <c r="S76" s="139">
        <v>1.3659084077130801</v>
      </c>
      <c r="T76" s="144">
        <v>0.33170401315228198</v>
      </c>
      <c r="U76" s="139">
        <v>21.850750938460301</v>
      </c>
      <c r="V76" s="144">
        <v>3.0053007223274899</v>
      </c>
      <c r="W76" s="139">
        <v>0.63211970324092404</v>
      </c>
      <c r="X76" s="144">
        <v>0.19385085426054499</v>
      </c>
      <c r="Y76" s="139">
        <v>0.91101037037320298</v>
      </c>
      <c r="Z76" s="144">
        <v>0.192284569262584</v>
      </c>
      <c r="AA76" s="139">
        <v>1.0220261510428199</v>
      </c>
      <c r="AB76" s="144">
        <v>0.12650124470242499</v>
      </c>
      <c r="AC76" s="139">
        <v>1.4339095723886901</v>
      </c>
      <c r="AD76" s="144">
        <v>0.32451429570254697</v>
      </c>
      <c r="AE76" s="139">
        <v>22.420317300155201</v>
      </c>
      <c r="AF76" s="155">
        <v>3.1623766740838302</v>
      </c>
    </row>
    <row r="77" spans="1:32" ht="13" customHeight="1" x14ac:dyDescent="0.15">
      <c r="A77" s="57" t="s">
        <v>272</v>
      </c>
      <c r="B77" s="82">
        <v>1</v>
      </c>
      <c r="C77" s="139">
        <v>0.71296144331498601</v>
      </c>
      <c r="D77" s="144">
        <v>0.219088034828509</v>
      </c>
      <c r="E77" s="139">
        <v>0.96392234268976296</v>
      </c>
      <c r="F77" s="144">
        <v>0.25698612580143498</v>
      </c>
      <c r="G77" s="139">
        <v>1.5611560559656901</v>
      </c>
      <c r="H77" s="144">
        <v>0.15504776121168601</v>
      </c>
      <c r="I77" s="139">
        <v>0.83034639480796701</v>
      </c>
      <c r="J77" s="144">
        <v>0.40781085573452802</v>
      </c>
      <c r="K77" s="139">
        <v>21.162589179847998</v>
      </c>
      <c r="L77" s="144">
        <v>2.5629689705332899</v>
      </c>
      <c r="M77" s="139">
        <v>0.69085516944695502</v>
      </c>
      <c r="N77" s="144">
        <v>0.22262370372497001</v>
      </c>
      <c r="O77" s="139">
        <v>0.95219761351561205</v>
      </c>
      <c r="P77" s="144">
        <v>0.25789226821390798</v>
      </c>
      <c r="Q77" s="139">
        <v>1.5465737594114499</v>
      </c>
      <c r="R77" s="144">
        <v>0.15703994090415299</v>
      </c>
      <c r="S77" s="139">
        <v>0.86586348335684205</v>
      </c>
      <c r="T77" s="144">
        <v>0.41411953353901099</v>
      </c>
      <c r="U77" s="139">
        <v>21.786605335421399</v>
      </c>
      <c r="V77" s="144">
        <v>2.5973303116580899</v>
      </c>
      <c r="W77" s="139">
        <v>0.652191415657152</v>
      </c>
      <c r="X77" s="144">
        <v>0.220722424021559</v>
      </c>
      <c r="Y77" s="139">
        <v>0.94669053273925197</v>
      </c>
      <c r="Z77" s="144">
        <v>0.25505381943445699</v>
      </c>
      <c r="AA77" s="139">
        <v>1.5407200252488999</v>
      </c>
      <c r="AB77" s="144">
        <v>0.164927273301613</v>
      </c>
      <c r="AC77" s="139">
        <v>0.89667641217431404</v>
      </c>
      <c r="AD77" s="144">
        <v>0.41014269324029101</v>
      </c>
      <c r="AE77" s="139">
        <v>22.278973801895201</v>
      </c>
      <c r="AF77" s="155">
        <v>2.66689032607851</v>
      </c>
    </row>
    <row r="78" spans="1:32" ht="13" customHeight="1" x14ac:dyDescent="0.15">
      <c r="A78" s="57" t="s">
        <v>278</v>
      </c>
      <c r="B78" s="82">
        <v>1</v>
      </c>
      <c r="C78" s="139">
        <v>0.99160684016857903</v>
      </c>
      <c r="D78" s="144">
        <v>0.32656685630005899</v>
      </c>
      <c r="E78" s="139">
        <v>0.96135374460551404</v>
      </c>
      <c r="F78" s="144">
        <v>0.188103253915512</v>
      </c>
      <c r="G78" s="139">
        <v>1.1165147791677601</v>
      </c>
      <c r="H78" s="144">
        <v>0.14129312951637199</v>
      </c>
      <c r="I78" s="139">
        <v>0.42827448467118201</v>
      </c>
      <c r="J78" s="144">
        <v>0.259177535137399</v>
      </c>
      <c r="K78" s="139">
        <v>13.708722656929901</v>
      </c>
      <c r="L78" s="144">
        <v>2.3234801472243301</v>
      </c>
      <c r="M78" s="139">
        <v>1.02646388321353</v>
      </c>
      <c r="N78" s="144">
        <v>0.33850125678401599</v>
      </c>
      <c r="O78" s="139">
        <v>0.84732085800712997</v>
      </c>
      <c r="P78" s="144">
        <v>0.17430247010018199</v>
      </c>
      <c r="Q78" s="139">
        <v>1.12703306452521</v>
      </c>
      <c r="R78" s="144">
        <v>0.142101499714408</v>
      </c>
      <c r="S78" s="139">
        <v>0.43425851472398203</v>
      </c>
      <c r="T78" s="144">
        <v>0.24999803995439501</v>
      </c>
      <c r="U78" s="139">
        <v>16.455733919596501</v>
      </c>
      <c r="V78" s="144">
        <v>2.41441957596385</v>
      </c>
      <c r="W78" s="139">
        <v>1.13967911125386</v>
      </c>
      <c r="X78" s="144">
        <v>0.34197206996790802</v>
      </c>
      <c r="Y78" s="139">
        <v>0.80291345520249302</v>
      </c>
      <c r="Z78" s="144">
        <v>0.17289655956282499</v>
      </c>
      <c r="AA78" s="139">
        <v>1.04732626368455</v>
      </c>
      <c r="AB78" s="144">
        <v>0.14088186604185701</v>
      </c>
      <c r="AC78" s="139">
        <v>0.50788199606127704</v>
      </c>
      <c r="AD78" s="144">
        <v>0.24538322443798399</v>
      </c>
      <c r="AE78" s="139">
        <v>19.8491768176163</v>
      </c>
      <c r="AF78" s="155">
        <v>2.3620712578068299</v>
      </c>
    </row>
    <row r="79" spans="1:32" ht="13" customHeight="1" x14ac:dyDescent="0.15">
      <c r="A79" s="57" t="s">
        <v>283</v>
      </c>
      <c r="B79" s="82">
        <v>1</v>
      </c>
      <c r="C79" s="139">
        <v>0.91342743074428401</v>
      </c>
      <c r="D79" s="144">
        <v>0.40156901816832202</v>
      </c>
      <c r="E79" s="139">
        <v>0.84203313433159799</v>
      </c>
      <c r="F79" s="144">
        <v>0.40823533861354599</v>
      </c>
      <c r="G79" s="139">
        <v>1.9283330270943799</v>
      </c>
      <c r="H79" s="144">
        <v>0.256757994779239</v>
      </c>
      <c r="I79" s="139">
        <v>1.5058280722343</v>
      </c>
      <c r="J79" s="144">
        <v>0.340616179882754</v>
      </c>
      <c r="K79" s="139">
        <v>9.8648000644147107</v>
      </c>
      <c r="L79" s="144">
        <v>2.16543424037387</v>
      </c>
      <c r="M79" s="139">
        <v>0.92990414722391401</v>
      </c>
      <c r="N79" s="144">
        <v>0.41417557997273102</v>
      </c>
      <c r="O79" s="139">
        <v>0.84375529101813895</v>
      </c>
      <c r="P79" s="144">
        <v>0.40463420965403502</v>
      </c>
      <c r="Q79" s="139">
        <v>1.84747047978518</v>
      </c>
      <c r="R79" s="144">
        <v>0.25047093785835201</v>
      </c>
      <c r="S79" s="139">
        <v>1.4836391134064799</v>
      </c>
      <c r="T79" s="144">
        <v>0.34520213086335499</v>
      </c>
      <c r="U79" s="139">
        <v>10.965375240521199</v>
      </c>
      <c r="V79" s="144">
        <v>2.3197945501441599</v>
      </c>
      <c r="W79" s="139">
        <v>0.92352439895826299</v>
      </c>
      <c r="X79" s="144">
        <v>0.41032933716974801</v>
      </c>
      <c r="Y79" s="139">
        <v>0.84208398714850496</v>
      </c>
      <c r="Z79" s="144">
        <v>0.397964444909162</v>
      </c>
      <c r="AA79" s="139">
        <v>1.8365082977398099</v>
      </c>
      <c r="AB79" s="144">
        <v>0.25354653916886899</v>
      </c>
      <c r="AC79" s="139">
        <v>1.4666250480108101</v>
      </c>
      <c r="AD79" s="144">
        <v>0.35420302973048401</v>
      </c>
      <c r="AE79" s="139">
        <v>11.4386157834277</v>
      </c>
      <c r="AF79" s="155">
        <v>2.4520445625481102</v>
      </c>
    </row>
    <row r="80" spans="1:32" s="205" customFormat="1" ht="13" customHeight="1" x14ac:dyDescent="0.15">
      <c r="A80" s="199" t="s">
        <v>288</v>
      </c>
      <c r="B80" s="200">
        <v>1</v>
      </c>
      <c r="C80" s="212">
        <v>1.0085648412486199</v>
      </c>
      <c r="D80" s="213">
        <v>0.209633123336227</v>
      </c>
      <c r="E80" s="212">
        <v>0.96677568929100299</v>
      </c>
      <c r="F80" s="213">
        <v>0.197683802598524</v>
      </c>
      <c r="G80" s="212">
        <v>0.97218921516302603</v>
      </c>
      <c r="H80" s="213">
        <v>0.15625783542089899</v>
      </c>
      <c r="I80" s="212">
        <v>0.40446631135123801</v>
      </c>
      <c r="J80" s="213">
        <v>0.29808368344900199</v>
      </c>
      <c r="K80" s="212">
        <v>18.113123994485001</v>
      </c>
      <c r="L80" s="213">
        <v>2.91451708247242</v>
      </c>
      <c r="M80" s="212">
        <v>1.02749972464516</v>
      </c>
      <c r="N80" s="213">
        <v>0.20595885835953601</v>
      </c>
      <c r="O80" s="212">
        <v>1.0148193291571701</v>
      </c>
      <c r="P80" s="213">
        <v>0.19926131946839801</v>
      </c>
      <c r="Q80" s="212">
        <v>0.95339180038475502</v>
      </c>
      <c r="R80" s="213">
        <v>0.15356419468423399</v>
      </c>
      <c r="S80" s="212">
        <v>0.33544479285753998</v>
      </c>
      <c r="T80" s="213">
        <v>0.31169703258300802</v>
      </c>
      <c r="U80" s="212">
        <v>19.227345443458098</v>
      </c>
      <c r="V80" s="213">
        <v>2.9693500790718499</v>
      </c>
      <c r="W80" s="212">
        <v>1.05211235055951</v>
      </c>
      <c r="X80" s="213">
        <v>0.20405889945060099</v>
      </c>
      <c r="Y80" s="212">
        <v>0.97937126529428298</v>
      </c>
      <c r="Z80" s="213">
        <v>0.200202215934043</v>
      </c>
      <c r="AA80" s="212">
        <v>0.95567632653197598</v>
      </c>
      <c r="AB80" s="213">
        <v>0.15498432391169101</v>
      </c>
      <c r="AC80" s="212">
        <v>0.301261698492441</v>
      </c>
      <c r="AD80" s="213">
        <v>0.31733146991052402</v>
      </c>
      <c r="AE80" s="212">
        <v>19.706497568437602</v>
      </c>
      <c r="AF80" s="214">
        <v>3.10616636022444</v>
      </c>
    </row>
    <row r="81" spans="1:32" ht="13" customHeight="1" x14ac:dyDescent="0.15">
      <c r="A81" s="57" t="s">
        <v>290</v>
      </c>
      <c r="B81" s="82">
        <v>1</v>
      </c>
      <c r="C81" s="139">
        <v>1.5988092142874</v>
      </c>
      <c r="D81" s="144">
        <v>0.20507339501234401</v>
      </c>
      <c r="E81" s="139">
        <v>1.01846499733324</v>
      </c>
      <c r="F81" s="144">
        <v>0.214671119125634</v>
      </c>
      <c r="G81" s="139">
        <v>1.0114826369208401</v>
      </c>
      <c r="H81" s="144">
        <v>0.13313076661138901</v>
      </c>
      <c r="I81" s="139">
        <v>0.23371873500729901</v>
      </c>
      <c r="J81" s="144">
        <v>0.41268371421264899</v>
      </c>
      <c r="K81" s="139">
        <v>19.388199247067501</v>
      </c>
      <c r="L81" s="144">
        <v>2.8073757621469202</v>
      </c>
      <c r="M81" s="139">
        <v>1.59098842482764</v>
      </c>
      <c r="N81" s="144">
        <v>0.20147197606575301</v>
      </c>
      <c r="O81" s="139">
        <v>1.01057459418384</v>
      </c>
      <c r="P81" s="144">
        <v>0.212844615243797</v>
      </c>
      <c r="Q81" s="139">
        <v>1.00825458477998</v>
      </c>
      <c r="R81" s="144">
        <v>0.132479481573164</v>
      </c>
      <c r="S81" s="139">
        <v>0.170763007081003</v>
      </c>
      <c r="T81" s="144">
        <v>0.44221478315844398</v>
      </c>
      <c r="U81" s="139">
        <v>19.561141938458299</v>
      </c>
      <c r="V81" s="144">
        <v>2.84371591561586</v>
      </c>
      <c r="W81" s="139">
        <v>1.6001497869005401</v>
      </c>
      <c r="X81" s="144">
        <v>0.197434728107307</v>
      </c>
      <c r="Y81" s="139">
        <v>0.98693843710566598</v>
      </c>
      <c r="Z81" s="144">
        <v>0.21569569957919801</v>
      </c>
      <c r="AA81" s="139">
        <v>0.99347318791944095</v>
      </c>
      <c r="AB81" s="144">
        <v>0.13375217816242699</v>
      </c>
      <c r="AC81" s="139">
        <v>0.172302886135032</v>
      </c>
      <c r="AD81" s="144">
        <v>0.43777974844839301</v>
      </c>
      <c r="AE81" s="139">
        <v>19.948010438327898</v>
      </c>
      <c r="AF81" s="155">
        <v>2.8825996697379099</v>
      </c>
    </row>
    <row r="82" spans="1:32" ht="13" customHeight="1" x14ac:dyDescent="0.15">
      <c r="A82" s="57" t="s">
        <v>292</v>
      </c>
      <c r="B82" s="82">
        <v>1</v>
      </c>
      <c r="C82" s="139">
        <v>0.94252401778740402</v>
      </c>
      <c r="D82" s="144">
        <v>0.17413373403876201</v>
      </c>
      <c r="E82" s="139">
        <v>0.92075035985559806</v>
      </c>
      <c r="F82" s="144">
        <v>0.21236603177241001</v>
      </c>
      <c r="G82" s="139">
        <v>1.2446448429255501</v>
      </c>
      <c r="H82" s="144">
        <v>0.11852343565784</v>
      </c>
      <c r="I82" s="139">
        <v>0.80558858897643204</v>
      </c>
      <c r="J82" s="144">
        <v>0.43959231024135698</v>
      </c>
      <c r="K82" s="139">
        <v>22.916737640710402</v>
      </c>
      <c r="L82" s="144">
        <v>2.48755378338547</v>
      </c>
      <c r="M82" s="139">
        <v>0.92160939912754103</v>
      </c>
      <c r="N82" s="144">
        <v>0.175435733611182</v>
      </c>
      <c r="O82" s="139">
        <v>0.90193716915279998</v>
      </c>
      <c r="P82" s="144">
        <v>0.20982829633076799</v>
      </c>
      <c r="Q82" s="139">
        <v>1.1959857457832199</v>
      </c>
      <c r="R82" s="144">
        <v>0.116704259424703</v>
      </c>
      <c r="S82" s="139">
        <v>0.76298653678797801</v>
      </c>
      <c r="T82" s="144">
        <v>0.44016626022669902</v>
      </c>
      <c r="U82" s="139">
        <v>25.2089596632716</v>
      </c>
      <c r="V82" s="144">
        <v>2.2967570464806499</v>
      </c>
      <c r="W82" s="139">
        <v>0.87610229889764002</v>
      </c>
      <c r="X82" s="144">
        <v>0.17727037685342301</v>
      </c>
      <c r="Y82" s="139">
        <v>0.886468394005128</v>
      </c>
      <c r="Z82" s="144">
        <v>0.206952811306436</v>
      </c>
      <c r="AA82" s="139">
        <v>1.1921217049078501</v>
      </c>
      <c r="AB82" s="144">
        <v>0.121598983997907</v>
      </c>
      <c r="AC82" s="139">
        <v>0.73728564195753299</v>
      </c>
      <c r="AD82" s="144">
        <v>0.43984984202004102</v>
      </c>
      <c r="AE82" s="139">
        <v>26.298780738569899</v>
      </c>
      <c r="AF82" s="155">
        <v>2.2661876528487701</v>
      </c>
    </row>
    <row r="83" spans="1:32" ht="13" customHeight="1" x14ac:dyDescent="0.15">
      <c r="A83" s="57" t="s">
        <v>293</v>
      </c>
      <c r="B83" s="82">
        <v>1</v>
      </c>
      <c r="C83" s="139">
        <v>1.8756382716392701</v>
      </c>
      <c r="D83" s="144">
        <v>0.21030831701521999</v>
      </c>
      <c r="E83" s="139">
        <v>0.83661267913204995</v>
      </c>
      <c r="F83" s="144">
        <v>0.31878198111601502</v>
      </c>
      <c r="G83" s="139">
        <v>1.0503107285676101</v>
      </c>
      <c r="H83" s="144">
        <v>0.22464897186108601</v>
      </c>
      <c r="I83" s="139">
        <v>0.54203984705337704</v>
      </c>
      <c r="J83" s="144">
        <v>0.44068042620278097</v>
      </c>
      <c r="K83" s="139">
        <v>17.206727808463899</v>
      </c>
      <c r="L83" s="144">
        <v>2.68489560298945</v>
      </c>
      <c r="M83" s="139">
        <v>1.8242278698616201</v>
      </c>
      <c r="N83" s="144">
        <v>0.20766906591873199</v>
      </c>
      <c r="O83" s="139">
        <v>0.818118434244271</v>
      </c>
      <c r="P83" s="144">
        <v>0.32064766405466599</v>
      </c>
      <c r="Q83" s="139">
        <v>1.0216964703801401</v>
      </c>
      <c r="R83" s="144">
        <v>0.21983773415110899</v>
      </c>
      <c r="S83" s="139">
        <v>0.50577518953895995</v>
      </c>
      <c r="T83" s="144">
        <v>0.426803840283837</v>
      </c>
      <c r="U83" s="139">
        <v>18.469170044814799</v>
      </c>
      <c r="V83" s="144">
        <v>2.6609277685971899</v>
      </c>
      <c r="W83" s="139">
        <v>1.8669615395014001</v>
      </c>
      <c r="X83" s="144">
        <v>0.21067902522264101</v>
      </c>
      <c r="Y83" s="139">
        <v>0.82685548962843003</v>
      </c>
      <c r="Z83" s="144">
        <v>0.32033220936308998</v>
      </c>
      <c r="AA83" s="139">
        <v>1.0080528059031799</v>
      </c>
      <c r="AB83" s="144">
        <v>0.20980431382995501</v>
      </c>
      <c r="AC83" s="139">
        <v>0.50844436495497203</v>
      </c>
      <c r="AD83" s="144">
        <v>0.45135067872687901</v>
      </c>
      <c r="AE83" s="139">
        <v>19.127117670109801</v>
      </c>
      <c r="AF83" s="155">
        <v>2.8506396624291699</v>
      </c>
    </row>
    <row r="84" spans="1:32" ht="13" customHeight="1" x14ac:dyDescent="0.15">
      <c r="A84" s="3" t="s">
        <v>304</v>
      </c>
      <c r="B84" s="83">
        <v>1</v>
      </c>
      <c r="C84" s="143">
        <v>1.17847645894032</v>
      </c>
      <c r="D84" s="148">
        <v>7.1040082276244199E-2</v>
      </c>
      <c r="E84" s="143">
        <v>0.95689887897427905</v>
      </c>
      <c r="F84" s="148">
        <v>7.4429985038347496E-2</v>
      </c>
      <c r="G84" s="143">
        <v>1.15026791903448</v>
      </c>
      <c r="H84" s="148">
        <v>4.7518835312049902E-2</v>
      </c>
      <c r="I84" s="143">
        <v>0.67660991783129099</v>
      </c>
      <c r="J84" s="148">
        <v>0.123217005122627</v>
      </c>
      <c r="K84" s="143">
        <v>18.292085724328398</v>
      </c>
      <c r="L84" s="148">
        <v>0.79163343446114798</v>
      </c>
      <c r="M84" s="143">
        <v>1.1789957757683101</v>
      </c>
      <c r="N84" s="148">
        <v>7.0985098607984395E-2</v>
      </c>
      <c r="O84" s="143">
        <v>0.93705671703785998</v>
      </c>
      <c r="P84" s="148">
        <v>7.3960089724465994E-2</v>
      </c>
      <c r="Q84" s="143">
        <v>1.1399091413631799</v>
      </c>
      <c r="R84" s="148">
        <v>4.6850373436818499E-2</v>
      </c>
      <c r="S84" s="143">
        <v>0.66035979453340199</v>
      </c>
      <c r="T84" s="148">
        <v>0.122411426723835</v>
      </c>
      <c r="U84" s="143">
        <v>19.618903348295699</v>
      </c>
      <c r="V84" s="148">
        <v>0.80569493826278304</v>
      </c>
      <c r="W84" s="143">
        <v>1.17963984017206</v>
      </c>
      <c r="X84" s="148">
        <v>7.0378881407425306E-2</v>
      </c>
      <c r="Y84" s="143">
        <v>0.92726657563744397</v>
      </c>
      <c r="Z84" s="148">
        <v>7.3836890750002201E-2</v>
      </c>
      <c r="AA84" s="143">
        <v>1.12989820006771</v>
      </c>
      <c r="AB84" s="148">
        <v>4.6709758953919503E-2</v>
      </c>
      <c r="AC84" s="143">
        <v>0.66218127630364398</v>
      </c>
      <c r="AD84" s="148">
        <v>0.12346108145031399</v>
      </c>
      <c r="AE84" s="143">
        <v>20.462535342895901</v>
      </c>
      <c r="AF84" s="156">
        <v>0.83880875723553605</v>
      </c>
    </row>
    <row r="85" spans="1:32" ht="13" customHeight="1" x14ac:dyDescent="0.15">
      <c r="A85" s="57" t="s">
        <v>92</v>
      </c>
      <c r="B85" s="82">
        <v>1</v>
      </c>
      <c r="C85" s="139">
        <v>1.4922701793550801</v>
      </c>
      <c r="D85" s="144">
        <v>0.21069678131856101</v>
      </c>
      <c r="E85" s="139">
        <v>1.4381684705575399</v>
      </c>
      <c r="F85" s="144">
        <v>0.39603510645510698</v>
      </c>
      <c r="G85" s="139">
        <v>1.05581243553476</v>
      </c>
      <c r="H85" s="144">
        <v>0.17199794175552799</v>
      </c>
      <c r="I85" s="139">
        <v>0.54645100310558903</v>
      </c>
      <c r="J85" s="144">
        <v>0.38372950006991302</v>
      </c>
      <c r="K85" s="139">
        <v>20.0645231931491</v>
      </c>
      <c r="L85" s="144">
        <v>3.4946017274947598</v>
      </c>
      <c r="M85" s="139">
        <v>1.51754533372034</v>
      </c>
      <c r="N85" s="144">
        <v>0.20907268253104</v>
      </c>
      <c r="O85" s="139">
        <v>1.3715000478177299</v>
      </c>
      <c r="P85" s="144">
        <v>0.40933048440327502</v>
      </c>
      <c r="Q85" s="139">
        <v>1.06938459696552</v>
      </c>
      <c r="R85" s="144">
        <v>0.16889430447932099</v>
      </c>
      <c r="S85" s="139">
        <v>0.57352996618081398</v>
      </c>
      <c r="T85" s="144">
        <v>0.395880146064987</v>
      </c>
      <c r="U85" s="139">
        <v>20.336512532448801</v>
      </c>
      <c r="V85" s="144">
        <v>3.4981511620393602</v>
      </c>
      <c r="W85" s="139">
        <v>1.5031894939247501</v>
      </c>
      <c r="X85" s="144">
        <v>0.214165769372552</v>
      </c>
      <c r="Y85" s="139">
        <v>1.3368721047403</v>
      </c>
      <c r="Z85" s="144">
        <v>0.40707789437250702</v>
      </c>
      <c r="AA85" s="139">
        <v>1.0728880308798201</v>
      </c>
      <c r="AB85" s="144">
        <v>0.17033531681781999</v>
      </c>
      <c r="AC85" s="139">
        <v>0.49907912833344797</v>
      </c>
      <c r="AD85" s="144">
        <v>0.43076765605928902</v>
      </c>
      <c r="AE85" s="139">
        <v>20.744458532318198</v>
      </c>
      <c r="AF85" s="155">
        <v>3.51811783627535</v>
      </c>
    </row>
    <row r="86" spans="1:32" ht="13" customHeight="1" x14ac:dyDescent="0.15">
      <c r="A86" s="57" t="s">
        <v>301</v>
      </c>
      <c r="B86" s="82">
        <v>1</v>
      </c>
      <c r="C86" s="139">
        <v>0.528489891621167</v>
      </c>
      <c r="D86" s="144">
        <v>0.46862869915743599</v>
      </c>
      <c r="E86" s="139">
        <v>1.51858617364405</v>
      </c>
      <c r="F86" s="144">
        <v>0.61044513467042005</v>
      </c>
      <c r="G86" s="139">
        <v>0.22347072256904299</v>
      </c>
      <c r="H86" s="144">
        <v>0.26926081080192499</v>
      </c>
      <c r="I86" s="139">
        <v>1.0518154045039201</v>
      </c>
      <c r="J86" s="144">
        <v>1.17597228828157</v>
      </c>
      <c r="K86" s="139">
        <v>8.1638354582996406</v>
      </c>
      <c r="L86" s="144">
        <v>4.0584438924156601</v>
      </c>
      <c r="M86" s="139">
        <v>0.57551781693241399</v>
      </c>
      <c r="N86" s="144">
        <v>0.48511474350932099</v>
      </c>
      <c r="O86" s="139">
        <v>1.50137321791821</v>
      </c>
      <c r="P86" s="144">
        <v>0.61415780635320805</v>
      </c>
      <c r="Q86" s="139">
        <v>0.190821940753475</v>
      </c>
      <c r="R86" s="144">
        <v>0.26992916317908899</v>
      </c>
      <c r="S86" s="139">
        <v>1.1745459005822501</v>
      </c>
      <c r="T86" s="144">
        <v>1.1045015314553299</v>
      </c>
      <c r="U86" s="139">
        <v>8.8854075691514698</v>
      </c>
      <c r="V86" s="144">
        <v>4.4012223834296096</v>
      </c>
      <c r="W86" s="139">
        <v>0.60197954976107904</v>
      </c>
      <c r="X86" s="144">
        <v>0.49321228530067901</v>
      </c>
      <c r="Y86" s="139">
        <v>1.51397840842208</v>
      </c>
      <c r="Z86" s="144">
        <v>0.58089012895839898</v>
      </c>
      <c r="AA86" s="139">
        <v>0.177635301441777</v>
      </c>
      <c r="AB86" s="144">
        <v>0.284482311500452</v>
      </c>
      <c r="AC86" s="139">
        <v>1.1826508924013399</v>
      </c>
      <c r="AD86" s="144">
        <v>1.07005149222998</v>
      </c>
      <c r="AE86" s="139">
        <v>9.9583889361785296</v>
      </c>
      <c r="AF86" s="155">
        <v>4.4050171287802797</v>
      </c>
    </row>
    <row r="87" spans="1:32" ht="13" customHeight="1" x14ac:dyDescent="0.15">
      <c r="A87" s="72" t="s">
        <v>302</v>
      </c>
      <c r="B87" s="84">
        <v>1</v>
      </c>
      <c r="C87" s="149">
        <v>1.51671740624213</v>
      </c>
      <c r="D87" s="150">
        <v>0.46772836510950799</v>
      </c>
      <c r="E87" s="149">
        <v>0.80293924804260597</v>
      </c>
      <c r="F87" s="150">
        <v>0.34220619767027999</v>
      </c>
      <c r="G87" s="149">
        <v>1.05357642276963</v>
      </c>
      <c r="H87" s="150">
        <v>0.27098962243705699</v>
      </c>
      <c r="I87" s="149">
        <v>4.3495476414637899</v>
      </c>
      <c r="J87" s="150">
        <v>0.38938529127491101</v>
      </c>
      <c r="K87" s="149">
        <v>17.305574214301</v>
      </c>
      <c r="L87" s="150">
        <v>3.3244651422004998</v>
      </c>
      <c r="M87" s="149">
        <v>1.4800165610706599</v>
      </c>
      <c r="N87" s="150">
        <v>0.41536343868575099</v>
      </c>
      <c r="O87" s="149">
        <v>0.76677982621478702</v>
      </c>
      <c r="P87" s="150">
        <v>0.35502428122565499</v>
      </c>
      <c r="Q87" s="149">
        <v>0.99406567584529104</v>
      </c>
      <c r="R87" s="150">
        <v>0.27105125746189201</v>
      </c>
      <c r="S87" s="149">
        <v>4.6653158643958204</v>
      </c>
      <c r="T87" s="150">
        <v>0.43728787547256398</v>
      </c>
      <c r="U87" s="149">
        <v>20.1626516694364</v>
      </c>
      <c r="V87" s="150">
        <v>4.1661351439713297</v>
      </c>
      <c r="W87" s="149">
        <v>1.4415660890781199</v>
      </c>
      <c r="X87" s="150">
        <v>0.43715151846232198</v>
      </c>
      <c r="Y87" s="149">
        <v>0.71888446398773198</v>
      </c>
      <c r="Z87" s="150">
        <v>0.35024230963319503</v>
      </c>
      <c r="AA87" s="149">
        <v>1.0478079306171899</v>
      </c>
      <c r="AB87" s="150">
        <v>0.27551651570622199</v>
      </c>
      <c r="AC87" s="149">
        <v>4.7825414303244296</v>
      </c>
      <c r="AD87" s="150">
        <v>0.493959303298251</v>
      </c>
      <c r="AE87" s="149">
        <v>21.276108013390001</v>
      </c>
      <c r="AF87" s="160">
        <v>4.4890999244192704</v>
      </c>
    </row>
    <row r="88" spans="1:32" ht="13" customHeight="1" x14ac:dyDescent="0.15">
      <c r="A88" s="57"/>
      <c r="B88" s="85"/>
      <c r="C88" s="139" t="s">
        <v>1034</v>
      </c>
      <c r="D88" s="144" t="s">
        <v>1035</v>
      </c>
      <c r="E88" s="139" t="s">
        <v>1036</v>
      </c>
      <c r="F88" s="144" t="s">
        <v>1037</v>
      </c>
      <c r="G88" s="139" t="s">
        <v>1038</v>
      </c>
      <c r="H88" s="144" t="s">
        <v>1039</v>
      </c>
      <c r="I88" s="139" t="s">
        <v>1040</v>
      </c>
      <c r="J88" s="144" t="s">
        <v>1041</v>
      </c>
      <c r="K88" s="139" t="s">
        <v>970</v>
      </c>
      <c r="L88" s="144" t="s">
        <v>971</v>
      </c>
      <c r="M88" s="139" t="s">
        <v>1042</v>
      </c>
      <c r="N88" s="144" t="s">
        <v>1043</v>
      </c>
      <c r="O88" s="139" t="s">
        <v>1044</v>
      </c>
      <c r="P88" s="144" t="s">
        <v>1045</v>
      </c>
      <c r="Q88" s="139" t="s">
        <v>1046</v>
      </c>
      <c r="R88" s="144" t="s">
        <v>1047</v>
      </c>
      <c r="S88" s="139" t="s">
        <v>1048</v>
      </c>
      <c r="T88" s="144" t="s">
        <v>1049</v>
      </c>
      <c r="U88" s="139" t="s">
        <v>986</v>
      </c>
      <c r="V88" s="144" t="s">
        <v>987</v>
      </c>
      <c r="W88" s="139" t="s">
        <v>1050</v>
      </c>
      <c r="X88" s="144" t="s">
        <v>1051</v>
      </c>
      <c r="Y88" s="139" t="s">
        <v>1052</v>
      </c>
      <c r="Z88" s="144" t="s">
        <v>1053</v>
      </c>
      <c r="AA88" s="139" t="s">
        <v>1054</v>
      </c>
      <c r="AB88" s="144" t="s">
        <v>1055</v>
      </c>
      <c r="AC88" s="139" t="s">
        <v>1056</v>
      </c>
      <c r="AD88" s="144" t="s">
        <v>1057</v>
      </c>
      <c r="AE88" s="139" t="s">
        <v>1002</v>
      </c>
      <c r="AF88" s="155" t="s">
        <v>1003</v>
      </c>
    </row>
    <row r="89" spans="1:32" ht="13" customHeight="1" x14ac:dyDescent="0.15">
      <c r="A89" s="57" t="s">
        <v>259</v>
      </c>
      <c r="B89" s="85">
        <v>3</v>
      </c>
      <c r="C89" s="139">
        <v>1.16514905486341</v>
      </c>
      <c r="D89" s="144">
        <v>0.19320281985446999</v>
      </c>
      <c r="E89" s="139">
        <v>0.96525063137919298</v>
      </c>
      <c r="F89" s="144">
        <v>0.163252908208355</v>
      </c>
      <c r="G89" s="139">
        <v>1.00408060114068</v>
      </c>
      <c r="H89" s="144">
        <v>0.130665184390513</v>
      </c>
      <c r="I89" s="139">
        <v>1.11377936063466</v>
      </c>
      <c r="J89" s="144">
        <v>0.286566201987622</v>
      </c>
      <c r="K89" s="139">
        <v>24.660128637469398</v>
      </c>
      <c r="L89" s="144">
        <v>2.8499239775928702</v>
      </c>
      <c r="M89" s="139">
        <v>1.17118794853896</v>
      </c>
      <c r="N89" s="144">
        <v>0.19479884133224401</v>
      </c>
      <c r="O89" s="139">
        <v>0.96451543070286505</v>
      </c>
      <c r="P89" s="144">
        <v>0.16394210554013799</v>
      </c>
      <c r="Q89" s="139">
        <v>0.95839069334354998</v>
      </c>
      <c r="R89" s="144">
        <v>0.13470912326747</v>
      </c>
      <c r="S89" s="139">
        <v>1.1292409486296699</v>
      </c>
      <c r="T89" s="144">
        <v>0.27950858289238201</v>
      </c>
      <c r="U89" s="139">
        <v>25.2464778986193</v>
      </c>
      <c r="V89" s="144">
        <v>2.8543464915443302</v>
      </c>
      <c r="W89" s="139">
        <v>1.1611517337836901</v>
      </c>
      <c r="X89" s="144">
        <v>0.19609775563564399</v>
      </c>
      <c r="Y89" s="139">
        <v>0.97167084885813404</v>
      </c>
      <c r="Z89" s="144">
        <v>0.16296880442414299</v>
      </c>
      <c r="AA89" s="139">
        <v>0.94275725291766999</v>
      </c>
      <c r="AB89" s="144">
        <v>0.135770775757594</v>
      </c>
      <c r="AC89" s="139">
        <v>1.11448562331639</v>
      </c>
      <c r="AD89" s="144">
        <v>0.28144356226494699</v>
      </c>
      <c r="AE89" s="139">
        <v>25.525016551182802</v>
      </c>
      <c r="AF89" s="155">
        <v>2.9181213417055898</v>
      </c>
    </row>
    <row r="90" spans="1:32" ht="13" customHeight="1" x14ac:dyDescent="0.15">
      <c r="A90" s="57" t="s">
        <v>262</v>
      </c>
      <c r="B90" s="85">
        <v>3</v>
      </c>
      <c r="C90" s="139">
        <v>1.1013580871767701</v>
      </c>
      <c r="D90" s="144">
        <v>0.27534896452562702</v>
      </c>
      <c r="E90" s="139">
        <v>1.49258520568382</v>
      </c>
      <c r="F90" s="144">
        <v>0.25546896124513302</v>
      </c>
      <c r="G90" s="139">
        <v>0.57263961422490295</v>
      </c>
      <c r="H90" s="144">
        <v>0.30242179925199703</v>
      </c>
      <c r="I90" s="139">
        <v>2.0424653676935902</v>
      </c>
      <c r="J90" s="144">
        <v>0.68809671043311904</v>
      </c>
      <c r="K90" s="139">
        <v>18.598137396814501</v>
      </c>
      <c r="L90" s="144">
        <v>3.1148626047875401</v>
      </c>
      <c r="M90" s="139">
        <v>1.1250694063126201</v>
      </c>
      <c r="N90" s="144">
        <v>0.28159507161147601</v>
      </c>
      <c r="O90" s="139">
        <v>1.49919164948887</v>
      </c>
      <c r="P90" s="144">
        <v>0.264158213730808</v>
      </c>
      <c r="Q90" s="139">
        <v>0.60060386441680202</v>
      </c>
      <c r="R90" s="144">
        <v>0.30225277275858398</v>
      </c>
      <c r="S90" s="139">
        <v>1.9605646347889401</v>
      </c>
      <c r="T90" s="144">
        <v>0.693606332391698</v>
      </c>
      <c r="U90" s="139">
        <v>18.981339769135399</v>
      </c>
      <c r="V90" s="144">
        <v>3.33195936043052</v>
      </c>
      <c r="W90" s="139">
        <v>1.1153644584379501</v>
      </c>
      <c r="X90" s="144">
        <v>0.26999012741158002</v>
      </c>
      <c r="Y90" s="139">
        <v>1.4989677401552799</v>
      </c>
      <c r="Z90" s="144">
        <v>0.254424806909618</v>
      </c>
      <c r="AA90" s="139">
        <v>0.54707998009324998</v>
      </c>
      <c r="AB90" s="144">
        <v>0.31346453864116802</v>
      </c>
      <c r="AC90" s="139">
        <v>1.79178166327323</v>
      </c>
      <c r="AD90" s="144">
        <v>0.70590547165284001</v>
      </c>
      <c r="AE90" s="139">
        <v>20.6171388417952</v>
      </c>
      <c r="AF90" s="155">
        <v>3.6869818136644401</v>
      </c>
    </row>
    <row r="91" spans="1:32" ht="13" customHeight="1" x14ac:dyDescent="0.15">
      <c r="A91" s="57" t="s">
        <v>86</v>
      </c>
      <c r="B91" s="85">
        <v>3</v>
      </c>
      <c r="C91" s="139">
        <v>1.1681850523397901</v>
      </c>
      <c r="D91" s="144">
        <v>0.22351366694134001</v>
      </c>
      <c r="E91" s="139">
        <v>1.03688037821034</v>
      </c>
      <c r="F91" s="144">
        <v>0.236227429776109</v>
      </c>
      <c r="G91" s="139">
        <v>1.0973190132525401</v>
      </c>
      <c r="H91" s="144">
        <v>0.14060980614263499</v>
      </c>
      <c r="I91" s="139">
        <v>0.43355023964484601</v>
      </c>
      <c r="J91" s="144">
        <v>0.39089299043238401</v>
      </c>
      <c r="K91" s="139">
        <v>20.145434425933601</v>
      </c>
      <c r="L91" s="144">
        <v>3.3385945658063898</v>
      </c>
      <c r="M91" s="139">
        <v>1.15672760120366</v>
      </c>
      <c r="N91" s="144">
        <v>0.223471291517158</v>
      </c>
      <c r="O91" s="139">
        <v>1.0625168928165001</v>
      </c>
      <c r="P91" s="144">
        <v>0.23406115276445499</v>
      </c>
      <c r="Q91" s="139">
        <v>1.11733678041784</v>
      </c>
      <c r="R91" s="144">
        <v>0.13847284897391099</v>
      </c>
      <c r="S91" s="139">
        <v>0.44587296692670297</v>
      </c>
      <c r="T91" s="144">
        <v>0.378398057913371</v>
      </c>
      <c r="U91" s="139">
        <v>20.882313174046001</v>
      </c>
      <c r="V91" s="144">
        <v>3.2668023862415798</v>
      </c>
      <c r="W91" s="139">
        <v>1.1064992140026</v>
      </c>
      <c r="X91" s="144">
        <v>0.22466657580220301</v>
      </c>
      <c r="Y91" s="139">
        <v>1.1257288077291101</v>
      </c>
      <c r="Z91" s="144">
        <v>0.22529886985056499</v>
      </c>
      <c r="AA91" s="139">
        <v>1.1038390658249499</v>
      </c>
      <c r="AB91" s="144">
        <v>0.14708855722585701</v>
      </c>
      <c r="AC91" s="139">
        <v>0.411557930693701</v>
      </c>
      <c r="AD91" s="144">
        <v>0.3803326550592</v>
      </c>
      <c r="AE91" s="139">
        <v>21.6915780454828</v>
      </c>
      <c r="AF91" s="155">
        <v>3.3041795579599</v>
      </c>
    </row>
    <row r="92" spans="1:32" ht="13" customHeight="1" x14ac:dyDescent="0.15">
      <c r="A92" s="57" t="s">
        <v>281</v>
      </c>
      <c r="B92" s="85">
        <v>3</v>
      </c>
      <c r="C92" s="139">
        <v>1.23593108302932</v>
      </c>
      <c r="D92" s="144">
        <v>0.18531385225340899</v>
      </c>
      <c r="E92" s="139">
        <v>0.43110470133838702</v>
      </c>
      <c r="F92" s="144">
        <v>0.141402756065756</v>
      </c>
      <c r="G92" s="139">
        <v>0.80537001195682101</v>
      </c>
      <c r="H92" s="144">
        <v>0.101573082725609</v>
      </c>
      <c r="I92" s="139">
        <v>1.14921333893371</v>
      </c>
      <c r="J92" s="144">
        <v>0.47962398031134701</v>
      </c>
      <c r="K92" s="139">
        <v>15.1931219774866</v>
      </c>
      <c r="L92" s="144">
        <v>2.1448535197346001</v>
      </c>
      <c r="M92" s="139">
        <v>1.25008227884463</v>
      </c>
      <c r="N92" s="144">
        <v>0.18512540991918899</v>
      </c>
      <c r="O92" s="139">
        <v>0.43332922444711702</v>
      </c>
      <c r="P92" s="144">
        <v>0.13838421455189001</v>
      </c>
      <c r="Q92" s="139">
        <v>0.80495697936688704</v>
      </c>
      <c r="R92" s="144">
        <v>0.102177778074898</v>
      </c>
      <c r="S92" s="139">
        <v>1.07362236939167</v>
      </c>
      <c r="T92" s="144">
        <v>0.50096965849784003</v>
      </c>
      <c r="U92" s="139">
        <v>16.125011833383802</v>
      </c>
      <c r="V92" s="144">
        <v>2.3082755659684802</v>
      </c>
      <c r="W92" s="139">
        <v>1.23915536422943</v>
      </c>
      <c r="X92" s="144">
        <v>0.187595397712013</v>
      </c>
      <c r="Y92" s="139">
        <v>0.43946423532110801</v>
      </c>
      <c r="Z92" s="144">
        <v>0.14039076633570299</v>
      </c>
      <c r="AA92" s="139">
        <v>0.81041262565347205</v>
      </c>
      <c r="AB92" s="144">
        <v>0.101978379747469</v>
      </c>
      <c r="AC92" s="139">
        <v>1.05209482690597</v>
      </c>
      <c r="AD92" s="144">
        <v>0.495249566788244</v>
      </c>
      <c r="AE92" s="139">
        <v>16.523982182847099</v>
      </c>
      <c r="AF92" s="155">
        <v>2.3599726471152298</v>
      </c>
    </row>
    <row r="93" spans="1:32" ht="13" customHeight="1" x14ac:dyDescent="0.15">
      <c r="A93" s="57" t="s">
        <v>283</v>
      </c>
      <c r="B93" s="85">
        <v>3</v>
      </c>
      <c r="C93" s="139">
        <v>1.7876799029172601</v>
      </c>
      <c r="D93" s="144">
        <v>0.36565401428635802</v>
      </c>
      <c r="E93" s="139">
        <v>0.55469657038403597</v>
      </c>
      <c r="F93" s="144">
        <v>0.34657229595206801</v>
      </c>
      <c r="G93" s="139">
        <v>2.0059867943844001</v>
      </c>
      <c r="H93" s="144">
        <v>0.414137709647382</v>
      </c>
      <c r="I93" s="139">
        <v>0.47761889338667501</v>
      </c>
      <c r="J93" s="144">
        <v>0.49418937434131899</v>
      </c>
      <c r="K93" s="139">
        <v>12.809004573328099</v>
      </c>
      <c r="L93" s="144">
        <v>2.5631633513143801</v>
      </c>
      <c r="M93" s="139">
        <v>1.7661025051403001</v>
      </c>
      <c r="N93" s="144">
        <v>0.360937412528686</v>
      </c>
      <c r="O93" s="139">
        <v>0.55989910329422399</v>
      </c>
      <c r="P93" s="144">
        <v>0.331028639453401</v>
      </c>
      <c r="Q93" s="139">
        <v>1.96573239643082</v>
      </c>
      <c r="R93" s="144">
        <v>0.41666230958532802</v>
      </c>
      <c r="S93" s="139">
        <v>0.65749473936472203</v>
      </c>
      <c r="T93" s="144">
        <v>0.45850786235184099</v>
      </c>
      <c r="U93" s="139">
        <v>14.809148578090801</v>
      </c>
      <c r="V93" s="144">
        <v>2.8334289314357402</v>
      </c>
      <c r="W93" s="139">
        <v>1.7616625957793599</v>
      </c>
      <c r="X93" s="144">
        <v>0.35607060067285101</v>
      </c>
      <c r="Y93" s="139">
        <v>0.53170088953138195</v>
      </c>
      <c r="Z93" s="144">
        <v>0.32814923124739398</v>
      </c>
      <c r="AA93" s="139">
        <v>1.97186524678696</v>
      </c>
      <c r="AB93" s="144">
        <v>0.40207595964667198</v>
      </c>
      <c r="AC93" s="139">
        <v>0.69656068913771396</v>
      </c>
      <c r="AD93" s="144">
        <v>0.45315327636455699</v>
      </c>
      <c r="AE93" s="139">
        <v>15.4923360839654</v>
      </c>
      <c r="AF93" s="155">
        <v>2.8065093816778202</v>
      </c>
    </row>
    <row r="94" spans="1:32" ht="13" customHeight="1" x14ac:dyDescent="0.15">
      <c r="A94" s="57" t="s">
        <v>288</v>
      </c>
      <c r="B94" s="85">
        <v>3</v>
      </c>
      <c r="C94" s="139">
        <v>1.10754200095098</v>
      </c>
      <c r="D94" s="144">
        <v>0.21081894844617199</v>
      </c>
      <c r="E94" s="139">
        <v>0.80196986625244604</v>
      </c>
      <c r="F94" s="144">
        <v>0.225265293405045</v>
      </c>
      <c r="G94" s="139">
        <v>1.08133749808094</v>
      </c>
      <c r="H94" s="144">
        <v>0.18321035492291701</v>
      </c>
      <c r="I94" s="139">
        <v>2.4735023843559599E-2</v>
      </c>
      <c r="J94" s="144">
        <v>0.448815690710479</v>
      </c>
      <c r="K94" s="139">
        <v>16.810857029707101</v>
      </c>
      <c r="L94" s="144">
        <v>2.62770969352996</v>
      </c>
      <c r="M94" s="139">
        <v>1.09187099460287</v>
      </c>
      <c r="N94" s="144">
        <v>0.21445425984581301</v>
      </c>
      <c r="O94" s="139">
        <v>0.77325502949800595</v>
      </c>
      <c r="P94" s="144">
        <v>0.22625788620520501</v>
      </c>
      <c r="Q94" s="139">
        <v>1.07214211796323</v>
      </c>
      <c r="R94" s="144">
        <v>0.17707619063188801</v>
      </c>
      <c r="S94" s="139">
        <v>4.6036250420764598E-2</v>
      </c>
      <c r="T94" s="144">
        <v>0.45069844975432799</v>
      </c>
      <c r="U94" s="139">
        <v>17.769444011289501</v>
      </c>
      <c r="V94" s="144">
        <v>2.7895956366024199</v>
      </c>
      <c r="W94" s="139">
        <v>1.0745710286600301</v>
      </c>
      <c r="X94" s="144">
        <v>0.206147337245698</v>
      </c>
      <c r="Y94" s="139">
        <v>0.74871092600211397</v>
      </c>
      <c r="Z94" s="144">
        <v>0.22204909859878399</v>
      </c>
      <c r="AA94" s="139">
        <v>1.0743600218787801</v>
      </c>
      <c r="AB94" s="144">
        <v>0.17680748550301401</v>
      </c>
      <c r="AC94" s="139">
        <v>7.7937405159914902E-2</v>
      </c>
      <c r="AD94" s="144">
        <v>0.42622558474615302</v>
      </c>
      <c r="AE94" s="139">
        <v>18.821383836647801</v>
      </c>
      <c r="AF94" s="155">
        <v>2.9972360681605399</v>
      </c>
    </row>
    <row r="95" spans="1:32" ht="13" customHeight="1" x14ac:dyDescent="0.15">
      <c r="A95" s="57" t="s">
        <v>292</v>
      </c>
      <c r="B95" s="85">
        <v>3</v>
      </c>
      <c r="C95" s="139">
        <v>1.0232102122503</v>
      </c>
      <c r="D95" s="144">
        <v>0.152076191887381</v>
      </c>
      <c r="E95" s="139">
        <v>0.71504195817908101</v>
      </c>
      <c r="F95" s="144">
        <v>0.13318031210263001</v>
      </c>
      <c r="G95" s="139">
        <v>1.2346771979261</v>
      </c>
      <c r="H95" s="144">
        <v>0.124012553592657</v>
      </c>
      <c r="I95" s="139">
        <v>0.92470459179488096</v>
      </c>
      <c r="J95" s="144">
        <v>0.21097787332123</v>
      </c>
      <c r="K95" s="139">
        <v>24.827613317853199</v>
      </c>
      <c r="L95" s="144">
        <v>2.1798636112688898</v>
      </c>
      <c r="M95" s="139">
        <v>1.0289612351119499</v>
      </c>
      <c r="N95" s="144">
        <v>0.15018800544272801</v>
      </c>
      <c r="O95" s="139">
        <v>0.70951716612809901</v>
      </c>
      <c r="P95" s="144">
        <v>0.13442456564011099</v>
      </c>
      <c r="Q95" s="139">
        <v>1.2228567471174201</v>
      </c>
      <c r="R95" s="144">
        <v>0.123815474227809</v>
      </c>
      <c r="S95" s="139">
        <v>0.89447348013413897</v>
      </c>
      <c r="T95" s="144">
        <v>0.20665523803163099</v>
      </c>
      <c r="U95" s="139">
        <v>25.761298123451098</v>
      </c>
      <c r="V95" s="144">
        <v>2.1520521051296502</v>
      </c>
      <c r="W95" s="139">
        <v>1.01255687515787</v>
      </c>
      <c r="X95" s="144">
        <v>0.153957084221856</v>
      </c>
      <c r="Y95" s="139">
        <v>0.69500366626227394</v>
      </c>
      <c r="Z95" s="144">
        <v>0.131920294006411</v>
      </c>
      <c r="AA95" s="139">
        <v>1.25584476199352</v>
      </c>
      <c r="AB95" s="144">
        <v>0.11799388017545399</v>
      </c>
      <c r="AC95" s="139">
        <v>0.86476087535822699</v>
      </c>
      <c r="AD95" s="144">
        <v>0.19796096505837099</v>
      </c>
      <c r="AE95" s="139">
        <v>26.4272003474595</v>
      </c>
      <c r="AF95" s="155">
        <v>2.0961695807653702</v>
      </c>
    </row>
    <row r="96" spans="1:32" ht="13" customHeight="1" x14ac:dyDescent="0.15">
      <c r="A96" s="57" t="s">
        <v>293</v>
      </c>
      <c r="B96" s="85">
        <v>3</v>
      </c>
      <c r="C96" s="139">
        <v>1.90723381413474</v>
      </c>
      <c r="D96" s="144">
        <v>0.270206379790355</v>
      </c>
      <c r="E96" s="139">
        <v>0.94024167429429195</v>
      </c>
      <c r="F96" s="144">
        <v>0.19579728441710001</v>
      </c>
      <c r="G96" s="139">
        <v>1.30712838487242</v>
      </c>
      <c r="H96" s="144">
        <v>0.18119694107273701</v>
      </c>
      <c r="I96" s="139">
        <v>1.7275094830607001</v>
      </c>
      <c r="J96" s="144">
        <v>0.51604689056703101</v>
      </c>
      <c r="K96" s="139">
        <v>16.576022491684402</v>
      </c>
      <c r="L96" s="144">
        <v>3.3577117220252801</v>
      </c>
      <c r="M96" s="139">
        <v>1.8965418768483899</v>
      </c>
      <c r="N96" s="144">
        <v>0.27914826335315801</v>
      </c>
      <c r="O96" s="139">
        <v>0.945305245429506</v>
      </c>
      <c r="P96" s="144">
        <v>0.197529404719608</v>
      </c>
      <c r="Q96" s="139">
        <v>1.2899559627014501</v>
      </c>
      <c r="R96" s="144">
        <v>0.18083403398400999</v>
      </c>
      <c r="S96" s="139">
        <v>1.7336470622104001</v>
      </c>
      <c r="T96" s="144">
        <v>0.513192208992854</v>
      </c>
      <c r="U96" s="139">
        <v>16.7153366734264</v>
      </c>
      <c r="V96" s="144">
        <v>3.4038088962303301</v>
      </c>
      <c r="W96" s="139">
        <v>1.9081681589275501</v>
      </c>
      <c r="X96" s="144">
        <v>0.28041785414776299</v>
      </c>
      <c r="Y96" s="139">
        <v>0.95549967988895501</v>
      </c>
      <c r="Z96" s="144">
        <v>0.19560133648937</v>
      </c>
      <c r="AA96" s="139">
        <v>1.26264009804786</v>
      </c>
      <c r="AB96" s="144">
        <v>0.185029645162026</v>
      </c>
      <c r="AC96" s="139">
        <v>1.62655646227129</v>
      </c>
      <c r="AD96" s="144">
        <v>0.49115069625323898</v>
      </c>
      <c r="AE96" s="139">
        <v>17.217428722292698</v>
      </c>
      <c r="AF96" s="155">
        <v>3.5149584878247899</v>
      </c>
    </row>
    <row r="97" spans="1:32" ht="13" customHeight="1" x14ac:dyDescent="0.15">
      <c r="A97" s="5" t="s">
        <v>305</v>
      </c>
      <c r="B97" s="87">
        <v>3</v>
      </c>
      <c r="C97" s="153">
        <v>1.31203615095782</v>
      </c>
      <c r="D97" s="154">
        <v>8.5853263990229994E-2</v>
      </c>
      <c r="E97" s="153">
        <v>0.86722137321519999</v>
      </c>
      <c r="F97" s="154">
        <v>7.8525913423032695E-2</v>
      </c>
      <c r="G97" s="153">
        <v>1.13856738947985</v>
      </c>
      <c r="H97" s="154">
        <v>7.8253201352057697E-2</v>
      </c>
      <c r="I97" s="153">
        <v>0.98669703737407699</v>
      </c>
      <c r="J97" s="154">
        <v>0.16273581359657899</v>
      </c>
      <c r="K97" s="153">
        <v>18.702539981284598</v>
      </c>
      <c r="L97" s="154">
        <v>0.99272151173920198</v>
      </c>
      <c r="M97" s="153">
        <v>1.3108179808254199</v>
      </c>
      <c r="N97" s="154">
        <v>8.6439993972626999E-2</v>
      </c>
      <c r="O97" s="153">
        <v>0.86844121772564897</v>
      </c>
      <c r="P97" s="154">
        <v>7.7907377970753894E-2</v>
      </c>
      <c r="Q97" s="153">
        <v>1.1289969427197499</v>
      </c>
      <c r="R97" s="154">
        <v>7.8273657744588304E-2</v>
      </c>
      <c r="S97" s="153">
        <v>0.99261905648337601</v>
      </c>
      <c r="T97" s="154">
        <v>0.16167104257366199</v>
      </c>
      <c r="U97" s="153">
        <v>19.536296257680299</v>
      </c>
      <c r="V97" s="154">
        <v>1.0252803548226099</v>
      </c>
      <c r="W97" s="153">
        <v>1.29739117862231</v>
      </c>
      <c r="X97" s="154">
        <v>8.5571247381058604E-2</v>
      </c>
      <c r="Y97" s="153">
        <v>0.87084334921854401</v>
      </c>
      <c r="Z97" s="154">
        <v>7.6486368125578102E-2</v>
      </c>
      <c r="AA97" s="153">
        <v>1.1210998816495601</v>
      </c>
      <c r="AB97" s="154">
        <v>7.8043742115937995E-2</v>
      </c>
      <c r="AC97" s="153">
        <v>0.954466934514554</v>
      </c>
      <c r="AD97" s="154">
        <v>0.15982763013278301</v>
      </c>
      <c r="AE97" s="153">
        <v>20.2895080764592</v>
      </c>
      <c r="AF97" s="162">
        <v>1.06216994539604</v>
      </c>
    </row>
    <row r="99" spans="1:32" x14ac:dyDescent="0.15">
      <c r="A99" s="128" t="s">
        <v>399</v>
      </c>
    </row>
    <row r="100" spans="1:32" x14ac:dyDescent="0.15">
      <c r="A100" s="128" t="s">
        <v>408</v>
      </c>
    </row>
    <row r="101" spans="1:32" x14ac:dyDescent="0.15">
      <c r="A101" s="128" t="s">
        <v>395</v>
      </c>
    </row>
    <row r="102" spans="1:32" x14ac:dyDescent="0.15">
      <c r="A102" s="128" t="s">
        <v>390</v>
      </c>
    </row>
    <row r="103" spans="1:32" x14ac:dyDescent="0.15">
      <c r="A103" s="128" t="s">
        <v>306</v>
      </c>
    </row>
    <row r="104" spans="1:32" x14ac:dyDescent="0.15">
      <c r="A104" s="128" t="s">
        <v>307</v>
      </c>
    </row>
    <row r="105" spans="1:32" x14ac:dyDescent="0.15">
      <c r="A105" s="128" t="s">
        <v>308</v>
      </c>
    </row>
    <row r="106" spans="1:32" x14ac:dyDescent="0.15">
      <c r="A106" s="128" t="s">
        <v>309</v>
      </c>
    </row>
    <row r="107" spans="1:32" x14ac:dyDescent="0.15">
      <c r="A107" s="112" t="str">
        <f>HYPERLINK("https://oecdcode.org/disclaimers/cyprus.html", "Information on data for Cyprus: https://oecdcode.org/disclaimers/cyprus.html")</f>
        <v>Information on data for Cyprus: https://oecdcode.org/disclaimers/cyprus.html</v>
      </c>
    </row>
    <row r="108" spans="1:32" x14ac:dyDescent="0.15">
      <c r="A108" s="128" t="s">
        <v>310</v>
      </c>
    </row>
  </sheetData>
  <mergeCells count="22">
    <mergeCell ref="AE7:AF8"/>
    <mergeCell ref="W9:AF9"/>
    <mergeCell ref="U7:V8"/>
    <mergeCell ref="M9:V9"/>
    <mergeCell ref="W7:AD7"/>
    <mergeCell ref="W8:X8"/>
    <mergeCell ref="Y8:Z8"/>
    <mergeCell ref="AA8:AB8"/>
    <mergeCell ref="AC8:AD8"/>
    <mergeCell ref="K7:L8"/>
    <mergeCell ref="C9:L9"/>
    <mergeCell ref="M7:T7"/>
    <mergeCell ref="M8:N8"/>
    <mergeCell ref="O8:P8"/>
    <mergeCell ref="Q8:R8"/>
    <mergeCell ref="S8:T8"/>
    <mergeCell ref="B7:B10"/>
    <mergeCell ref="C7:J7"/>
    <mergeCell ref="C8:D8"/>
    <mergeCell ref="E8:F8"/>
    <mergeCell ref="G8:H8"/>
    <mergeCell ref="I8:J8"/>
  </mergeCells>
  <conditionalFormatting sqref="C1:C200">
    <cfRule type="expression" dxfId="234" priority="12">
      <formula>ABS(C1/D1)&gt;1.95996398454005</formula>
    </cfRule>
  </conditionalFormatting>
  <conditionalFormatting sqref="E1:E200">
    <cfRule type="expression" dxfId="233" priority="11">
      <formula>ABS(E1/F1)&gt;1.95996398454005</formula>
    </cfRule>
  </conditionalFormatting>
  <conditionalFormatting sqref="G1:G200">
    <cfRule type="expression" dxfId="232" priority="10">
      <formula>ABS(G1/H1)&gt;1.95996398454005</formula>
    </cfRule>
  </conditionalFormatting>
  <conditionalFormatting sqref="I1:I200">
    <cfRule type="expression" dxfId="231" priority="9">
      <formula>ABS(I1/J1)&gt;1.95996398454005</formula>
    </cfRule>
  </conditionalFormatting>
  <conditionalFormatting sqref="M1:M200">
    <cfRule type="expression" dxfId="230" priority="8">
      <formula>ABS(M1/N1)&gt;1.95996398454005</formula>
    </cfRule>
  </conditionalFormatting>
  <conditionalFormatting sqref="O1:O200">
    <cfRule type="expression" dxfId="229" priority="7">
      <formula>ABS(O1/P1)&gt;1.95996398454005</formula>
    </cfRule>
  </conditionalFormatting>
  <conditionalFormatting sqref="Q1:Q200">
    <cfRule type="expression" dxfId="228" priority="6">
      <formula>ABS(Q1/R1)&gt;1.95996398454005</formula>
    </cfRule>
  </conditionalFormatting>
  <conditionalFormatting sqref="S1:S200">
    <cfRule type="expression" dxfId="227" priority="5">
      <formula>ABS(S1/T1)&gt;1.95996398454005</formula>
    </cfRule>
  </conditionalFormatting>
  <conditionalFormatting sqref="W1:W200">
    <cfRule type="expression" dxfId="226" priority="4">
      <formula>ABS(W1/X1)&gt;1.95996398454005</formula>
    </cfRule>
  </conditionalFormatting>
  <conditionalFormatting sqref="Y1:Y200">
    <cfRule type="expression" dxfId="225" priority="3">
      <formula>ABS(Y1/Z1)&gt;1.95996398454005</formula>
    </cfRule>
  </conditionalFormatting>
  <conditionalFormatting sqref="AA1:AA200">
    <cfRule type="expression" dxfId="224" priority="2">
      <formula>ABS(AA1/AB1)&gt;1.95996398454005</formula>
    </cfRule>
  </conditionalFormatting>
  <conditionalFormatting sqref="AC1:AC200">
    <cfRule type="expression" dxfId="223" priority="1">
      <formula>ABS(AC1/AD1)&gt;1.95996398454005</formula>
    </cfRule>
  </conditionalFormatting>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J104"/>
  <sheetViews>
    <sheetView showGridLines="0" topLeftCell="A41" zoomScale="125" workbookViewId="0">
      <selection activeCell="A94" sqref="A94:XFD94"/>
    </sheetView>
  </sheetViews>
  <sheetFormatPr baseColWidth="10" defaultRowHeight="13" x14ac:dyDescent="0.15"/>
  <cols>
    <col min="1" max="1" width="30.6640625" customWidth="1"/>
    <col min="2" max="2" width="8.6640625" customWidth="1"/>
  </cols>
  <sheetData>
    <row r="1" spans="1:62" x14ac:dyDescent="0.15">
      <c r="A1" s="27" t="s">
        <v>169</v>
      </c>
    </row>
    <row r="2" spans="1:62" x14ac:dyDescent="0.15">
      <c r="A2" s="29" t="s">
        <v>170</v>
      </c>
    </row>
    <row r="3" spans="1:62" x14ac:dyDescent="0.15">
      <c r="A3" s="25" t="s">
        <v>236</v>
      </c>
    </row>
    <row r="4" spans="1:62" x14ac:dyDescent="0.15">
      <c r="A4" s="97" t="str">
        <f>HYPERLINK("#'TOC'!A1", "Back to TOC")</f>
        <v>Back to TOC</v>
      </c>
    </row>
    <row r="7" spans="1:62" ht="16" customHeight="1" x14ac:dyDescent="0.15">
      <c r="B7" s="163" t="s">
        <v>237</v>
      </c>
      <c r="C7" s="166" t="s">
        <v>410</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c r="BJ7" s="167"/>
    </row>
    <row r="8" spans="1:62" ht="32" customHeight="1" x14ac:dyDescent="0.15">
      <c r="B8" s="164"/>
      <c r="C8" s="168" t="s">
        <v>411</v>
      </c>
      <c r="D8" s="168"/>
      <c r="E8" s="168" t="s">
        <v>412</v>
      </c>
      <c r="F8" s="168"/>
      <c r="G8" s="168" t="s">
        <v>413</v>
      </c>
      <c r="H8" s="168"/>
      <c r="I8" s="168" t="s">
        <v>414</v>
      </c>
      <c r="J8" s="168"/>
      <c r="K8" s="168" t="s">
        <v>415</v>
      </c>
      <c r="L8" s="168"/>
      <c r="M8" s="168" t="s">
        <v>403</v>
      </c>
      <c r="N8" s="168"/>
      <c r="O8" s="168" t="s">
        <v>416</v>
      </c>
      <c r="P8" s="168"/>
      <c r="Q8" s="168" t="s">
        <v>417</v>
      </c>
      <c r="R8" s="168"/>
      <c r="S8" s="168" t="s">
        <v>418</v>
      </c>
      <c r="T8" s="168"/>
      <c r="U8" s="168" t="s">
        <v>419</v>
      </c>
      <c r="V8" s="168"/>
      <c r="W8" s="170" t="s">
        <v>243</v>
      </c>
      <c r="X8" s="170"/>
      <c r="Y8" s="170"/>
      <c r="Z8" s="170"/>
      <c r="AA8" s="170"/>
      <c r="AB8" s="170"/>
      <c r="AC8" s="170"/>
      <c r="AD8" s="170"/>
      <c r="AE8" s="170"/>
      <c r="AF8" s="170"/>
      <c r="AG8" s="170"/>
      <c r="AH8" s="170"/>
      <c r="AI8" s="170"/>
      <c r="AJ8" s="170"/>
      <c r="AK8" s="170"/>
      <c r="AL8" s="170"/>
      <c r="AM8" s="170"/>
      <c r="AN8" s="170"/>
      <c r="AO8" s="170"/>
      <c r="AP8" s="170"/>
      <c r="AQ8" s="170" t="s">
        <v>245</v>
      </c>
      <c r="AR8" s="170"/>
      <c r="AS8" s="170"/>
      <c r="AT8" s="170"/>
      <c r="AU8" s="170"/>
      <c r="AV8" s="170"/>
      <c r="AW8" s="170"/>
      <c r="AX8" s="170"/>
      <c r="AY8" s="170"/>
      <c r="AZ8" s="170"/>
      <c r="BA8" s="170"/>
      <c r="BB8" s="170"/>
      <c r="BC8" s="170"/>
      <c r="BD8" s="170"/>
      <c r="BE8" s="170"/>
      <c r="BF8" s="170"/>
      <c r="BG8" s="170"/>
      <c r="BH8" s="170"/>
      <c r="BI8" s="170"/>
      <c r="BJ8" s="172"/>
    </row>
    <row r="9" spans="1:62" ht="64" customHeight="1" x14ac:dyDescent="0.15">
      <c r="B9" s="164"/>
      <c r="C9" s="169"/>
      <c r="D9" s="169"/>
      <c r="E9" s="169"/>
      <c r="F9" s="169"/>
      <c r="G9" s="169"/>
      <c r="H9" s="169"/>
      <c r="I9" s="169"/>
      <c r="J9" s="169"/>
      <c r="K9" s="169"/>
      <c r="L9" s="169"/>
      <c r="M9" s="169"/>
      <c r="N9" s="169"/>
      <c r="O9" s="169"/>
      <c r="P9" s="169"/>
      <c r="Q9" s="169"/>
      <c r="R9" s="169"/>
      <c r="S9" s="169"/>
      <c r="T9" s="169"/>
      <c r="U9" s="169"/>
      <c r="V9" s="169"/>
      <c r="W9" s="171" t="s">
        <v>411</v>
      </c>
      <c r="X9" s="171"/>
      <c r="Y9" s="171" t="s">
        <v>412</v>
      </c>
      <c r="Z9" s="171"/>
      <c r="AA9" s="171" t="s">
        <v>413</v>
      </c>
      <c r="AB9" s="171"/>
      <c r="AC9" s="171" t="s">
        <v>414</v>
      </c>
      <c r="AD9" s="171"/>
      <c r="AE9" s="171" t="s">
        <v>415</v>
      </c>
      <c r="AF9" s="171"/>
      <c r="AG9" s="171" t="s">
        <v>403</v>
      </c>
      <c r="AH9" s="171"/>
      <c r="AI9" s="171" t="s">
        <v>416</v>
      </c>
      <c r="AJ9" s="171"/>
      <c r="AK9" s="171" t="s">
        <v>417</v>
      </c>
      <c r="AL9" s="171"/>
      <c r="AM9" s="171" t="s">
        <v>418</v>
      </c>
      <c r="AN9" s="171"/>
      <c r="AO9" s="171" t="s">
        <v>419</v>
      </c>
      <c r="AP9" s="171"/>
      <c r="AQ9" s="171" t="s">
        <v>411</v>
      </c>
      <c r="AR9" s="171"/>
      <c r="AS9" s="171" t="s">
        <v>412</v>
      </c>
      <c r="AT9" s="171"/>
      <c r="AU9" s="171" t="s">
        <v>413</v>
      </c>
      <c r="AV9" s="171"/>
      <c r="AW9" s="171" t="s">
        <v>414</v>
      </c>
      <c r="AX9" s="171"/>
      <c r="AY9" s="171" t="s">
        <v>415</v>
      </c>
      <c r="AZ9" s="171"/>
      <c r="BA9" s="171" t="s">
        <v>403</v>
      </c>
      <c r="BB9" s="171"/>
      <c r="BC9" s="171" t="s">
        <v>416</v>
      </c>
      <c r="BD9" s="171"/>
      <c r="BE9" s="171" t="s">
        <v>417</v>
      </c>
      <c r="BF9" s="171"/>
      <c r="BG9" s="171" t="s">
        <v>418</v>
      </c>
      <c r="BH9" s="171"/>
      <c r="BI9" s="171" t="s">
        <v>419</v>
      </c>
      <c r="BJ9" s="173"/>
    </row>
    <row r="10" spans="1:62" ht="16" customHeight="1" x14ac:dyDescent="0.15">
      <c r="B10" s="165"/>
      <c r="C10" s="98" t="s">
        <v>332</v>
      </c>
      <c r="D10" s="98" t="s">
        <v>240</v>
      </c>
      <c r="E10" s="98" t="s">
        <v>332</v>
      </c>
      <c r="F10" s="98" t="s">
        <v>240</v>
      </c>
      <c r="G10" s="98" t="s">
        <v>332</v>
      </c>
      <c r="H10" s="98" t="s">
        <v>240</v>
      </c>
      <c r="I10" s="98" t="s">
        <v>332</v>
      </c>
      <c r="J10" s="98" t="s">
        <v>240</v>
      </c>
      <c r="K10" s="98" t="s">
        <v>332</v>
      </c>
      <c r="L10" s="98" t="s">
        <v>240</v>
      </c>
      <c r="M10" s="98" t="s">
        <v>332</v>
      </c>
      <c r="N10" s="98" t="s">
        <v>240</v>
      </c>
      <c r="O10" s="98" t="s">
        <v>332</v>
      </c>
      <c r="P10" s="98" t="s">
        <v>240</v>
      </c>
      <c r="Q10" s="98" t="s">
        <v>332</v>
      </c>
      <c r="R10" s="98" t="s">
        <v>240</v>
      </c>
      <c r="S10" s="98" t="s">
        <v>332</v>
      </c>
      <c r="T10" s="98" t="s">
        <v>240</v>
      </c>
      <c r="U10" s="98" t="s">
        <v>332</v>
      </c>
      <c r="V10" s="98" t="s">
        <v>240</v>
      </c>
      <c r="W10" s="98" t="s">
        <v>337</v>
      </c>
      <c r="X10" s="98" t="s">
        <v>240</v>
      </c>
      <c r="Y10" s="98" t="s">
        <v>337</v>
      </c>
      <c r="Z10" s="98" t="s">
        <v>240</v>
      </c>
      <c r="AA10" s="98" t="s">
        <v>337</v>
      </c>
      <c r="AB10" s="98" t="s">
        <v>240</v>
      </c>
      <c r="AC10" s="98" t="s">
        <v>337</v>
      </c>
      <c r="AD10" s="98" t="s">
        <v>240</v>
      </c>
      <c r="AE10" s="98" t="s">
        <v>337</v>
      </c>
      <c r="AF10" s="98" t="s">
        <v>240</v>
      </c>
      <c r="AG10" s="98" t="s">
        <v>337</v>
      </c>
      <c r="AH10" s="98" t="s">
        <v>240</v>
      </c>
      <c r="AI10" s="98" t="s">
        <v>337</v>
      </c>
      <c r="AJ10" s="98" t="s">
        <v>240</v>
      </c>
      <c r="AK10" s="98" t="s">
        <v>337</v>
      </c>
      <c r="AL10" s="98" t="s">
        <v>240</v>
      </c>
      <c r="AM10" s="98" t="s">
        <v>337</v>
      </c>
      <c r="AN10" s="98" t="s">
        <v>240</v>
      </c>
      <c r="AO10" s="98" t="s">
        <v>337</v>
      </c>
      <c r="AP10" s="98" t="s">
        <v>240</v>
      </c>
      <c r="AQ10" s="98" t="s">
        <v>337</v>
      </c>
      <c r="AR10" s="98" t="s">
        <v>240</v>
      </c>
      <c r="AS10" s="98" t="s">
        <v>337</v>
      </c>
      <c r="AT10" s="98" t="s">
        <v>240</v>
      </c>
      <c r="AU10" s="98" t="s">
        <v>337</v>
      </c>
      <c r="AV10" s="98" t="s">
        <v>240</v>
      </c>
      <c r="AW10" s="98" t="s">
        <v>337</v>
      </c>
      <c r="AX10" s="98" t="s">
        <v>240</v>
      </c>
      <c r="AY10" s="98" t="s">
        <v>337</v>
      </c>
      <c r="AZ10" s="98" t="s">
        <v>240</v>
      </c>
      <c r="BA10" s="98" t="s">
        <v>337</v>
      </c>
      <c r="BB10" s="98" t="s">
        <v>240</v>
      </c>
      <c r="BC10" s="98" t="s">
        <v>337</v>
      </c>
      <c r="BD10" s="98" t="s">
        <v>240</v>
      </c>
      <c r="BE10" s="98" t="s">
        <v>337</v>
      </c>
      <c r="BF10" s="98" t="s">
        <v>240</v>
      </c>
      <c r="BG10" s="98" t="s">
        <v>337</v>
      </c>
      <c r="BH10" s="98" t="s">
        <v>240</v>
      </c>
      <c r="BI10" s="98" t="s">
        <v>337</v>
      </c>
      <c r="BJ10" s="99" t="s">
        <v>240</v>
      </c>
    </row>
    <row r="11" spans="1:62" ht="13" customHeight="1" x14ac:dyDescent="0.15">
      <c r="A11" s="100"/>
      <c r="B11" s="101"/>
      <c r="C11" s="102" t="s">
        <v>1058</v>
      </c>
      <c r="D11" s="120" t="s">
        <v>1059</v>
      </c>
      <c r="E11" s="102" t="s">
        <v>1060</v>
      </c>
      <c r="F11" s="120" t="s">
        <v>1061</v>
      </c>
      <c r="G11" s="102" t="s">
        <v>1062</v>
      </c>
      <c r="H11" s="120" t="s">
        <v>1063</v>
      </c>
      <c r="I11" s="102" t="s">
        <v>1064</v>
      </c>
      <c r="J11" s="120" t="s">
        <v>1065</v>
      </c>
      <c r="K11" s="102" t="s">
        <v>1066</v>
      </c>
      <c r="L11" s="120" t="s">
        <v>1067</v>
      </c>
      <c r="M11" s="102" t="s">
        <v>1068</v>
      </c>
      <c r="N11" s="120" t="s">
        <v>1069</v>
      </c>
      <c r="O11" s="102" t="s">
        <v>1070</v>
      </c>
      <c r="P11" s="120" t="s">
        <v>1071</v>
      </c>
      <c r="Q11" s="102" t="s">
        <v>1072</v>
      </c>
      <c r="R11" s="120" t="s">
        <v>1073</v>
      </c>
      <c r="S11" s="102" t="s">
        <v>1074</v>
      </c>
      <c r="T11" s="120" t="s">
        <v>1075</v>
      </c>
      <c r="U11" s="102" t="s">
        <v>1076</v>
      </c>
      <c r="V11" s="120" t="s">
        <v>1077</v>
      </c>
      <c r="W11" s="104" t="s">
        <v>1078</v>
      </c>
      <c r="X11" s="104" t="s">
        <v>1079</v>
      </c>
      <c r="Y11" s="104" t="s">
        <v>1080</v>
      </c>
      <c r="Z11" s="104" t="s">
        <v>1081</v>
      </c>
      <c r="AA11" s="104" t="s">
        <v>1082</v>
      </c>
      <c r="AB11" s="104" t="s">
        <v>1083</v>
      </c>
      <c r="AC11" s="104" t="s">
        <v>1084</v>
      </c>
      <c r="AD11" s="104" t="s">
        <v>1085</v>
      </c>
      <c r="AE11" s="104" t="s">
        <v>1086</v>
      </c>
      <c r="AF11" s="104" t="s">
        <v>1087</v>
      </c>
      <c r="AG11" s="104" t="s">
        <v>1088</v>
      </c>
      <c r="AH11" s="104" t="s">
        <v>1089</v>
      </c>
      <c r="AI11" s="104" t="s">
        <v>1090</v>
      </c>
      <c r="AJ11" s="104" t="s">
        <v>1091</v>
      </c>
      <c r="AK11" s="104" t="s">
        <v>1092</v>
      </c>
      <c r="AL11" s="104" t="s">
        <v>1093</v>
      </c>
      <c r="AM11" s="104" t="s">
        <v>1094</v>
      </c>
      <c r="AN11" s="104" t="s">
        <v>1095</v>
      </c>
      <c r="AO11" s="104" t="s">
        <v>1096</v>
      </c>
      <c r="AP11" s="104" t="s">
        <v>1097</v>
      </c>
      <c r="AQ11" s="104" t="s">
        <v>1098</v>
      </c>
      <c r="AR11" s="104" t="s">
        <v>1099</v>
      </c>
      <c r="AS11" s="104" t="s">
        <v>1100</v>
      </c>
      <c r="AT11" s="104" t="s">
        <v>1101</v>
      </c>
      <c r="AU11" s="104" t="s">
        <v>1102</v>
      </c>
      <c r="AV11" s="104" t="s">
        <v>1103</v>
      </c>
      <c r="AW11" s="104" t="s">
        <v>1104</v>
      </c>
      <c r="AX11" s="104" t="s">
        <v>1105</v>
      </c>
      <c r="AY11" s="104" t="s">
        <v>1106</v>
      </c>
      <c r="AZ11" s="104" t="s">
        <v>1107</v>
      </c>
      <c r="BA11" s="104" t="s">
        <v>1108</v>
      </c>
      <c r="BB11" s="104" t="s">
        <v>1109</v>
      </c>
      <c r="BC11" s="104" t="s">
        <v>1110</v>
      </c>
      <c r="BD11" s="104" t="s">
        <v>1111</v>
      </c>
      <c r="BE11" s="104" t="s">
        <v>1112</v>
      </c>
      <c r="BF11" s="104" t="s">
        <v>1113</v>
      </c>
      <c r="BG11" s="104" t="s">
        <v>1114</v>
      </c>
      <c r="BH11" s="104" t="s">
        <v>1115</v>
      </c>
      <c r="BI11" s="104" t="s">
        <v>1116</v>
      </c>
      <c r="BJ11" s="105" t="s">
        <v>1117</v>
      </c>
    </row>
    <row r="12" spans="1:62" ht="13" customHeight="1" x14ac:dyDescent="0.15">
      <c r="A12" s="57" t="s">
        <v>246</v>
      </c>
      <c r="B12" s="106">
        <v>2</v>
      </c>
      <c r="C12" s="20">
        <v>97.863529563411404</v>
      </c>
      <c r="D12" s="113">
        <v>0.44280428215846801</v>
      </c>
      <c r="E12" s="20">
        <v>97.926911879999693</v>
      </c>
      <c r="F12" s="113">
        <v>0.43277878860937902</v>
      </c>
      <c r="G12" s="20">
        <v>97.800731987574395</v>
      </c>
      <c r="H12" s="113">
        <v>0.37463099328466898</v>
      </c>
      <c r="I12" s="20">
        <v>96.445681932480696</v>
      </c>
      <c r="J12" s="113">
        <v>0.48096371818204597</v>
      </c>
      <c r="K12" s="20">
        <v>96.005403570976398</v>
      </c>
      <c r="L12" s="113">
        <v>0.43527904205831403</v>
      </c>
      <c r="M12" s="20">
        <v>98.314159259382194</v>
      </c>
      <c r="N12" s="113">
        <v>0.43010432342396399</v>
      </c>
      <c r="O12" s="20">
        <v>99.004999789277903</v>
      </c>
      <c r="P12" s="113">
        <v>0.26170433725672598</v>
      </c>
      <c r="Q12" s="20">
        <v>98.580247241100906</v>
      </c>
      <c r="R12" s="113">
        <v>0.34147839841734001</v>
      </c>
      <c r="S12" s="20">
        <v>98.292718996251196</v>
      </c>
      <c r="T12" s="113">
        <v>0.37702315616940002</v>
      </c>
      <c r="U12" s="20">
        <v>97.916754423279698</v>
      </c>
      <c r="V12" s="113">
        <v>0.42507228028770899</v>
      </c>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8"/>
    </row>
    <row r="13" spans="1:62" ht="13" customHeight="1" x14ac:dyDescent="0.15">
      <c r="A13" s="57" t="s">
        <v>247</v>
      </c>
      <c r="B13" s="106">
        <v>2</v>
      </c>
      <c r="C13" s="20">
        <v>84.608277867573094</v>
      </c>
      <c r="D13" s="113">
        <v>1.1894742377410199</v>
      </c>
      <c r="E13" s="20">
        <v>85.052761887969694</v>
      </c>
      <c r="F13" s="113">
        <v>1.0753224810641999</v>
      </c>
      <c r="G13" s="20">
        <v>83.187321235602397</v>
      </c>
      <c r="H13" s="113">
        <v>1.0747326075989101</v>
      </c>
      <c r="I13" s="20">
        <v>89.650582786710402</v>
      </c>
      <c r="J13" s="113">
        <v>0.902109815784498</v>
      </c>
      <c r="K13" s="20">
        <v>70.028315257804095</v>
      </c>
      <c r="L13" s="113">
        <v>1.57490417940428</v>
      </c>
      <c r="M13" s="20">
        <v>83.549005103173499</v>
      </c>
      <c r="N13" s="113">
        <v>1.39824590642159</v>
      </c>
      <c r="O13" s="20">
        <v>90.885091921322299</v>
      </c>
      <c r="P13" s="113">
        <v>1.1650170588398601</v>
      </c>
      <c r="Q13" s="20">
        <v>84.450458647830004</v>
      </c>
      <c r="R13" s="113">
        <v>1.4532015114891701</v>
      </c>
      <c r="S13" s="20">
        <v>72.6963573044127</v>
      </c>
      <c r="T13" s="113">
        <v>1.2484479193921301</v>
      </c>
      <c r="U13" s="20">
        <v>66.766892039030694</v>
      </c>
      <c r="V13" s="113">
        <v>1.5407427234122599</v>
      </c>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8"/>
    </row>
    <row r="14" spans="1:62" ht="13" customHeight="1" x14ac:dyDescent="0.15">
      <c r="A14" s="57" t="s">
        <v>248</v>
      </c>
      <c r="B14" s="106">
        <v>2</v>
      </c>
      <c r="C14" s="20">
        <v>85.430706984440306</v>
      </c>
      <c r="D14" s="113">
        <v>1.1150002575942</v>
      </c>
      <c r="E14" s="20">
        <v>74.492198938614493</v>
      </c>
      <c r="F14" s="113">
        <v>1.22747226718638</v>
      </c>
      <c r="G14" s="20">
        <v>77.918770770935694</v>
      </c>
      <c r="H14" s="113">
        <v>1.11396497568478</v>
      </c>
      <c r="I14" s="20">
        <v>76.850166230538704</v>
      </c>
      <c r="J14" s="113">
        <v>1.0004030784553899</v>
      </c>
      <c r="K14" s="20">
        <v>78.683140952179002</v>
      </c>
      <c r="L14" s="113">
        <v>1.2317316654103001</v>
      </c>
      <c r="M14" s="20">
        <v>84.730921275495007</v>
      </c>
      <c r="N14" s="113">
        <v>1.17244638460407</v>
      </c>
      <c r="O14" s="20">
        <v>88.915252598885701</v>
      </c>
      <c r="P14" s="113">
        <v>0.96773405523420697</v>
      </c>
      <c r="Q14" s="20">
        <v>86.495200099043899</v>
      </c>
      <c r="R14" s="113">
        <v>1.06174090101622</v>
      </c>
      <c r="S14" s="20">
        <v>70.599928212481203</v>
      </c>
      <c r="T14" s="113">
        <v>1.17323531517597</v>
      </c>
      <c r="U14" s="20">
        <v>71.035394356710597</v>
      </c>
      <c r="V14" s="113">
        <v>1.3494780505247399</v>
      </c>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8"/>
    </row>
    <row r="15" spans="1:62" ht="13" customHeight="1" x14ac:dyDescent="0.15">
      <c r="A15" s="57" t="s">
        <v>249</v>
      </c>
      <c r="B15" s="106">
        <v>2</v>
      </c>
      <c r="C15" s="20">
        <v>91.645971037127893</v>
      </c>
      <c r="D15" s="113">
        <v>0.731216835220307</v>
      </c>
      <c r="E15" s="20">
        <v>92.020284381955406</v>
      </c>
      <c r="F15" s="113">
        <v>0.80825232148493298</v>
      </c>
      <c r="G15" s="20">
        <v>92.376555411955493</v>
      </c>
      <c r="H15" s="113">
        <v>0.71932553237420405</v>
      </c>
      <c r="I15" s="20">
        <v>93.844964216026398</v>
      </c>
      <c r="J15" s="113">
        <v>0.63825174052678602</v>
      </c>
      <c r="K15" s="20">
        <v>86.717495917796001</v>
      </c>
      <c r="L15" s="113">
        <v>0.85124679911044798</v>
      </c>
      <c r="M15" s="20">
        <v>93.044911246298099</v>
      </c>
      <c r="N15" s="113">
        <v>0.73439734847013904</v>
      </c>
      <c r="O15" s="20">
        <v>93.422186435980905</v>
      </c>
      <c r="P15" s="113">
        <v>0.68696532894517703</v>
      </c>
      <c r="Q15" s="20">
        <v>93.641884099988999</v>
      </c>
      <c r="R15" s="113">
        <v>0.70086146344615097</v>
      </c>
      <c r="S15" s="20">
        <v>93.264773927911094</v>
      </c>
      <c r="T15" s="113">
        <v>0.63419650258563198</v>
      </c>
      <c r="U15" s="20">
        <v>93.519169185236706</v>
      </c>
      <c r="V15" s="113">
        <v>0.73816949141983002</v>
      </c>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8"/>
    </row>
    <row r="16" spans="1:62" ht="13" customHeight="1" x14ac:dyDescent="0.15">
      <c r="A16" s="57" t="s">
        <v>250</v>
      </c>
      <c r="B16" s="106">
        <v>2</v>
      </c>
      <c r="C16" s="20">
        <v>91.174958793383695</v>
      </c>
      <c r="D16" s="113">
        <v>0.66080542488448901</v>
      </c>
      <c r="E16" s="20">
        <v>93.028871722472402</v>
      </c>
      <c r="F16" s="113">
        <v>0.52875014690816802</v>
      </c>
      <c r="G16" s="20">
        <v>93.260916445585806</v>
      </c>
      <c r="H16" s="113">
        <v>0.54151257792025498</v>
      </c>
      <c r="I16" s="20">
        <v>94.0358130082233</v>
      </c>
      <c r="J16" s="113">
        <v>0.557231904663119</v>
      </c>
      <c r="K16" s="20">
        <v>81.846895551712095</v>
      </c>
      <c r="L16" s="113">
        <v>0.78658651907542299</v>
      </c>
      <c r="M16" s="20">
        <v>89.906601018684299</v>
      </c>
      <c r="N16" s="113">
        <v>0.65126140098780605</v>
      </c>
      <c r="O16" s="20">
        <v>93.857669187913004</v>
      </c>
      <c r="P16" s="113">
        <v>0.52548825529629095</v>
      </c>
      <c r="Q16" s="20">
        <v>93.142829598940807</v>
      </c>
      <c r="R16" s="113">
        <v>0.51685477021628601</v>
      </c>
      <c r="S16" s="20">
        <v>92.627334433296696</v>
      </c>
      <c r="T16" s="113">
        <v>0.62020031859422098</v>
      </c>
      <c r="U16" s="20">
        <v>89.340711233985601</v>
      </c>
      <c r="V16" s="113">
        <v>0.67951414097363605</v>
      </c>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8"/>
    </row>
    <row r="17" spans="1:62" ht="13" customHeight="1" x14ac:dyDescent="0.15">
      <c r="A17" s="57" t="s">
        <v>251</v>
      </c>
      <c r="B17" s="106">
        <v>2</v>
      </c>
      <c r="C17" s="20">
        <v>86.507089468381594</v>
      </c>
      <c r="D17" s="113">
        <v>0.903843368291806</v>
      </c>
      <c r="E17" s="20">
        <v>84.708319013902397</v>
      </c>
      <c r="F17" s="113">
        <v>1.0124158016276701</v>
      </c>
      <c r="G17" s="20">
        <v>81.491689250966104</v>
      </c>
      <c r="H17" s="113">
        <v>1.01090268496251</v>
      </c>
      <c r="I17" s="20">
        <v>82.781091207902705</v>
      </c>
      <c r="J17" s="113">
        <v>0.89144160896464697</v>
      </c>
      <c r="K17" s="20">
        <v>67.654591315802506</v>
      </c>
      <c r="L17" s="113">
        <v>1.36002885198602</v>
      </c>
      <c r="M17" s="20">
        <v>81.779399854210993</v>
      </c>
      <c r="N17" s="113">
        <v>1.28438259672698</v>
      </c>
      <c r="O17" s="20">
        <v>91.460255313463804</v>
      </c>
      <c r="P17" s="113">
        <v>0.74032277331100305</v>
      </c>
      <c r="Q17" s="20">
        <v>86.173119531526496</v>
      </c>
      <c r="R17" s="113">
        <v>0.97919877154991797</v>
      </c>
      <c r="S17" s="20">
        <v>65.427283684295205</v>
      </c>
      <c r="T17" s="113">
        <v>1.3941293427933099</v>
      </c>
      <c r="U17" s="20">
        <v>66.415933771993195</v>
      </c>
      <c r="V17" s="113">
        <v>1.27986426720609</v>
      </c>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8"/>
    </row>
    <row r="18" spans="1:62" ht="13" customHeight="1" x14ac:dyDescent="0.15">
      <c r="A18" s="109" t="s">
        <v>252</v>
      </c>
      <c r="B18" s="106">
        <v>2</v>
      </c>
      <c r="C18" s="20">
        <v>89.242912960811594</v>
      </c>
      <c r="D18" s="113">
        <v>1.2248285456856101</v>
      </c>
      <c r="E18" s="20">
        <v>84.617774254309893</v>
      </c>
      <c r="F18" s="113">
        <v>1.49019476069348</v>
      </c>
      <c r="G18" s="20">
        <v>82.548754848375495</v>
      </c>
      <c r="H18" s="113">
        <v>1.39095161211475</v>
      </c>
      <c r="I18" s="20">
        <v>86.912852085821598</v>
      </c>
      <c r="J18" s="113">
        <v>1.1008699978663401</v>
      </c>
      <c r="K18" s="20">
        <v>68.355905559999698</v>
      </c>
      <c r="L18" s="113">
        <v>1.9797228515412499</v>
      </c>
      <c r="M18" s="20">
        <v>83.414548030358105</v>
      </c>
      <c r="N18" s="113">
        <v>1.6567332696858801</v>
      </c>
      <c r="O18" s="20">
        <v>92.366819748843298</v>
      </c>
      <c r="P18" s="113">
        <v>0.94212399735976504</v>
      </c>
      <c r="Q18" s="20">
        <v>87.082304103345905</v>
      </c>
      <c r="R18" s="113">
        <v>1.31097678312126</v>
      </c>
      <c r="S18" s="20">
        <v>66.123245542182502</v>
      </c>
      <c r="T18" s="113">
        <v>1.9874143153264601</v>
      </c>
      <c r="U18" s="20">
        <v>69.746752727986603</v>
      </c>
      <c r="V18" s="113">
        <v>1.8098122206460701</v>
      </c>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8"/>
    </row>
    <row r="19" spans="1:62" ht="13" customHeight="1" x14ac:dyDescent="0.15">
      <c r="A19" s="109" t="s">
        <v>253</v>
      </c>
      <c r="B19" s="106">
        <v>2</v>
      </c>
      <c r="C19" s="20">
        <v>82.130913679263003</v>
      </c>
      <c r="D19" s="113">
        <v>1.3339455813630501</v>
      </c>
      <c r="E19" s="20">
        <v>84.8530067619009</v>
      </c>
      <c r="F19" s="113">
        <v>1.3165931642286599</v>
      </c>
      <c r="G19" s="20">
        <v>79.800140626288595</v>
      </c>
      <c r="H19" s="113">
        <v>1.3721154342900099</v>
      </c>
      <c r="I19" s="20">
        <v>76.165699491875998</v>
      </c>
      <c r="J19" s="113">
        <v>1.3656667621157399</v>
      </c>
      <c r="K19" s="20">
        <v>66.532694926650294</v>
      </c>
      <c r="L19" s="113">
        <v>1.68556970860157</v>
      </c>
      <c r="M19" s="20">
        <v>79.155503660897196</v>
      </c>
      <c r="N19" s="113">
        <v>2.1048153029136101</v>
      </c>
      <c r="O19" s="20">
        <v>90.001968505268906</v>
      </c>
      <c r="P19" s="113">
        <v>1.2791736039303201</v>
      </c>
      <c r="Q19" s="20">
        <v>84.707416812080993</v>
      </c>
      <c r="R19" s="113">
        <v>1.5770502286355701</v>
      </c>
      <c r="S19" s="20">
        <v>64.304114567481406</v>
      </c>
      <c r="T19" s="113">
        <v>1.7806852280149601</v>
      </c>
      <c r="U19" s="20">
        <v>61.046810829446301</v>
      </c>
      <c r="V19" s="113">
        <v>1.5869829494965899</v>
      </c>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8"/>
    </row>
    <row r="20" spans="1:62" ht="13" customHeight="1" x14ac:dyDescent="0.15">
      <c r="A20" s="57" t="s">
        <v>254</v>
      </c>
      <c r="B20" s="106">
        <v>2</v>
      </c>
      <c r="C20" s="20">
        <v>88.968521184341895</v>
      </c>
      <c r="D20" s="113">
        <v>1.1724817349862999</v>
      </c>
      <c r="E20" s="20">
        <v>86.936991453607504</v>
      </c>
      <c r="F20" s="113">
        <v>1.1279871598800999</v>
      </c>
      <c r="G20" s="20">
        <v>89.262769135901607</v>
      </c>
      <c r="H20" s="113">
        <v>0.98721689881570596</v>
      </c>
      <c r="I20" s="20">
        <v>91.205411401453205</v>
      </c>
      <c r="J20" s="113">
        <v>0.86365799028859203</v>
      </c>
      <c r="K20" s="20">
        <v>76.598369640278705</v>
      </c>
      <c r="L20" s="113">
        <v>1.45786110096632</v>
      </c>
      <c r="M20" s="20">
        <v>88.476464778650694</v>
      </c>
      <c r="N20" s="113">
        <v>1.2127837744299901</v>
      </c>
      <c r="O20" s="20">
        <v>92.926244200143898</v>
      </c>
      <c r="P20" s="113">
        <v>1.0348676081660599</v>
      </c>
      <c r="Q20" s="20">
        <v>90.953542562680596</v>
      </c>
      <c r="R20" s="113">
        <v>1.2071692073440601</v>
      </c>
      <c r="S20" s="20">
        <v>85.560817953335004</v>
      </c>
      <c r="T20" s="113">
        <v>1.14851180517866</v>
      </c>
      <c r="U20" s="20">
        <v>80.656941320973104</v>
      </c>
      <c r="V20" s="113">
        <v>1.4955350876381699</v>
      </c>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8"/>
    </row>
    <row r="21" spans="1:62" ht="13" customHeight="1" x14ac:dyDescent="0.15">
      <c r="A21" s="57" t="s">
        <v>255</v>
      </c>
      <c r="B21" s="106">
        <v>2</v>
      </c>
      <c r="C21" s="20">
        <v>95.930004428251607</v>
      </c>
      <c r="D21" s="113">
        <v>0.67599601102634599</v>
      </c>
      <c r="E21" s="20">
        <v>96.274470259971807</v>
      </c>
      <c r="F21" s="113">
        <v>0.58677816799965998</v>
      </c>
      <c r="G21" s="20">
        <v>96.136731586350606</v>
      </c>
      <c r="H21" s="113">
        <v>0.53591264198662203</v>
      </c>
      <c r="I21" s="20">
        <v>97.153998173001995</v>
      </c>
      <c r="J21" s="113">
        <v>0.51001746481768695</v>
      </c>
      <c r="K21" s="20">
        <v>92.4631763777559</v>
      </c>
      <c r="L21" s="113">
        <v>0.78335602382279301</v>
      </c>
      <c r="M21" s="20">
        <v>95.264783505109094</v>
      </c>
      <c r="N21" s="113">
        <v>0.67845188291011005</v>
      </c>
      <c r="O21" s="20">
        <v>97.468335135460293</v>
      </c>
      <c r="P21" s="113">
        <v>0.49502794220601898</v>
      </c>
      <c r="Q21" s="20">
        <v>97.087523485362695</v>
      </c>
      <c r="R21" s="113">
        <v>0.53753833968265297</v>
      </c>
      <c r="S21" s="20">
        <v>95.9486438949058</v>
      </c>
      <c r="T21" s="113">
        <v>0.58665172497715001</v>
      </c>
      <c r="U21" s="20">
        <v>94.816011389724295</v>
      </c>
      <c r="V21" s="113">
        <v>0.68842583629013598</v>
      </c>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8"/>
    </row>
    <row r="22" spans="1:62" ht="13" customHeight="1" x14ac:dyDescent="0.15">
      <c r="A22" s="57" t="s">
        <v>256</v>
      </c>
      <c r="B22" s="106">
        <v>2</v>
      </c>
      <c r="C22" s="20">
        <v>88.412366023159606</v>
      </c>
      <c r="D22" s="113">
        <v>1.2683602110737899</v>
      </c>
      <c r="E22" s="20">
        <v>79.507751911853703</v>
      </c>
      <c r="F22" s="113">
        <v>1.54183208171498</v>
      </c>
      <c r="G22" s="20">
        <v>78.748259096733506</v>
      </c>
      <c r="H22" s="113">
        <v>1.66890342717819</v>
      </c>
      <c r="I22" s="20">
        <v>84.370893932285298</v>
      </c>
      <c r="J22" s="113">
        <v>1.39389105116773</v>
      </c>
      <c r="K22" s="20">
        <v>72.668297675732006</v>
      </c>
      <c r="L22" s="113">
        <v>1.8300082281502601</v>
      </c>
      <c r="M22" s="20">
        <v>86.719941782045595</v>
      </c>
      <c r="N22" s="113">
        <v>1.6913871812872401</v>
      </c>
      <c r="O22" s="20">
        <v>92.480637096970497</v>
      </c>
      <c r="P22" s="113">
        <v>1.1837361331540599</v>
      </c>
      <c r="Q22" s="20">
        <v>91.323008667200298</v>
      </c>
      <c r="R22" s="113">
        <v>1.0621177003739199</v>
      </c>
      <c r="S22" s="20">
        <v>79.268027473190301</v>
      </c>
      <c r="T22" s="113">
        <v>1.6515561514478301</v>
      </c>
      <c r="U22" s="20">
        <v>85.796071723723003</v>
      </c>
      <c r="V22" s="113">
        <v>1.2058373733975101</v>
      </c>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8"/>
    </row>
    <row r="23" spans="1:62" ht="13" customHeight="1" x14ac:dyDescent="0.15">
      <c r="A23" s="57" t="s">
        <v>257</v>
      </c>
      <c r="B23" s="106">
        <v>2</v>
      </c>
      <c r="C23" s="20">
        <v>92.379689638187799</v>
      </c>
      <c r="D23" s="113">
        <v>1.0697165720498301</v>
      </c>
      <c r="E23" s="20">
        <v>90.432954123648898</v>
      </c>
      <c r="F23" s="113">
        <v>1.0104017569269399</v>
      </c>
      <c r="G23" s="20">
        <v>91.110152012048502</v>
      </c>
      <c r="H23" s="113">
        <v>0.86165406963486701</v>
      </c>
      <c r="I23" s="20">
        <v>92.593422685757403</v>
      </c>
      <c r="J23" s="113">
        <v>0.87997974120064004</v>
      </c>
      <c r="K23" s="20">
        <v>84.988680656939707</v>
      </c>
      <c r="L23" s="113">
        <v>1.58944458010956</v>
      </c>
      <c r="M23" s="20">
        <v>93.0167688284685</v>
      </c>
      <c r="N23" s="113">
        <v>1.03161282741314</v>
      </c>
      <c r="O23" s="20">
        <v>94.581771322665503</v>
      </c>
      <c r="P23" s="113">
        <v>0.82872873689229098</v>
      </c>
      <c r="Q23" s="20">
        <v>94.326083559139505</v>
      </c>
      <c r="R23" s="113">
        <v>0.86260890536287704</v>
      </c>
      <c r="S23" s="20">
        <v>93.699435828716702</v>
      </c>
      <c r="T23" s="113">
        <v>0.81333577546200297</v>
      </c>
      <c r="U23" s="20">
        <v>90.859963546719996</v>
      </c>
      <c r="V23" s="113">
        <v>1.1194599768254501</v>
      </c>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8"/>
    </row>
    <row r="24" spans="1:62" ht="13" customHeight="1" x14ac:dyDescent="0.15">
      <c r="A24" s="57" t="s">
        <v>258</v>
      </c>
      <c r="B24" s="106">
        <v>2</v>
      </c>
      <c r="C24" s="20">
        <v>82.505042414809694</v>
      </c>
      <c r="D24" s="113">
        <v>1.4864505786364099</v>
      </c>
      <c r="E24" s="20">
        <v>76.368468837264601</v>
      </c>
      <c r="F24" s="113">
        <v>1.47292201459406</v>
      </c>
      <c r="G24" s="20">
        <v>83.686390903126195</v>
      </c>
      <c r="H24" s="113">
        <v>1.2106583190451501</v>
      </c>
      <c r="I24" s="20">
        <v>85.850091361668305</v>
      </c>
      <c r="J24" s="113">
        <v>1.0832746633668899</v>
      </c>
      <c r="K24" s="20">
        <v>67.783118624787406</v>
      </c>
      <c r="L24" s="113">
        <v>1.9886672688335101</v>
      </c>
      <c r="M24" s="20">
        <v>82.891560467522893</v>
      </c>
      <c r="N24" s="113">
        <v>1.7024497330131001</v>
      </c>
      <c r="O24" s="20">
        <v>87.891815384336198</v>
      </c>
      <c r="P24" s="113">
        <v>1.3716421465450801</v>
      </c>
      <c r="Q24" s="20">
        <v>87.222098464610099</v>
      </c>
      <c r="R24" s="113">
        <v>1.38816708947975</v>
      </c>
      <c r="S24" s="20">
        <v>82.310964541321397</v>
      </c>
      <c r="T24" s="113">
        <v>1.38311014984478</v>
      </c>
      <c r="U24" s="20">
        <v>74.055058463688994</v>
      </c>
      <c r="V24" s="113">
        <v>1.5771093882282701</v>
      </c>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8"/>
    </row>
    <row r="25" spans="1:62" ht="13" customHeight="1" x14ac:dyDescent="0.15">
      <c r="A25" s="57" t="s">
        <v>259</v>
      </c>
      <c r="B25" s="106">
        <v>2</v>
      </c>
      <c r="C25" s="20">
        <v>86.789966188471794</v>
      </c>
      <c r="D25" s="113">
        <v>1.31746881488356</v>
      </c>
      <c r="E25" s="20">
        <v>85.562621446914406</v>
      </c>
      <c r="F25" s="113">
        <v>1.12966597771076</v>
      </c>
      <c r="G25" s="20">
        <v>90.572731927819902</v>
      </c>
      <c r="H25" s="113">
        <v>0.81502664010013304</v>
      </c>
      <c r="I25" s="20">
        <v>90.110994164266899</v>
      </c>
      <c r="J25" s="113">
        <v>0.85044294917521701</v>
      </c>
      <c r="K25" s="20">
        <v>80.919613204598406</v>
      </c>
      <c r="L25" s="113">
        <v>1.1175683423668401</v>
      </c>
      <c r="M25" s="20">
        <v>87.690159459767003</v>
      </c>
      <c r="N25" s="113">
        <v>1.0264476785555501</v>
      </c>
      <c r="O25" s="20">
        <v>90.557644277007896</v>
      </c>
      <c r="P25" s="113">
        <v>0.93462940815103002</v>
      </c>
      <c r="Q25" s="20">
        <v>91.612918222346806</v>
      </c>
      <c r="R25" s="113">
        <v>0.78561207736913496</v>
      </c>
      <c r="S25" s="20">
        <v>84.979339227339295</v>
      </c>
      <c r="T25" s="113">
        <v>1.0825755952145899</v>
      </c>
      <c r="U25" s="20">
        <v>82.867256526195604</v>
      </c>
      <c r="V25" s="113">
        <v>1.2059592568503299</v>
      </c>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8"/>
    </row>
    <row r="26" spans="1:62" ht="13" customHeight="1" x14ac:dyDescent="0.15">
      <c r="A26" s="57" t="s">
        <v>260</v>
      </c>
      <c r="B26" s="106">
        <v>2</v>
      </c>
      <c r="C26" s="20">
        <v>90.357980269277704</v>
      </c>
      <c r="D26" s="113">
        <v>1.0369904095959399</v>
      </c>
      <c r="E26" s="20">
        <v>88.852131339742996</v>
      </c>
      <c r="F26" s="113">
        <v>1.1353607471928999</v>
      </c>
      <c r="G26" s="20">
        <v>88.030592989202901</v>
      </c>
      <c r="H26" s="113">
        <v>0.97855745970102503</v>
      </c>
      <c r="I26" s="20">
        <v>89.148648717300404</v>
      </c>
      <c r="J26" s="113">
        <v>1.09477339918415</v>
      </c>
      <c r="K26" s="20">
        <v>80.436986310005295</v>
      </c>
      <c r="L26" s="113">
        <v>1.15391505958649</v>
      </c>
      <c r="M26" s="20">
        <v>92.563188902875694</v>
      </c>
      <c r="N26" s="113">
        <v>0.79806493985023697</v>
      </c>
      <c r="O26" s="20">
        <v>95.299061012978498</v>
      </c>
      <c r="P26" s="113">
        <v>0.66179984913955403</v>
      </c>
      <c r="Q26" s="20">
        <v>91.803035508111506</v>
      </c>
      <c r="R26" s="113">
        <v>0.91018007268226597</v>
      </c>
      <c r="S26" s="20">
        <v>86.421170559103203</v>
      </c>
      <c r="T26" s="113">
        <v>1.1802210998239799</v>
      </c>
      <c r="U26" s="20">
        <v>83.242237822189196</v>
      </c>
      <c r="V26" s="113">
        <v>1.27568982281165</v>
      </c>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8"/>
    </row>
    <row r="27" spans="1:62" ht="13" customHeight="1" x14ac:dyDescent="0.15">
      <c r="A27" s="57" t="s">
        <v>261</v>
      </c>
      <c r="B27" s="106">
        <v>2</v>
      </c>
      <c r="C27" s="20">
        <v>88.951614631720403</v>
      </c>
      <c r="D27" s="113">
        <v>0.78815925245875396</v>
      </c>
      <c r="E27" s="20">
        <v>90.639552483940605</v>
      </c>
      <c r="F27" s="113">
        <v>0.66755479032562204</v>
      </c>
      <c r="G27" s="20">
        <v>91.528671835723102</v>
      </c>
      <c r="H27" s="113">
        <v>0.60904202192311296</v>
      </c>
      <c r="I27" s="20">
        <v>86.517832947386296</v>
      </c>
      <c r="J27" s="113">
        <v>0.65043296505007597</v>
      </c>
      <c r="K27" s="20">
        <v>82.001620651675097</v>
      </c>
      <c r="L27" s="113">
        <v>0.82685755521712401</v>
      </c>
      <c r="M27" s="20">
        <v>91.062250918429001</v>
      </c>
      <c r="N27" s="113">
        <v>0.69153460797852195</v>
      </c>
      <c r="O27" s="20">
        <v>96.411639639156505</v>
      </c>
      <c r="P27" s="113">
        <v>0.52178273184647195</v>
      </c>
      <c r="Q27" s="20">
        <v>94.876683094685305</v>
      </c>
      <c r="R27" s="113">
        <v>0.52717519926675904</v>
      </c>
      <c r="S27" s="20">
        <v>80.051768017831407</v>
      </c>
      <c r="T27" s="113">
        <v>0.89897558940814903</v>
      </c>
      <c r="U27" s="20">
        <v>79.520732533690307</v>
      </c>
      <c r="V27" s="113">
        <v>0.91810321229339498</v>
      </c>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8"/>
    </row>
    <row r="28" spans="1:62" ht="13" customHeight="1" x14ac:dyDescent="0.15">
      <c r="A28" s="57" t="s">
        <v>262</v>
      </c>
      <c r="B28" s="106">
        <v>2</v>
      </c>
      <c r="C28" s="20">
        <v>83.727650239943998</v>
      </c>
      <c r="D28" s="113">
        <v>1.32056451592432</v>
      </c>
      <c r="E28" s="20">
        <v>88.446259709759104</v>
      </c>
      <c r="F28" s="113">
        <v>1.32685063562584</v>
      </c>
      <c r="G28" s="20">
        <v>85.1938213623515</v>
      </c>
      <c r="H28" s="113">
        <v>1.3263910801559999</v>
      </c>
      <c r="I28" s="20">
        <v>82.394957985121806</v>
      </c>
      <c r="J28" s="113">
        <v>1.21203503883534</v>
      </c>
      <c r="K28" s="20">
        <v>79.605017168931596</v>
      </c>
      <c r="L28" s="113">
        <v>1.3104320077023901</v>
      </c>
      <c r="M28" s="20">
        <v>87.262535117446902</v>
      </c>
      <c r="N28" s="113">
        <v>1.07371364161154</v>
      </c>
      <c r="O28" s="20">
        <v>91.781345645176501</v>
      </c>
      <c r="P28" s="113">
        <v>0.92857551691106799</v>
      </c>
      <c r="Q28" s="20">
        <v>87.025694865732405</v>
      </c>
      <c r="R28" s="113">
        <v>1.1469403165601799</v>
      </c>
      <c r="S28" s="20">
        <v>59.247176900373397</v>
      </c>
      <c r="T28" s="113">
        <v>1.6140142972376901</v>
      </c>
      <c r="U28" s="20">
        <v>62.399065341165603</v>
      </c>
      <c r="V28" s="113">
        <v>1.42729954024908</v>
      </c>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8"/>
    </row>
    <row r="29" spans="1:62" ht="13" customHeight="1" x14ac:dyDescent="0.15">
      <c r="A29" s="57" t="s">
        <v>263</v>
      </c>
      <c r="B29" s="106">
        <v>2</v>
      </c>
      <c r="C29" s="20">
        <v>86.219423889427603</v>
      </c>
      <c r="D29" s="113">
        <v>1.19594028924326</v>
      </c>
      <c r="E29" s="20">
        <v>85.809288643727896</v>
      </c>
      <c r="F29" s="113">
        <v>1.0435628761499101</v>
      </c>
      <c r="G29" s="20">
        <v>87.370473396568798</v>
      </c>
      <c r="H29" s="113">
        <v>0.86814480255962001</v>
      </c>
      <c r="I29" s="20">
        <v>87.682057694307701</v>
      </c>
      <c r="J29" s="113">
        <v>0.92147620701201804</v>
      </c>
      <c r="K29" s="20">
        <v>83.695116399679904</v>
      </c>
      <c r="L29" s="113">
        <v>0.99439604588936503</v>
      </c>
      <c r="M29" s="20">
        <v>89.096973421569402</v>
      </c>
      <c r="N29" s="113">
        <v>1.0731481326543799</v>
      </c>
      <c r="O29" s="20">
        <v>91.820446116982794</v>
      </c>
      <c r="P29" s="113">
        <v>0.94749010106389397</v>
      </c>
      <c r="Q29" s="20">
        <v>92.170333692114298</v>
      </c>
      <c r="R29" s="113">
        <v>0.85601380861441201</v>
      </c>
      <c r="S29" s="20">
        <v>77.421302563361706</v>
      </c>
      <c r="T29" s="113">
        <v>1.3431669875119401</v>
      </c>
      <c r="U29" s="20">
        <v>73.893626777725004</v>
      </c>
      <c r="V29" s="113">
        <v>1.40993345666827</v>
      </c>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8"/>
    </row>
    <row r="30" spans="1:62" ht="13" customHeight="1" x14ac:dyDescent="0.15">
      <c r="A30" s="57" t="s">
        <v>264</v>
      </c>
      <c r="B30" s="106">
        <v>2</v>
      </c>
      <c r="C30" s="20">
        <v>78.179945485390903</v>
      </c>
      <c r="D30" s="113">
        <v>1.5140954496251799</v>
      </c>
      <c r="E30" s="20">
        <v>79.298082349187993</v>
      </c>
      <c r="F30" s="113">
        <v>1.1816417137125499</v>
      </c>
      <c r="G30" s="20">
        <v>62.293660877215601</v>
      </c>
      <c r="H30" s="113">
        <v>1.3259225636474099</v>
      </c>
      <c r="I30" s="20">
        <v>70.931116319315507</v>
      </c>
      <c r="J30" s="113">
        <v>1.42246314605628</v>
      </c>
      <c r="K30" s="20">
        <v>74.562209033476506</v>
      </c>
      <c r="L30" s="113">
        <v>1.5346908192556199</v>
      </c>
      <c r="M30" s="20">
        <v>81.498082464499802</v>
      </c>
      <c r="N30" s="113">
        <v>1.559917104905</v>
      </c>
      <c r="O30" s="20">
        <v>88.800944912714897</v>
      </c>
      <c r="P30" s="113">
        <v>1.0881520550072601</v>
      </c>
      <c r="Q30" s="20">
        <v>82.269178970687193</v>
      </c>
      <c r="R30" s="113">
        <v>1.49361475428554</v>
      </c>
      <c r="S30" s="20">
        <v>44.222541377184903</v>
      </c>
      <c r="T30" s="113">
        <v>1.4953404117914699</v>
      </c>
      <c r="U30" s="20">
        <v>64.470884062875299</v>
      </c>
      <c r="V30" s="113">
        <v>1.5958853883564199</v>
      </c>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8"/>
    </row>
    <row r="31" spans="1:62" ht="13" customHeight="1" x14ac:dyDescent="0.15">
      <c r="A31" s="57" t="s">
        <v>265</v>
      </c>
      <c r="B31" s="106">
        <v>2</v>
      </c>
      <c r="C31" s="20">
        <v>81.191973407383102</v>
      </c>
      <c r="D31" s="113">
        <v>1.78368368704345</v>
      </c>
      <c r="E31" s="20">
        <v>77.955755234721593</v>
      </c>
      <c r="F31" s="113">
        <v>1.47222810186515</v>
      </c>
      <c r="G31" s="20">
        <v>71.355100052019907</v>
      </c>
      <c r="H31" s="113">
        <v>1.47719031521793</v>
      </c>
      <c r="I31" s="20">
        <v>76.577803205902597</v>
      </c>
      <c r="J31" s="113">
        <v>1.38593053488827</v>
      </c>
      <c r="K31" s="20">
        <v>72.991460618400595</v>
      </c>
      <c r="L31" s="113">
        <v>1.9200841481420701</v>
      </c>
      <c r="M31" s="20">
        <v>79.312113995396103</v>
      </c>
      <c r="N31" s="113">
        <v>2.05737884149115</v>
      </c>
      <c r="O31" s="20">
        <v>89.306264806340295</v>
      </c>
      <c r="P31" s="113">
        <v>1.4782826960345901</v>
      </c>
      <c r="Q31" s="20">
        <v>88.541562545724602</v>
      </c>
      <c r="R31" s="113">
        <v>1.3930023304241801</v>
      </c>
      <c r="S31" s="20">
        <v>77.265250421885796</v>
      </c>
      <c r="T31" s="113">
        <v>1.5247229069433399</v>
      </c>
      <c r="U31" s="20">
        <v>70.986491509052996</v>
      </c>
      <c r="V31" s="113">
        <v>1.8529375397426799</v>
      </c>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8"/>
    </row>
    <row r="32" spans="1:62" ht="13" customHeight="1" x14ac:dyDescent="0.15">
      <c r="A32" s="57" t="s">
        <v>266</v>
      </c>
      <c r="B32" s="106">
        <v>2</v>
      </c>
      <c r="C32" s="20">
        <v>92.113329514181899</v>
      </c>
      <c r="D32" s="113">
        <v>0.72884561431000305</v>
      </c>
      <c r="E32" s="20">
        <v>94.324499837013803</v>
      </c>
      <c r="F32" s="113">
        <v>0.60866884750964201</v>
      </c>
      <c r="G32" s="20">
        <v>92.516878690353707</v>
      </c>
      <c r="H32" s="113">
        <v>0.69209266535435099</v>
      </c>
      <c r="I32" s="20">
        <v>88.692668368764302</v>
      </c>
      <c r="J32" s="113">
        <v>0.83403489425725696</v>
      </c>
      <c r="K32" s="20">
        <v>85.814353600108603</v>
      </c>
      <c r="L32" s="113">
        <v>0.98198277071599305</v>
      </c>
      <c r="M32" s="20">
        <v>86.395531778630001</v>
      </c>
      <c r="N32" s="113">
        <v>1.03344163874732</v>
      </c>
      <c r="O32" s="20">
        <v>89.057474068575104</v>
      </c>
      <c r="P32" s="113">
        <v>0.92052517296016401</v>
      </c>
      <c r="Q32" s="20">
        <v>88.568197187642696</v>
      </c>
      <c r="R32" s="113">
        <v>0.84281644947087497</v>
      </c>
      <c r="S32" s="20">
        <v>85.711570280152799</v>
      </c>
      <c r="T32" s="113">
        <v>1.0673112506351099</v>
      </c>
      <c r="U32" s="20">
        <v>85.191908603982696</v>
      </c>
      <c r="V32" s="113">
        <v>1.0134033675649301</v>
      </c>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8"/>
    </row>
    <row r="33" spans="1:62" ht="13" customHeight="1" x14ac:dyDescent="0.15">
      <c r="A33" s="57" t="s">
        <v>267</v>
      </c>
      <c r="B33" s="106">
        <v>2</v>
      </c>
      <c r="C33" s="20">
        <v>82.193958390895503</v>
      </c>
      <c r="D33" s="113">
        <v>1.3191405162179799</v>
      </c>
      <c r="E33" s="20">
        <v>87.787420604285202</v>
      </c>
      <c r="F33" s="113">
        <v>1.08504710523606</v>
      </c>
      <c r="G33" s="20">
        <v>79.707747246220507</v>
      </c>
      <c r="H33" s="113">
        <v>1.2927023400472299</v>
      </c>
      <c r="I33" s="20">
        <v>78.210948200884303</v>
      </c>
      <c r="J33" s="113">
        <v>1.3712284483022401</v>
      </c>
      <c r="K33" s="20">
        <v>82.853288467238002</v>
      </c>
      <c r="L33" s="113">
        <v>1.29804183039867</v>
      </c>
      <c r="M33" s="20">
        <v>77.111202386781201</v>
      </c>
      <c r="N33" s="113">
        <v>1.5546564499191999</v>
      </c>
      <c r="O33" s="20">
        <v>81.019265591346198</v>
      </c>
      <c r="P33" s="113">
        <v>1.33564618785125</v>
      </c>
      <c r="Q33" s="20">
        <v>72.792257351702403</v>
      </c>
      <c r="R33" s="113">
        <v>1.4953805199686301</v>
      </c>
      <c r="S33" s="20">
        <v>57.6768044741859</v>
      </c>
      <c r="T33" s="113">
        <v>1.9928895259794699</v>
      </c>
      <c r="U33" s="20">
        <v>62.005803788266903</v>
      </c>
      <c r="V33" s="113">
        <v>1.9223971394608801</v>
      </c>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8"/>
    </row>
    <row r="34" spans="1:62" ht="13" customHeight="1" x14ac:dyDescent="0.15">
      <c r="A34" s="57" t="s">
        <v>268</v>
      </c>
      <c r="B34" s="106">
        <v>2</v>
      </c>
      <c r="C34" s="20">
        <v>91.524397001709005</v>
      </c>
      <c r="D34" s="113">
        <v>0.85896830036768401</v>
      </c>
      <c r="E34" s="20">
        <v>88.603559750574703</v>
      </c>
      <c r="F34" s="113">
        <v>1.2464121592897599</v>
      </c>
      <c r="G34" s="20">
        <v>83.758253810870798</v>
      </c>
      <c r="H34" s="113">
        <v>1.2273634288639199</v>
      </c>
      <c r="I34" s="20">
        <v>90.776451268954403</v>
      </c>
      <c r="J34" s="113">
        <v>0.89417727959483795</v>
      </c>
      <c r="K34" s="20">
        <v>74.023625944689996</v>
      </c>
      <c r="L34" s="113">
        <v>1.2096532432743301</v>
      </c>
      <c r="M34" s="20">
        <v>90.957025922112607</v>
      </c>
      <c r="N34" s="113">
        <v>0.79960935877328698</v>
      </c>
      <c r="O34" s="20">
        <v>93.331518915586003</v>
      </c>
      <c r="P34" s="113">
        <v>0.74674147061303298</v>
      </c>
      <c r="Q34" s="20">
        <v>90.112114153042697</v>
      </c>
      <c r="R34" s="113">
        <v>0.89028078757538698</v>
      </c>
      <c r="S34" s="20">
        <v>83.563535976901406</v>
      </c>
      <c r="T34" s="113">
        <v>1.03316797219997</v>
      </c>
      <c r="U34" s="20">
        <v>82.335265439142205</v>
      </c>
      <c r="V34" s="113">
        <v>1.1575910319310101</v>
      </c>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8"/>
    </row>
    <row r="35" spans="1:62" ht="13" customHeight="1" x14ac:dyDescent="0.15">
      <c r="A35" s="57" t="s">
        <v>269</v>
      </c>
      <c r="B35" s="106">
        <v>2</v>
      </c>
      <c r="C35" s="20">
        <v>86.706719881713099</v>
      </c>
      <c r="D35" s="113">
        <v>1.22123644393116</v>
      </c>
      <c r="E35" s="20">
        <v>88.697684805327398</v>
      </c>
      <c r="F35" s="113">
        <v>0.99132410852068997</v>
      </c>
      <c r="G35" s="20">
        <v>87.816284193171398</v>
      </c>
      <c r="H35" s="113">
        <v>0.92790547776487797</v>
      </c>
      <c r="I35" s="20">
        <v>88.451110218702993</v>
      </c>
      <c r="J35" s="113">
        <v>0.86664597347306405</v>
      </c>
      <c r="K35" s="20">
        <v>79.851080875823698</v>
      </c>
      <c r="L35" s="113">
        <v>1.1625046107810599</v>
      </c>
      <c r="M35" s="20">
        <v>85.881610988321597</v>
      </c>
      <c r="N35" s="113">
        <v>1.4138558657606199</v>
      </c>
      <c r="O35" s="20">
        <v>92.301107554088503</v>
      </c>
      <c r="P35" s="113">
        <v>0.83433200220360904</v>
      </c>
      <c r="Q35" s="20">
        <v>89.187183759932907</v>
      </c>
      <c r="R35" s="113">
        <v>0.98972641598840205</v>
      </c>
      <c r="S35" s="20">
        <v>79.920907624000407</v>
      </c>
      <c r="T35" s="113">
        <v>1.1120119781331399</v>
      </c>
      <c r="U35" s="20">
        <v>75.991489936693497</v>
      </c>
      <c r="V35" s="113">
        <v>1.3577419091649401</v>
      </c>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8"/>
    </row>
    <row r="36" spans="1:62" ht="13" customHeight="1" x14ac:dyDescent="0.15">
      <c r="A36" s="57" t="s">
        <v>270</v>
      </c>
      <c r="B36" s="106">
        <v>2</v>
      </c>
      <c r="C36" s="20">
        <v>82.663387156932799</v>
      </c>
      <c r="D36" s="113">
        <v>1.2531527311711099</v>
      </c>
      <c r="E36" s="20">
        <v>74.812091213801807</v>
      </c>
      <c r="F36" s="113">
        <v>1.36365963161314</v>
      </c>
      <c r="G36" s="20">
        <v>75.950997556427396</v>
      </c>
      <c r="H36" s="113">
        <v>1.2470301750942201</v>
      </c>
      <c r="I36" s="20">
        <v>72.139957383623994</v>
      </c>
      <c r="J36" s="113">
        <v>1.1727787990034899</v>
      </c>
      <c r="K36" s="20">
        <v>61.071947204556103</v>
      </c>
      <c r="L36" s="113">
        <v>1.3914440399829699</v>
      </c>
      <c r="M36" s="20">
        <v>79.862484042782398</v>
      </c>
      <c r="N36" s="113">
        <v>1.5304473564321099</v>
      </c>
      <c r="O36" s="20">
        <v>86.224949354898996</v>
      </c>
      <c r="P36" s="113">
        <v>1.0475869960956601</v>
      </c>
      <c r="Q36" s="20">
        <v>86.728289118924906</v>
      </c>
      <c r="R36" s="113">
        <v>1.0665303868840501</v>
      </c>
      <c r="S36" s="20">
        <v>66.108917239809998</v>
      </c>
      <c r="T36" s="113">
        <v>1.46618901497016</v>
      </c>
      <c r="U36" s="20">
        <v>68.791000927350296</v>
      </c>
      <c r="V36" s="113">
        <v>1.4705327937845201</v>
      </c>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8"/>
    </row>
    <row r="37" spans="1:62" ht="13" customHeight="1" x14ac:dyDescent="0.15">
      <c r="A37" s="57" t="s">
        <v>271</v>
      </c>
      <c r="B37" s="106">
        <v>2</v>
      </c>
      <c r="C37" s="20">
        <v>95.179739869302793</v>
      </c>
      <c r="D37" s="113">
        <v>0.47607320683528098</v>
      </c>
      <c r="E37" s="20">
        <v>94.7428620296552</v>
      </c>
      <c r="F37" s="113">
        <v>0.56230869195118105</v>
      </c>
      <c r="G37" s="20">
        <v>96.575152658067495</v>
      </c>
      <c r="H37" s="113">
        <v>0.42383305067122001</v>
      </c>
      <c r="I37" s="20">
        <v>96.724458102966693</v>
      </c>
      <c r="J37" s="113">
        <v>0.39905461632972999</v>
      </c>
      <c r="K37" s="20">
        <v>89.107068027443205</v>
      </c>
      <c r="L37" s="113">
        <v>0.81364045023133302</v>
      </c>
      <c r="M37" s="20">
        <v>92.980561026232095</v>
      </c>
      <c r="N37" s="113">
        <v>0.78880348504267195</v>
      </c>
      <c r="O37" s="20">
        <v>95.1628864746055</v>
      </c>
      <c r="P37" s="113">
        <v>0.61513199581259603</v>
      </c>
      <c r="Q37" s="20">
        <v>94.615970725557602</v>
      </c>
      <c r="R37" s="113">
        <v>0.62787997377337101</v>
      </c>
      <c r="S37" s="20">
        <v>93.037899867658197</v>
      </c>
      <c r="T37" s="113">
        <v>0.71637551970355895</v>
      </c>
      <c r="U37" s="20">
        <v>93.957081021409607</v>
      </c>
      <c r="V37" s="113">
        <v>0.688064036777706</v>
      </c>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8"/>
    </row>
    <row r="38" spans="1:62" ht="13" customHeight="1" x14ac:dyDescent="0.15">
      <c r="A38" s="57" t="s">
        <v>272</v>
      </c>
      <c r="B38" s="106">
        <v>2</v>
      </c>
      <c r="C38" s="20">
        <v>89.569189399795405</v>
      </c>
      <c r="D38" s="113">
        <v>0.97448382758553898</v>
      </c>
      <c r="E38" s="20">
        <v>88.419627817306306</v>
      </c>
      <c r="F38" s="113">
        <v>0.93429704130622704</v>
      </c>
      <c r="G38" s="20">
        <v>88.956602710230996</v>
      </c>
      <c r="H38" s="113">
        <v>0.91117788643374997</v>
      </c>
      <c r="I38" s="20">
        <v>90.915055662839194</v>
      </c>
      <c r="J38" s="113">
        <v>0.82682247017598398</v>
      </c>
      <c r="K38" s="20">
        <v>82.567178216152797</v>
      </c>
      <c r="L38" s="113">
        <v>1.23623636038436</v>
      </c>
      <c r="M38" s="20">
        <v>87.172179384203304</v>
      </c>
      <c r="N38" s="113">
        <v>1.31592289075722</v>
      </c>
      <c r="O38" s="20">
        <v>93.064852770826704</v>
      </c>
      <c r="P38" s="113">
        <v>0.83700944897360297</v>
      </c>
      <c r="Q38" s="20">
        <v>91.834499347445998</v>
      </c>
      <c r="R38" s="113">
        <v>0.92063470681234705</v>
      </c>
      <c r="S38" s="20">
        <v>87.337307182382901</v>
      </c>
      <c r="T38" s="113">
        <v>1.13604484261813</v>
      </c>
      <c r="U38" s="20">
        <v>85.332167365270607</v>
      </c>
      <c r="V38" s="113">
        <v>1.179951753766</v>
      </c>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8"/>
    </row>
    <row r="39" spans="1:62" ht="13" customHeight="1" x14ac:dyDescent="0.15">
      <c r="A39" s="57" t="s">
        <v>273</v>
      </c>
      <c r="B39" s="106">
        <v>2</v>
      </c>
      <c r="C39" s="20">
        <v>92.378877151982394</v>
      </c>
      <c r="D39" s="113">
        <v>0.78635436055952002</v>
      </c>
      <c r="E39" s="20">
        <v>91.303205808256493</v>
      </c>
      <c r="F39" s="113">
        <v>0.88423711522103499</v>
      </c>
      <c r="G39" s="20">
        <v>91.290825416692499</v>
      </c>
      <c r="H39" s="113">
        <v>0.76998234241804997</v>
      </c>
      <c r="I39" s="20">
        <v>92.266552970523406</v>
      </c>
      <c r="J39" s="113">
        <v>0.76450501470852406</v>
      </c>
      <c r="K39" s="20">
        <v>85.943091321437194</v>
      </c>
      <c r="L39" s="113">
        <v>0.94108241568620199</v>
      </c>
      <c r="M39" s="20">
        <v>93.134943606607706</v>
      </c>
      <c r="N39" s="113">
        <v>0.81279483266876296</v>
      </c>
      <c r="O39" s="20">
        <v>95.627140344245902</v>
      </c>
      <c r="P39" s="113">
        <v>0.65832613479630797</v>
      </c>
      <c r="Q39" s="20">
        <v>94.901468256491995</v>
      </c>
      <c r="R39" s="113">
        <v>0.66548162085072504</v>
      </c>
      <c r="S39" s="20">
        <v>93.285580592122997</v>
      </c>
      <c r="T39" s="113">
        <v>0.76771374659214098</v>
      </c>
      <c r="U39" s="20">
        <v>90.839326092089394</v>
      </c>
      <c r="V39" s="113">
        <v>0.89351575035129505</v>
      </c>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8"/>
    </row>
    <row r="40" spans="1:62" ht="13" customHeight="1" x14ac:dyDescent="0.15">
      <c r="A40" s="57" t="s">
        <v>274</v>
      </c>
      <c r="B40" s="106">
        <v>2</v>
      </c>
      <c r="C40" s="20">
        <v>93.602480485272494</v>
      </c>
      <c r="D40" s="113">
        <v>1.01411868549356</v>
      </c>
      <c r="E40" s="20">
        <v>92.347677617391795</v>
      </c>
      <c r="F40" s="113">
        <v>0.77637591467103195</v>
      </c>
      <c r="G40" s="20">
        <v>95.769919490443598</v>
      </c>
      <c r="H40" s="113">
        <v>0.63237939922836905</v>
      </c>
      <c r="I40" s="20">
        <v>95.658260179689094</v>
      </c>
      <c r="J40" s="113">
        <v>0.60938635702437305</v>
      </c>
      <c r="K40" s="20">
        <v>88.694292293010605</v>
      </c>
      <c r="L40" s="113">
        <v>0.93912539949332896</v>
      </c>
      <c r="M40" s="20">
        <v>92.457514051236203</v>
      </c>
      <c r="N40" s="113">
        <v>0.95775508426623102</v>
      </c>
      <c r="O40" s="20">
        <v>94.877796418850707</v>
      </c>
      <c r="P40" s="113">
        <v>0.95783694664732499</v>
      </c>
      <c r="Q40" s="20">
        <v>93.706121796037607</v>
      </c>
      <c r="R40" s="113">
        <v>0.97580786118682405</v>
      </c>
      <c r="S40" s="20">
        <v>89.557941410428</v>
      </c>
      <c r="T40" s="113">
        <v>1.00217642089434</v>
      </c>
      <c r="U40" s="20">
        <v>89.415332545624807</v>
      </c>
      <c r="V40" s="113">
        <v>0.99390131493430101</v>
      </c>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8"/>
    </row>
    <row r="41" spans="1:62" ht="13" customHeight="1" x14ac:dyDescent="0.15">
      <c r="A41" s="57" t="s">
        <v>275</v>
      </c>
      <c r="B41" s="106">
        <v>2</v>
      </c>
      <c r="C41" s="20">
        <v>93.909317975195705</v>
      </c>
      <c r="D41" s="113">
        <v>0.76900719830923103</v>
      </c>
      <c r="E41" s="20">
        <v>91.551540172796606</v>
      </c>
      <c r="F41" s="113">
        <v>0.91262684081239798</v>
      </c>
      <c r="G41" s="20">
        <v>94.207987160324507</v>
      </c>
      <c r="H41" s="113">
        <v>0.608019856913523</v>
      </c>
      <c r="I41" s="20">
        <v>94.044442666227198</v>
      </c>
      <c r="J41" s="113">
        <v>0.51784394259825095</v>
      </c>
      <c r="K41" s="20">
        <v>85.6980937344387</v>
      </c>
      <c r="L41" s="113">
        <v>1.00426872260864</v>
      </c>
      <c r="M41" s="20">
        <v>91.708544767445801</v>
      </c>
      <c r="N41" s="113">
        <v>0.99798211112941304</v>
      </c>
      <c r="O41" s="20">
        <v>95.855629524448304</v>
      </c>
      <c r="P41" s="113">
        <v>0.53468811481242895</v>
      </c>
      <c r="Q41" s="20">
        <v>93.645342245072698</v>
      </c>
      <c r="R41" s="113">
        <v>0.70096079775839204</v>
      </c>
      <c r="S41" s="20">
        <v>92.102848975394494</v>
      </c>
      <c r="T41" s="113">
        <v>0.69908209005794197</v>
      </c>
      <c r="U41" s="20">
        <v>88.615027485831305</v>
      </c>
      <c r="V41" s="113">
        <v>1.0000275549764199</v>
      </c>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8"/>
    </row>
    <row r="42" spans="1:62" ht="13" customHeight="1" x14ac:dyDescent="0.15">
      <c r="A42" s="57" t="s">
        <v>276</v>
      </c>
      <c r="B42" s="106">
        <v>2</v>
      </c>
      <c r="C42" s="20">
        <v>91.665129000692104</v>
      </c>
      <c r="D42" s="113">
        <v>0.75020904707260205</v>
      </c>
      <c r="E42" s="20">
        <v>90.524274483590304</v>
      </c>
      <c r="F42" s="113">
        <v>0.84950472320372805</v>
      </c>
      <c r="G42" s="20">
        <v>91.304987969606103</v>
      </c>
      <c r="H42" s="113">
        <v>0.79857101003282405</v>
      </c>
      <c r="I42" s="20">
        <v>94.008066568834593</v>
      </c>
      <c r="J42" s="113">
        <v>0.71136959955134604</v>
      </c>
      <c r="K42" s="20">
        <v>74.365810685062499</v>
      </c>
      <c r="L42" s="113">
        <v>1.1709677712375799</v>
      </c>
      <c r="M42" s="20">
        <v>91.049954181729106</v>
      </c>
      <c r="N42" s="113">
        <v>0.88370104019170803</v>
      </c>
      <c r="O42" s="20">
        <v>95.450962869426306</v>
      </c>
      <c r="P42" s="113">
        <v>0.59003600716315996</v>
      </c>
      <c r="Q42" s="20">
        <v>91.875962206158604</v>
      </c>
      <c r="R42" s="113">
        <v>0.88588371287276302</v>
      </c>
      <c r="S42" s="20">
        <v>84.155349822034296</v>
      </c>
      <c r="T42" s="113">
        <v>0.895261385529589</v>
      </c>
      <c r="U42" s="20">
        <v>84.010484150471896</v>
      </c>
      <c r="V42" s="113">
        <v>0.98344175427594005</v>
      </c>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8"/>
    </row>
    <row r="43" spans="1:62" ht="13" customHeight="1" x14ac:dyDescent="0.15">
      <c r="A43" s="57" t="s">
        <v>277</v>
      </c>
      <c r="B43" s="106">
        <v>2</v>
      </c>
      <c r="C43" s="20">
        <v>90.453822954336502</v>
      </c>
      <c r="D43" s="113">
        <v>1.13228747293597</v>
      </c>
      <c r="E43" s="20">
        <v>89.695320280365195</v>
      </c>
      <c r="F43" s="113">
        <v>1.0761384668741401</v>
      </c>
      <c r="G43" s="20">
        <v>94.178081887858099</v>
      </c>
      <c r="H43" s="113">
        <v>0.77398077300305002</v>
      </c>
      <c r="I43" s="20">
        <v>93.684423769060899</v>
      </c>
      <c r="J43" s="113">
        <v>0.87735462589888702</v>
      </c>
      <c r="K43" s="20">
        <v>89.512540433109706</v>
      </c>
      <c r="L43" s="113">
        <v>1.1375415129564399</v>
      </c>
      <c r="M43" s="20">
        <v>90.369744658951205</v>
      </c>
      <c r="N43" s="113">
        <v>1.03107265660351</v>
      </c>
      <c r="O43" s="20">
        <v>95.190740983322101</v>
      </c>
      <c r="P43" s="113">
        <v>0.74624849992655995</v>
      </c>
      <c r="Q43" s="20">
        <v>95.896237587660906</v>
      </c>
      <c r="R43" s="113">
        <v>0.66409167514939305</v>
      </c>
      <c r="S43" s="20">
        <v>93.034628331587797</v>
      </c>
      <c r="T43" s="113">
        <v>0.85125715396219404</v>
      </c>
      <c r="U43" s="20">
        <v>90.538959452809493</v>
      </c>
      <c r="V43" s="113">
        <v>1.0127783815251099</v>
      </c>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8"/>
    </row>
    <row r="44" spans="1:62" ht="13" customHeight="1" x14ac:dyDescent="0.15">
      <c r="A44" s="57" t="s">
        <v>278</v>
      </c>
      <c r="B44" s="106">
        <v>2</v>
      </c>
      <c r="C44" s="20">
        <v>90.869588365879594</v>
      </c>
      <c r="D44" s="113">
        <v>0.700966349945357</v>
      </c>
      <c r="E44" s="20">
        <v>89.744990038040299</v>
      </c>
      <c r="F44" s="113">
        <v>0.76049540839137297</v>
      </c>
      <c r="G44" s="20">
        <v>83.810504808049402</v>
      </c>
      <c r="H44" s="113">
        <v>0.77840115774563101</v>
      </c>
      <c r="I44" s="20">
        <v>91.938041403319403</v>
      </c>
      <c r="J44" s="113">
        <v>0.68194527783821202</v>
      </c>
      <c r="K44" s="20">
        <v>87.087283958559595</v>
      </c>
      <c r="L44" s="113">
        <v>0.95823549323773105</v>
      </c>
      <c r="M44" s="20">
        <v>93.483571636664294</v>
      </c>
      <c r="N44" s="113">
        <v>0.67084572707588197</v>
      </c>
      <c r="O44" s="20">
        <v>94.449832905325394</v>
      </c>
      <c r="P44" s="113">
        <v>0.712123171707021</v>
      </c>
      <c r="Q44" s="20">
        <v>93.056617776569496</v>
      </c>
      <c r="R44" s="113">
        <v>0.64008158519701497</v>
      </c>
      <c r="S44" s="20">
        <v>89.881613771103702</v>
      </c>
      <c r="T44" s="113">
        <v>0.61614956178389602</v>
      </c>
      <c r="U44" s="20">
        <v>89.555001767411596</v>
      </c>
      <c r="V44" s="113">
        <v>0.85867052016443302</v>
      </c>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8"/>
    </row>
    <row r="45" spans="1:62" ht="13" customHeight="1" x14ac:dyDescent="0.15">
      <c r="A45" s="57" t="s">
        <v>279</v>
      </c>
      <c r="B45" s="106">
        <v>2</v>
      </c>
      <c r="C45" s="20">
        <v>89.756391359417705</v>
      </c>
      <c r="D45" s="113">
        <v>0.87124398649441304</v>
      </c>
      <c r="E45" s="20">
        <v>88.919027752920002</v>
      </c>
      <c r="F45" s="113">
        <v>0.93108084524188595</v>
      </c>
      <c r="G45" s="20">
        <v>90.440806182306005</v>
      </c>
      <c r="H45" s="113">
        <v>0.84524212330956705</v>
      </c>
      <c r="I45" s="20">
        <v>90.980945801625793</v>
      </c>
      <c r="J45" s="113">
        <v>0.82682576837715704</v>
      </c>
      <c r="K45" s="20">
        <v>87.973316789499194</v>
      </c>
      <c r="L45" s="113">
        <v>0.91006896796173697</v>
      </c>
      <c r="M45" s="20">
        <v>89.856341466353996</v>
      </c>
      <c r="N45" s="113">
        <v>0.87300765793966295</v>
      </c>
      <c r="O45" s="20">
        <v>92.983139675161098</v>
      </c>
      <c r="P45" s="113">
        <v>0.77560048376480095</v>
      </c>
      <c r="Q45" s="20">
        <v>92.833784239243698</v>
      </c>
      <c r="R45" s="113">
        <v>0.76500690461490695</v>
      </c>
      <c r="S45" s="20">
        <v>92.012937832328205</v>
      </c>
      <c r="T45" s="113">
        <v>0.78238529107745003</v>
      </c>
      <c r="U45" s="20">
        <v>89.242187720862503</v>
      </c>
      <c r="V45" s="113">
        <v>0.94644571301229596</v>
      </c>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8"/>
    </row>
    <row r="46" spans="1:62" ht="13" customHeight="1" x14ac:dyDescent="0.15">
      <c r="A46" s="57" t="s">
        <v>280</v>
      </c>
      <c r="B46" s="106">
        <v>2</v>
      </c>
      <c r="C46" s="20">
        <v>92.127000834469499</v>
      </c>
      <c r="D46" s="113">
        <v>0.78512560800095699</v>
      </c>
      <c r="E46" s="20">
        <v>91.635662587754794</v>
      </c>
      <c r="F46" s="113">
        <v>0.73364335847256401</v>
      </c>
      <c r="G46" s="20">
        <v>93.770606475974304</v>
      </c>
      <c r="H46" s="113">
        <v>0.62381178426726303</v>
      </c>
      <c r="I46" s="20">
        <v>95.337497581892194</v>
      </c>
      <c r="J46" s="113">
        <v>0.49185754199628801</v>
      </c>
      <c r="K46" s="20">
        <v>82.458656614810295</v>
      </c>
      <c r="L46" s="113">
        <v>1.25831666593868</v>
      </c>
      <c r="M46" s="20">
        <v>89.409741349276601</v>
      </c>
      <c r="N46" s="113">
        <v>0.99728305499229097</v>
      </c>
      <c r="O46" s="20">
        <v>94.751394334755105</v>
      </c>
      <c r="P46" s="113">
        <v>0.73181183917155501</v>
      </c>
      <c r="Q46" s="20">
        <v>95.1585005877443</v>
      </c>
      <c r="R46" s="113">
        <v>0.69388265104596702</v>
      </c>
      <c r="S46" s="20">
        <v>94.338546279438006</v>
      </c>
      <c r="T46" s="113">
        <v>0.66144076787846895</v>
      </c>
      <c r="U46" s="20">
        <v>89.733182970583002</v>
      </c>
      <c r="V46" s="113">
        <v>0.93892006323620503</v>
      </c>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8"/>
    </row>
    <row r="47" spans="1:62" ht="13" customHeight="1" x14ac:dyDescent="0.15">
      <c r="A47" s="57" t="s">
        <v>281</v>
      </c>
      <c r="B47" s="106">
        <v>2</v>
      </c>
      <c r="C47" s="20">
        <v>90.381447336728002</v>
      </c>
      <c r="D47" s="113">
        <v>0.85885655345920398</v>
      </c>
      <c r="E47" s="20">
        <v>87.861315684297395</v>
      </c>
      <c r="F47" s="113">
        <v>0.86588403342214504</v>
      </c>
      <c r="G47" s="20">
        <v>88.375171950224598</v>
      </c>
      <c r="H47" s="113">
        <v>0.77327770506302196</v>
      </c>
      <c r="I47" s="20">
        <v>92.310000436806803</v>
      </c>
      <c r="J47" s="113">
        <v>0.63066513672425295</v>
      </c>
      <c r="K47" s="20">
        <v>75.7034646808671</v>
      </c>
      <c r="L47" s="113">
        <v>1.0687505552569401</v>
      </c>
      <c r="M47" s="20">
        <v>91.472849090335998</v>
      </c>
      <c r="N47" s="113">
        <v>0.88074069475858796</v>
      </c>
      <c r="O47" s="20">
        <v>94.814904267433704</v>
      </c>
      <c r="P47" s="113">
        <v>0.656494665577815</v>
      </c>
      <c r="Q47" s="20">
        <v>93.865303512305204</v>
      </c>
      <c r="R47" s="113">
        <v>0.72665002263316703</v>
      </c>
      <c r="S47" s="20">
        <v>82.061106551572294</v>
      </c>
      <c r="T47" s="113">
        <v>0.92716581544629895</v>
      </c>
      <c r="U47" s="20">
        <v>76.752206971571198</v>
      </c>
      <c r="V47" s="113">
        <v>1.19936840161048</v>
      </c>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8"/>
    </row>
    <row r="48" spans="1:62" ht="13" customHeight="1" x14ac:dyDescent="0.15">
      <c r="A48" s="57" t="s">
        <v>282</v>
      </c>
      <c r="B48" s="106">
        <v>2</v>
      </c>
      <c r="C48" s="20">
        <v>93.931772831881503</v>
      </c>
      <c r="D48" s="113">
        <v>0.62258119508892895</v>
      </c>
      <c r="E48" s="20">
        <v>92.124321008403797</v>
      </c>
      <c r="F48" s="113">
        <v>0.79381630102302103</v>
      </c>
      <c r="G48" s="20">
        <v>93.809660799743497</v>
      </c>
      <c r="H48" s="113">
        <v>0.72064598544514102</v>
      </c>
      <c r="I48" s="20">
        <v>91.476475871708999</v>
      </c>
      <c r="J48" s="113">
        <v>0.58942152484499999</v>
      </c>
      <c r="K48" s="20">
        <v>88.826063681882104</v>
      </c>
      <c r="L48" s="113">
        <v>0.98233120201572099</v>
      </c>
      <c r="M48" s="20">
        <v>94.260195644920103</v>
      </c>
      <c r="N48" s="113">
        <v>0.64774598248970805</v>
      </c>
      <c r="O48" s="20">
        <v>95.775821360325295</v>
      </c>
      <c r="P48" s="113">
        <v>0.48640420369190701</v>
      </c>
      <c r="Q48" s="20">
        <v>96.049884184870706</v>
      </c>
      <c r="R48" s="113">
        <v>0.54072866374721495</v>
      </c>
      <c r="S48" s="20">
        <v>93.5044254984373</v>
      </c>
      <c r="T48" s="113">
        <v>0.56804511891541898</v>
      </c>
      <c r="U48" s="20">
        <v>89.925765667133703</v>
      </c>
      <c r="V48" s="113">
        <v>0.81784351896678398</v>
      </c>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8"/>
    </row>
    <row r="49" spans="1:62" ht="13" customHeight="1" x14ac:dyDescent="0.15">
      <c r="A49" s="57" t="s">
        <v>283</v>
      </c>
      <c r="B49" s="106">
        <v>2</v>
      </c>
      <c r="C49" s="20">
        <v>95.843227312536797</v>
      </c>
      <c r="D49" s="113">
        <v>0.58989884186809105</v>
      </c>
      <c r="E49" s="20">
        <v>95.212215506868006</v>
      </c>
      <c r="F49" s="113">
        <v>0.62131571720211598</v>
      </c>
      <c r="G49" s="20">
        <v>97.043389577495603</v>
      </c>
      <c r="H49" s="113">
        <v>0.41386109000848498</v>
      </c>
      <c r="I49" s="20">
        <v>97.283161988499103</v>
      </c>
      <c r="J49" s="113">
        <v>0.42981055534689799</v>
      </c>
      <c r="K49" s="20">
        <v>91.545690684200906</v>
      </c>
      <c r="L49" s="113">
        <v>0.77931288929504405</v>
      </c>
      <c r="M49" s="20">
        <v>95.779983248850101</v>
      </c>
      <c r="N49" s="113">
        <v>0.56981157392952098</v>
      </c>
      <c r="O49" s="20">
        <v>97.492644802966097</v>
      </c>
      <c r="P49" s="113">
        <v>0.45205143341363402</v>
      </c>
      <c r="Q49" s="20">
        <v>96.765926762145</v>
      </c>
      <c r="R49" s="113">
        <v>0.48140702392551099</v>
      </c>
      <c r="S49" s="20">
        <v>97.891924561398895</v>
      </c>
      <c r="T49" s="113">
        <v>0.35009967438678602</v>
      </c>
      <c r="U49" s="20">
        <v>96.363972167929404</v>
      </c>
      <c r="V49" s="113">
        <v>0.51067036460885495</v>
      </c>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8"/>
    </row>
    <row r="50" spans="1:62" ht="13" customHeight="1" x14ac:dyDescent="0.15">
      <c r="A50" s="57" t="s">
        <v>284</v>
      </c>
      <c r="B50" s="106">
        <v>2</v>
      </c>
      <c r="C50" s="20">
        <v>90.653883059740707</v>
      </c>
      <c r="D50" s="113">
        <v>0.77912899095705801</v>
      </c>
      <c r="E50" s="20">
        <v>88.791026432597207</v>
      </c>
      <c r="F50" s="113">
        <v>0.88696078717377203</v>
      </c>
      <c r="G50" s="20">
        <v>92.425029741459298</v>
      </c>
      <c r="H50" s="113">
        <v>0.70091809236017499</v>
      </c>
      <c r="I50" s="20">
        <v>92.515947179976706</v>
      </c>
      <c r="J50" s="113">
        <v>0.69896573389820404</v>
      </c>
      <c r="K50" s="20">
        <v>84.344115253250195</v>
      </c>
      <c r="L50" s="113">
        <v>1.04354248502934</v>
      </c>
      <c r="M50" s="20">
        <v>89.789683927266907</v>
      </c>
      <c r="N50" s="113">
        <v>0.94671044375659597</v>
      </c>
      <c r="O50" s="20">
        <v>94.018938251954395</v>
      </c>
      <c r="P50" s="113">
        <v>0.72463625201425597</v>
      </c>
      <c r="Q50" s="20">
        <v>93.809603657782404</v>
      </c>
      <c r="R50" s="113">
        <v>0.76736273648419495</v>
      </c>
      <c r="S50" s="20">
        <v>91.7609969422342</v>
      </c>
      <c r="T50" s="113">
        <v>0.72827969176014695</v>
      </c>
      <c r="U50" s="20">
        <v>89.529206468874705</v>
      </c>
      <c r="V50" s="113">
        <v>0.85130347756546199</v>
      </c>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8"/>
    </row>
    <row r="51" spans="1:62" ht="13" customHeight="1" x14ac:dyDescent="0.15">
      <c r="A51" s="57" t="s">
        <v>285</v>
      </c>
      <c r="B51" s="106">
        <v>2</v>
      </c>
      <c r="C51" s="20">
        <v>97.545032207329299</v>
      </c>
      <c r="D51" s="113">
        <v>0.348668738076653</v>
      </c>
      <c r="E51" s="20">
        <v>98.200693649903002</v>
      </c>
      <c r="F51" s="113">
        <v>0.26180771842308798</v>
      </c>
      <c r="G51" s="20">
        <v>98.258635643390804</v>
      </c>
      <c r="H51" s="113">
        <v>0.26687081601496698</v>
      </c>
      <c r="I51" s="20">
        <v>98.357080915361195</v>
      </c>
      <c r="J51" s="113">
        <v>0.28368324365367298</v>
      </c>
      <c r="K51" s="20">
        <v>90.415460113887704</v>
      </c>
      <c r="L51" s="113">
        <v>0.72712803239750901</v>
      </c>
      <c r="M51" s="20">
        <v>95.579277900068206</v>
      </c>
      <c r="N51" s="113">
        <v>0.51948002588571496</v>
      </c>
      <c r="O51" s="20">
        <v>96.649977516135394</v>
      </c>
      <c r="P51" s="113">
        <v>0.42935276987778298</v>
      </c>
      <c r="Q51" s="20">
        <v>96.431825909919397</v>
      </c>
      <c r="R51" s="113">
        <v>0.42011814331640301</v>
      </c>
      <c r="S51" s="20">
        <v>96.292116563189694</v>
      </c>
      <c r="T51" s="113">
        <v>0.38884785488481599</v>
      </c>
      <c r="U51" s="20">
        <v>95.52412538003</v>
      </c>
      <c r="V51" s="113">
        <v>0.47278989630667601</v>
      </c>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8"/>
    </row>
    <row r="52" spans="1:62" ht="13" customHeight="1" x14ac:dyDescent="0.15">
      <c r="A52" s="57" t="s">
        <v>286</v>
      </c>
      <c r="B52" s="106">
        <v>2</v>
      </c>
      <c r="C52" s="20">
        <v>92.506869618543305</v>
      </c>
      <c r="D52" s="113">
        <v>0.63813145394211301</v>
      </c>
      <c r="E52" s="20">
        <v>92.850355978402703</v>
      </c>
      <c r="F52" s="113">
        <v>0.56037267657818801</v>
      </c>
      <c r="G52" s="20">
        <v>93.366628352209005</v>
      </c>
      <c r="H52" s="113">
        <v>0.44408264546100901</v>
      </c>
      <c r="I52" s="20">
        <v>94.859422489074902</v>
      </c>
      <c r="J52" s="113">
        <v>0.51446188534872905</v>
      </c>
      <c r="K52" s="20">
        <v>80.193106955681699</v>
      </c>
      <c r="L52" s="113">
        <v>0.75569471394120802</v>
      </c>
      <c r="M52" s="20">
        <v>92.127376572080905</v>
      </c>
      <c r="N52" s="113">
        <v>0.58440307497113297</v>
      </c>
      <c r="O52" s="20">
        <v>96.029804670303605</v>
      </c>
      <c r="P52" s="113">
        <v>0.55040057019591404</v>
      </c>
      <c r="Q52" s="20">
        <v>93.622178672416595</v>
      </c>
      <c r="R52" s="113">
        <v>0.53070318683959306</v>
      </c>
      <c r="S52" s="20">
        <v>87.7086741599866</v>
      </c>
      <c r="T52" s="113">
        <v>0.76696250231464402</v>
      </c>
      <c r="U52" s="20">
        <v>84.695688265498205</v>
      </c>
      <c r="V52" s="113">
        <v>0.86506257695506905</v>
      </c>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8"/>
    </row>
    <row r="53" spans="1:62" ht="13" customHeight="1" x14ac:dyDescent="0.15">
      <c r="A53" s="57" t="s">
        <v>287</v>
      </c>
      <c r="B53" s="106">
        <v>2</v>
      </c>
      <c r="C53" s="20">
        <v>90.982489255903303</v>
      </c>
      <c r="D53" s="113">
        <v>0.86719662013473997</v>
      </c>
      <c r="E53" s="20">
        <v>92.029445809369903</v>
      </c>
      <c r="F53" s="113">
        <v>0.77420115462271799</v>
      </c>
      <c r="G53" s="20">
        <v>92.754343460717706</v>
      </c>
      <c r="H53" s="113">
        <v>0.68198843712929402</v>
      </c>
      <c r="I53" s="20">
        <v>92.887208892469999</v>
      </c>
      <c r="J53" s="113">
        <v>0.65551394237135596</v>
      </c>
      <c r="K53" s="20">
        <v>79.300279347226905</v>
      </c>
      <c r="L53" s="113">
        <v>1.1612505875647099</v>
      </c>
      <c r="M53" s="20">
        <v>89.009403895070193</v>
      </c>
      <c r="N53" s="113">
        <v>0.94986603901429101</v>
      </c>
      <c r="O53" s="20">
        <v>93.575667259902104</v>
      </c>
      <c r="P53" s="113">
        <v>0.72811926527917203</v>
      </c>
      <c r="Q53" s="20">
        <v>92.287242412029102</v>
      </c>
      <c r="R53" s="113">
        <v>0.745253586120044</v>
      </c>
      <c r="S53" s="20">
        <v>83.820545627601405</v>
      </c>
      <c r="T53" s="113">
        <v>1.01994291011071</v>
      </c>
      <c r="U53" s="20">
        <v>82.236467472795695</v>
      </c>
      <c r="V53" s="113">
        <v>1.0647788519889401</v>
      </c>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8"/>
    </row>
    <row r="54" spans="1:62" s="205" customFormat="1" ht="13" customHeight="1" x14ac:dyDescent="0.15">
      <c r="A54" s="199" t="s">
        <v>288</v>
      </c>
      <c r="B54" s="200">
        <v>2</v>
      </c>
      <c r="C54" s="201">
        <v>87.094206250944694</v>
      </c>
      <c r="D54" s="202">
        <v>1.0870263206519599</v>
      </c>
      <c r="E54" s="201">
        <v>92.369139710899702</v>
      </c>
      <c r="F54" s="202">
        <v>0.79857999670701096</v>
      </c>
      <c r="G54" s="201">
        <v>90.670237450987699</v>
      </c>
      <c r="H54" s="202">
        <v>0.79612697618634698</v>
      </c>
      <c r="I54" s="201">
        <v>85.500246651303698</v>
      </c>
      <c r="J54" s="202">
        <v>1.10194478918536</v>
      </c>
      <c r="K54" s="201">
        <v>79.732988235002196</v>
      </c>
      <c r="L54" s="202">
        <v>1.15978589417851</v>
      </c>
      <c r="M54" s="201">
        <v>87.531677500871396</v>
      </c>
      <c r="N54" s="202">
        <v>1.0756440767258399</v>
      </c>
      <c r="O54" s="201">
        <v>93.417329464717298</v>
      </c>
      <c r="P54" s="202">
        <v>0.73713193042925995</v>
      </c>
      <c r="Q54" s="201">
        <v>91.899597655193801</v>
      </c>
      <c r="R54" s="202">
        <v>0.817251023335548</v>
      </c>
      <c r="S54" s="201">
        <v>83.940371934550697</v>
      </c>
      <c r="T54" s="202">
        <v>0.98861060780239796</v>
      </c>
      <c r="U54" s="201">
        <v>81.923130522695899</v>
      </c>
      <c r="V54" s="202">
        <v>1.1787856393143401</v>
      </c>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6"/>
    </row>
    <row r="55" spans="1:62" ht="13" customHeight="1" x14ac:dyDescent="0.15">
      <c r="A55" s="57" t="s">
        <v>289</v>
      </c>
      <c r="B55" s="106">
        <v>2</v>
      </c>
      <c r="C55" s="20">
        <v>86.518632123709097</v>
      </c>
      <c r="D55" s="113">
        <v>1.3630034118840599</v>
      </c>
      <c r="E55" s="20">
        <v>85.679410504074497</v>
      </c>
      <c r="F55" s="113">
        <v>1.2716133495306501</v>
      </c>
      <c r="G55" s="20">
        <v>86.0775584290636</v>
      </c>
      <c r="H55" s="113">
        <v>1.1970988021967</v>
      </c>
      <c r="I55" s="20">
        <v>93.182978308597896</v>
      </c>
      <c r="J55" s="113">
        <v>0.74593802205253501</v>
      </c>
      <c r="K55" s="20">
        <v>73.584781722851801</v>
      </c>
      <c r="L55" s="113">
        <v>1.4382230133649201</v>
      </c>
      <c r="M55" s="20">
        <v>83.312393963956197</v>
      </c>
      <c r="N55" s="113">
        <v>1.35658954742089</v>
      </c>
      <c r="O55" s="20">
        <v>88.949592929397497</v>
      </c>
      <c r="P55" s="113">
        <v>1.07738572596136</v>
      </c>
      <c r="Q55" s="20">
        <v>88.441863027082405</v>
      </c>
      <c r="R55" s="113">
        <v>1.07823038585057</v>
      </c>
      <c r="S55" s="20">
        <v>88.311898528997801</v>
      </c>
      <c r="T55" s="113">
        <v>1.04842938904956</v>
      </c>
      <c r="U55" s="20">
        <v>83.203732600148101</v>
      </c>
      <c r="V55" s="113">
        <v>1.2639523895260201</v>
      </c>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8"/>
    </row>
    <row r="56" spans="1:62" ht="13" customHeight="1" x14ac:dyDescent="0.15">
      <c r="A56" s="57" t="s">
        <v>290</v>
      </c>
      <c r="B56" s="106">
        <v>2</v>
      </c>
      <c r="C56" s="20">
        <v>90.403737486025307</v>
      </c>
      <c r="D56" s="113">
        <v>0.72658151054140596</v>
      </c>
      <c r="E56" s="20">
        <v>84.438850550234406</v>
      </c>
      <c r="F56" s="113">
        <v>0.96675579900168795</v>
      </c>
      <c r="G56" s="20">
        <v>79.509558643751205</v>
      </c>
      <c r="H56" s="113">
        <v>0.99988732529646696</v>
      </c>
      <c r="I56" s="20">
        <v>85.531582864498205</v>
      </c>
      <c r="J56" s="113">
        <v>0.657935715174222</v>
      </c>
      <c r="K56" s="20">
        <v>79.900447391988195</v>
      </c>
      <c r="L56" s="113">
        <v>1.14194687317548</v>
      </c>
      <c r="M56" s="20">
        <v>90.4903067334604</v>
      </c>
      <c r="N56" s="113">
        <v>0.82174049935433202</v>
      </c>
      <c r="O56" s="20">
        <v>95.483323132647996</v>
      </c>
      <c r="P56" s="113">
        <v>0.49040793742468702</v>
      </c>
      <c r="Q56" s="20">
        <v>93.310099378513598</v>
      </c>
      <c r="R56" s="113">
        <v>0.75694329171852304</v>
      </c>
      <c r="S56" s="20">
        <v>78.987834482617799</v>
      </c>
      <c r="T56" s="113">
        <v>0.89069714971571901</v>
      </c>
      <c r="U56" s="20">
        <v>83.150202045764004</v>
      </c>
      <c r="V56" s="113">
        <v>1.03105284125862</v>
      </c>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8"/>
    </row>
    <row r="57" spans="1:62" ht="13" customHeight="1" x14ac:dyDescent="0.15">
      <c r="A57" s="57" t="s">
        <v>291</v>
      </c>
      <c r="B57" s="106">
        <v>2</v>
      </c>
      <c r="C57" s="20">
        <v>83.122437561094202</v>
      </c>
      <c r="D57" s="113">
        <v>1.30648996679644</v>
      </c>
      <c r="E57" s="20">
        <v>82.803175558736498</v>
      </c>
      <c r="F57" s="113">
        <v>1.1814595318938199</v>
      </c>
      <c r="G57" s="20">
        <v>81.994321016019697</v>
      </c>
      <c r="H57" s="113">
        <v>1.17042311170825</v>
      </c>
      <c r="I57" s="20">
        <v>91.540143484540096</v>
      </c>
      <c r="J57" s="113">
        <v>0.86569869595325299</v>
      </c>
      <c r="K57" s="20">
        <v>75.365738339838401</v>
      </c>
      <c r="L57" s="113">
        <v>1.4505498997263699</v>
      </c>
      <c r="M57" s="20">
        <v>85.429076855193699</v>
      </c>
      <c r="N57" s="113">
        <v>1.2419606539547801</v>
      </c>
      <c r="O57" s="20">
        <v>90.360302480194306</v>
      </c>
      <c r="P57" s="113">
        <v>0.99510338996039305</v>
      </c>
      <c r="Q57" s="20">
        <v>82.719684882098605</v>
      </c>
      <c r="R57" s="113">
        <v>1.3724111082197901</v>
      </c>
      <c r="S57" s="20">
        <v>70.272165563841796</v>
      </c>
      <c r="T57" s="113">
        <v>1.5488783147962999</v>
      </c>
      <c r="U57" s="20">
        <v>68.064644449811993</v>
      </c>
      <c r="V57" s="113">
        <v>1.3836507882614599</v>
      </c>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8"/>
    </row>
    <row r="58" spans="1:62" ht="13" customHeight="1" x14ac:dyDescent="0.15">
      <c r="A58" s="57" t="s">
        <v>292</v>
      </c>
      <c r="B58" s="106">
        <v>2</v>
      </c>
      <c r="C58" s="20">
        <v>80.679327525321298</v>
      </c>
      <c r="D58" s="113">
        <v>1.2134532611344</v>
      </c>
      <c r="E58" s="20">
        <v>81.840842782559093</v>
      </c>
      <c r="F58" s="113">
        <v>1.1244494517838499</v>
      </c>
      <c r="G58" s="20">
        <v>81.799190206124393</v>
      </c>
      <c r="H58" s="113">
        <v>1.2123460794741101</v>
      </c>
      <c r="I58" s="20">
        <v>85.901972318393305</v>
      </c>
      <c r="J58" s="113">
        <v>0.98222892892657698</v>
      </c>
      <c r="K58" s="20">
        <v>75.172096236530905</v>
      </c>
      <c r="L58" s="113">
        <v>1.3693515485835801</v>
      </c>
      <c r="M58" s="20">
        <v>82.859498379955895</v>
      </c>
      <c r="N58" s="113">
        <v>1.2871619575819999</v>
      </c>
      <c r="O58" s="20">
        <v>85.846554719823999</v>
      </c>
      <c r="P58" s="113">
        <v>1.0593200696204701</v>
      </c>
      <c r="Q58" s="20">
        <v>84.504513930470594</v>
      </c>
      <c r="R58" s="113">
        <v>1.1402651380191</v>
      </c>
      <c r="S58" s="20">
        <v>81.815030470363993</v>
      </c>
      <c r="T58" s="113">
        <v>1.22330340651266</v>
      </c>
      <c r="U58" s="20">
        <v>78.942902499076098</v>
      </c>
      <c r="V58" s="113">
        <v>1.27901483339385</v>
      </c>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8"/>
    </row>
    <row r="59" spans="1:62" ht="13" customHeight="1" x14ac:dyDescent="0.15">
      <c r="A59" s="57" t="s">
        <v>293</v>
      </c>
      <c r="B59" s="106">
        <v>2</v>
      </c>
      <c r="C59" s="20">
        <v>96.388907503304907</v>
      </c>
      <c r="D59" s="113">
        <v>0.53118325820827705</v>
      </c>
      <c r="E59" s="20">
        <v>95.525488814302705</v>
      </c>
      <c r="F59" s="113">
        <v>0.69615752849336299</v>
      </c>
      <c r="G59" s="20">
        <v>95.780552381203506</v>
      </c>
      <c r="H59" s="113">
        <v>0.58784784161963499</v>
      </c>
      <c r="I59" s="20">
        <v>97.991873256240794</v>
      </c>
      <c r="J59" s="113">
        <v>0.38711411609226198</v>
      </c>
      <c r="K59" s="20">
        <v>83.301400579766195</v>
      </c>
      <c r="L59" s="113">
        <v>1.66409303130524</v>
      </c>
      <c r="M59" s="20">
        <v>94.274549742958996</v>
      </c>
      <c r="N59" s="113">
        <v>0.72430539245002201</v>
      </c>
      <c r="O59" s="20">
        <v>98.269326660215199</v>
      </c>
      <c r="P59" s="113">
        <v>0.306627884773571</v>
      </c>
      <c r="Q59" s="20">
        <v>96.194311594625006</v>
      </c>
      <c r="R59" s="113">
        <v>0.61489831570736497</v>
      </c>
      <c r="S59" s="20">
        <v>96.290822692498097</v>
      </c>
      <c r="T59" s="113">
        <v>0.65568266174594103</v>
      </c>
      <c r="U59" s="20">
        <v>92.110492824469503</v>
      </c>
      <c r="V59" s="113">
        <v>1.0669739089277299</v>
      </c>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8"/>
    </row>
    <row r="60" spans="1:62" ht="13" customHeight="1" x14ac:dyDescent="0.15">
      <c r="A60" s="57" t="s">
        <v>294</v>
      </c>
      <c r="B60" s="106">
        <v>2</v>
      </c>
      <c r="C60" s="20">
        <v>85.263055218359497</v>
      </c>
      <c r="D60" s="113">
        <v>1.7970443197119099</v>
      </c>
      <c r="E60" s="20">
        <v>88.417908658639703</v>
      </c>
      <c r="F60" s="113">
        <v>1.4602272826195399</v>
      </c>
      <c r="G60" s="20">
        <v>85.732889156652902</v>
      </c>
      <c r="H60" s="113">
        <v>1.2968659607740001</v>
      </c>
      <c r="I60" s="20">
        <v>91.227689394621606</v>
      </c>
      <c r="J60" s="113">
        <v>1.2073940672480701</v>
      </c>
      <c r="K60" s="20">
        <v>71.693649974763105</v>
      </c>
      <c r="L60" s="113">
        <v>2.0009027339155301</v>
      </c>
      <c r="M60" s="20">
        <v>85.663353807453504</v>
      </c>
      <c r="N60" s="113">
        <v>1.7154910711035301</v>
      </c>
      <c r="O60" s="20">
        <v>91.428447891295406</v>
      </c>
      <c r="P60" s="113">
        <v>1.18240440099012</v>
      </c>
      <c r="Q60" s="20">
        <v>88.536697348460606</v>
      </c>
      <c r="R60" s="113">
        <v>1.57374514211771</v>
      </c>
      <c r="S60" s="20">
        <v>80.980899289488306</v>
      </c>
      <c r="T60" s="113">
        <v>1.7783026022509401</v>
      </c>
      <c r="U60" s="20">
        <v>79.827637070420394</v>
      </c>
      <c r="V60" s="113">
        <v>1.7617954805528599</v>
      </c>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8"/>
    </row>
    <row r="61" spans="1:62" ht="13" customHeight="1" x14ac:dyDescent="0.15">
      <c r="A61" s="57" t="s">
        <v>295</v>
      </c>
      <c r="B61" s="106">
        <v>2</v>
      </c>
      <c r="C61" s="20">
        <v>95.479737851125904</v>
      </c>
      <c r="D61" s="113">
        <v>0.54955394995360496</v>
      </c>
      <c r="E61" s="20">
        <v>93.242865739384996</v>
      </c>
      <c r="F61" s="113">
        <v>0.61965457145147995</v>
      </c>
      <c r="G61" s="20">
        <v>93.252157961259002</v>
      </c>
      <c r="H61" s="113">
        <v>0.54629222457812898</v>
      </c>
      <c r="I61" s="20">
        <v>95.668703294603901</v>
      </c>
      <c r="J61" s="113">
        <v>0.452336279637781</v>
      </c>
      <c r="K61" s="20">
        <v>91.202911192709394</v>
      </c>
      <c r="L61" s="113">
        <v>0.62720066129318497</v>
      </c>
      <c r="M61" s="20">
        <v>94.142883184184498</v>
      </c>
      <c r="N61" s="113">
        <v>0.569297547411314</v>
      </c>
      <c r="O61" s="20">
        <v>95.482581054159397</v>
      </c>
      <c r="P61" s="113">
        <v>0.56195155685859599</v>
      </c>
      <c r="Q61" s="20">
        <v>94.306894418420598</v>
      </c>
      <c r="R61" s="113">
        <v>0.60064486019435304</v>
      </c>
      <c r="S61" s="20">
        <v>94.628195110615593</v>
      </c>
      <c r="T61" s="113">
        <v>0.55888963934888103</v>
      </c>
      <c r="U61" s="20">
        <v>94.532241347604497</v>
      </c>
      <c r="V61" s="113">
        <v>0.53752167945401397</v>
      </c>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8"/>
    </row>
    <row r="62" spans="1:62" ht="13" customHeight="1" x14ac:dyDescent="0.15">
      <c r="A62" s="57" t="s">
        <v>296</v>
      </c>
      <c r="B62" s="106">
        <v>2</v>
      </c>
      <c r="C62" s="20">
        <v>97.246044918336295</v>
      </c>
      <c r="D62" s="113">
        <v>0.452973224525417</v>
      </c>
      <c r="E62" s="20">
        <v>98.506098315419806</v>
      </c>
      <c r="F62" s="113">
        <v>0.284233609036668</v>
      </c>
      <c r="G62" s="20">
        <v>98.670197445149796</v>
      </c>
      <c r="H62" s="113">
        <v>0.224331228982387</v>
      </c>
      <c r="I62" s="20">
        <v>98.132462415881903</v>
      </c>
      <c r="J62" s="113">
        <v>0.28623547928509802</v>
      </c>
      <c r="K62" s="20">
        <v>94.727203342493695</v>
      </c>
      <c r="L62" s="113">
        <v>0.52712774220625302</v>
      </c>
      <c r="M62" s="20">
        <v>97.094983978539105</v>
      </c>
      <c r="N62" s="113">
        <v>0.29689199280261103</v>
      </c>
      <c r="O62" s="20">
        <v>96.405690949523503</v>
      </c>
      <c r="P62" s="113">
        <v>0.37165741064633501</v>
      </c>
      <c r="Q62" s="20">
        <v>95.784074030686895</v>
      </c>
      <c r="R62" s="113">
        <v>0.44697297530204899</v>
      </c>
      <c r="S62" s="20">
        <v>97.883210476786005</v>
      </c>
      <c r="T62" s="113">
        <v>0.29510575596335098</v>
      </c>
      <c r="U62" s="20">
        <v>97.878983621600796</v>
      </c>
      <c r="V62" s="113">
        <v>0.32952099420965902</v>
      </c>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8"/>
    </row>
    <row r="63" spans="1:62" ht="13" customHeight="1" x14ac:dyDescent="0.15">
      <c r="A63" s="110" t="s">
        <v>297</v>
      </c>
      <c r="B63" s="74">
        <v>2</v>
      </c>
      <c r="C63" s="8">
        <v>87.053713382405903</v>
      </c>
      <c r="D63" s="114">
        <v>0.223979912698825</v>
      </c>
      <c r="E63" s="8">
        <v>85.950068010947405</v>
      </c>
      <c r="F63" s="114">
        <v>0.21152974794363699</v>
      </c>
      <c r="G63" s="8">
        <v>84.710196296732803</v>
      </c>
      <c r="H63" s="114">
        <v>0.204594391795164</v>
      </c>
      <c r="I63" s="8">
        <v>86.493527849300307</v>
      </c>
      <c r="J63" s="114">
        <v>0.188485672965547</v>
      </c>
      <c r="K63" s="8">
        <v>77.576398130090894</v>
      </c>
      <c r="L63" s="114">
        <v>0.26354612410287998</v>
      </c>
      <c r="M63" s="8">
        <v>86.456724228199604</v>
      </c>
      <c r="N63" s="114">
        <v>0.24570116977130799</v>
      </c>
      <c r="O63" s="8">
        <v>91.472073426200197</v>
      </c>
      <c r="P63" s="114">
        <v>0.18477866316732799</v>
      </c>
      <c r="Q63" s="8">
        <v>89.027002474255994</v>
      </c>
      <c r="R63" s="114">
        <v>0.206572436106602</v>
      </c>
      <c r="S63" s="8">
        <v>77.792828506955004</v>
      </c>
      <c r="T63" s="114">
        <v>0.24420046154820599</v>
      </c>
      <c r="U63" s="8">
        <v>77.2040179341206</v>
      </c>
      <c r="V63" s="114">
        <v>0.256293110210494</v>
      </c>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8"/>
    </row>
    <row r="64" spans="1:62" ht="13" customHeight="1" x14ac:dyDescent="0.15">
      <c r="A64" s="75" t="s">
        <v>298</v>
      </c>
      <c r="B64" s="76">
        <v>2</v>
      </c>
      <c r="C64" s="12">
        <v>87.983589980488205</v>
      </c>
      <c r="D64" s="115">
        <v>0.39717718040226202</v>
      </c>
      <c r="E64" s="12">
        <v>86.279898852662797</v>
      </c>
      <c r="F64" s="115">
        <v>0.357297902861342</v>
      </c>
      <c r="G64" s="12">
        <v>84.373764824812795</v>
      </c>
      <c r="H64" s="115">
        <v>0.351487742949318</v>
      </c>
      <c r="I64" s="12">
        <v>86.573372506715998</v>
      </c>
      <c r="J64" s="115">
        <v>0.307226100546448</v>
      </c>
      <c r="K64" s="12">
        <v>79.418265217646095</v>
      </c>
      <c r="L64" s="115">
        <v>0.463147409800652</v>
      </c>
      <c r="M64" s="12">
        <v>87.070941525909006</v>
      </c>
      <c r="N64" s="115">
        <v>0.45942183028612998</v>
      </c>
      <c r="O64" s="12">
        <v>92.881534359566103</v>
      </c>
      <c r="P64" s="115">
        <v>0.31757962979746801</v>
      </c>
      <c r="Q64" s="12">
        <v>91.161724275204605</v>
      </c>
      <c r="R64" s="115">
        <v>0.32994917118818501</v>
      </c>
      <c r="S64" s="12">
        <v>80.957726353442496</v>
      </c>
      <c r="T64" s="115">
        <v>0.36682824838538303</v>
      </c>
      <c r="U64" s="12">
        <v>79.192498552104894</v>
      </c>
      <c r="V64" s="115">
        <v>0.44284260867599501</v>
      </c>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8"/>
    </row>
    <row r="65" spans="1:62" ht="13" customHeight="1" x14ac:dyDescent="0.15">
      <c r="A65" s="77" t="s">
        <v>299</v>
      </c>
      <c r="B65" s="78">
        <v>2</v>
      </c>
      <c r="C65" s="59">
        <v>89.583649977904997</v>
      </c>
      <c r="D65" s="116">
        <v>0.14551573655603001</v>
      </c>
      <c r="E65" s="59">
        <v>88.700332145355702</v>
      </c>
      <c r="F65" s="116">
        <v>0.14005395618942201</v>
      </c>
      <c r="G65" s="59">
        <v>88.385724464280202</v>
      </c>
      <c r="H65" s="116">
        <v>0.13108504698186599</v>
      </c>
      <c r="I65" s="59">
        <v>89.925333834288494</v>
      </c>
      <c r="J65" s="116">
        <v>0.121257729301936</v>
      </c>
      <c r="K65" s="59">
        <v>81.258786425049195</v>
      </c>
      <c r="L65" s="116">
        <v>0.17402717867543399</v>
      </c>
      <c r="M65" s="59">
        <v>89.118944225949406</v>
      </c>
      <c r="N65" s="116">
        <v>0.155621216388554</v>
      </c>
      <c r="O65" s="59">
        <v>93.065738857004803</v>
      </c>
      <c r="P65" s="116">
        <v>0.11956106302467499</v>
      </c>
      <c r="Q65" s="59">
        <v>91.329339807613806</v>
      </c>
      <c r="R65" s="116">
        <v>0.13211035385949699</v>
      </c>
      <c r="S65" s="59">
        <v>84.228192723079701</v>
      </c>
      <c r="T65" s="116">
        <v>0.152576560311143</v>
      </c>
      <c r="U65" s="59">
        <v>83.036220707575197</v>
      </c>
      <c r="V65" s="116">
        <v>0.165195626879374</v>
      </c>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8"/>
    </row>
    <row r="66" spans="1:62" ht="13" customHeight="1" x14ac:dyDescent="0.15">
      <c r="A66" s="57" t="s">
        <v>300</v>
      </c>
      <c r="B66" s="106">
        <v>2</v>
      </c>
      <c r="C66" s="20">
        <v>86.546306384681998</v>
      </c>
      <c r="D66" s="113">
        <v>2.0388270201031702</v>
      </c>
      <c r="E66" s="20">
        <v>88.938073546452003</v>
      </c>
      <c r="F66" s="113">
        <v>1.36307279659148</v>
      </c>
      <c r="G66" s="20">
        <v>88.422336910656497</v>
      </c>
      <c r="H66" s="113">
        <v>1.25417837735796</v>
      </c>
      <c r="I66" s="20">
        <v>91.894788744513207</v>
      </c>
      <c r="J66" s="113">
        <v>0.94067764633877804</v>
      </c>
      <c r="K66" s="20">
        <v>78.494087468705004</v>
      </c>
      <c r="L66" s="113">
        <v>2.2000176237454201</v>
      </c>
      <c r="M66" s="20">
        <v>84.328574523787296</v>
      </c>
      <c r="N66" s="113">
        <v>2.2026108208271098</v>
      </c>
      <c r="O66" s="20">
        <v>91.992311005025797</v>
      </c>
      <c r="P66" s="113">
        <v>1.3760568395795301</v>
      </c>
      <c r="Q66" s="20">
        <v>90.085582335014095</v>
      </c>
      <c r="R66" s="113">
        <v>1.8484090526352801</v>
      </c>
      <c r="S66" s="20">
        <v>81.270950051130697</v>
      </c>
      <c r="T66" s="113">
        <v>2.1734510720614599</v>
      </c>
      <c r="U66" s="20">
        <v>77.773640262322402</v>
      </c>
      <c r="V66" s="113">
        <v>2.5284079692210999</v>
      </c>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8"/>
    </row>
    <row r="67" spans="1:62" ht="13" customHeight="1" x14ac:dyDescent="0.15">
      <c r="A67" s="57" t="s">
        <v>301</v>
      </c>
      <c r="B67" s="106">
        <v>2</v>
      </c>
      <c r="C67" s="20">
        <v>78.385678486619696</v>
      </c>
      <c r="D67" s="113">
        <v>2.3952485439275302</v>
      </c>
      <c r="E67" s="20">
        <v>71.465583995338903</v>
      </c>
      <c r="F67" s="113">
        <v>2.9679615083198199</v>
      </c>
      <c r="G67" s="20">
        <v>72.809261506345095</v>
      </c>
      <c r="H67" s="113">
        <v>2.67336150173682</v>
      </c>
      <c r="I67" s="20">
        <v>83.928086062710605</v>
      </c>
      <c r="J67" s="113">
        <v>2.0890908293243702</v>
      </c>
      <c r="K67" s="20">
        <v>65.304210422541303</v>
      </c>
      <c r="L67" s="113">
        <v>2.5777512696609199</v>
      </c>
      <c r="M67" s="20">
        <v>85.482872250229804</v>
      </c>
      <c r="N67" s="113">
        <v>1.9118737643612</v>
      </c>
      <c r="O67" s="20">
        <v>90.024891665819197</v>
      </c>
      <c r="P67" s="113">
        <v>1.5203323479591899</v>
      </c>
      <c r="Q67" s="20">
        <v>78.898405927402905</v>
      </c>
      <c r="R67" s="113">
        <v>2.4277784710325698</v>
      </c>
      <c r="S67" s="20">
        <v>58.712419728873698</v>
      </c>
      <c r="T67" s="113">
        <v>3.3569883080373302</v>
      </c>
      <c r="U67" s="20">
        <v>66.9746395291656</v>
      </c>
      <c r="V67" s="113">
        <v>2.7118642386610898</v>
      </c>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8"/>
    </row>
    <row r="68" spans="1:62" ht="13" customHeight="1" x14ac:dyDescent="0.15">
      <c r="A68" s="57" t="s">
        <v>302</v>
      </c>
      <c r="B68" s="106">
        <v>2</v>
      </c>
      <c r="C68" s="20">
        <v>89.785680443637403</v>
      </c>
      <c r="D68" s="113">
        <v>1.84541543758335</v>
      </c>
      <c r="E68" s="20">
        <v>87.501848367800406</v>
      </c>
      <c r="F68" s="113">
        <v>1.84272916505909</v>
      </c>
      <c r="G68" s="20">
        <v>87.612122129773098</v>
      </c>
      <c r="H68" s="113">
        <v>1.7643888126431799</v>
      </c>
      <c r="I68" s="20">
        <v>92.417851395636205</v>
      </c>
      <c r="J68" s="113">
        <v>1.3284901419195301</v>
      </c>
      <c r="K68" s="20">
        <v>69.939144684504498</v>
      </c>
      <c r="L68" s="113">
        <v>2.6485107325939201</v>
      </c>
      <c r="M68" s="20">
        <v>87.745350389144306</v>
      </c>
      <c r="N68" s="113">
        <v>2.0941391679339199</v>
      </c>
      <c r="O68" s="20">
        <v>93.229999423486305</v>
      </c>
      <c r="P68" s="113">
        <v>1.50205850419625</v>
      </c>
      <c r="Q68" s="20">
        <v>90.014447022153703</v>
      </c>
      <c r="R68" s="113">
        <v>1.8151318055427701</v>
      </c>
      <c r="S68" s="20">
        <v>85.838694062720805</v>
      </c>
      <c r="T68" s="113">
        <v>1.8642253774828901</v>
      </c>
      <c r="U68" s="20">
        <v>76.402301884944194</v>
      </c>
      <c r="V68" s="113">
        <v>2.3465147083351101</v>
      </c>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8"/>
    </row>
    <row r="69" spans="1:62" ht="13" customHeight="1" x14ac:dyDescent="0.15">
      <c r="A69" s="72" t="s">
        <v>303</v>
      </c>
      <c r="B69" s="79">
        <v>2</v>
      </c>
      <c r="C69" s="118">
        <v>83.155673079282494</v>
      </c>
      <c r="D69" s="119">
        <v>2.4053995203067502</v>
      </c>
      <c r="E69" s="118">
        <v>90.543997463393296</v>
      </c>
      <c r="F69" s="119">
        <v>1.16436877537922</v>
      </c>
      <c r="G69" s="118">
        <v>77.470792674095094</v>
      </c>
      <c r="H69" s="119">
        <v>2.09216443137699</v>
      </c>
      <c r="I69" s="118">
        <v>90.4446198344408</v>
      </c>
      <c r="J69" s="119">
        <v>1.30533265084476</v>
      </c>
      <c r="K69" s="118">
        <v>81.899844547740798</v>
      </c>
      <c r="L69" s="119">
        <v>2.03036368527476</v>
      </c>
      <c r="M69" s="118">
        <v>88.071811908510099</v>
      </c>
      <c r="N69" s="119">
        <v>2.0764163014771899</v>
      </c>
      <c r="O69" s="118">
        <v>91.996699239887903</v>
      </c>
      <c r="P69" s="119">
        <v>1.7735406951328401</v>
      </c>
      <c r="Q69" s="118">
        <v>87.1059190283909</v>
      </c>
      <c r="R69" s="119">
        <v>2.5779036247376999</v>
      </c>
      <c r="S69" s="118">
        <v>68.993129599886103</v>
      </c>
      <c r="T69" s="119">
        <v>2.67505175058783</v>
      </c>
      <c r="U69" s="118">
        <v>74.560904094989297</v>
      </c>
      <c r="V69" s="119">
        <v>2.66560639168907</v>
      </c>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80"/>
      <c r="AU69" s="80"/>
      <c r="AV69" s="80"/>
      <c r="AW69" s="80"/>
      <c r="AX69" s="80"/>
      <c r="AY69" s="80"/>
      <c r="AZ69" s="80"/>
      <c r="BA69" s="80"/>
      <c r="BB69" s="80"/>
      <c r="BC69" s="80"/>
      <c r="BD69" s="80"/>
      <c r="BE69" s="80"/>
      <c r="BF69" s="80"/>
      <c r="BG69" s="80"/>
      <c r="BH69" s="80"/>
      <c r="BI69" s="80"/>
      <c r="BJ69" s="81"/>
    </row>
    <row r="70" spans="1:62" ht="13" customHeight="1" x14ac:dyDescent="0.15">
      <c r="A70" s="57"/>
      <c r="B70" s="82"/>
      <c r="C70" s="20" t="s">
        <v>1058</v>
      </c>
      <c r="D70" s="113" t="s">
        <v>1059</v>
      </c>
      <c r="E70" s="20" t="s">
        <v>1060</v>
      </c>
      <c r="F70" s="113" t="s">
        <v>1061</v>
      </c>
      <c r="G70" s="20" t="s">
        <v>1062</v>
      </c>
      <c r="H70" s="113" t="s">
        <v>1063</v>
      </c>
      <c r="I70" s="20" t="s">
        <v>1064</v>
      </c>
      <c r="J70" s="113" t="s">
        <v>1065</v>
      </c>
      <c r="K70" s="20" t="s">
        <v>1066</v>
      </c>
      <c r="L70" s="113" t="s">
        <v>1067</v>
      </c>
      <c r="M70" s="20" t="s">
        <v>1068</v>
      </c>
      <c r="N70" s="113" t="s">
        <v>1069</v>
      </c>
      <c r="O70" s="20" t="s">
        <v>1070</v>
      </c>
      <c r="P70" s="113" t="s">
        <v>1071</v>
      </c>
      <c r="Q70" s="20" t="s">
        <v>1072</v>
      </c>
      <c r="R70" s="113" t="s">
        <v>1073</v>
      </c>
      <c r="S70" s="20" t="s">
        <v>1074</v>
      </c>
      <c r="T70" s="113" t="s">
        <v>1075</v>
      </c>
      <c r="U70" s="20" t="s">
        <v>1076</v>
      </c>
      <c r="V70" s="113" t="s">
        <v>1077</v>
      </c>
      <c r="W70" s="20" t="s">
        <v>1078</v>
      </c>
      <c r="X70" s="113" t="s">
        <v>1079</v>
      </c>
      <c r="Y70" s="20" t="s">
        <v>1080</v>
      </c>
      <c r="Z70" s="113" t="s">
        <v>1081</v>
      </c>
      <c r="AA70" s="20" t="s">
        <v>1082</v>
      </c>
      <c r="AB70" s="113" t="s">
        <v>1083</v>
      </c>
      <c r="AC70" s="20" t="s">
        <v>1084</v>
      </c>
      <c r="AD70" s="113" t="s">
        <v>1085</v>
      </c>
      <c r="AE70" s="20" t="s">
        <v>1086</v>
      </c>
      <c r="AF70" s="113" t="s">
        <v>1087</v>
      </c>
      <c r="AG70" s="20" t="s">
        <v>1088</v>
      </c>
      <c r="AH70" s="113" t="s">
        <v>1089</v>
      </c>
      <c r="AI70" s="20" t="s">
        <v>1090</v>
      </c>
      <c r="AJ70" s="113" t="s">
        <v>1091</v>
      </c>
      <c r="AK70" s="20" t="s">
        <v>1092</v>
      </c>
      <c r="AL70" s="113" t="s">
        <v>1093</v>
      </c>
      <c r="AM70" s="20" t="s">
        <v>1094</v>
      </c>
      <c r="AN70" s="113" t="s">
        <v>1095</v>
      </c>
      <c r="AO70" s="20" t="s">
        <v>1096</v>
      </c>
      <c r="AP70" s="113" t="s">
        <v>1097</v>
      </c>
      <c r="AQ70" s="107" t="s">
        <v>1098</v>
      </c>
      <c r="AR70" s="107" t="s">
        <v>1099</v>
      </c>
      <c r="AS70" s="107" t="s">
        <v>1100</v>
      </c>
      <c r="AT70" s="107" t="s">
        <v>1101</v>
      </c>
      <c r="AU70" s="107" t="s">
        <v>1102</v>
      </c>
      <c r="AV70" s="107" t="s">
        <v>1103</v>
      </c>
      <c r="AW70" s="107" t="s">
        <v>1104</v>
      </c>
      <c r="AX70" s="107" t="s">
        <v>1105</v>
      </c>
      <c r="AY70" s="107" t="s">
        <v>1106</v>
      </c>
      <c r="AZ70" s="107" t="s">
        <v>1107</v>
      </c>
      <c r="BA70" s="107" t="s">
        <v>1108</v>
      </c>
      <c r="BB70" s="107" t="s">
        <v>1109</v>
      </c>
      <c r="BC70" s="107" t="s">
        <v>1110</v>
      </c>
      <c r="BD70" s="107" t="s">
        <v>1111</v>
      </c>
      <c r="BE70" s="107" t="s">
        <v>1112</v>
      </c>
      <c r="BF70" s="107" t="s">
        <v>1113</v>
      </c>
      <c r="BG70" s="107" t="s">
        <v>1114</v>
      </c>
      <c r="BH70" s="107" t="s">
        <v>1115</v>
      </c>
      <c r="BI70" s="107" t="s">
        <v>1116</v>
      </c>
      <c r="BJ70" s="108" t="s">
        <v>1117</v>
      </c>
    </row>
    <row r="71" spans="1:62" ht="13" customHeight="1" x14ac:dyDescent="0.15">
      <c r="A71" s="57" t="s">
        <v>247</v>
      </c>
      <c r="B71" s="82">
        <v>1</v>
      </c>
      <c r="C71" s="20">
        <v>93.090137825476006</v>
      </c>
      <c r="D71" s="113">
        <v>0.91123560727293296</v>
      </c>
      <c r="E71" s="20">
        <v>90.911680146615495</v>
      </c>
      <c r="F71" s="113">
        <v>0.86834880096286904</v>
      </c>
      <c r="G71" s="20">
        <v>89.952047826804503</v>
      </c>
      <c r="H71" s="113">
        <v>0.93840195086908496</v>
      </c>
      <c r="I71" s="20">
        <v>94.209740989007898</v>
      </c>
      <c r="J71" s="113">
        <v>0.66071302322471204</v>
      </c>
      <c r="K71" s="20">
        <v>77.455392966767704</v>
      </c>
      <c r="L71" s="113">
        <v>1.4496348883908901</v>
      </c>
      <c r="M71" s="20">
        <v>89.117389598796393</v>
      </c>
      <c r="N71" s="113">
        <v>1.1683280763483299</v>
      </c>
      <c r="O71" s="20">
        <v>91.749250284705099</v>
      </c>
      <c r="P71" s="113">
        <v>1.09143281778597</v>
      </c>
      <c r="Q71" s="20">
        <v>91.728471998693706</v>
      </c>
      <c r="R71" s="113">
        <v>1.03725067612216</v>
      </c>
      <c r="S71" s="20">
        <v>83.565904555657696</v>
      </c>
      <c r="T71" s="113">
        <v>1.0933090679444699</v>
      </c>
      <c r="U71" s="20">
        <v>78.994032531379503</v>
      </c>
      <c r="V71" s="113">
        <v>1.26284769766921</v>
      </c>
      <c r="W71" s="20">
        <v>8.4818599579029108</v>
      </c>
      <c r="X71" s="113">
        <v>1.49839891024108</v>
      </c>
      <c r="Y71" s="20">
        <v>5.8589182586458</v>
      </c>
      <c r="Z71" s="113">
        <v>1.3821534207227899</v>
      </c>
      <c r="AA71" s="20">
        <v>6.76472659120211</v>
      </c>
      <c r="AB71" s="113">
        <v>1.42676150748163</v>
      </c>
      <c r="AC71" s="20">
        <v>4.5591582022974801</v>
      </c>
      <c r="AD71" s="113">
        <v>1.11818773861704</v>
      </c>
      <c r="AE71" s="20">
        <v>7.42707770896362</v>
      </c>
      <c r="AF71" s="113">
        <v>2.14050566080661</v>
      </c>
      <c r="AG71" s="20">
        <v>5.5683844956228503</v>
      </c>
      <c r="AH71" s="113">
        <v>1.82210924722107</v>
      </c>
      <c r="AI71" s="20">
        <v>0.86415836338278496</v>
      </c>
      <c r="AJ71" s="113">
        <v>1.5963991803831901</v>
      </c>
      <c r="AK71" s="20">
        <v>7.2780133508636498</v>
      </c>
      <c r="AL71" s="113">
        <v>1.78540852415079</v>
      </c>
      <c r="AM71" s="20">
        <v>10.869547251245001</v>
      </c>
      <c r="AN71" s="113">
        <v>1.65950201129259</v>
      </c>
      <c r="AO71" s="20">
        <v>12.2271404923488</v>
      </c>
      <c r="AP71" s="113">
        <v>1.9921527168508499</v>
      </c>
      <c r="AQ71" s="107"/>
      <c r="AR71" s="107"/>
      <c r="AS71" s="107"/>
      <c r="AT71" s="107"/>
      <c r="AU71" s="107"/>
      <c r="AV71" s="107"/>
      <c r="AW71" s="107"/>
      <c r="AX71" s="107"/>
      <c r="AY71" s="107"/>
      <c r="AZ71" s="107"/>
      <c r="BA71" s="107"/>
      <c r="BB71" s="107"/>
      <c r="BC71" s="107"/>
      <c r="BD71" s="107"/>
      <c r="BE71" s="107"/>
      <c r="BF71" s="107"/>
      <c r="BG71" s="107"/>
      <c r="BH71" s="107"/>
      <c r="BI71" s="107"/>
      <c r="BJ71" s="108"/>
    </row>
    <row r="72" spans="1:62" ht="13" customHeight="1" x14ac:dyDescent="0.15">
      <c r="A72" s="57" t="s">
        <v>251</v>
      </c>
      <c r="B72" s="82">
        <v>1</v>
      </c>
      <c r="C72" s="20">
        <v>86.905058547196006</v>
      </c>
      <c r="D72" s="113">
        <v>0.92269312946540005</v>
      </c>
      <c r="E72" s="20">
        <v>85.821425600156303</v>
      </c>
      <c r="F72" s="113">
        <v>0.980391466171736</v>
      </c>
      <c r="G72" s="20">
        <v>85.143468110254503</v>
      </c>
      <c r="H72" s="113">
        <v>0.922392041896135</v>
      </c>
      <c r="I72" s="20">
        <v>85.589044376573597</v>
      </c>
      <c r="J72" s="113">
        <v>0.78934247631480503</v>
      </c>
      <c r="K72" s="20">
        <v>79.099156572955096</v>
      </c>
      <c r="L72" s="113">
        <v>1.17039075318466</v>
      </c>
      <c r="M72" s="20">
        <v>85.584981133498403</v>
      </c>
      <c r="N72" s="113">
        <v>1.11760630756974</v>
      </c>
      <c r="O72" s="20">
        <v>90.926361168951502</v>
      </c>
      <c r="P72" s="113">
        <v>0.84393644764309395</v>
      </c>
      <c r="Q72" s="20">
        <v>91.444911426253299</v>
      </c>
      <c r="R72" s="113">
        <v>0.77378216233732899</v>
      </c>
      <c r="S72" s="20">
        <v>68.868919036703701</v>
      </c>
      <c r="T72" s="113">
        <v>1.38164720392874</v>
      </c>
      <c r="U72" s="20">
        <v>72.956261537708599</v>
      </c>
      <c r="V72" s="113">
        <v>1.2691796515395199</v>
      </c>
      <c r="W72" s="20">
        <v>0.39796907881446902</v>
      </c>
      <c r="X72" s="113">
        <v>1.29162511804615</v>
      </c>
      <c r="Y72" s="20">
        <v>1.11310658625392</v>
      </c>
      <c r="Z72" s="113">
        <v>1.40930947003409</v>
      </c>
      <c r="AA72" s="20">
        <v>3.6517788592884801</v>
      </c>
      <c r="AB72" s="113">
        <v>1.36847773727516</v>
      </c>
      <c r="AC72" s="20">
        <v>2.8079531686708599</v>
      </c>
      <c r="AD72" s="113">
        <v>1.1906845455905899</v>
      </c>
      <c r="AE72" s="20">
        <v>11.4445652571526</v>
      </c>
      <c r="AF72" s="113">
        <v>1.7942945670582</v>
      </c>
      <c r="AG72" s="20">
        <v>3.80558127928742</v>
      </c>
      <c r="AH72" s="113">
        <v>1.70255176529079</v>
      </c>
      <c r="AI72" s="20">
        <v>-0.53389414451231698</v>
      </c>
      <c r="AJ72" s="113">
        <v>1.1226337498682899</v>
      </c>
      <c r="AK72" s="20">
        <v>5.2717918947268503</v>
      </c>
      <c r="AL72" s="113">
        <v>1.24802606902112</v>
      </c>
      <c r="AM72" s="20">
        <v>3.4416353524085102</v>
      </c>
      <c r="AN72" s="113">
        <v>1.9627902640275701</v>
      </c>
      <c r="AO72" s="20">
        <v>6.5403277657154</v>
      </c>
      <c r="AP72" s="113">
        <v>1.80246207459491</v>
      </c>
      <c r="AQ72" s="107"/>
      <c r="AR72" s="107"/>
      <c r="AS72" s="107"/>
      <c r="AT72" s="107"/>
      <c r="AU72" s="107"/>
      <c r="AV72" s="107"/>
      <c r="AW72" s="107"/>
      <c r="AX72" s="107"/>
      <c r="AY72" s="107"/>
      <c r="AZ72" s="107"/>
      <c r="BA72" s="107"/>
      <c r="BB72" s="107"/>
      <c r="BC72" s="107"/>
      <c r="BD72" s="107"/>
      <c r="BE72" s="107"/>
      <c r="BF72" s="107"/>
      <c r="BG72" s="107"/>
      <c r="BH72" s="107"/>
      <c r="BI72" s="107"/>
      <c r="BJ72" s="108"/>
    </row>
    <row r="73" spans="1:62" ht="13" customHeight="1" x14ac:dyDescent="0.15">
      <c r="A73" s="109" t="s">
        <v>253</v>
      </c>
      <c r="B73" s="82">
        <v>1</v>
      </c>
      <c r="C73" s="20">
        <v>85.2301585100154</v>
      </c>
      <c r="D73" s="113">
        <v>1.3567790703225699</v>
      </c>
      <c r="E73" s="20">
        <v>87.018143982837699</v>
      </c>
      <c r="F73" s="113">
        <v>1.23405669576157</v>
      </c>
      <c r="G73" s="20">
        <v>85.139810130781299</v>
      </c>
      <c r="H73" s="113">
        <v>1.2213503144505</v>
      </c>
      <c r="I73" s="20">
        <v>80.897799964689</v>
      </c>
      <c r="J73" s="113">
        <v>1.12932557856731</v>
      </c>
      <c r="K73" s="20">
        <v>76.852241318559905</v>
      </c>
      <c r="L73" s="113">
        <v>1.7869975529473201</v>
      </c>
      <c r="M73" s="20">
        <v>86.307448390041003</v>
      </c>
      <c r="N73" s="113">
        <v>1.46944567422525</v>
      </c>
      <c r="O73" s="20">
        <v>90.466411723882501</v>
      </c>
      <c r="P73" s="113">
        <v>1.3213185699629499</v>
      </c>
      <c r="Q73" s="20">
        <v>91.914411889137497</v>
      </c>
      <c r="R73" s="113">
        <v>1.1197308601228499</v>
      </c>
      <c r="S73" s="20">
        <v>68.496419406623801</v>
      </c>
      <c r="T73" s="113">
        <v>1.9542224447493799</v>
      </c>
      <c r="U73" s="20">
        <v>71.742092471203904</v>
      </c>
      <c r="V73" s="113">
        <v>1.99800889751991</v>
      </c>
      <c r="W73" s="20">
        <v>3.0992448307523999</v>
      </c>
      <c r="X73" s="113">
        <v>1.90269815254637</v>
      </c>
      <c r="Y73" s="20">
        <v>2.1651372209368001</v>
      </c>
      <c r="Z73" s="113">
        <v>1.8045258347963899</v>
      </c>
      <c r="AA73" s="20">
        <v>5.3396695044926901</v>
      </c>
      <c r="AB73" s="113">
        <v>1.8369532807410101</v>
      </c>
      <c r="AC73" s="20">
        <v>4.7321004728130296</v>
      </c>
      <c r="AD73" s="113">
        <v>1.7721235757006599</v>
      </c>
      <c r="AE73" s="20">
        <v>10.319546391909601</v>
      </c>
      <c r="AF73" s="113">
        <v>2.4565230503284301</v>
      </c>
      <c r="AG73" s="20">
        <v>7.1519447291438896</v>
      </c>
      <c r="AH73" s="113">
        <v>2.5670056581314</v>
      </c>
      <c r="AI73" s="20">
        <v>0.46444321861355298</v>
      </c>
      <c r="AJ73" s="113">
        <v>1.8390671201239499</v>
      </c>
      <c r="AK73" s="20">
        <v>7.2069950770564501</v>
      </c>
      <c r="AL73" s="113">
        <v>1.93413666082595</v>
      </c>
      <c r="AM73" s="20">
        <v>4.1923048391424196</v>
      </c>
      <c r="AN73" s="113">
        <v>2.6438277638365402</v>
      </c>
      <c r="AO73" s="20">
        <v>10.6952816417576</v>
      </c>
      <c r="AP73" s="113">
        <v>2.5515788125318801</v>
      </c>
      <c r="AQ73" s="107"/>
      <c r="AR73" s="107"/>
      <c r="AS73" s="107"/>
      <c r="AT73" s="107"/>
      <c r="AU73" s="107"/>
      <c r="AV73" s="107"/>
      <c r="AW73" s="107"/>
      <c r="AX73" s="107"/>
      <c r="AY73" s="107"/>
      <c r="AZ73" s="107"/>
      <c r="BA73" s="107"/>
      <c r="BB73" s="107"/>
      <c r="BC73" s="107"/>
      <c r="BD73" s="107"/>
      <c r="BE73" s="107"/>
      <c r="BF73" s="107"/>
      <c r="BG73" s="107"/>
      <c r="BH73" s="107"/>
      <c r="BI73" s="107"/>
      <c r="BJ73" s="108"/>
    </row>
    <row r="74" spans="1:62" ht="13" customHeight="1" x14ac:dyDescent="0.15">
      <c r="A74" s="57" t="s">
        <v>254</v>
      </c>
      <c r="B74" s="82">
        <v>1</v>
      </c>
      <c r="C74" s="20">
        <v>89.051448807034603</v>
      </c>
      <c r="D74" s="113">
        <v>1.1399170792231901</v>
      </c>
      <c r="E74" s="20">
        <v>88.034644671984097</v>
      </c>
      <c r="F74" s="113">
        <v>1.1455367079661101</v>
      </c>
      <c r="G74" s="20">
        <v>89.553939006250801</v>
      </c>
      <c r="H74" s="113">
        <v>0.99659413360258597</v>
      </c>
      <c r="I74" s="20">
        <v>92.690506772595398</v>
      </c>
      <c r="J74" s="113">
        <v>0.87644169640038105</v>
      </c>
      <c r="K74" s="20">
        <v>79.649197159423693</v>
      </c>
      <c r="L74" s="113">
        <v>1.3684308607464899</v>
      </c>
      <c r="M74" s="20">
        <v>90.047980260337894</v>
      </c>
      <c r="N74" s="113">
        <v>1.1951062667291801</v>
      </c>
      <c r="O74" s="20">
        <v>94.143894805627298</v>
      </c>
      <c r="P74" s="113">
        <v>0.92501760789991705</v>
      </c>
      <c r="Q74" s="20">
        <v>94.836493779018994</v>
      </c>
      <c r="R74" s="113">
        <v>0.76992964852340595</v>
      </c>
      <c r="S74" s="20">
        <v>85.721801050603702</v>
      </c>
      <c r="T74" s="113">
        <v>1.3179971872628</v>
      </c>
      <c r="U74" s="20">
        <v>81.628400954860098</v>
      </c>
      <c r="V74" s="113">
        <v>1.5192953180706901</v>
      </c>
      <c r="W74" s="20">
        <v>8.2927622692679406E-2</v>
      </c>
      <c r="X74" s="113">
        <v>1.63527501246158</v>
      </c>
      <c r="Y74" s="20">
        <v>1.0976532183765799</v>
      </c>
      <c r="Z74" s="113">
        <v>1.60767203811978</v>
      </c>
      <c r="AA74" s="20">
        <v>0.29116987034916503</v>
      </c>
      <c r="AB74" s="113">
        <v>1.40278190480145</v>
      </c>
      <c r="AC74" s="20">
        <v>1.4850953711422199</v>
      </c>
      <c r="AD74" s="113">
        <v>1.2304694922583399</v>
      </c>
      <c r="AE74" s="20">
        <v>3.0508275191449301</v>
      </c>
      <c r="AF74" s="113">
        <v>1.9994904376750899</v>
      </c>
      <c r="AG74" s="20">
        <v>1.57151548168713</v>
      </c>
      <c r="AH74" s="113">
        <v>1.7026812597476999</v>
      </c>
      <c r="AI74" s="20">
        <v>1.2176506054834</v>
      </c>
      <c r="AJ74" s="113">
        <v>1.38802324957338</v>
      </c>
      <c r="AK74" s="20">
        <v>3.8829512163383799</v>
      </c>
      <c r="AL74" s="113">
        <v>1.4317992732345799</v>
      </c>
      <c r="AM74" s="20">
        <v>0.16098309726861301</v>
      </c>
      <c r="AN74" s="113">
        <v>1.7481979156455401</v>
      </c>
      <c r="AO74" s="20">
        <v>0.97145963388705103</v>
      </c>
      <c r="AP74" s="113">
        <v>2.1318732283765001</v>
      </c>
      <c r="AQ74" s="107"/>
      <c r="AR74" s="107"/>
      <c r="AS74" s="107"/>
      <c r="AT74" s="107"/>
      <c r="AU74" s="107"/>
      <c r="AV74" s="107"/>
      <c r="AW74" s="107"/>
      <c r="AX74" s="107"/>
      <c r="AY74" s="107"/>
      <c r="AZ74" s="107"/>
      <c r="BA74" s="107"/>
      <c r="BB74" s="107"/>
      <c r="BC74" s="107"/>
      <c r="BD74" s="107"/>
      <c r="BE74" s="107"/>
      <c r="BF74" s="107"/>
      <c r="BG74" s="107"/>
      <c r="BH74" s="107"/>
      <c r="BI74" s="107"/>
      <c r="BJ74" s="108"/>
    </row>
    <row r="75" spans="1:62" ht="13" customHeight="1" x14ac:dyDescent="0.15">
      <c r="A75" s="57" t="s">
        <v>265</v>
      </c>
      <c r="B75" s="82">
        <v>1</v>
      </c>
      <c r="C75" s="20">
        <v>90.391457489180794</v>
      </c>
      <c r="D75" s="113">
        <v>1.3781980586183999</v>
      </c>
      <c r="E75" s="20">
        <v>82.8520436781331</v>
      </c>
      <c r="F75" s="113">
        <v>1.84489360655318</v>
      </c>
      <c r="G75" s="20">
        <v>74.089136753240894</v>
      </c>
      <c r="H75" s="113">
        <v>1.7385034625275499</v>
      </c>
      <c r="I75" s="20">
        <v>77.237547226716302</v>
      </c>
      <c r="J75" s="113">
        <v>1.4562465981314501</v>
      </c>
      <c r="K75" s="20">
        <v>87.270860651940893</v>
      </c>
      <c r="L75" s="113">
        <v>1.47650508367577</v>
      </c>
      <c r="M75" s="20">
        <v>89.508329866334094</v>
      </c>
      <c r="N75" s="113">
        <v>1.31973738582178</v>
      </c>
      <c r="O75" s="20">
        <v>93.365246492308898</v>
      </c>
      <c r="P75" s="113">
        <v>1.25644657762718</v>
      </c>
      <c r="Q75" s="20">
        <v>96.230814079703606</v>
      </c>
      <c r="R75" s="113">
        <v>0.84695483290933404</v>
      </c>
      <c r="S75" s="20">
        <v>80.532174102568604</v>
      </c>
      <c r="T75" s="113">
        <v>1.39334727314978</v>
      </c>
      <c r="U75" s="20">
        <v>87.275614551713403</v>
      </c>
      <c r="V75" s="113">
        <v>1.45312131303862</v>
      </c>
      <c r="W75" s="20">
        <v>9.1994840817976904</v>
      </c>
      <c r="X75" s="113">
        <v>2.25409790918772</v>
      </c>
      <c r="Y75" s="20">
        <v>4.8962884434115104</v>
      </c>
      <c r="Z75" s="113">
        <v>2.36031523390887</v>
      </c>
      <c r="AA75" s="20">
        <v>2.73403670122104</v>
      </c>
      <c r="AB75" s="113">
        <v>2.2813341527698099</v>
      </c>
      <c r="AC75" s="20">
        <v>0.65974402081373296</v>
      </c>
      <c r="AD75" s="113">
        <v>2.0103376836007301</v>
      </c>
      <c r="AE75" s="20">
        <v>14.2794000335403</v>
      </c>
      <c r="AF75" s="113">
        <v>2.4221458251036099</v>
      </c>
      <c r="AG75" s="20">
        <v>10.1962158709379</v>
      </c>
      <c r="AH75" s="113">
        <v>2.44428199374605</v>
      </c>
      <c r="AI75" s="20">
        <v>4.0589816859685603</v>
      </c>
      <c r="AJ75" s="113">
        <v>1.9400973511209101</v>
      </c>
      <c r="AK75" s="20">
        <v>7.6892515339789496</v>
      </c>
      <c r="AL75" s="113">
        <v>1.6302723642249699</v>
      </c>
      <c r="AM75" s="20">
        <v>3.2669236806828099</v>
      </c>
      <c r="AN75" s="113">
        <v>2.0654773217229199</v>
      </c>
      <c r="AO75" s="20">
        <v>16.2891230426604</v>
      </c>
      <c r="AP75" s="113">
        <v>2.35476943172675</v>
      </c>
      <c r="AQ75" s="107"/>
      <c r="AR75" s="107"/>
      <c r="AS75" s="107"/>
      <c r="AT75" s="107"/>
      <c r="AU75" s="107"/>
      <c r="AV75" s="107"/>
      <c r="AW75" s="107"/>
      <c r="AX75" s="107"/>
      <c r="AY75" s="107"/>
      <c r="AZ75" s="107"/>
      <c r="BA75" s="107"/>
      <c r="BB75" s="107"/>
      <c r="BC75" s="107"/>
      <c r="BD75" s="107"/>
      <c r="BE75" s="107"/>
      <c r="BF75" s="107"/>
      <c r="BG75" s="107"/>
      <c r="BH75" s="107"/>
      <c r="BI75" s="107"/>
      <c r="BJ75" s="108"/>
    </row>
    <row r="76" spans="1:62" ht="13" customHeight="1" x14ac:dyDescent="0.15">
      <c r="A76" s="57" t="s">
        <v>270</v>
      </c>
      <c r="B76" s="82">
        <v>1</v>
      </c>
      <c r="C76" s="20">
        <v>88.771133008192095</v>
      </c>
      <c r="D76" s="113">
        <v>1.15393668774567</v>
      </c>
      <c r="E76" s="20">
        <v>84.182254317683999</v>
      </c>
      <c r="F76" s="113">
        <v>1.1230019266526901</v>
      </c>
      <c r="G76" s="20">
        <v>84.884838433808696</v>
      </c>
      <c r="H76" s="113">
        <v>1.1330733929563599</v>
      </c>
      <c r="I76" s="20">
        <v>77.807130510785299</v>
      </c>
      <c r="J76" s="113">
        <v>1.14750722460195</v>
      </c>
      <c r="K76" s="20">
        <v>69.105372684893396</v>
      </c>
      <c r="L76" s="113">
        <v>1.27154829968285</v>
      </c>
      <c r="M76" s="20">
        <v>85.471847598731898</v>
      </c>
      <c r="N76" s="113">
        <v>1.1607294106921899</v>
      </c>
      <c r="O76" s="20">
        <v>91.642686701590407</v>
      </c>
      <c r="P76" s="113">
        <v>0.84349040055078395</v>
      </c>
      <c r="Q76" s="20">
        <v>93.628841148915399</v>
      </c>
      <c r="R76" s="113">
        <v>0.71180709997222202</v>
      </c>
      <c r="S76" s="20">
        <v>77.887231313528702</v>
      </c>
      <c r="T76" s="113">
        <v>1.28036920890169</v>
      </c>
      <c r="U76" s="20">
        <v>78.9975063180039</v>
      </c>
      <c r="V76" s="113">
        <v>1.3400218416279901</v>
      </c>
      <c r="W76" s="20">
        <v>6.1077458512592804</v>
      </c>
      <c r="X76" s="113">
        <v>1.7035144986078199</v>
      </c>
      <c r="Y76" s="20">
        <v>9.3701631038821507</v>
      </c>
      <c r="Z76" s="113">
        <v>1.7665505705065301</v>
      </c>
      <c r="AA76" s="20">
        <v>8.9338408773813605</v>
      </c>
      <c r="AB76" s="113">
        <v>1.68491530096357</v>
      </c>
      <c r="AC76" s="20">
        <v>5.6671731271612797</v>
      </c>
      <c r="AD76" s="113">
        <v>1.6407872933155401</v>
      </c>
      <c r="AE76" s="20">
        <v>8.0334254803372893</v>
      </c>
      <c r="AF76" s="113">
        <v>1.8849274773397799</v>
      </c>
      <c r="AG76" s="20">
        <v>5.6093635559495096</v>
      </c>
      <c r="AH76" s="113">
        <v>1.9208232286329401</v>
      </c>
      <c r="AI76" s="20">
        <v>5.4177373466913998</v>
      </c>
      <c r="AJ76" s="113">
        <v>1.3449589474069701</v>
      </c>
      <c r="AK76" s="20">
        <v>6.9005520299904797</v>
      </c>
      <c r="AL76" s="113">
        <v>1.28224662749329</v>
      </c>
      <c r="AM76" s="20">
        <v>11.7783140737187</v>
      </c>
      <c r="AN76" s="113">
        <v>1.94654964969371</v>
      </c>
      <c r="AO76" s="20">
        <v>10.206505390653501</v>
      </c>
      <c r="AP76" s="113">
        <v>1.9895037656751999</v>
      </c>
      <c r="AQ76" s="107"/>
      <c r="AR76" s="107"/>
      <c r="AS76" s="107"/>
      <c r="AT76" s="107"/>
      <c r="AU76" s="107"/>
      <c r="AV76" s="107"/>
      <c r="AW76" s="107"/>
      <c r="AX76" s="107"/>
      <c r="AY76" s="107"/>
      <c r="AZ76" s="107"/>
      <c r="BA76" s="107"/>
      <c r="BB76" s="107"/>
      <c r="BC76" s="107"/>
      <c r="BD76" s="107"/>
      <c r="BE76" s="107"/>
      <c r="BF76" s="107"/>
      <c r="BG76" s="107"/>
      <c r="BH76" s="107"/>
      <c r="BI76" s="107"/>
      <c r="BJ76" s="108"/>
    </row>
    <row r="77" spans="1:62" ht="13" customHeight="1" x14ac:dyDescent="0.15">
      <c r="A77" s="57" t="s">
        <v>272</v>
      </c>
      <c r="B77" s="82">
        <v>1</v>
      </c>
      <c r="C77" s="20">
        <v>92.065839387913101</v>
      </c>
      <c r="D77" s="113">
        <v>0.864980094095125</v>
      </c>
      <c r="E77" s="20">
        <v>90.875570070518506</v>
      </c>
      <c r="F77" s="113">
        <v>0.89128409545058096</v>
      </c>
      <c r="G77" s="20">
        <v>91.606734636945205</v>
      </c>
      <c r="H77" s="113">
        <v>0.78922664017711996</v>
      </c>
      <c r="I77" s="20">
        <v>92.079602194292207</v>
      </c>
      <c r="J77" s="113">
        <v>0.76674703872076699</v>
      </c>
      <c r="K77" s="20">
        <v>83.941843914245993</v>
      </c>
      <c r="L77" s="113">
        <v>1.3353497250723201</v>
      </c>
      <c r="M77" s="20">
        <v>87.583506704469599</v>
      </c>
      <c r="N77" s="113">
        <v>1.3589150388067599</v>
      </c>
      <c r="O77" s="20">
        <v>94.700516442202698</v>
      </c>
      <c r="P77" s="113">
        <v>0.68759063715984303</v>
      </c>
      <c r="Q77" s="20">
        <v>95.0444490934143</v>
      </c>
      <c r="R77" s="113">
        <v>0.66819871470245795</v>
      </c>
      <c r="S77" s="20">
        <v>89.071973280272601</v>
      </c>
      <c r="T77" s="113">
        <v>1.06069800973955</v>
      </c>
      <c r="U77" s="20">
        <v>86.049837632088497</v>
      </c>
      <c r="V77" s="113">
        <v>1.24459977467272</v>
      </c>
      <c r="W77" s="20">
        <v>2.4966499881176798</v>
      </c>
      <c r="X77" s="113">
        <v>1.3030001125888599</v>
      </c>
      <c r="Y77" s="20">
        <v>2.4559422532122301</v>
      </c>
      <c r="Z77" s="113">
        <v>1.29123905617695</v>
      </c>
      <c r="AA77" s="20">
        <v>2.6501319267142698</v>
      </c>
      <c r="AB77" s="113">
        <v>1.20545585995139</v>
      </c>
      <c r="AC77" s="20">
        <v>1.1645465314530301</v>
      </c>
      <c r="AD77" s="113">
        <v>1.12762423642585</v>
      </c>
      <c r="AE77" s="20">
        <v>1.3746656980932399</v>
      </c>
      <c r="AF77" s="113">
        <v>1.8197360322275</v>
      </c>
      <c r="AG77" s="20">
        <v>0.411327320266338</v>
      </c>
      <c r="AH77" s="113">
        <v>1.8916403297440101</v>
      </c>
      <c r="AI77" s="20">
        <v>1.63566367137605</v>
      </c>
      <c r="AJ77" s="113">
        <v>1.08322006165921</v>
      </c>
      <c r="AK77" s="20">
        <v>3.2099497459683</v>
      </c>
      <c r="AL77" s="113">
        <v>1.1375666071564701</v>
      </c>
      <c r="AM77" s="20">
        <v>1.7346660978897399</v>
      </c>
      <c r="AN77" s="113">
        <v>1.5542452034041201</v>
      </c>
      <c r="AO77" s="20">
        <v>0.71767026681789003</v>
      </c>
      <c r="AP77" s="113">
        <v>1.7150261631621899</v>
      </c>
      <c r="AQ77" s="107"/>
      <c r="AR77" s="107"/>
      <c r="AS77" s="107"/>
      <c r="AT77" s="107"/>
      <c r="AU77" s="107"/>
      <c r="AV77" s="107"/>
      <c r="AW77" s="107"/>
      <c r="AX77" s="107"/>
      <c r="AY77" s="107"/>
      <c r="AZ77" s="107"/>
      <c r="BA77" s="107"/>
      <c r="BB77" s="107"/>
      <c r="BC77" s="107"/>
      <c r="BD77" s="107"/>
      <c r="BE77" s="107"/>
      <c r="BF77" s="107"/>
      <c r="BG77" s="107"/>
      <c r="BH77" s="107"/>
      <c r="BI77" s="107"/>
      <c r="BJ77" s="108"/>
    </row>
    <row r="78" spans="1:62" ht="13" customHeight="1" x14ac:dyDescent="0.15">
      <c r="A78" s="57" t="s">
        <v>278</v>
      </c>
      <c r="B78" s="82">
        <v>1</v>
      </c>
      <c r="C78" s="20">
        <v>94.255701508107506</v>
      </c>
      <c r="D78" s="113">
        <v>0.60574416755965199</v>
      </c>
      <c r="E78" s="20">
        <v>93.264690402376999</v>
      </c>
      <c r="F78" s="113">
        <v>0.68715857973347805</v>
      </c>
      <c r="G78" s="20">
        <v>90.681644002207705</v>
      </c>
      <c r="H78" s="113">
        <v>0.76536350744455905</v>
      </c>
      <c r="I78" s="20">
        <v>93.339704686321397</v>
      </c>
      <c r="J78" s="113">
        <v>0.66453421351037401</v>
      </c>
      <c r="K78" s="20">
        <v>91.064214384685798</v>
      </c>
      <c r="L78" s="113">
        <v>0.70061532163078699</v>
      </c>
      <c r="M78" s="20">
        <v>95.316225918059899</v>
      </c>
      <c r="N78" s="113">
        <v>0.56348468115384898</v>
      </c>
      <c r="O78" s="20">
        <v>96.080286022706602</v>
      </c>
      <c r="P78" s="113">
        <v>0.63662648771258901</v>
      </c>
      <c r="Q78" s="20">
        <v>96.7722672801671</v>
      </c>
      <c r="R78" s="113">
        <v>0.411162214664409</v>
      </c>
      <c r="S78" s="20">
        <v>93.827183594736397</v>
      </c>
      <c r="T78" s="113">
        <v>0.60654475851479295</v>
      </c>
      <c r="U78" s="20">
        <v>93.322887084996907</v>
      </c>
      <c r="V78" s="113">
        <v>0.72096520496141103</v>
      </c>
      <c r="W78" s="20">
        <v>3.3861131422279702</v>
      </c>
      <c r="X78" s="113">
        <v>0.92643392656370904</v>
      </c>
      <c r="Y78" s="20">
        <v>3.51970036433669</v>
      </c>
      <c r="Z78" s="113">
        <v>1.02495862349935</v>
      </c>
      <c r="AA78" s="20">
        <v>6.8711391941582898</v>
      </c>
      <c r="AB78" s="113">
        <v>1.0916453915569699</v>
      </c>
      <c r="AC78" s="20">
        <v>1.4016632830020199</v>
      </c>
      <c r="AD78" s="113">
        <v>0.95218437442109305</v>
      </c>
      <c r="AE78" s="20">
        <v>3.9769304261261702</v>
      </c>
      <c r="AF78" s="113">
        <v>1.1870455296257001</v>
      </c>
      <c r="AG78" s="20">
        <v>1.8326542813956801</v>
      </c>
      <c r="AH78" s="113">
        <v>0.87609872470573902</v>
      </c>
      <c r="AI78" s="20">
        <v>1.63045311738124</v>
      </c>
      <c r="AJ78" s="113">
        <v>0.95520296091424195</v>
      </c>
      <c r="AK78" s="20">
        <v>3.7156495035975499</v>
      </c>
      <c r="AL78" s="113">
        <v>0.760761988059384</v>
      </c>
      <c r="AM78" s="20">
        <v>3.9455698236327001</v>
      </c>
      <c r="AN78" s="113">
        <v>0.86460212038154005</v>
      </c>
      <c r="AO78" s="20">
        <v>3.7678853175853502</v>
      </c>
      <c r="AP78" s="113">
        <v>1.1212073354043399</v>
      </c>
      <c r="AQ78" s="107"/>
      <c r="AR78" s="107"/>
      <c r="AS78" s="107"/>
      <c r="AT78" s="107"/>
      <c r="AU78" s="107"/>
      <c r="AV78" s="107"/>
      <c r="AW78" s="107"/>
      <c r="AX78" s="107"/>
      <c r="AY78" s="107"/>
      <c r="AZ78" s="107"/>
      <c r="BA78" s="107"/>
      <c r="BB78" s="107"/>
      <c r="BC78" s="107"/>
      <c r="BD78" s="107"/>
      <c r="BE78" s="107"/>
      <c r="BF78" s="107"/>
      <c r="BG78" s="107"/>
      <c r="BH78" s="107"/>
      <c r="BI78" s="107"/>
      <c r="BJ78" s="108"/>
    </row>
    <row r="79" spans="1:62" ht="13" customHeight="1" x14ac:dyDescent="0.15">
      <c r="A79" s="57" t="s">
        <v>283</v>
      </c>
      <c r="B79" s="82">
        <v>1</v>
      </c>
      <c r="C79" s="20">
        <v>96.784882762883797</v>
      </c>
      <c r="D79" s="113">
        <v>0.50494433431601105</v>
      </c>
      <c r="E79" s="20">
        <v>96.564362426509902</v>
      </c>
      <c r="F79" s="113">
        <v>0.57210339706001201</v>
      </c>
      <c r="G79" s="20">
        <v>97.432875848063404</v>
      </c>
      <c r="H79" s="113">
        <v>0.341865445059505</v>
      </c>
      <c r="I79" s="20">
        <v>98.065771498820595</v>
      </c>
      <c r="J79" s="113">
        <v>0.32856253258919499</v>
      </c>
      <c r="K79" s="20">
        <v>93.982159387681605</v>
      </c>
      <c r="L79" s="113">
        <v>0.69121356887275698</v>
      </c>
      <c r="M79" s="20">
        <v>97.022936835492999</v>
      </c>
      <c r="N79" s="113">
        <v>0.47906431860189902</v>
      </c>
      <c r="O79" s="20">
        <v>97.437624000084099</v>
      </c>
      <c r="P79" s="113">
        <v>0.42931595924622301</v>
      </c>
      <c r="Q79" s="20">
        <v>97.661978531003498</v>
      </c>
      <c r="R79" s="113">
        <v>0.397263824206398</v>
      </c>
      <c r="S79" s="20">
        <v>97.594427257343</v>
      </c>
      <c r="T79" s="113">
        <v>0.46225980785736998</v>
      </c>
      <c r="U79" s="20">
        <v>97.248613367490506</v>
      </c>
      <c r="V79" s="113">
        <v>0.42827255292711902</v>
      </c>
      <c r="W79" s="20">
        <v>0.94165545034697096</v>
      </c>
      <c r="X79" s="113">
        <v>0.77649818054851605</v>
      </c>
      <c r="Y79" s="20">
        <v>1.35214691964195</v>
      </c>
      <c r="Z79" s="113">
        <v>0.84459192357610502</v>
      </c>
      <c r="AA79" s="20">
        <v>0.38948627056777202</v>
      </c>
      <c r="AB79" s="113">
        <v>0.53679883042788501</v>
      </c>
      <c r="AC79" s="20">
        <v>0.78260951032144999</v>
      </c>
      <c r="AD79" s="113">
        <v>0.54100873496555901</v>
      </c>
      <c r="AE79" s="20">
        <v>2.4364687034807702</v>
      </c>
      <c r="AF79" s="113">
        <v>1.04168362625857</v>
      </c>
      <c r="AG79" s="20">
        <v>1.24295358664295</v>
      </c>
      <c r="AH79" s="113">
        <v>0.74443794310979405</v>
      </c>
      <c r="AI79" s="20">
        <v>-5.5020802881926997E-2</v>
      </c>
      <c r="AJ79" s="113">
        <v>0.62342817654869098</v>
      </c>
      <c r="AK79" s="20">
        <v>0.89605176885845605</v>
      </c>
      <c r="AL79" s="113">
        <v>0.624156445699241</v>
      </c>
      <c r="AM79" s="20">
        <v>-0.29749730405585201</v>
      </c>
      <c r="AN79" s="113">
        <v>0.57987404836401002</v>
      </c>
      <c r="AO79" s="20">
        <v>0.88464119956110199</v>
      </c>
      <c r="AP79" s="113">
        <v>0.66648450910764101</v>
      </c>
      <c r="AQ79" s="107"/>
      <c r="AR79" s="107"/>
      <c r="AS79" s="107"/>
      <c r="AT79" s="107"/>
      <c r="AU79" s="107"/>
      <c r="AV79" s="107"/>
      <c r="AW79" s="107"/>
      <c r="AX79" s="107"/>
      <c r="AY79" s="107"/>
      <c r="AZ79" s="107"/>
      <c r="BA79" s="107"/>
      <c r="BB79" s="107"/>
      <c r="BC79" s="107"/>
      <c r="BD79" s="107"/>
      <c r="BE79" s="107"/>
      <c r="BF79" s="107"/>
      <c r="BG79" s="107"/>
      <c r="BH79" s="107"/>
      <c r="BI79" s="107"/>
      <c r="BJ79" s="108"/>
    </row>
    <row r="80" spans="1:62" s="205" customFormat="1" ht="13" customHeight="1" x14ac:dyDescent="0.15">
      <c r="A80" s="199" t="s">
        <v>288</v>
      </c>
      <c r="B80" s="200">
        <v>1</v>
      </c>
      <c r="C80" s="201">
        <v>89.798081376507696</v>
      </c>
      <c r="D80" s="202">
        <v>0.82890472667709303</v>
      </c>
      <c r="E80" s="201">
        <v>92.551863991516299</v>
      </c>
      <c r="F80" s="202">
        <v>0.65576864194270101</v>
      </c>
      <c r="G80" s="201">
        <v>91.072373285952395</v>
      </c>
      <c r="H80" s="202">
        <v>0.65096511937706902</v>
      </c>
      <c r="I80" s="201">
        <v>87.182346869811994</v>
      </c>
      <c r="J80" s="202">
        <v>0.70964059336381902</v>
      </c>
      <c r="K80" s="201">
        <v>80.035653142577203</v>
      </c>
      <c r="L80" s="202">
        <v>0.93434524319911005</v>
      </c>
      <c r="M80" s="201">
        <v>87.498014492284199</v>
      </c>
      <c r="N80" s="202">
        <v>0.89022912373015595</v>
      </c>
      <c r="O80" s="201">
        <v>94.775990032640294</v>
      </c>
      <c r="P80" s="202">
        <v>0.54644998993933003</v>
      </c>
      <c r="Q80" s="201">
        <v>92.357002730566705</v>
      </c>
      <c r="R80" s="202">
        <v>0.664150363522514</v>
      </c>
      <c r="S80" s="201">
        <v>85.038272944934505</v>
      </c>
      <c r="T80" s="202">
        <v>0.93998990013521</v>
      </c>
      <c r="U80" s="201">
        <v>83.175540261033404</v>
      </c>
      <c r="V80" s="202">
        <v>0.96796710095661898</v>
      </c>
      <c r="W80" s="201">
        <v>2.7038751255629898</v>
      </c>
      <c r="X80" s="202">
        <v>1.36700741318318</v>
      </c>
      <c r="Y80" s="201">
        <v>0.182724280616583</v>
      </c>
      <c r="Z80" s="202">
        <v>1.03332595191253</v>
      </c>
      <c r="AA80" s="201">
        <v>0.40213583496471</v>
      </c>
      <c r="AB80" s="202">
        <v>1.0283840473564401</v>
      </c>
      <c r="AC80" s="201">
        <v>1.6821002185082501</v>
      </c>
      <c r="AD80" s="202">
        <v>1.3106761957716799</v>
      </c>
      <c r="AE80" s="201">
        <v>0.30266490757506398</v>
      </c>
      <c r="AF80" s="202">
        <v>1.4893301695138801</v>
      </c>
      <c r="AG80" s="201">
        <v>-3.3663008587268499E-2</v>
      </c>
      <c r="AH80" s="202">
        <v>1.39625143600024</v>
      </c>
      <c r="AI80" s="201">
        <v>1.3586605679230399</v>
      </c>
      <c r="AJ80" s="202">
        <v>0.91758981814482998</v>
      </c>
      <c r="AK80" s="201">
        <v>0.45740507537288999</v>
      </c>
      <c r="AL80" s="202">
        <v>1.0530882871393501</v>
      </c>
      <c r="AM80" s="201">
        <v>1.09790101038386</v>
      </c>
      <c r="AN80" s="202">
        <v>1.36415979497111</v>
      </c>
      <c r="AO80" s="201">
        <v>1.2524097383375301</v>
      </c>
      <c r="AP80" s="202">
        <v>1.5252855116299</v>
      </c>
      <c r="AQ80" s="203"/>
      <c r="AR80" s="203"/>
      <c r="AS80" s="203"/>
      <c r="AT80" s="203"/>
      <c r="AU80" s="203"/>
      <c r="AV80" s="203"/>
      <c r="AW80" s="203"/>
      <c r="AX80" s="203"/>
      <c r="AY80" s="203"/>
      <c r="AZ80" s="203"/>
      <c r="BA80" s="203"/>
      <c r="BB80" s="203"/>
      <c r="BC80" s="203"/>
      <c r="BD80" s="203"/>
      <c r="BE80" s="203"/>
      <c r="BF80" s="203"/>
      <c r="BG80" s="203"/>
      <c r="BH80" s="203"/>
      <c r="BI80" s="203"/>
      <c r="BJ80" s="206"/>
    </row>
    <row r="81" spans="1:62" ht="13" customHeight="1" x14ac:dyDescent="0.15">
      <c r="A81" s="57" t="s">
        <v>290</v>
      </c>
      <c r="B81" s="82">
        <v>1</v>
      </c>
      <c r="C81" s="20">
        <v>90.888225669093799</v>
      </c>
      <c r="D81" s="113">
        <v>0.82597841716072296</v>
      </c>
      <c r="E81" s="20">
        <v>86.6283745647617</v>
      </c>
      <c r="F81" s="113">
        <v>1.1002598374717301</v>
      </c>
      <c r="G81" s="20">
        <v>85.020327657424104</v>
      </c>
      <c r="H81" s="113">
        <v>1.0680616989777401</v>
      </c>
      <c r="I81" s="20">
        <v>87.539255699042599</v>
      </c>
      <c r="J81" s="113">
        <v>0.72205111438698799</v>
      </c>
      <c r="K81" s="20">
        <v>83.604939172732998</v>
      </c>
      <c r="L81" s="113">
        <v>1.2432289627145501</v>
      </c>
      <c r="M81" s="20">
        <v>90.953497847406297</v>
      </c>
      <c r="N81" s="113">
        <v>0.99324562992049303</v>
      </c>
      <c r="O81" s="20">
        <v>94.700740672409495</v>
      </c>
      <c r="P81" s="113">
        <v>0.63053896578953095</v>
      </c>
      <c r="Q81" s="20">
        <v>95.885737313811603</v>
      </c>
      <c r="R81" s="113">
        <v>0.60125495736546297</v>
      </c>
      <c r="S81" s="20">
        <v>80.412488987965006</v>
      </c>
      <c r="T81" s="113">
        <v>0.98501073413351903</v>
      </c>
      <c r="U81" s="20">
        <v>85.272141413870301</v>
      </c>
      <c r="V81" s="113">
        <v>1.097226246405</v>
      </c>
      <c r="W81" s="20">
        <v>0.48448818306854902</v>
      </c>
      <c r="X81" s="113">
        <v>1.1000731962355801</v>
      </c>
      <c r="Y81" s="20">
        <v>2.1895240145273198</v>
      </c>
      <c r="Z81" s="113">
        <v>1.4646461978432599</v>
      </c>
      <c r="AA81" s="20">
        <v>5.51076901367286</v>
      </c>
      <c r="AB81" s="113">
        <v>1.46305517876522</v>
      </c>
      <c r="AC81" s="20">
        <v>2.0076728345444201</v>
      </c>
      <c r="AD81" s="113">
        <v>0.976850662634421</v>
      </c>
      <c r="AE81" s="20">
        <v>3.7044917807448501</v>
      </c>
      <c r="AF81" s="113">
        <v>1.68809387028316</v>
      </c>
      <c r="AG81" s="20">
        <v>0.46319111394584001</v>
      </c>
      <c r="AH81" s="113">
        <v>1.2891060195481501</v>
      </c>
      <c r="AI81" s="20">
        <v>-0.78258246023851497</v>
      </c>
      <c r="AJ81" s="113">
        <v>0.79879868081267302</v>
      </c>
      <c r="AK81" s="20">
        <v>2.5756379352979599</v>
      </c>
      <c r="AL81" s="113">
        <v>0.96668023184205998</v>
      </c>
      <c r="AM81" s="20">
        <v>1.42465450534715</v>
      </c>
      <c r="AN81" s="113">
        <v>1.3280013399352999</v>
      </c>
      <c r="AO81" s="20">
        <v>2.1219393681063798</v>
      </c>
      <c r="AP81" s="113">
        <v>1.5056478330829799</v>
      </c>
      <c r="AQ81" s="107"/>
      <c r="AR81" s="107"/>
      <c r="AS81" s="107"/>
      <c r="AT81" s="107"/>
      <c r="AU81" s="107"/>
      <c r="AV81" s="107"/>
      <c r="AW81" s="107"/>
      <c r="AX81" s="107"/>
      <c r="AY81" s="107"/>
      <c r="AZ81" s="107"/>
      <c r="BA81" s="107"/>
      <c r="BB81" s="107"/>
      <c r="BC81" s="107"/>
      <c r="BD81" s="107"/>
      <c r="BE81" s="107"/>
      <c r="BF81" s="107"/>
      <c r="BG81" s="107"/>
      <c r="BH81" s="107"/>
      <c r="BI81" s="107"/>
      <c r="BJ81" s="108"/>
    </row>
    <row r="82" spans="1:62" ht="13" customHeight="1" x14ac:dyDescent="0.15">
      <c r="A82" s="57" t="s">
        <v>292</v>
      </c>
      <c r="B82" s="82">
        <v>1</v>
      </c>
      <c r="C82" s="20">
        <v>82.213447271019405</v>
      </c>
      <c r="D82" s="113">
        <v>1.3223974689528799</v>
      </c>
      <c r="E82" s="20">
        <v>81.906108274465495</v>
      </c>
      <c r="F82" s="113">
        <v>1.36128493587598</v>
      </c>
      <c r="G82" s="20">
        <v>83.245584907956697</v>
      </c>
      <c r="H82" s="113">
        <v>1.1756321458027801</v>
      </c>
      <c r="I82" s="20">
        <v>86.148389554777694</v>
      </c>
      <c r="J82" s="113">
        <v>1.20823461432976</v>
      </c>
      <c r="K82" s="20">
        <v>78.070222517057502</v>
      </c>
      <c r="L82" s="113">
        <v>1.2419712297538801</v>
      </c>
      <c r="M82" s="20">
        <v>85.357160797994794</v>
      </c>
      <c r="N82" s="113">
        <v>1.2173346159174401</v>
      </c>
      <c r="O82" s="20">
        <v>86.656072656264001</v>
      </c>
      <c r="P82" s="113">
        <v>1.17380609013443</v>
      </c>
      <c r="Q82" s="20">
        <v>87.490758467552098</v>
      </c>
      <c r="R82" s="113">
        <v>0.94864058355297498</v>
      </c>
      <c r="S82" s="20">
        <v>83.606809306093794</v>
      </c>
      <c r="T82" s="113">
        <v>1.18152834855795</v>
      </c>
      <c r="U82" s="20">
        <v>81.536838334419301</v>
      </c>
      <c r="V82" s="113">
        <v>1.2846476468186401</v>
      </c>
      <c r="W82" s="20">
        <v>1.5341197456981499</v>
      </c>
      <c r="X82" s="113">
        <v>1.7947712619859699</v>
      </c>
      <c r="Y82" s="20">
        <v>6.5265491906430398E-2</v>
      </c>
      <c r="Z82" s="113">
        <v>1.76563961392462</v>
      </c>
      <c r="AA82" s="20">
        <v>1.44639470183228</v>
      </c>
      <c r="AB82" s="113">
        <v>1.68875515059498</v>
      </c>
      <c r="AC82" s="20">
        <v>0.24641723638433199</v>
      </c>
      <c r="AD82" s="113">
        <v>1.55711417438955</v>
      </c>
      <c r="AE82" s="20">
        <v>2.89812628052653</v>
      </c>
      <c r="AF82" s="113">
        <v>1.84867958260609</v>
      </c>
      <c r="AG82" s="20">
        <v>2.4976624180389102</v>
      </c>
      <c r="AH82" s="113">
        <v>1.7716346892509101</v>
      </c>
      <c r="AI82" s="20">
        <v>0.80951793643998804</v>
      </c>
      <c r="AJ82" s="113">
        <v>1.58113242555372</v>
      </c>
      <c r="AK82" s="20">
        <v>2.9862445370815198</v>
      </c>
      <c r="AL82" s="113">
        <v>1.48328134274838</v>
      </c>
      <c r="AM82" s="20">
        <v>1.7917788357297599</v>
      </c>
      <c r="AN82" s="113">
        <v>1.7007293914175601</v>
      </c>
      <c r="AO82" s="20">
        <v>2.5939358353432</v>
      </c>
      <c r="AP82" s="113">
        <v>1.8127875000998199</v>
      </c>
      <c r="AQ82" s="107"/>
      <c r="AR82" s="107"/>
      <c r="AS82" s="107"/>
      <c r="AT82" s="107"/>
      <c r="AU82" s="107"/>
      <c r="AV82" s="107"/>
      <c r="AW82" s="107"/>
      <c r="AX82" s="107"/>
      <c r="AY82" s="107"/>
      <c r="AZ82" s="107"/>
      <c r="BA82" s="107"/>
      <c r="BB82" s="107"/>
      <c r="BC82" s="107"/>
      <c r="BD82" s="107"/>
      <c r="BE82" s="107"/>
      <c r="BF82" s="107"/>
      <c r="BG82" s="107"/>
      <c r="BH82" s="107"/>
      <c r="BI82" s="107"/>
      <c r="BJ82" s="108"/>
    </row>
    <row r="83" spans="1:62" ht="13" customHeight="1" x14ac:dyDescent="0.15">
      <c r="A83" s="57" t="s">
        <v>293</v>
      </c>
      <c r="B83" s="82">
        <v>1</v>
      </c>
      <c r="C83" s="20">
        <v>95.600172406694995</v>
      </c>
      <c r="D83" s="113">
        <v>0.57997019399382099</v>
      </c>
      <c r="E83" s="20">
        <v>94.358643056361402</v>
      </c>
      <c r="F83" s="113">
        <v>0.74456142975131201</v>
      </c>
      <c r="G83" s="20">
        <v>95.033102927277</v>
      </c>
      <c r="H83" s="113">
        <v>0.594203492175708</v>
      </c>
      <c r="I83" s="20">
        <v>97.579976891581893</v>
      </c>
      <c r="J83" s="113">
        <v>0.31927596643346301</v>
      </c>
      <c r="K83" s="20">
        <v>80.028307057813606</v>
      </c>
      <c r="L83" s="113">
        <v>1.7418583985440701</v>
      </c>
      <c r="M83" s="20">
        <v>92.034233518872895</v>
      </c>
      <c r="N83" s="113">
        <v>1.12406170698372</v>
      </c>
      <c r="O83" s="20">
        <v>97.3554308654208</v>
      </c>
      <c r="P83" s="113">
        <v>0.458850514036868</v>
      </c>
      <c r="Q83" s="20">
        <v>96.253152594893507</v>
      </c>
      <c r="R83" s="113">
        <v>0.636768228986337</v>
      </c>
      <c r="S83" s="20">
        <v>95.006933603096897</v>
      </c>
      <c r="T83" s="113">
        <v>0.797354839413</v>
      </c>
      <c r="U83" s="20">
        <v>90.834444565626796</v>
      </c>
      <c r="V83" s="113">
        <v>1.07016719036313</v>
      </c>
      <c r="W83" s="20">
        <v>-0.78873509660985497</v>
      </c>
      <c r="X83" s="113">
        <v>0.78646111138567598</v>
      </c>
      <c r="Y83" s="20">
        <v>-1.1668457579412901</v>
      </c>
      <c r="Z83" s="113">
        <v>1.0193169414619301</v>
      </c>
      <c r="AA83" s="20">
        <v>-0.74744945392654905</v>
      </c>
      <c r="AB83" s="113">
        <v>0.83584859574606596</v>
      </c>
      <c r="AC83" s="20">
        <v>-0.411896364658901</v>
      </c>
      <c r="AD83" s="113">
        <v>0.50179127296109405</v>
      </c>
      <c r="AE83" s="20">
        <v>-3.2730935219525601</v>
      </c>
      <c r="AF83" s="113">
        <v>2.4089990239552099</v>
      </c>
      <c r="AG83" s="20">
        <v>-2.2403162240861101</v>
      </c>
      <c r="AH83" s="113">
        <v>1.3372109118008699</v>
      </c>
      <c r="AI83" s="20">
        <v>-0.91389579479434202</v>
      </c>
      <c r="AJ83" s="113">
        <v>0.55187358511946605</v>
      </c>
      <c r="AK83" s="20">
        <v>5.8841000268515103E-2</v>
      </c>
      <c r="AL83" s="113">
        <v>0.88519699282484599</v>
      </c>
      <c r="AM83" s="20">
        <v>-1.28388908940127</v>
      </c>
      <c r="AN83" s="113">
        <v>1.0323248000748499</v>
      </c>
      <c r="AO83" s="20">
        <v>-1.27604825884269</v>
      </c>
      <c r="AP83" s="113">
        <v>1.51118865058676</v>
      </c>
      <c r="AQ83" s="107"/>
      <c r="AR83" s="107"/>
      <c r="AS83" s="107"/>
      <c r="AT83" s="107"/>
      <c r="AU83" s="107"/>
      <c r="AV83" s="107"/>
      <c r="AW83" s="107"/>
      <c r="AX83" s="107"/>
      <c r="AY83" s="107"/>
      <c r="AZ83" s="107"/>
      <c r="BA83" s="107"/>
      <c r="BB83" s="107"/>
      <c r="BC83" s="107"/>
      <c r="BD83" s="107"/>
      <c r="BE83" s="107"/>
      <c r="BF83" s="107"/>
      <c r="BG83" s="107"/>
      <c r="BH83" s="107"/>
      <c r="BI83" s="107"/>
      <c r="BJ83" s="108"/>
    </row>
    <row r="84" spans="1:62" ht="13" customHeight="1" x14ac:dyDescent="0.15">
      <c r="A84" s="3" t="s">
        <v>304</v>
      </c>
      <c r="B84" s="83">
        <v>1</v>
      </c>
      <c r="C84" s="64">
        <v>90.817965504941697</v>
      </c>
      <c r="D84" s="117">
        <v>0.27684523457438698</v>
      </c>
      <c r="E84" s="64">
        <v>88.995971766756995</v>
      </c>
      <c r="F84" s="117">
        <v>0.30429981484819901</v>
      </c>
      <c r="G84" s="64">
        <v>88.143006116348801</v>
      </c>
      <c r="H84" s="117">
        <v>0.284508431492074</v>
      </c>
      <c r="I84" s="64">
        <v>89.122418105860604</v>
      </c>
      <c r="J84" s="117">
        <v>0.24985212245785399</v>
      </c>
      <c r="K84" s="64">
        <v>81.942276634397999</v>
      </c>
      <c r="L84" s="117">
        <v>0.36216690255643802</v>
      </c>
      <c r="M84" s="64">
        <v>89.624675381023295</v>
      </c>
      <c r="N84" s="117">
        <v>0.31235489549059697</v>
      </c>
      <c r="O84" s="64">
        <v>93.627841678742598</v>
      </c>
      <c r="P84" s="117">
        <v>0.24146807686640701</v>
      </c>
      <c r="Q84" s="64">
        <v>94.111239870332795</v>
      </c>
      <c r="R84" s="117">
        <v>0.210369709258034</v>
      </c>
      <c r="S84" s="64">
        <v>85.094509919458702</v>
      </c>
      <c r="T84" s="117">
        <v>0.31196536837607902</v>
      </c>
      <c r="U84" s="64">
        <v>84.774343212765899</v>
      </c>
      <c r="V84" s="117">
        <v>0.33962560664241598</v>
      </c>
      <c r="W84" s="64">
        <v>3.7174087073411699</v>
      </c>
      <c r="X84" s="117">
        <v>0.40956426692827702</v>
      </c>
      <c r="Y84" s="64">
        <v>3.58674290660232</v>
      </c>
      <c r="Z84" s="117">
        <v>0.43857736362468502</v>
      </c>
      <c r="AA84" s="64">
        <v>4.5327252849264896</v>
      </c>
      <c r="AB84" s="117">
        <v>0.41101970555226403</v>
      </c>
      <c r="AC84" s="64">
        <v>2.6811786720467401</v>
      </c>
      <c r="AD84" s="117">
        <v>0.35580454125496502</v>
      </c>
      <c r="AE84" s="64">
        <v>7.10850351131681</v>
      </c>
      <c r="AF84" s="117">
        <v>0.53274832450675802</v>
      </c>
      <c r="AG84" s="64">
        <v>3.3513190748115802</v>
      </c>
      <c r="AH84" s="117">
        <v>0.46172652512187801</v>
      </c>
      <c r="AI84" s="64">
        <v>1.47737850076113</v>
      </c>
      <c r="AJ84" s="117">
        <v>0.340033411910593</v>
      </c>
      <c r="AK84" s="64">
        <v>4.7326010107853502</v>
      </c>
      <c r="AL84" s="117">
        <v>0.379326516004238</v>
      </c>
      <c r="AM84" s="64">
        <v>4.7446073707279597</v>
      </c>
      <c r="AN84" s="117">
        <v>0.495883603582355</v>
      </c>
      <c r="AO84" s="64">
        <v>6.0734675669087004</v>
      </c>
      <c r="AP84" s="117">
        <v>0.51502347766251599</v>
      </c>
      <c r="AQ84" s="107"/>
      <c r="AR84" s="107"/>
      <c r="AS84" s="107"/>
      <c r="AT84" s="107"/>
      <c r="AU84" s="107"/>
      <c r="AV84" s="107"/>
      <c r="AW84" s="107"/>
      <c r="AX84" s="107"/>
      <c r="AY84" s="107"/>
      <c r="AZ84" s="107"/>
      <c r="BA84" s="107"/>
      <c r="BB84" s="107"/>
      <c r="BC84" s="107"/>
      <c r="BD84" s="107"/>
      <c r="BE84" s="107"/>
      <c r="BF84" s="107"/>
      <c r="BG84" s="107"/>
      <c r="BH84" s="107"/>
      <c r="BI84" s="107"/>
      <c r="BJ84" s="108"/>
    </row>
    <row r="85" spans="1:62" ht="13" customHeight="1" x14ac:dyDescent="0.15">
      <c r="A85" s="57" t="s">
        <v>92</v>
      </c>
      <c r="B85" s="82">
        <v>1</v>
      </c>
      <c r="C85" s="20">
        <v>87.993357324164805</v>
      </c>
      <c r="D85" s="113">
        <v>1.3950413673111799</v>
      </c>
      <c r="E85" s="20">
        <v>85.042319677906804</v>
      </c>
      <c r="F85" s="113">
        <v>1.4767900286204101</v>
      </c>
      <c r="G85" s="20">
        <v>85.145846574103004</v>
      </c>
      <c r="H85" s="113">
        <v>1.3652717225905899</v>
      </c>
      <c r="I85" s="20">
        <v>88.641454202733698</v>
      </c>
      <c r="J85" s="113">
        <v>1.0591044429345</v>
      </c>
      <c r="K85" s="20">
        <v>80.564251921935096</v>
      </c>
      <c r="L85" s="113">
        <v>1.49009105677375</v>
      </c>
      <c r="M85" s="20">
        <v>85.112764724468406</v>
      </c>
      <c r="N85" s="113">
        <v>1.5155496726422599</v>
      </c>
      <c r="O85" s="20">
        <v>91.224392325244295</v>
      </c>
      <c r="P85" s="113">
        <v>1.16434762693244</v>
      </c>
      <c r="Q85" s="20">
        <v>91.140606328731195</v>
      </c>
      <c r="R85" s="113">
        <v>1.10665297734728</v>
      </c>
      <c r="S85" s="20">
        <v>69.111892529594598</v>
      </c>
      <c r="T85" s="113">
        <v>1.86087427839843</v>
      </c>
      <c r="U85" s="20">
        <v>73.744816978728593</v>
      </c>
      <c r="V85" s="113">
        <v>1.7035605987202</v>
      </c>
      <c r="W85" s="20">
        <v>-1.2495556366468199</v>
      </c>
      <c r="X85" s="113">
        <v>1.8564335115580599</v>
      </c>
      <c r="Y85" s="20">
        <v>0.42454542359686798</v>
      </c>
      <c r="Z85" s="113">
        <v>2.0979964760291998</v>
      </c>
      <c r="AA85" s="20">
        <v>2.5970917257274899</v>
      </c>
      <c r="AB85" s="113">
        <v>1.94902880013357</v>
      </c>
      <c r="AC85" s="20">
        <v>1.7286021169121</v>
      </c>
      <c r="AD85" s="113">
        <v>1.5276180717855601</v>
      </c>
      <c r="AE85" s="20">
        <v>12.2083463619354</v>
      </c>
      <c r="AF85" s="113">
        <v>2.4778365414998098</v>
      </c>
      <c r="AG85" s="20">
        <v>1.6982166941102299</v>
      </c>
      <c r="AH85" s="113">
        <v>2.2453632082872699</v>
      </c>
      <c r="AI85" s="20">
        <v>-1.14242742359899</v>
      </c>
      <c r="AJ85" s="113">
        <v>1.4977660106786801</v>
      </c>
      <c r="AK85" s="20">
        <v>4.0583022253852503</v>
      </c>
      <c r="AL85" s="113">
        <v>1.7156167806811</v>
      </c>
      <c r="AM85" s="20">
        <v>2.98864698741211</v>
      </c>
      <c r="AN85" s="113">
        <v>2.7226216668441898</v>
      </c>
      <c r="AO85" s="20">
        <v>3.9980642507419901</v>
      </c>
      <c r="AP85" s="113">
        <v>2.4854655474401102</v>
      </c>
      <c r="AQ85" s="107"/>
      <c r="AR85" s="107"/>
      <c r="AS85" s="107"/>
      <c r="AT85" s="107"/>
      <c r="AU85" s="107"/>
      <c r="AV85" s="107"/>
      <c r="AW85" s="107"/>
      <c r="AX85" s="107"/>
      <c r="AY85" s="107"/>
      <c r="AZ85" s="107"/>
      <c r="BA85" s="107"/>
      <c r="BB85" s="107"/>
      <c r="BC85" s="107"/>
      <c r="BD85" s="107"/>
      <c r="BE85" s="107"/>
      <c r="BF85" s="107"/>
      <c r="BG85" s="107"/>
      <c r="BH85" s="107"/>
      <c r="BI85" s="107"/>
      <c r="BJ85" s="108"/>
    </row>
    <row r="86" spans="1:62" ht="13" customHeight="1" x14ac:dyDescent="0.15">
      <c r="A86" s="57" t="s">
        <v>301</v>
      </c>
      <c r="B86" s="82">
        <v>1</v>
      </c>
      <c r="C86" s="20">
        <v>95.200195102783795</v>
      </c>
      <c r="D86" s="113">
        <v>1.0307227398361301</v>
      </c>
      <c r="E86" s="20">
        <v>89.828746412741296</v>
      </c>
      <c r="F86" s="113">
        <v>1.4063115786293301</v>
      </c>
      <c r="G86" s="20">
        <v>92.815104732222395</v>
      </c>
      <c r="H86" s="113">
        <v>1.0287239519165301</v>
      </c>
      <c r="I86" s="20">
        <v>95.584160818102603</v>
      </c>
      <c r="J86" s="113">
        <v>0.90652663774479603</v>
      </c>
      <c r="K86" s="20">
        <v>88.423284824894196</v>
      </c>
      <c r="L86" s="113">
        <v>1.6446822745640099</v>
      </c>
      <c r="M86" s="20">
        <v>94.951095224348506</v>
      </c>
      <c r="N86" s="113">
        <v>0.87279123962941496</v>
      </c>
      <c r="O86" s="20">
        <v>96.725947799473602</v>
      </c>
      <c r="P86" s="113">
        <v>0.81852065620882497</v>
      </c>
      <c r="Q86" s="20">
        <v>95.349906919028598</v>
      </c>
      <c r="R86" s="113">
        <v>1.05855393738686</v>
      </c>
      <c r="S86" s="20">
        <v>85.887193240921704</v>
      </c>
      <c r="T86" s="113">
        <v>1.7654072764222499</v>
      </c>
      <c r="U86" s="20">
        <v>86.384955140868499</v>
      </c>
      <c r="V86" s="113">
        <v>1.8999738733794</v>
      </c>
      <c r="W86" s="20">
        <v>16.814516616163999</v>
      </c>
      <c r="X86" s="113">
        <v>2.60760521429189</v>
      </c>
      <c r="Y86" s="20">
        <v>18.363162417402499</v>
      </c>
      <c r="Z86" s="113">
        <v>3.2842819262442999</v>
      </c>
      <c r="AA86" s="20">
        <v>20.0058432258772</v>
      </c>
      <c r="AB86" s="113">
        <v>2.8644606277998199</v>
      </c>
      <c r="AC86" s="20">
        <v>11.656074755392</v>
      </c>
      <c r="AD86" s="113">
        <v>2.2772990664618602</v>
      </c>
      <c r="AE86" s="20">
        <v>23.119074402353</v>
      </c>
      <c r="AF86" s="113">
        <v>3.0577412239271502</v>
      </c>
      <c r="AG86" s="20">
        <v>9.4682229741187598</v>
      </c>
      <c r="AH86" s="113">
        <v>2.1016721530311302</v>
      </c>
      <c r="AI86" s="20">
        <v>6.7010561336543804</v>
      </c>
      <c r="AJ86" s="113">
        <v>1.7266691961379399</v>
      </c>
      <c r="AK86" s="20">
        <v>16.451500991625601</v>
      </c>
      <c r="AL86" s="113">
        <v>2.6485174612916</v>
      </c>
      <c r="AM86" s="20">
        <v>27.174773512047999</v>
      </c>
      <c r="AN86" s="113">
        <v>3.7928924782998998</v>
      </c>
      <c r="AO86" s="20">
        <v>19.410315611702899</v>
      </c>
      <c r="AP86" s="113">
        <v>3.3112095023500401</v>
      </c>
      <c r="AQ86" s="107"/>
      <c r="AR86" s="107"/>
      <c r="AS86" s="107"/>
      <c r="AT86" s="107"/>
      <c r="AU86" s="107"/>
      <c r="AV86" s="107"/>
      <c r="AW86" s="107"/>
      <c r="AX86" s="107"/>
      <c r="AY86" s="107"/>
      <c r="AZ86" s="107"/>
      <c r="BA86" s="107"/>
      <c r="BB86" s="107"/>
      <c r="BC86" s="107"/>
      <c r="BD86" s="107"/>
      <c r="BE86" s="107"/>
      <c r="BF86" s="107"/>
      <c r="BG86" s="107"/>
      <c r="BH86" s="107"/>
      <c r="BI86" s="107"/>
      <c r="BJ86" s="108"/>
    </row>
    <row r="87" spans="1:62" ht="13" customHeight="1" x14ac:dyDescent="0.15">
      <c r="A87" s="72" t="s">
        <v>302</v>
      </c>
      <c r="B87" s="84">
        <v>1</v>
      </c>
      <c r="C87" s="118">
        <v>95.571860819947105</v>
      </c>
      <c r="D87" s="119">
        <v>1.01105827844414</v>
      </c>
      <c r="E87" s="118">
        <v>93.002302634631604</v>
      </c>
      <c r="F87" s="119">
        <v>1.1950106704605601</v>
      </c>
      <c r="G87" s="118">
        <v>93.294961845073701</v>
      </c>
      <c r="H87" s="119">
        <v>1.0748954354351701</v>
      </c>
      <c r="I87" s="118">
        <v>95.147695663626706</v>
      </c>
      <c r="J87" s="119">
        <v>1.11741826223271</v>
      </c>
      <c r="K87" s="118">
        <v>82.3726834356426</v>
      </c>
      <c r="L87" s="119">
        <v>1.6752040842748499</v>
      </c>
      <c r="M87" s="118">
        <v>92.123201017655603</v>
      </c>
      <c r="N87" s="119">
        <v>1.3868079639662201</v>
      </c>
      <c r="O87" s="118">
        <v>96.137553414776093</v>
      </c>
      <c r="P87" s="119">
        <v>0.817952353488549</v>
      </c>
      <c r="Q87" s="118">
        <v>93.096925308308499</v>
      </c>
      <c r="R87" s="119">
        <v>1.2062803771114801</v>
      </c>
      <c r="S87" s="118">
        <v>89.466099320915802</v>
      </c>
      <c r="T87" s="119">
        <v>1.3735256875922499</v>
      </c>
      <c r="U87" s="118">
        <v>83.177131659106905</v>
      </c>
      <c r="V87" s="119">
        <v>1.6352323183205699</v>
      </c>
      <c r="W87" s="118">
        <v>5.7861803763097202</v>
      </c>
      <c r="X87" s="119">
        <v>2.1042331096343299</v>
      </c>
      <c r="Y87" s="118">
        <v>5.50045426683117</v>
      </c>
      <c r="Z87" s="119">
        <v>2.1962926212765801</v>
      </c>
      <c r="AA87" s="118">
        <v>5.6828397153005996</v>
      </c>
      <c r="AB87" s="119">
        <v>2.0660271245314701</v>
      </c>
      <c r="AC87" s="118">
        <v>2.7298442679904702</v>
      </c>
      <c r="AD87" s="119">
        <v>1.73594632115989</v>
      </c>
      <c r="AE87" s="118">
        <v>12.433538751138199</v>
      </c>
      <c r="AF87" s="119">
        <v>3.13383436458221</v>
      </c>
      <c r="AG87" s="118">
        <v>4.3778506285112497</v>
      </c>
      <c r="AH87" s="119">
        <v>2.5117036416733298</v>
      </c>
      <c r="AI87" s="118">
        <v>2.9075539912897299</v>
      </c>
      <c r="AJ87" s="119">
        <v>1.7103291503701099</v>
      </c>
      <c r="AK87" s="118">
        <v>3.0824782861547502</v>
      </c>
      <c r="AL87" s="119">
        <v>2.1794072175013901</v>
      </c>
      <c r="AM87" s="118">
        <v>3.6274052581950098</v>
      </c>
      <c r="AN87" s="119">
        <v>2.3155796407221598</v>
      </c>
      <c r="AO87" s="118">
        <v>6.7748297741627104</v>
      </c>
      <c r="AP87" s="119">
        <v>2.8600902103453101</v>
      </c>
      <c r="AQ87" s="80"/>
      <c r="AR87" s="80"/>
      <c r="AS87" s="80"/>
      <c r="AT87" s="80"/>
      <c r="AU87" s="80"/>
      <c r="AV87" s="80"/>
      <c r="AW87" s="80"/>
      <c r="AX87" s="80"/>
      <c r="AY87" s="80"/>
      <c r="AZ87" s="80"/>
      <c r="BA87" s="80"/>
      <c r="BB87" s="80"/>
      <c r="BC87" s="80"/>
      <c r="BD87" s="80"/>
      <c r="BE87" s="80"/>
      <c r="BF87" s="80"/>
      <c r="BG87" s="80"/>
      <c r="BH87" s="80"/>
      <c r="BI87" s="80"/>
      <c r="BJ87" s="81"/>
    </row>
    <row r="88" spans="1:62" ht="13" customHeight="1" x14ac:dyDescent="0.15">
      <c r="A88" s="57"/>
      <c r="B88" s="85"/>
      <c r="C88" s="20" t="s">
        <v>1058</v>
      </c>
      <c r="D88" s="113" t="s">
        <v>1059</v>
      </c>
      <c r="E88" s="20" t="s">
        <v>1060</v>
      </c>
      <c r="F88" s="113" t="s">
        <v>1061</v>
      </c>
      <c r="G88" s="20" t="s">
        <v>1062</v>
      </c>
      <c r="H88" s="113" t="s">
        <v>1063</v>
      </c>
      <c r="I88" s="20" t="s">
        <v>1064</v>
      </c>
      <c r="J88" s="113" t="s">
        <v>1065</v>
      </c>
      <c r="K88" s="20" t="s">
        <v>1066</v>
      </c>
      <c r="L88" s="113" t="s">
        <v>1067</v>
      </c>
      <c r="M88" s="20" t="s">
        <v>1068</v>
      </c>
      <c r="N88" s="113" t="s">
        <v>1069</v>
      </c>
      <c r="O88" s="20" t="s">
        <v>1070</v>
      </c>
      <c r="P88" s="113" t="s">
        <v>1071</v>
      </c>
      <c r="Q88" s="20" t="s">
        <v>1072</v>
      </c>
      <c r="R88" s="113" t="s">
        <v>1073</v>
      </c>
      <c r="S88" s="20" t="s">
        <v>1074</v>
      </c>
      <c r="T88" s="113" t="s">
        <v>1075</v>
      </c>
      <c r="U88" s="20" t="s">
        <v>1076</v>
      </c>
      <c r="V88" s="113" t="s">
        <v>1077</v>
      </c>
      <c r="W88" s="107" t="s">
        <v>1078</v>
      </c>
      <c r="X88" s="107" t="s">
        <v>1079</v>
      </c>
      <c r="Y88" s="107" t="s">
        <v>1080</v>
      </c>
      <c r="Z88" s="107" t="s">
        <v>1081</v>
      </c>
      <c r="AA88" s="107" t="s">
        <v>1082</v>
      </c>
      <c r="AB88" s="107" t="s">
        <v>1083</v>
      </c>
      <c r="AC88" s="107" t="s">
        <v>1084</v>
      </c>
      <c r="AD88" s="107" t="s">
        <v>1085</v>
      </c>
      <c r="AE88" s="107" t="s">
        <v>1086</v>
      </c>
      <c r="AF88" s="107" t="s">
        <v>1087</v>
      </c>
      <c r="AG88" s="107" t="s">
        <v>1088</v>
      </c>
      <c r="AH88" s="107" t="s">
        <v>1089</v>
      </c>
      <c r="AI88" s="107" t="s">
        <v>1090</v>
      </c>
      <c r="AJ88" s="107" t="s">
        <v>1091</v>
      </c>
      <c r="AK88" s="107" t="s">
        <v>1092</v>
      </c>
      <c r="AL88" s="107" t="s">
        <v>1093</v>
      </c>
      <c r="AM88" s="107" t="s">
        <v>1094</v>
      </c>
      <c r="AN88" s="107" t="s">
        <v>1095</v>
      </c>
      <c r="AO88" s="107" t="s">
        <v>1096</v>
      </c>
      <c r="AP88" s="107" t="s">
        <v>1097</v>
      </c>
      <c r="AQ88" s="20" t="s">
        <v>1098</v>
      </c>
      <c r="AR88" s="113" t="s">
        <v>1099</v>
      </c>
      <c r="AS88" s="20" t="s">
        <v>1100</v>
      </c>
      <c r="AT88" s="113" t="s">
        <v>1101</v>
      </c>
      <c r="AU88" s="20" t="s">
        <v>1102</v>
      </c>
      <c r="AV88" s="113" t="s">
        <v>1103</v>
      </c>
      <c r="AW88" s="20" t="s">
        <v>1104</v>
      </c>
      <c r="AX88" s="113" t="s">
        <v>1105</v>
      </c>
      <c r="AY88" s="20" t="s">
        <v>1106</v>
      </c>
      <c r="AZ88" s="113" t="s">
        <v>1107</v>
      </c>
      <c r="BA88" s="20" t="s">
        <v>1108</v>
      </c>
      <c r="BB88" s="113" t="s">
        <v>1109</v>
      </c>
      <c r="BC88" s="20" t="s">
        <v>1110</v>
      </c>
      <c r="BD88" s="113" t="s">
        <v>1111</v>
      </c>
      <c r="BE88" s="20" t="s">
        <v>1112</v>
      </c>
      <c r="BF88" s="113" t="s">
        <v>1113</v>
      </c>
      <c r="BG88" s="20" t="s">
        <v>1114</v>
      </c>
      <c r="BH88" s="113" t="s">
        <v>1115</v>
      </c>
      <c r="BI88" s="20" t="s">
        <v>1116</v>
      </c>
      <c r="BJ88" s="123" t="s">
        <v>1117</v>
      </c>
    </row>
    <row r="89" spans="1:62" ht="13" customHeight="1" x14ac:dyDescent="0.15">
      <c r="A89" s="57" t="s">
        <v>259</v>
      </c>
      <c r="B89" s="85">
        <v>3</v>
      </c>
      <c r="C89" s="20">
        <v>83.215511841218699</v>
      </c>
      <c r="D89" s="113">
        <v>1.10766646488182</v>
      </c>
      <c r="E89" s="20">
        <v>84.132205706413899</v>
      </c>
      <c r="F89" s="113">
        <v>0.87009626174729304</v>
      </c>
      <c r="G89" s="20">
        <v>87.921105286428002</v>
      </c>
      <c r="H89" s="113">
        <v>0.83290700638330795</v>
      </c>
      <c r="I89" s="20">
        <v>87.494184978698101</v>
      </c>
      <c r="J89" s="113">
        <v>0.89321839481033904</v>
      </c>
      <c r="K89" s="20">
        <v>77.677070743735001</v>
      </c>
      <c r="L89" s="113">
        <v>1.1541582658173899</v>
      </c>
      <c r="M89" s="20">
        <v>85.509306591456493</v>
      </c>
      <c r="N89" s="113">
        <v>0.94666904129622298</v>
      </c>
      <c r="O89" s="20">
        <v>92.428338735330897</v>
      </c>
      <c r="P89" s="113">
        <v>0.69042194775601595</v>
      </c>
      <c r="Q89" s="20">
        <v>89.650097663661498</v>
      </c>
      <c r="R89" s="113">
        <v>0.89945601652921003</v>
      </c>
      <c r="S89" s="20">
        <v>79.620667013715206</v>
      </c>
      <c r="T89" s="113">
        <v>1.10305342979568</v>
      </c>
      <c r="U89" s="20">
        <v>80.6590967751645</v>
      </c>
      <c r="V89" s="113">
        <v>1.1420108335177499</v>
      </c>
      <c r="W89" s="107"/>
      <c r="X89" s="107"/>
      <c r="Y89" s="107"/>
      <c r="Z89" s="107"/>
      <c r="AA89" s="107"/>
      <c r="AB89" s="107"/>
      <c r="AC89" s="107"/>
      <c r="AD89" s="107"/>
      <c r="AE89" s="107"/>
      <c r="AF89" s="107"/>
      <c r="AG89" s="107"/>
      <c r="AH89" s="107"/>
      <c r="AI89" s="107"/>
      <c r="AJ89" s="107"/>
      <c r="AK89" s="107"/>
      <c r="AL89" s="107"/>
      <c r="AM89" s="107"/>
      <c r="AN89" s="107"/>
      <c r="AO89" s="107"/>
      <c r="AP89" s="107"/>
      <c r="AQ89" s="20">
        <v>-3.5744543472530901</v>
      </c>
      <c r="AR89" s="113">
        <v>1.7212347531973999</v>
      </c>
      <c r="AS89" s="20">
        <v>-1.4304157405004501</v>
      </c>
      <c r="AT89" s="113">
        <v>1.42590768491646</v>
      </c>
      <c r="AU89" s="20">
        <v>-2.6516266413918999</v>
      </c>
      <c r="AV89" s="113">
        <v>1.16533364550901</v>
      </c>
      <c r="AW89" s="20">
        <v>-2.6168091855687998</v>
      </c>
      <c r="AX89" s="113">
        <v>1.23332571149287</v>
      </c>
      <c r="AY89" s="20">
        <v>-3.2425424608634001</v>
      </c>
      <c r="AZ89" s="113">
        <v>1.6065616397808</v>
      </c>
      <c r="BA89" s="20">
        <v>-2.1808528683105699</v>
      </c>
      <c r="BB89" s="113">
        <v>1.39634419487488</v>
      </c>
      <c r="BC89" s="20">
        <v>1.8706944583229199</v>
      </c>
      <c r="BD89" s="113">
        <v>1.1619873478329901</v>
      </c>
      <c r="BE89" s="20">
        <v>-1.96282055868528</v>
      </c>
      <c r="BF89" s="113">
        <v>1.19423928162611</v>
      </c>
      <c r="BG89" s="20">
        <v>-5.3586722136240601</v>
      </c>
      <c r="BH89" s="113">
        <v>1.5455409371279101</v>
      </c>
      <c r="BI89" s="20">
        <v>-2.2081597510311801</v>
      </c>
      <c r="BJ89" s="123">
        <v>1.66088123388005</v>
      </c>
    </row>
    <row r="90" spans="1:62" ht="13" customHeight="1" x14ac:dyDescent="0.15">
      <c r="A90" s="57" t="s">
        <v>262</v>
      </c>
      <c r="B90" s="85">
        <v>3</v>
      </c>
      <c r="C90" s="20">
        <v>78.188250029072904</v>
      </c>
      <c r="D90" s="113">
        <v>1.96913020646534</v>
      </c>
      <c r="E90" s="20">
        <v>82.831520638705399</v>
      </c>
      <c r="F90" s="113">
        <v>1.4399154823234399</v>
      </c>
      <c r="G90" s="20">
        <v>81.481375031796702</v>
      </c>
      <c r="H90" s="113">
        <v>1.21281708037921</v>
      </c>
      <c r="I90" s="20">
        <v>79.212071995004493</v>
      </c>
      <c r="J90" s="113">
        <v>1.48358573956236</v>
      </c>
      <c r="K90" s="20">
        <v>62.676951738209198</v>
      </c>
      <c r="L90" s="113">
        <v>2.69336336692482</v>
      </c>
      <c r="M90" s="20">
        <v>80.266325143335706</v>
      </c>
      <c r="N90" s="113">
        <v>2.2058429258649399</v>
      </c>
      <c r="O90" s="20">
        <v>79.6455592095149</v>
      </c>
      <c r="P90" s="113">
        <v>2.14947418339549</v>
      </c>
      <c r="Q90" s="20">
        <v>83.4593744071326</v>
      </c>
      <c r="R90" s="113">
        <v>1.94918619359878</v>
      </c>
      <c r="S90" s="20">
        <v>57.177440694399998</v>
      </c>
      <c r="T90" s="113">
        <v>1.7675322519348799</v>
      </c>
      <c r="U90" s="20">
        <v>50.173591673534098</v>
      </c>
      <c r="V90" s="113">
        <v>2.2349909702042998</v>
      </c>
      <c r="W90" s="107"/>
      <c r="X90" s="107"/>
      <c r="Y90" s="107"/>
      <c r="Z90" s="107"/>
      <c r="AA90" s="107"/>
      <c r="AB90" s="107"/>
      <c r="AC90" s="107"/>
      <c r="AD90" s="107"/>
      <c r="AE90" s="107"/>
      <c r="AF90" s="107"/>
      <c r="AG90" s="107"/>
      <c r="AH90" s="107"/>
      <c r="AI90" s="107"/>
      <c r="AJ90" s="107"/>
      <c r="AK90" s="107"/>
      <c r="AL90" s="107"/>
      <c r="AM90" s="107"/>
      <c r="AN90" s="107"/>
      <c r="AO90" s="107"/>
      <c r="AP90" s="107"/>
      <c r="AQ90" s="20">
        <v>-5.53940021087109</v>
      </c>
      <c r="AR90" s="113">
        <v>2.3709416717272198</v>
      </c>
      <c r="AS90" s="20">
        <v>-5.6147390710536902</v>
      </c>
      <c r="AT90" s="113">
        <v>1.9580319725416799</v>
      </c>
      <c r="AU90" s="20">
        <v>-3.7124463305547799</v>
      </c>
      <c r="AV90" s="113">
        <v>1.7972864457222599</v>
      </c>
      <c r="AW90" s="20">
        <v>-3.1828859901172799</v>
      </c>
      <c r="AX90" s="113">
        <v>1.9157389127951101</v>
      </c>
      <c r="AY90" s="20">
        <v>-16.928065430722398</v>
      </c>
      <c r="AZ90" s="113">
        <v>2.9952359294558999</v>
      </c>
      <c r="BA90" s="20">
        <v>-6.9962099741111796</v>
      </c>
      <c r="BB90" s="113">
        <v>2.4532843287664599</v>
      </c>
      <c r="BC90" s="20">
        <v>-12.135786435661601</v>
      </c>
      <c r="BD90" s="113">
        <v>2.34147213429722</v>
      </c>
      <c r="BE90" s="20">
        <v>-3.5663204585998298</v>
      </c>
      <c r="BF90" s="113">
        <v>2.2615921177496299</v>
      </c>
      <c r="BG90" s="20">
        <v>-2.06973620597334</v>
      </c>
      <c r="BH90" s="113">
        <v>2.3935773255355</v>
      </c>
      <c r="BI90" s="20">
        <v>-12.2254736676314</v>
      </c>
      <c r="BJ90" s="123">
        <v>2.6518613490320302</v>
      </c>
    </row>
    <row r="91" spans="1:62" ht="13" customHeight="1" x14ac:dyDescent="0.15">
      <c r="A91" s="57" t="s">
        <v>86</v>
      </c>
      <c r="B91" s="85">
        <v>3</v>
      </c>
      <c r="C91" s="20">
        <v>80.3610675119033</v>
      </c>
      <c r="D91" s="113">
        <v>1.7408012739176899</v>
      </c>
      <c r="E91" s="20">
        <v>78.033485698628496</v>
      </c>
      <c r="F91" s="113">
        <v>1.61853765670788</v>
      </c>
      <c r="G91" s="20">
        <v>75.809024140070903</v>
      </c>
      <c r="H91" s="113">
        <v>1.4791940399074599</v>
      </c>
      <c r="I91" s="20">
        <v>84.164176569831398</v>
      </c>
      <c r="J91" s="113">
        <v>1.1114158485033601</v>
      </c>
      <c r="K91" s="20">
        <v>64.2250049122908</v>
      </c>
      <c r="L91" s="113">
        <v>1.9057377788149801</v>
      </c>
      <c r="M91" s="20">
        <v>80.891906316075193</v>
      </c>
      <c r="N91" s="113">
        <v>1.7102390107176599</v>
      </c>
      <c r="O91" s="20">
        <v>90.273871502256299</v>
      </c>
      <c r="P91" s="113">
        <v>1.2196929982710201</v>
      </c>
      <c r="Q91" s="20">
        <v>83.619824671713801</v>
      </c>
      <c r="R91" s="113">
        <v>1.5063819429715899</v>
      </c>
      <c r="S91" s="20">
        <v>58.497854693589197</v>
      </c>
      <c r="T91" s="113">
        <v>1.9470547828643201</v>
      </c>
      <c r="U91" s="20">
        <v>61.3227312925641</v>
      </c>
      <c r="V91" s="113">
        <v>1.9622000842356699</v>
      </c>
      <c r="W91" s="107"/>
      <c r="X91" s="107"/>
      <c r="Y91" s="107"/>
      <c r="Z91" s="107"/>
      <c r="AA91" s="107"/>
      <c r="AB91" s="107"/>
      <c r="AC91" s="107"/>
      <c r="AD91" s="107"/>
      <c r="AE91" s="107"/>
      <c r="AF91" s="107"/>
      <c r="AG91" s="107"/>
      <c r="AH91" s="107"/>
      <c r="AI91" s="107"/>
      <c r="AJ91" s="107"/>
      <c r="AK91" s="107"/>
      <c r="AL91" s="107"/>
      <c r="AM91" s="107"/>
      <c r="AN91" s="107"/>
      <c r="AO91" s="107"/>
      <c r="AP91" s="107"/>
      <c r="AQ91" s="20">
        <v>-8.8818454489083205</v>
      </c>
      <c r="AR91" s="113">
        <v>2.12851921334993</v>
      </c>
      <c r="AS91" s="20">
        <v>-6.5842885556814501</v>
      </c>
      <c r="AT91" s="113">
        <v>2.2000783101925601</v>
      </c>
      <c r="AU91" s="20">
        <v>-6.7397307083045801</v>
      </c>
      <c r="AV91" s="113">
        <v>2.0304584198998898</v>
      </c>
      <c r="AW91" s="20">
        <v>-2.7486755159902598</v>
      </c>
      <c r="AX91" s="113">
        <v>1.5643400974553701</v>
      </c>
      <c r="AY91" s="20">
        <v>-4.1309006477088097</v>
      </c>
      <c r="AZ91" s="113">
        <v>2.74793359645339</v>
      </c>
      <c r="BA91" s="20">
        <v>-2.52264171428294</v>
      </c>
      <c r="BB91" s="113">
        <v>2.3811095314295398</v>
      </c>
      <c r="BC91" s="20">
        <v>-2.0929482465869298</v>
      </c>
      <c r="BD91" s="113">
        <v>1.5411841669419299</v>
      </c>
      <c r="BE91" s="20">
        <v>-3.4624794316321799</v>
      </c>
      <c r="BF91" s="113">
        <v>1.9969593596249899</v>
      </c>
      <c r="BG91" s="20">
        <v>-7.6253908485932804</v>
      </c>
      <c r="BH91" s="113">
        <v>2.7822361488988299</v>
      </c>
      <c r="BI91" s="20">
        <v>-8.4240214354225795</v>
      </c>
      <c r="BJ91" s="123">
        <v>2.6693912123505501</v>
      </c>
    </row>
    <row r="92" spans="1:62" ht="13" customHeight="1" x14ac:dyDescent="0.15">
      <c r="A92" s="57" t="s">
        <v>281</v>
      </c>
      <c r="B92" s="85">
        <v>3</v>
      </c>
      <c r="C92" s="20">
        <v>88.006416640416305</v>
      </c>
      <c r="D92" s="113">
        <v>0.89205228817804705</v>
      </c>
      <c r="E92" s="20">
        <v>85.707453664458697</v>
      </c>
      <c r="F92" s="113">
        <v>1.00965507313562</v>
      </c>
      <c r="G92" s="20">
        <v>86.184031238025398</v>
      </c>
      <c r="H92" s="113">
        <v>0.86490730789302195</v>
      </c>
      <c r="I92" s="20">
        <v>91.226185512379701</v>
      </c>
      <c r="J92" s="113">
        <v>0.66589582009126402</v>
      </c>
      <c r="K92" s="20">
        <v>72.537849258550807</v>
      </c>
      <c r="L92" s="113">
        <v>1.28348019554883</v>
      </c>
      <c r="M92" s="20">
        <v>88.938067626251595</v>
      </c>
      <c r="N92" s="113">
        <v>1.0088691239015</v>
      </c>
      <c r="O92" s="20">
        <v>93.941994459452303</v>
      </c>
      <c r="P92" s="113">
        <v>0.60758172613178496</v>
      </c>
      <c r="Q92" s="20">
        <v>92.091171124218405</v>
      </c>
      <c r="R92" s="113">
        <v>0.84356642748172805</v>
      </c>
      <c r="S92" s="20">
        <v>79.295339116872299</v>
      </c>
      <c r="T92" s="113">
        <v>1.1397667215280001</v>
      </c>
      <c r="U92" s="20">
        <v>70.754286221775899</v>
      </c>
      <c r="V92" s="113">
        <v>1.2100672376855</v>
      </c>
      <c r="W92" s="107"/>
      <c r="X92" s="107"/>
      <c r="Y92" s="107"/>
      <c r="Z92" s="107"/>
      <c r="AA92" s="107"/>
      <c r="AB92" s="107"/>
      <c r="AC92" s="107"/>
      <c r="AD92" s="107"/>
      <c r="AE92" s="107"/>
      <c r="AF92" s="107"/>
      <c r="AG92" s="107"/>
      <c r="AH92" s="107"/>
      <c r="AI92" s="107"/>
      <c r="AJ92" s="107"/>
      <c r="AK92" s="107"/>
      <c r="AL92" s="107"/>
      <c r="AM92" s="107"/>
      <c r="AN92" s="107"/>
      <c r="AO92" s="107"/>
      <c r="AP92" s="107"/>
      <c r="AQ92" s="20">
        <v>-2.3750306963117098</v>
      </c>
      <c r="AR92" s="113">
        <v>1.23830200850338</v>
      </c>
      <c r="AS92" s="20">
        <v>-2.15386201983863</v>
      </c>
      <c r="AT92" s="113">
        <v>1.3300971866912199</v>
      </c>
      <c r="AU92" s="20">
        <v>-2.1911407121992301</v>
      </c>
      <c r="AV92" s="113">
        <v>1.16018233928736</v>
      </c>
      <c r="AW92" s="20">
        <v>-1.08381492442712</v>
      </c>
      <c r="AX92" s="113">
        <v>0.91714543988095898</v>
      </c>
      <c r="AY92" s="20">
        <v>-3.16561542231626</v>
      </c>
      <c r="AZ92" s="113">
        <v>1.6701943484900399</v>
      </c>
      <c r="BA92" s="20">
        <v>-2.53478146408438</v>
      </c>
      <c r="BB92" s="113">
        <v>1.3392240591348501</v>
      </c>
      <c r="BC92" s="20">
        <v>-0.87290980798137197</v>
      </c>
      <c r="BD92" s="113">
        <v>0.89450589705233696</v>
      </c>
      <c r="BE92" s="20">
        <v>-1.7741323880867701</v>
      </c>
      <c r="BF92" s="113">
        <v>1.11338428809062</v>
      </c>
      <c r="BG92" s="20">
        <v>-2.7657674347000101</v>
      </c>
      <c r="BH92" s="113">
        <v>1.4692530853582999</v>
      </c>
      <c r="BI92" s="20">
        <v>-5.9979207497952798</v>
      </c>
      <c r="BJ92" s="123">
        <v>1.7037450755619199</v>
      </c>
    </row>
    <row r="93" spans="1:62" ht="13" customHeight="1" x14ac:dyDescent="0.15">
      <c r="A93" s="57" t="s">
        <v>283</v>
      </c>
      <c r="B93" s="85">
        <v>3</v>
      </c>
      <c r="C93" s="20">
        <v>95.657284445989802</v>
      </c>
      <c r="D93" s="113">
        <v>0.434428395812476</v>
      </c>
      <c r="E93" s="20">
        <v>95.510794598858695</v>
      </c>
      <c r="F93" s="113">
        <v>0.48416946392633903</v>
      </c>
      <c r="G93" s="20">
        <v>96.386433782674303</v>
      </c>
      <c r="H93" s="113">
        <v>0.38304054435781398</v>
      </c>
      <c r="I93" s="20">
        <v>97.507634513594198</v>
      </c>
      <c r="J93" s="113">
        <v>0.34479149252121699</v>
      </c>
      <c r="K93" s="20">
        <v>92.209128599564394</v>
      </c>
      <c r="L93" s="113">
        <v>0.64473981743164399</v>
      </c>
      <c r="M93" s="20">
        <v>95.913196448938294</v>
      </c>
      <c r="N93" s="113">
        <v>0.47628221289107397</v>
      </c>
      <c r="O93" s="20">
        <v>96.949663747457294</v>
      </c>
      <c r="P93" s="113">
        <v>0.391627194479921</v>
      </c>
      <c r="Q93" s="20">
        <v>95.886275322836795</v>
      </c>
      <c r="R93" s="113">
        <v>0.50428271699109395</v>
      </c>
      <c r="S93" s="20">
        <v>97.236766763645704</v>
      </c>
      <c r="T93" s="113">
        <v>0.32815155150782999</v>
      </c>
      <c r="U93" s="20">
        <v>96.240263928697601</v>
      </c>
      <c r="V93" s="113">
        <v>0.38625281645584397</v>
      </c>
      <c r="W93" s="107"/>
      <c r="X93" s="107"/>
      <c r="Y93" s="107"/>
      <c r="Z93" s="107"/>
      <c r="AA93" s="107"/>
      <c r="AB93" s="107"/>
      <c r="AC93" s="107"/>
      <c r="AD93" s="107"/>
      <c r="AE93" s="107"/>
      <c r="AF93" s="107"/>
      <c r="AG93" s="107"/>
      <c r="AH93" s="107"/>
      <c r="AI93" s="107"/>
      <c r="AJ93" s="107"/>
      <c r="AK93" s="107"/>
      <c r="AL93" s="107"/>
      <c r="AM93" s="107"/>
      <c r="AN93" s="107"/>
      <c r="AO93" s="107"/>
      <c r="AP93" s="107"/>
      <c r="AQ93" s="20">
        <v>-0.18594286654700901</v>
      </c>
      <c r="AR93" s="113">
        <v>0.73260403679307995</v>
      </c>
      <c r="AS93" s="20">
        <v>0.298579091990746</v>
      </c>
      <c r="AT93" s="113">
        <v>0.78768857440050399</v>
      </c>
      <c r="AU93" s="20">
        <v>-0.65695579482129995</v>
      </c>
      <c r="AV93" s="113">
        <v>0.56391582744674096</v>
      </c>
      <c r="AW93" s="20">
        <v>0.22447252509509499</v>
      </c>
      <c r="AX93" s="113">
        <v>0.55101568653044497</v>
      </c>
      <c r="AY93" s="20">
        <v>0.66343791536353103</v>
      </c>
      <c r="AZ93" s="113">
        <v>1.01144352862786</v>
      </c>
      <c r="BA93" s="20">
        <v>0.133213200088178</v>
      </c>
      <c r="BB93" s="113">
        <v>0.74265064202521003</v>
      </c>
      <c r="BC93" s="20">
        <v>-0.54298105550878994</v>
      </c>
      <c r="BD93" s="113">
        <v>0.59809895327406803</v>
      </c>
      <c r="BE93" s="20">
        <v>-0.87965143930816203</v>
      </c>
      <c r="BF93" s="113">
        <v>0.69717557425711496</v>
      </c>
      <c r="BG93" s="20">
        <v>-0.65515779775313399</v>
      </c>
      <c r="BH93" s="113">
        <v>0.47984708268648402</v>
      </c>
      <c r="BI93" s="20">
        <v>-0.12370823923176</v>
      </c>
      <c r="BJ93" s="123">
        <v>0.64029326055317304</v>
      </c>
    </row>
    <row r="94" spans="1:62" s="205" customFormat="1" ht="13" customHeight="1" x14ac:dyDescent="0.15">
      <c r="A94" s="199" t="s">
        <v>288</v>
      </c>
      <c r="B94" s="200">
        <v>3</v>
      </c>
      <c r="C94" s="201">
        <v>85.274226440617596</v>
      </c>
      <c r="D94" s="202">
        <v>0.93926250998953198</v>
      </c>
      <c r="E94" s="201">
        <v>88.135824642758195</v>
      </c>
      <c r="F94" s="202">
        <v>0.85888655669892999</v>
      </c>
      <c r="G94" s="201">
        <v>85.655331367965701</v>
      </c>
      <c r="H94" s="202">
        <v>0.98007954920681695</v>
      </c>
      <c r="I94" s="201">
        <v>86.676975709623804</v>
      </c>
      <c r="J94" s="202">
        <v>0.81572503045687295</v>
      </c>
      <c r="K94" s="201">
        <v>71.967448851449703</v>
      </c>
      <c r="L94" s="202">
        <v>1.0747604042358001</v>
      </c>
      <c r="M94" s="201">
        <v>84.418919341177897</v>
      </c>
      <c r="N94" s="202">
        <v>0.98793646921761802</v>
      </c>
      <c r="O94" s="201">
        <v>94.090916786159795</v>
      </c>
      <c r="P94" s="202">
        <v>0.62397885775653406</v>
      </c>
      <c r="Q94" s="201">
        <v>91.939664808481893</v>
      </c>
      <c r="R94" s="202">
        <v>0.71967630073418598</v>
      </c>
      <c r="S94" s="201">
        <v>78.974734956825799</v>
      </c>
      <c r="T94" s="202">
        <v>1.0553063448096101</v>
      </c>
      <c r="U94" s="201">
        <v>76.371979518845293</v>
      </c>
      <c r="V94" s="202">
        <v>1.1645517587677501</v>
      </c>
      <c r="W94" s="203"/>
      <c r="X94" s="203"/>
      <c r="Y94" s="203"/>
      <c r="Z94" s="203"/>
      <c r="AA94" s="203"/>
      <c r="AB94" s="203"/>
      <c r="AC94" s="203"/>
      <c r="AD94" s="203"/>
      <c r="AE94" s="203"/>
      <c r="AF94" s="203"/>
      <c r="AG94" s="203"/>
      <c r="AH94" s="203"/>
      <c r="AI94" s="203"/>
      <c r="AJ94" s="203"/>
      <c r="AK94" s="203"/>
      <c r="AL94" s="203"/>
      <c r="AM94" s="203"/>
      <c r="AN94" s="203"/>
      <c r="AO94" s="203"/>
      <c r="AP94" s="203"/>
      <c r="AQ94" s="201">
        <v>-1.8199798103271101</v>
      </c>
      <c r="AR94" s="202">
        <v>1.4366072130063801</v>
      </c>
      <c r="AS94" s="201">
        <v>-4.2333150681415503</v>
      </c>
      <c r="AT94" s="202">
        <v>1.17278136428693</v>
      </c>
      <c r="AU94" s="201">
        <v>-5.0149060830219998</v>
      </c>
      <c r="AV94" s="202">
        <v>1.2626852675885001</v>
      </c>
      <c r="AW94" s="201">
        <v>1.17672905832009</v>
      </c>
      <c r="AX94" s="202">
        <v>1.3710177401210499</v>
      </c>
      <c r="AY94" s="201">
        <v>-7.7655393835524498</v>
      </c>
      <c r="AZ94" s="202">
        <v>1.58120626322076</v>
      </c>
      <c r="BA94" s="201">
        <v>-3.1127581596935099</v>
      </c>
      <c r="BB94" s="202">
        <v>1.4604891807218401</v>
      </c>
      <c r="BC94" s="201">
        <v>0.67358732144258204</v>
      </c>
      <c r="BD94" s="202">
        <v>0.96577072733931901</v>
      </c>
      <c r="BE94" s="201">
        <v>4.0067153288077903E-2</v>
      </c>
      <c r="BF94" s="202">
        <v>1.0889596930012799</v>
      </c>
      <c r="BG94" s="201">
        <v>-4.9656369777249001</v>
      </c>
      <c r="BH94" s="202">
        <v>1.4460367959546701</v>
      </c>
      <c r="BI94" s="201">
        <v>-5.5511510038506202</v>
      </c>
      <c r="BJ94" s="204">
        <v>1.6570203324952799</v>
      </c>
    </row>
    <row r="95" spans="1:62" ht="13" customHeight="1" x14ac:dyDescent="0.15">
      <c r="A95" s="57" t="s">
        <v>292</v>
      </c>
      <c r="B95" s="85">
        <v>3</v>
      </c>
      <c r="C95" s="20">
        <v>80.128143096144598</v>
      </c>
      <c r="D95" s="113">
        <v>1.2764504550946101</v>
      </c>
      <c r="E95" s="20">
        <v>80.477568995001704</v>
      </c>
      <c r="F95" s="113">
        <v>1.2180681459526601</v>
      </c>
      <c r="G95" s="20">
        <v>80.095755676618694</v>
      </c>
      <c r="H95" s="113">
        <v>1.16151998943492</v>
      </c>
      <c r="I95" s="20">
        <v>83.529499166334702</v>
      </c>
      <c r="J95" s="113">
        <v>1.0429630276006201</v>
      </c>
      <c r="K95" s="20">
        <v>73.419221160278497</v>
      </c>
      <c r="L95" s="113">
        <v>1.3837749543614</v>
      </c>
      <c r="M95" s="20">
        <v>81.188252765454806</v>
      </c>
      <c r="N95" s="113">
        <v>1.32060372705466</v>
      </c>
      <c r="O95" s="20">
        <v>85.273965766187203</v>
      </c>
      <c r="P95" s="113">
        <v>1.09110756206597</v>
      </c>
      <c r="Q95" s="20">
        <v>81.152185788691398</v>
      </c>
      <c r="R95" s="113">
        <v>1.2003591861002301</v>
      </c>
      <c r="S95" s="20">
        <v>78.934049386152594</v>
      </c>
      <c r="T95" s="113">
        <v>1.1996661338314201</v>
      </c>
      <c r="U95" s="20">
        <v>76.704223847683807</v>
      </c>
      <c r="V95" s="113">
        <v>1.32943290448184</v>
      </c>
      <c r="W95" s="107"/>
      <c r="X95" s="107"/>
      <c r="Y95" s="107"/>
      <c r="Z95" s="107"/>
      <c r="AA95" s="107"/>
      <c r="AB95" s="107"/>
      <c r="AC95" s="107"/>
      <c r="AD95" s="107"/>
      <c r="AE95" s="107"/>
      <c r="AF95" s="107"/>
      <c r="AG95" s="107"/>
      <c r="AH95" s="107"/>
      <c r="AI95" s="107"/>
      <c r="AJ95" s="107"/>
      <c r="AK95" s="107"/>
      <c r="AL95" s="107"/>
      <c r="AM95" s="107"/>
      <c r="AN95" s="107"/>
      <c r="AO95" s="107"/>
      <c r="AP95" s="107"/>
      <c r="AQ95" s="20">
        <v>-0.55118442917667199</v>
      </c>
      <c r="AR95" s="113">
        <v>1.7611912392664599</v>
      </c>
      <c r="AS95" s="20">
        <v>-1.3632737875573999</v>
      </c>
      <c r="AT95" s="113">
        <v>1.6577323601237799</v>
      </c>
      <c r="AU95" s="20">
        <v>-1.7034345295056901</v>
      </c>
      <c r="AV95" s="113">
        <v>1.67896149517287</v>
      </c>
      <c r="AW95" s="20">
        <v>-2.37247315205859</v>
      </c>
      <c r="AX95" s="113">
        <v>1.43267077368183</v>
      </c>
      <c r="AY95" s="20">
        <v>-1.7528750762524401</v>
      </c>
      <c r="AZ95" s="113">
        <v>1.9467811350858499</v>
      </c>
      <c r="BA95" s="20">
        <v>-1.6712456145010699</v>
      </c>
      <c r="BB95" s="113">
        <v>1.8441204160675</v>
      </c>
      <c r="BC95" s="20">
        <v>-0.57258895363678197</v>
      </c>
      <c r="BD95" s="113">
        <v>1.52074807969573</v>
      </c>
      <c r="BE95" s="20">
        <v>-3.3523281417792101</v>
      </c>
      <c r="BF95" s="113">
        <v>1.65561673120228</v>
      </c>
      <c r="BG95" s="20">
        <v>-2.8809810842114101</v>
      </c>
      <c r="BH95" s="113">
        <v>1.7133797177063499</v>
      </c>
      <c r="BI95" s="20">
        <v>-2.2386786513922101</v>
      </c>
      <c r="BJ95" s="123">
        <v>1.8447955961462299</v>
      </c>
    </row>
    <row r="96" spans="1:62" ht="13" customHeight="1" x14ac:dyDescent="0.15">
      <c r="A96" s="57" t="s">
        <v>293</v>
      </c>
      <c r="B96" s="85">
        <v>3</v>
      </c>
      <c r="C96" s="20">
        <v>95.481737492492897</v>
      </c>
      <c r="D96" s="113">
        <v>0.73363488439402202</v>
      </c>
      <c r="E96" s="20">
        <v>94.194299888520206</v>
      </c>
      <c r="F96" s="113">
        <v>0.88214873959845397</v>
      </c>
      <c r="G96" s="20">
        <v>95.631393972630505</v>
      </c>
      <c r="H96" s="113">
        <v>0.700561691925768</v>
      </c>
      <c r="I96" s="20">
        <v>96.659346191156601</v>
      </c>
      <c r="J96" s="113">
        <v>0.55956390206910001</v>
      </c>
      <c r="K96" s="20">
        <v>83.048600353340902</v>
      </c>
      <c r="L96" s="113">
        <v>1.4745896520767201</v>
      </c>
      <c r="M96" s="20">
        <v>94.380397395717495</v>
      </c>
      <c r="N96" s="113">
        <v>0.88060696864870003</v>
      </c>
      <c r="O96" s="20">
        <v>97.4122761072054</v>
      </c>
      <c r="P96" s="113">
        <v>0.50419808452308401</v>
      </c>
      <c r="Q96" s="20">
        <v>95.399626016713</v>
      </c>
      <c r="R96" s="113">
        <v>0.73356335508144699</v>
      </c>
      <c r="S96" s="20">
        <v>94.648720520335502</v>
      </c>
      <c r="T96" s="113">
        <v>0.87852481713289299</v>
      </c>
      <c r="U96" s="20">
        <v>91.755539832080203</v>
      </c>
      <c r="V96" s="113">
        <v>1.1508160547864901</v>
      </c>
      <c r="W96" s="107"/>
      <c r="X96" s="107"/>
      <c r="Y96" s="107"/>
      <c r="Z96" s="107"/>
      <c r="AA96" s="107"/>
      <c r="AB96" s="107"/>
      <c r="AC96" s="107"/>
      <c r="AD96" s="107"/>
      <c r="AE96" s="107"/>
      <c r="AF96" s="107"/>
      <c r="AG96" s="107"/>
      <c r="AH96" s="107"/>
      <c r="AI96" s="107"/>
      <c r="AJ96" s="107"/>
      <c r="AK96" s="107"/>
      <c r="AL96" s="107"/>
      <c r="AM96" s="107"/>
      <c r="AN96" s="107"/>
      <c r="AO96" s="107"/>
      <c r="AP96" s="107"/>
      <c r="AQ96" s="20">
        <v>-0.907170010811996</v>
      </c>
      <c r="AR96" s="113">
        <v>0.90574598944769902</v>
      </c>
      <c r="AS96" s="20">
        <v>-1.33118892578248</v>
      </c>
      <c r="AT96" s="113">
        <v>1.1237533996625499</v>
      </c>
      <c r="AU96" s="20">
        <v>-0.14915840857301499</v>
      </c>
      <c r="AV96" s="113">
        <v>0.91452270015060699</v>
      </c>
      <c r="AW96" s="20">
        <v>-1.3325270650841501</v>
      </c>
      <c r="AX96" s="113">
        <v>0.68041832674957403</v>
      </c>
      <c r="AY96" s="20">
        <v>-0.25280022642529298</v>
      </c>
      <c r="AZ96" s="113">
        <v>2.22342534366468</v>
      </c>
      <c r="BA96" s="20">
        <v>0.105847652758484</v>
      </c>
      <c r="BB96" s="113">
        <v>1.1402135478781299</v>
      </c>
      <c r="BC96" s="20">
        <v>-0.85705055300974198</v>
      </c>
      <c r="BD96" s="113">
        <v>0.59011555491908696</v>
      </c>
      <c r="BE96" s="20">
        <v>-0.79468557791194905</v>
      </c>
      <c r="BF96" s="113">
        <v>0.95719127376825996</v>
      </c>
      <c r="BG96" s="20">
        <v>-1.6421021721625899</v>
      </c>
      <c r="BH96" s="113">
        <v>1.0962324603990801</v>
      </c>
      <c r="BI96" s="20">
        <v>-0.35495299238931499</v>
      </c>
      <c r="BJ96" s="123">
        <v>1.5693345450498599</v>
      </c>
    </row>
    <row r="97" spans="1:62" ht="13" customHeight="1" x14ac:dyDescent="0.15">
      <c r="A97" s="5" t="s">
        <v>305</v>
      </c>
      <c r="B97" s="87">
        <v>3</v>
      </c>
      <c r="C97" s="88">
        <v>85.789079687232004</v>
      </c>
      <c r="D97" s="122">
        <v>0.43605176601426598</v>
      </c>
      <c r="E97" s="88">
        <v>86.127894229168206</v>
      </c>
      <c r="F97" s="122">
        <v>0.38938000012575802</v>
      </c>
      <c r="G97" s="88">
        <v>86.145556312026301</v>
      </c>
      <c r="H97" s="122">
        <v>0.35461093032832802</v>
      </c>
      <c r="I97" s="88">
        <v>88.308759329577896</v>
      </c>
      <c r="J97" s="122">
        <v>0.32745945157018402</v>
      </c>
      <c r="K97" s="88">
        <v>74.720159452177398</v>
      </c>
      <c r="L97" s="122">
        <v>0.55234574413134296</v>
      </c>
      <c r="M97" s="88">
        <v>86.438296453550905</v>
      </c>
      <c r="N97" s="122">
        <v>0.45803564478087599</v>
      </c>
      <c r="O97" s="88">
        <v>91.252073289195494</v>
      </c>
      <c r="P97" s="122">
        <v>0.37377259943808899</v>
      </c>
      <c r="Q97" s="88">
        <v>89.149777475431193</v>
      </c>
      <c r="R97" s="122">
        <v>0.40195520635738602</v>
      </c>
      <c r="S97" s="88">
        <v>78.048196643192099</v>
      </c>
      <c r="T97" s="122">
        <v>0.44831886055581899</v>
      </c>
      <c r="U97" s="88">
        <v>75.497714136293197</v>
      </c>
      <c r="V97" s="122">
        <v>0.503286181442828</v>
      </c>
      <c r="W97" s="80"/>
      <c r="X97" s="80"/>
      <c r="Y97" s="80"/>
      <c r="Z97" s="80"/>
      <c r="AA97" s="80"/>
      <c r="AB97" s="80"/>
      <c r="AC97" s="80"/>
      <c r="AD97" s="80"/>
      <c r="AE97" s="80"/>
      <c r="AF97" s="80"/>
      <c r="AG97" s="80"/>
      <c r="AH97" s="80"/>
      <c r="AI97" s="80"/>
      <c r="AJ97" s="80"/>
      <c r="AK97" s="80"/>
      <c r="AL97" s="80"/>
      <c r="AM97" s="80"/>
      <c r="AN97" s="80"/>
      <c r="AO97" s="80"/>
      <c r="AP97" s="80"/>
      <c r="AQ97" s="88">
        <v>-2.9793759775258799</v>
      </c>
      <c r="AR97" s="122">
        <v>0.57514561648099605</v>
      </c>
      <c r="AS97" s="88">
        <v>-2.8015630095706099</v>
      </c>
      <c r="AT97" s="122">
        <v>0.53740366474108303</v>
      </c>
      <c r="AU97" s="88">
        <v>-2.8524249010465601</v>
      </c>
      <c r="AV97" s="122">
        <v>0.494100574046273</v>
      </c>
      <c r="AW97" s="88">
        <v>-1.4919980312288801</v>
      </c>
      <c r="AX97" s="122">
        <v>0.453773865878836</v>
      </c>
      <c r="AY97" s="88">
        <v>-4.5718625915597002</v>
      </c>
      <c r="AZ97" s="122">
        <v>0.73047475030147702</v>
      </c>
      <c r="BA97" s="88">
        <v>-2.34742861776712</v>
      </c>
      <c r="BB97" s="122">
        <v>0.59708943080671995</v>
      </c>
      <c r="BC97" s="88">
        <v>-1.8162479090774599</v>
      </c>
      <c r="BD97" s="122">
        <v>0.46702921372518602</v>
      </c>
      <c r="BE97" s="88">
        <v>-1.9690438553394101</v>
      </c>
      <c r="BF97" s="122">
        <v>0.51686625620391702</v>
      </c>
      <c r="BG97" s="88">
        <v>-3.4954305918428399</v>
      </c>
      <c r="BH97" s="122">
        <v>0.618416868921006</v>
      </c>
      <c r="BI97" s="88">
        <v>-4.6405083113430399</v>
      </c>
      <c r="BJ97" s="127">
        <v>0.67129847779183605</v>
      </c>
    </row>
    <row r="99" spans="1:62" x14ac:dyDescent="0.15">
      <c r="A99" s="128" t="s">
        <v>306</v>
      </c>
    </row>
    <row r="100" spans="1:62" x14ac:dyDescent="0.15">
      <c r="A100" s="128" t="s">
        <v>307</v>
      </c>
    </row>
    <row r="101" spans="1:62" x14ac:dyDescent="0.15">
      <c r="A101" s="128" t="s">
        <v>308</v>
      </c>
    </row>
    <row r="102" spans="1:62" x14ac:dyDescent="0.15">
      <c r="A102" s="128" t="s">
        <v>309</v>
      </c>
    </row>
    <row r="103" spans="1:62" x14ac:dyDescent="0.15">
      <c r="A103" s="112" t="str">
        <f>HYPERLINK("https://oecdcode.org/disclaimers/cyprus.html", "Information on data for Cyprus: https://oecdcode.org/disclaimers/cyprus.html")</f>
        <v>Information on data for Cyprus: https://oecdcode.org/disclaimers/cyprus.html</v>
      </c>
    </row>
    <row r="104" spans="1:62" x14ac:dyDescent="0.15">
      <c r="A104" s="128" t="s">
        <v>310</v>
      </c>
    </row>
  </sheetData>
  <mergeCells count="34">
    <mergeCell ref="AM9:AN9"/>
    <mergeCell ref="AO9:AP9"/>
    <mergeCell ref="AQ8:BJ8"/>
    <mergeCell ref="AQ9:AR9"/>
    <mergeCell ref="AS9:AT9"/>
    <mergeCell ref="AU9:AV9"/>
    <mergeCell ref="AW9:AX9"/>
    <mergeCell ref="AY9:AZ9"/>
    <mergeCell ref="BA9:BB9"/>
    <mergeCell ref="BC9:BD9"/>
    <mergeCell ref="BE9:BF9"/>
    <mergeCell ref="BG9:BH9"/>
    <mergeCell ref="BI9:BJ9"/>
    <mergeCell ref="AC9:AD9"/>
    <mergeCell ref="AE9:AF9"/>
    <mergeCell ref="AG9:AH9"/>
    <mergeCell ref="AI9:AJ9"/>
    <mergeCell ref="AK9:AL9"/>
    <mergeCell ref="B7:B10"/>
    <mergeCell ref="C7:BJ7"/>
    <mergeCell ref="C8:D9"/>
    <mergeCell ref="E8:F9"/>
    <mergeCell ref="G8:H9"/>
    <mergeCell ref="I8:J9"/>
    <mergeCell ref="K8:L9"/>
    <mergeCell ref="M8:N9"/>
    <mergeCell ref="O8:P9"/>
    <mergeCell ref="Q8:R9"/>
    <mergeCell ref="S8:T9"/>
    <mergeCell ref="U8:V9"/>
    <mergeCell ref="W8:AP8"/>
    <mergeCell ref="W9:X9"/>
    <mergeCell ref="Y9:Z9"/>
    <mergeCell ref="AA9:AB9"/>
  </mergeCells>
  <conditionalFormatting sqref="W1:W200">
    <cfRule type="expression" dxfId="222" priority="20">
      <formula>ABS(W1/X1)&gt;1.95996398454005</formula>
    </cfRule>
  </conditionalFormatting>
  <conditionalFormatting sqref="Y1:Y200">
    <cfRule type="expression" dxfId="221" priority="19">
      <formula>ABS(Y1/Z1)&gt;1.95996398454005</formula>
    </cfRule>
  </conditionalFormatting>
  <conditionalFormatting sqref="AA1:AA200">
    <cfRule type="expression" dxfId="220" priority="18">
      <formula>ABS(AA1/AB1)&gt;1.95996398454005</formula>
    </cfRule>
  </conditionalFormatting>
  <conditionalFormatting sqref="AC1:AC200">
    <cfRule type="expression" dxfId="219" priority="17">
      <formula>ABS(AC1/AD1)&gt;1.95996398454005</formula>
    </cfRule>
  </conditionalFormatting>
  <conditionalFormatting sqref="AE1:AE200">
    <cfRule type="expression" dxfId="218" priority="16">
      <formula>ABS(AE1/AF1)&gt;1.95996398454005</formula>
    </cfRule>
  </conditionalFormatting>
  <conditionalFormatting sqref="AG1:AG200">
    <cfRule type="expression" dxfId="217" priority="15">
      <formula>ABS(AG1/AH1)&gt;1.95996398454005</formula>
    </cfRule>
  </conditionalFormatting>
  <conditionalFormatting sqref="AI1:AI200">
    <cfRule type="expression" dxfId="216" priority="14">
      <formula>ABS(AI1/AJ1)&gt;1.95996398454005</formula>
    </cfRule>
  </conditionalFormatting>
  <conditionalFormatting sqref="AK1:AK200">
    <cfRule type="expression" dxfId="215" priority="13">
      <formula>ABS(AK1/AL1)&gt;1.95996398454005</formula>
    </cfRule>
  </conditionalFormatting>
  <conditionalFormatting sqref="AM1:AM200">
    <cfRule type="expression" dxfId="214" priority="12">
      <formula>ABS(AM1/AN1)&gt;1.95996398454005</formula>
    </cfRule>
  </conditionalFormatting>
  <conditionalFormatting sqref="AO1:AO200">
    <cfRule type="expression" dxfId="213" priority="11">
      <formula>ABS(AO1/AP1)&gt;1.95996398454005</formula>
    </cfRule>
  </conditionalFormatting>
  <conditionalFormatting sqref="AQ1:AQ200">
    <cfRule type="expression" dxfId="212" priority="10">
      <formula>ABS(AQ1/AR1)&gt;1.95996398454005</formula>
    </cfRule>
  </conditionalFormatting>
  <conditionalFormatting sqref="AS1:AS200">
    <cfRule type="expression" dxfId="211" priority="9">
      <formula>ABS(AS1/AT1)&gt;1.95996398454005</formula>
    </cfRule>
  </conditionalFormatting>
  <conditionalFormatting sqref="AU1:AU200">
    <cfRule type="expression" dxfId="210" priority="8">
      <formula>ABS(AU1/AV1)&gt;1.95996398454005</formula>
    </cfRule>
  </conditionalFormatting>
  <conditionalFormatting sqref="AW1:AW200">
    <cfRule type="expression" dxfId="209" priority="7">
      <formula>ABS(AW1/AX1)&gt;1.95996398454005</formula>
    </cfRule>
  </conditionalFormatting>
  <conditionalFormatting sqref="AY1:AY200">
    <cfRule type="expression" dxfId="208" priority="6">
      <formula>ABS(AY1/AZ1)&gt;1.95996398454005</formula>
    </cfRule>
  </conditionalFormatting>
  <conditionalFormatting sqref="BA1:BA200">
    <cfRule type="expression" dxfId="207" priority="5">
      <formula>ABS(BA1/BB1)&gt;1.95996398454005</formula>
    </cfRule>
  </conditionalFormatting>
  <conditionalFormatting sqref="BC1:BC200">
    <cfRule type="expression" dxfId="206" priority="4">
      <formula>ABS(BC1/BD1)&gt;1.95996398454005</formula>
    </cfRule>
  </conditionalFormatting>
  <conditionalFormatting sqref="BE1:BE200">
    <cfRule type="expression" dxfId="205" priority="3">
      <formula>ABS(BE1/BF1)&gt;1.95996398454005</formula>
    </cfRule>
  </conditionalFormatting>
  <conditionalFormatting sqref="BG1:BG200">
    <cfRule type="expression" dxfId="204" priority="2">
      <formula>ABS(BG1/BH1)&gt;1.95996398454005</formula>
    </cfRule>
  </conditionalFormatting>
  <conditionalFormatting sqref="BI1:BI200">
    <cfRule type="expression" dxfId="203" priority="1">
      <formula>ABS(BI1/BJ1)&gt;1.95996398454005</formula>
    </cfRule>
  </conditionalFormatting>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104"/>
  <sheetViews>
    <sheetView showGridLines="0" zoomScale="80" workbookViewId="0"/>
  </sheetViews>
  <sheetFormatPr baseColWidth="10" defaultRowHeight="13" x14ac:dyDescent="0.15"/>
  <cols>
    <col min="1" max="1" width="30.6640625" customWidth="1"/>
    <col min="2" max="2" width="8.6640625" customWidth="1"/>
  </cols>
  <sheetData>
    <row r="1" spans="1:30" x14ac:dyDescent="0.15">
      <c r="A1" s="27" t="s">
        <v>171</v>
      </c>
    </row>
    <row r="2" spans="1:30" x14ac:dyDescent="0.15">
      <c r="A2" s="29" t="s">
        <v>172</v>
      </c>
    </row>
    <row r="3" spans="1:30" x14ac:dyDescent="0.15">
      <c r="A3" s="25" t="s">
        <v>236</v>
      </c>
    </row>
    <row r="4" spans="1:30" x14ac:dyDescent="0.15">
      <c r="A4" s="97" t="str">
        <f>HYPERLINK("#'TOC'!A1", "Back to TOC")</f>
        <v>Back to TOC</v>
      </c>
    </row>
    <row r="7" spans="1:30" ht="16" customHeight="1" x14ac:dyDescent="0.15">
      <c r="B7" s="163" t="s">
        <v>237</v>
      </c>
      <c r="C7" s="166" t="s">
        <v>420</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7"/>
    </row>
    <row r="8" spans="1:30" ht="32" customHeight="1" x14ac:dyDescent="0.15">
      <c r="B8" s="164"/>
      <c r="C8" s="168" t="s">
        <v>331</v>
      </c>
      <c r="D8" s="168"/>
      <c r="E8" s="168" t="s">
        <v>333</v>
      </c>
      <c r="F8" s="168"/>
      <c r="G8" s="168"/>
      <c r="H8" s="168"/>
      <c r="I8" s="168"/>
      <c r="J8" s="168"/>
      <c r="K8" s="168" t="s">
        <v>421</v>
      </c>
      <c r="L8" s="168"/>
      <c r="M8" s="168"/>
      <c r="N8" s="168"/>
      <c r="O8" s="168"/>
      <c r="P8" s="168"/>
      <c r="Q8" s="168"/>
      <c r="R8" s="168"/>
      <c r="S8" s="168" t="s">
        <v>345</v>
      </c>
      <c r="T8" s="168"/>
      <c r="U8" s="168"/>
      <c r="V8" s="168"/>
      <c r="W8" s="168"/>
      <c r="X8" s="168"/>
      <c r="Y8" s="168"/>
      <c r="Z8" s="168"/>
      <c r="AA8" s="170" t="s">
        <v>243</v>
      </c>
      <c r="AB8" s="170"/>
      <c r="AC8" s="170" t="s">
        <v>245</v>
      </c>
      <c r="AD8" s="172"/>
    </row>
    <row r="9" spans="1:30" ht="32" customHeight="1" x14ac:dyDescent="0.15">
      <c r="B9" s="164"/>
      <c r="C9" s="168"/>
      <c r="D9" s="168"/>
      <c r="E9" s="169" t="s">
        <v>334</v>
      </c>
      <c r="F9" s="169"/>
      <c r="G9" s="169" t="s">
        <v>335</v>
      </c>
      <c r="H9" s="169"/>
      <c r="I9" s="169" t="s">
        <v>336</v>
      </c>
      <c r="J9" s="169"/>
      <c r="K9" s="169" t="s">
        <v>422</v>
      </c>
      <c r="L9" s="169"/>
      <c r="M9" s="169" t="s">
        <v>423</v>
      </c>
      <c r="N9" s="169"/>
      <c r="O9" s="169" t="s">
        <v>424</v>
      </c>
      <c r="P9" s="169"/>
      <c r="Q9" s="169" t="s">
        <v>364</v>
      </c>
      <c r="R9" s="169"/>
      <c r="S9" s="169" t="s">
        <v>346</v>
      </c>
      <c r="T9" s="169"/>
      <c r="U9" s="169" t="s">
        <v>347</v>
      </c>
      <c r="V9" s="169"/>
      <c r="W9" s="169" t="s">
        <v>348</v>
      </c>
      <c r="X9" s="169"/>
      <c r="Y9" s="169" t="s">
        <v>113</v>
      </c>
      <c r="Z9" s="169"/>
      <c r="AA9" s="171" t="s">
        <v>331</v>
      </c>
      <c r="AB9" s="171"/>
      <c r="AC9" s="171" t="s">
        <v>331</v>
      </c>
      <c r="AD9" s="173"/>
    </row>
    <row r="10" spans="1:30" ht="16" customHeight="1" x14ac:dyDescent="0.15">
      <c r="B10" s="165"/>
      <c r="C10" s="98" t="s">
        <v>332</v>
      </c>
      <c r="D10" s="98" t="s">
        <v>240</v>
      </c>
      <c r="E10" s="98" t="s">
        <v>332</v>
      </c>
      <c r="F10" s="98" t="s">
        <v>240</v>
      </c>
      <c r="G10" s="98" t="s">
        <v>332</v>
      </c>
      <c r="H10" s="98" t="s">
        <v>240</v>
      </c>
      <c r="I10" s="98" t="s">
        <v>337</v>
      </c>
      <c r="J10" s="98" t="s">
        <v>240</v>
      </c>
      <c r="K10" s="98" t="s">
        <v>332</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337</v>
      </c>
      <c r="AB10" s="98" t="s">
        <v>240</v>
      </c>
      <c r="AC10" s="98" t="s">
        <v>337</v>
      </c>
      <c r="AD10" s="99" t="s">
        <v>240</v>
      </c>
    </row>
    <row r="11" spans="1:30" ht="13" customHeight="1" x14ac:dyDescent="0.15">
      <c r="A11" s="100"/>
      <c r="B11" s="101"/>
      <c r="C11" s="102" t="s">
        <v>1118</v>
      </c>
      <c r="D11" s="120" t="s">
        <v>1119</v>
      </c>
      <c r="E11" s="102" t="s">
        <v>1120</v>
      </c>
      <c r="F11" s="120" t="s">
        <v>1121</v>
      </c>
      <c r="G11" s="102" t="s">
        <v>1122</v>
      </c>
      <c r="H11" s="120" t="s">
        <v>1123</v>
      </c>
      <c r="I11" s="102" t="s">
        <v>1124</v>
      </c>
      <c r="J11" s="120" t="s">
        <v>1125</v>
      </c>
      <c r="K11" s="102" t="s">
        <v>1126</v>
      </c>
      <c r="L11" s="120" t="s">
        <v>1127</v>
      </c>
      <c r="M11" s="102" t="s">
        <v>1128</v>
      </c>
      <c r="N11" s="120" t="s">
        <v>1129</v>
      </c>
      <c r="O11" s="102" t="s">
        <v>1130</v>
      </c>
      <c r="P11" s="120" t="s">
        <v>1131</v>
      </c>
      <c r="Q11" s="102" t="s">
        <v>1132</v>
      </c>
      <c r="R11" s="120" t="s">
        <v>1133</v>
      </c>
      <c r="S11" s="102" t="s">
        <v>1134</v>
      </c>
      <c r="T11" s="120" t="s">
        <v>1135</v>
      </c>
      <c r="U11" s="102" t="s">
        <v>1136</v>
      </c>
      <c r="V11" s="120" t="s">
        <v>1137</v>
      </c>
      <c r="W11" s="102" t="s">
        <v>1138</v>
      </c>
      <c r="X11" s="120" t="s">
        <v>1139</v>
      </c>
      <c r="Y11" s="102" t="s">
        <v>1140</v>
      </c>
      <c r="Z11" s="120" t="s">
        <v>1141</v>
      </c>
      <c r="AA11" s="104" t="s">
        <v>1142</v>
      </c>
      <c r="AB11" s="104" t="s">
        <v>1143</v>
      </c>
      <c r="AC11" s="104" t="s">
        <v>1144</v>
      </c>
      <c r="AD11" s="105" t="s">
        <v>1145</v>
      </c>
    </row>
    <row r="12" spans="1:30" ht="13" customHeight="1" x14ac:dyDescent="0.15">
      <c r="A12" s="57" t="s">
        <v>246</v>
      </c>
      <c r="B12" s="106">
        <v>2</v>
      </c>
      <c r="C12" s="20">
        <v>98.186289168609207</v>
      </c>
      <c r="D12" s="113">
        <v>0.34100453542315901</v>
      </c>
      <c r="E12" s="20">
        <v>98.763235270818299</v>
      </c>
      <c r="F12" s="113">
        <v>0.31764621681097899</v>
      </c>
      <c r="G12" s="20">
        <v>96.513197914097901</v>
      </c>
      <c r="H12" s="113">
        <v>0.85988897739667602</v>
      </c>
      <c r="I12" s="20">
        <v>-2.2500373567204002</v>
      </c>
      <c r="J12" s="113">
        <v>0.89362402575965605</v>
      </c>
      <c r="K12" s="20">
        <v>97.472230722411695</v>
      </c>
      <c r="L12" s="113">
        <v>1.0143342208009001</v>
      </c>
      <c r="M12" s="20">
        <v>98.067905826165003</v>
      </c>
      <c r="N12" s="113">
        <v>0.41379498714699797</v>
      </c>
      <c r="O12" s="20">
        <v>98.603914448172105</v>
      </c>
      <c r="P12" s="113">
        <v>0.48904369718433499</v>
      </c>
      <c r="Q12" s="20">
        <v>1.13168372576035</v>
      </c>
      <c r="R12" s="113">
        <v>1.1781833662147201</v>
      </c>
      <c r="S12" s="20">
        <v>98.507170739147497</v>
      </c>
      <c r="T12" s="113">
        <v>0.58058986384984401</v>
      </c>
      <c r="U12" s="20">
        <v>96.590361614665596</v>
      </c>
      <c r="V12" s="113">
        <v>0.94432560622251305</v>
      </c>
      <c r="W12" s="20">
        <v>98.512670788313102</v>
      </c>
      <c r="X12" s="113">
        <v>0.40681483859280299</v>
      </c>
      <c r="Y12" s="20">
        <v>5.5000491656187504E-3</v>
      </c>
      <c r="Z12" s="113">
        <v>0.68222611306776504</v>
      </c>
      <c r="AA12" s="107"/>
      <c r="AB12" s="107"/>
      <c r="AC12" s="107"/>
      <c r="AD12" s="108"/>
    </row>
    <row r="13" spans="1:30" ht="13" customHeight="1" x14ac:dyDescent="0.15">
      <c r="A13" s="57" t="s">
        <v>247</v>
      </c>
      <c r="B13" s="106">
        <v>2</v>
      </c>
      <c r="C13" s="20">
        <v>88.926996972467506</v>
      </c>
      <c r="D13" s="113">
        <v>0.96748733507113904</v>
      </c>
      <c r="E13" s="20">
        <v>89.548037352122194</v>
      </c>
      <c r="F13" s="113">
        <v>1.14978394613513</v>
      </c>
      <c r="G13" s="20">
        <v>88.141198338543703</v>
      </c>
      <c r="H13" s="113">
        <v>1.4285602621048099</v>
      </c>
      <c r="I13" s="20">
        <v>-1.4068390135784801</v>
      </c>
      <c r="J13" s="113">
        <v>1.71835889445399</v>
      </c>
      <c r="K13" s="20">
        <v>88.094038523799497</v>
      </c>
      <c r="L13" s="113">
        <v>2.3538575089139102</v>
      </c>
      <c r="M13" s="20">
        <v>89.745399813869895</v>
      </c>
      <c r="N13" s="113">
        <v>1.3838244864353599</v>
      </c>
      <c r="O13" s="20">
        <v>88.328570395175404</v>
      </c>
      <c r="P13" s="113">
        <v>1.63637900123938</v>
      </c>
      <c r="Q13" s="20">
        <v>0.23453187137589299</v>
      </c>
      <c r="R13" s="113">
        <v>2.6659977841857199</v>
      </c>
      <c r="S13" s="20">
        <v>90.418952538215507</v>
      </c>
      <c r="T13" s="113">
        <v>1.9694416728114801</v>
      </c>
      <c r="U13" s="20">
        <v>86.634074678453999</v>
      </c>
      <c r="V13" s="113">
        <v>2.6011580455906702</v>
      </c>
      <c r="W13" s="20">
        <v>89.262604058565799</v>
      </c>
      <c r="X13" s="113">
        <v>1.1286996780563601</v>
      </c>
      <c r="Y13" s="20">
        <v>-1.1563484796497101</v>
      </c>
      <c r="Z13" s="113">
        <v>2.2037860905876498</v>
      </c>
      <c r="AA13" s="107"/>
      <c r="AB13" s="107"/>
      <c r="AC13" s="107"/>
      <c r="AD13" s="108"/>
    </row>
    <row r="14" spans="1:30" ht="13" customHeight="1" x14ac:dyDescent="0.15">
      <c r="A14" s="57" t="s">
        <v>248</v>
      </c>
      <c r="B14" s="106">
        <v>2</v>
      </c>
      <c r="C14" s="20">
        <v>91.711852705845004</v>
      </c>
      <c r="D14" s="113">
        <v>0.90434073065448195</v>
      </c>
      <c r="E14" s="20">
        <v>92.510818252232795</v>
      </c>
      <c r="F14" s="113">
        <v>0.95928871894271095</v>
      </c>
      <c r="G14" s="20">
        <v>90.1278234617902</v>
      </c>
      <c r="H14" s="113">
        <v>1.4250672547312599</v>
      </c>
      <c r="I14" s="20">
        <v>-2.38299479044267</v>
      </c>
      <c r="J14" s="113">
        <v>1.43706730695212</v>
      </c>
      <c r="K14" s="20">
        <v>91.975521389263406</v>
      </c>
      <c r="L14" s="113">
        <v>1.6764772491012701</v>
      </c>
      <c r="M14" s="20">
        <v>91.973990032086405</v>
      </c>
      <c r="N14" s="113">
        <v>0.93865929965254102</v>
      </c>
      <c r="O14" s="20">
        <v>91.255799022712097</v>
      </c>
      <c r="P14" s="113">
        <v>1.2647148755639499</v>
      </c>
      <c r="Q14" s="20">
        <v>-0.71972236655130895</v>
      </c>
      <c r="R14" s="113">
        <v>1.8456995956381601</v>
      </c>
      <c r="S14" s="20">
        <v>93.510442817613097</v>
      </c>
      <c r="T14" s="113">
        <v>1.11860813516771</v>
      </c>
      <c r="U14" s="20">
        <v>91.725249222526301</v>
      </c>
      <c r="V14" s="113">
        <v>1.3469766843467299</v>
      </c>
      <c r="W14" s="20">
        <v>91.028148355019695</v>
      </c>
      <c r="X14" s="113">
        <v>1.1305186144019601</v>
      </c>
      <c r="Y14" s="20">
        <v>-2.4822944625933898</v>
      </c>
      <c r="Z14" s="113">
        <v>1.16899492214164</v>
      </c>
      <c r="AA14" s="107"/>
      <c r="AB14" s="107"/>
      <c r="AC14" s="107"/>
      <c r="AD14" s="108"/>
    </row>
    <row r="15" spans="1:30" ht="13" customHeight="1" x14ac:dyDescent="0.15">
      <c r="A15" s="57" t="s">
        <v>249</v>
      </c>
      <c r="B15" s="106">
        <v>2</v>
      </c>
      <c r="C15" s="20">
        <v>93.052070310288499</v>
      </c>
      <c r="D15" s="113">
        <v>0.61209659159671304</v>
      </c>
      <c r="E15" s="20">
        <v>92.947367175337902</v>
      </c>
      <c r="F15" s="113">
        <v>0.69448349294329703</v>
      </c>
      <c r="G15" s="20">
        <v>93.336490170184007</v>
      </c>
      <c r="H15" s="113">
        <v>1.2791002410186501</v>
      </c>
      <c r="I15" s="20">
        <v>0.38912299484608998</v>
      </c>
      <c r="J15" s="113">
        <v>1.4499778230479401</v>
      </c>
      <c r="K15" s="20">
        <v>92.758064347357603</v>
      </c>
      <c r="L15" s="113">
        <v>2.00431292157297</v>
      </c>
      <c r="M15" s="20">
        <v>92.410764162480902</v>
      </c>
      <c r="N15" s="113">
        <v>0.925809421066903</v>
      </c>
      <c r="O15" s="20">
        <v>94.318561723262107</v>
      </c>
      <c r="P15" s="113">
        <v>0.83142689309034101</v>
      </c>
      <c r="Q15" s="20">
        <v>1.56049737590452</v>
      </c>
      <c r="R15" s="113">
        <v>2.1922166514594701</v>
      </c>
      <c r="S15" s="20">
        <v>92.388469056407502</v>
      </c>
      <c r="T15" s="113">
        <v>1.5860696242177501</v>
      </c>
      <c r="U15" s="20">
        <v>93.507876478560604</v>
      </c>
      <c r="V15" s="113">
        <v>1.6215713169088499</v>
      </c>
      <c r="W15" s="20">
        <v>93.147871057108702</v>
      </c>
      <c r="X15" s="113">
        <v>0.72169144659973505</v>
      </c>
      <c r="Y15" s="20">
        <v>0.75940200070120101</v>
      </c>
      <c r="Z15" s="113">
        <v>1.77318219494417</v>
      </c>
      <c r="AA15" s="107"/>
      <c r="AB15" s="107"/>
      <c r="AC15" s="107"/>
      <c r="AD15" s="108"/>
    </row>
    <row r="16" spans="1:30" ht="13" customHeight="1" x14ac:dyDescent="0.15">
      <c r="A16" s="57" t="s">
        <v>250</v>
      </c>
      <c r="B16" s="106">
        <v>2</v>
      </c>
      <c r="C16" s="20">
        <v>90.653731284189305</v>
      </c>
      <c r="D16" s="113">
        <v>0.73111376170565201</v>
      </c>
      <c r="E16" s="20">
        <v>91.255534769863502</v>
      </c>
      <c r="F16" s="113">
        <v>0.91587034586641802</v>
      </c>
      <c r="G16" s="20">
        <v>89.747397008049504</v>
      </c>
      <c r="H16" s="113">
        <v>1.13076443928395</v>
      </c>
      <c r="I16" s="20">
        <v>-1.50813776181397</v>
      </c>
      <c r="J16" s="113">
        <v>1.40750197088004</v>
      </c>
      <c r="K16" s="20">
        <v>86.101044037727405</v>
      </c>
      <c r="L16" s="113">
        <v>1.9937621212066501</v>
      </c>
      <c r="M16" s="20">
        <v>90.301997712838201</v>
      </c>
      <c r="N16" s="113">
        <v>0.96506035673372104</v>
      </c>
      <c r="O16" s="20">
        <v>96.650770480328802</v>
      </c>
      <c r="P16" s="113">
        <v>0.97558072522077699</v>
      </c>
      <c r="Q16" s="20">
        <v>10.549726442601401</v>
      </c>
      <c r="R16" s="113">
        <v>2.14146606840049</v>
      </c>
      <c r="S16" s="20">
        <v>86.651501954028504</v>
      </c>
      <c r="T16" s="113">
        <v>1.71540063986772</v>
      </c>
      <c r="U16" s="20">
        <v>89.027150957092601</v>
      </c>
      <c r="V16" s="113">
        <v>1.6631377432036001</v>
      </c>
      <c r="W16" s="20">
        <v>92.647206780525593</v>
      </c>
      <c r="X16" s="113">
        <v>0.92787000708207901</v>
      </c>
      <c r="Y16" s="20">
        <v>5.9957048264971204</v>
      </c>
      <c r="Z16" s="113">
        <v>1.994995290349</v>
      </c>
      <c r="AA16" s="107"/>
      <c r="AB16" s="107"/>
      <c r="AC16" s="107"/>
      <c r="AD16" s="108"/>
    </row>
    <row r="17" spans="1:30" ht="13" customHeight="1" x14ac:dyDescent="0.15">
      <c r="A17" s="57" t="s">
        <v>251</v>
      </c>
      <c r="B17" s="106">
        <v>2</v>
      </c>
      <c r="C17" s="20">
        <v>89.407621922182003</v>
      </c>
      <c r="D17" s="113">
        <v>0.79105612127550895</v>
      </c>
      <c r="E17" s="20">
        <v>90.003441125998606</v>
      </c>
      <c r="F17" s="113">
        <v>0.84360262714405099</v>
      </c>
      <c r="G17" s="20">
        <v>88.146889731496501</v>
      </c>
      <c r="H17" s="113">
        <v>1.19544048392652</v>
      </c>
      <c r="I17" s="20">
        <v>-1.8565513945021499</v>
      </c>
      <c r="J17" s="113">
        <v>1.18969853987186</v>
      </c>
      <c r="K17" s="20">
        <v>91.844366273489698</v>
      </c>
      <c r="L17" s="113">
        <v>1.20970411040299</v>
      </c>
      <c r="M17" s="20">
        <v>88.482516637089304</v>
      </c>
      <c r="N17" s="113">
        <v>0.96586233699390001</v>
      </c>
      <c r="O17" s="20">
        <v>90.028880258833894</v>
      </c>
      <c r="P17" s="113">
        <v>1.3101345439100101</v>
      </c>
      <c r="Q17" s="20">
        <v>-1.8154860146558001</v>
      </c>
      <c r="R17" s="113">
        <v>1.76707222654732</v>
      </c>
      <c r="S17" s="20">
        <v>93.891973154779905</v>
      </c>
      <c r="T17" s="113">
        <v>0.88645718536778495</v>
      </c>
      <c r="U17" s="20">
        <v>88.209492410194699</v>
      </c>
      <c r="V17" s="113">
        <v>1.65676376741607</v>
      </c>
      <c r="W17" s="20">
        <v>88.159919490770307</v>
      </c>
      <c r="X17" s="113">
        <v>0.99951556147736298</v>
      </c>
      <c r="Y17" s="20">
        <v>-5.7320536640095803</v>
      </c>
      <c r="Z17" s="113">
        <v>1.1701454563850899</v>
      </c>
      <c r="AA17" s="107"/>
      <c r="AB17" s="107"/>
      <c r="AC17" s="107"/>
      <c r="AD17" s="108"/>
    </row>
    <row r="18" spans="1:30" ht="13" customHeight="1" x14ac:dyDescent="0.15">
      <c r="A18" s="109" t="s">
        <v>252</v>
      </c>
      <c r="B18" s="106">
        <v>2</v>
      </c>
      <c r="C18" s="20">
        <v>90.949019489284893</v>
      </c>
      <c r="D18" s="113">
        <v>1.0512376206129901</v>
      </c>
      <c r="E18" s="20">
        <v>91.460845570997606</v>
      </c>
      <c r="F18" s="113">
        <v>1.1449870939037801</v>
      </c>
      <c r="G18" s="20">
        <v>89.961086710348994</v>
      </c>
      <c r="H18" s="113">
        <v>1.46878347814079</v>
      </c>
      <c r="I18" s="20">
        <v>-1.4997588606485599</v>
      </c>
      <c r="J18" s="113">
        <v>1.50426341322484</v>
      </c>
      <c r="K18" s="20">
        <v>92.962636545140398</v>
      </c>
      <c r="L18" s="113">
        <v>1.5895518003094</v>
      </c>
      <c r="M18" s="20">
        <v>90.192031690489898</v>
      </c>
      <c r="N18" s="113">
        <v>1.1044495340807201</v>
      </c>
      <c r="O18" s="20">
        <v>91.561699909509002</v>
      </c>
      <c r="P18" s="113">
        <v>2.1019687255670698</v>
      </c>
      <c r="Q18" s="20">
        <v>-1.4009366356314099</v>
      </c>
      <c r="R18" s="113">
        <v>2.46815924572795</v>
      </c>
      <c r="S18" s="20">
        <v>95.162661642791306</v>
      </c>
      <c r="T18" s="113">
        <v>1.0172337422948601</v>
      </c>
      <c r="U18" s="20">
        <v>89.814578448805904</v>
      </c>
      <c r="V18" s="113">
        <v>2.1653511630281699</v>
      </c>
      <c r="W18" s="20">
        <v>89.554642830475004</v>
      </c>
      <c r="X18" s="113">
        <v>1.40609801596202</v>
      </c>
      <c r="Y18" s="20">
        <v>-5.6080188123162902</v>
      </c>
      <c r="Z18" s="113">
        <v>1.49556626708542</v>
      </c>
      <c r="AA18" s="107"/>
      <c r="AB18" s="107"/>
      <c r="AC18" s="107"/>
      <c r="AD18" s="108"/>
    </row>
    <row r="19" spans="1:30" ht="13" customHeight="1" x14ac:dyDescent="0.15">
      <c r="A19" s="109" t="s">
        <v>253</v>
      </c>
      <c r="B19" s="106">
        <v>2</v>
      </c>
      <c r="C19" s="20">
        <v>86.929188620695399</v>
      </c>
      <c r="D19" s="113">
        <v>1.4793480907029299</v>
      </c>
      <c r="E19" s="20">
        <v>87.690288125679402</v>
      </c>
      <c r="F19" s="113">
        <v>1.46107032304519</v>
      </c>
      <c r="G19" s="20">
        <v>85.119758236555896</v>
      </c>
      <c r="H19" s="113">
        <v>2.1841852105144799</v>
      </c>
      <c r="I19" s="20">
        <v>-2.57052988912351</v>
      </c>
      <c r="J19" s="113">
        <v>1.7788961910896399</v>
      </c>
      <c r="K19" s="20">
        <v>89.865376678410897</v>
      </c>
      <c r="L19" s="113">
        <v>1.77543615323444</v>
      </c>
      <c r="M19" s="20">
        <v>85.644503196203402</v>
      </c>
      <c r="N19" s="113">
        <v>1.8788412548548199</v>
      </c>
      <c r="O19" s="20">
        <v>87.931167044178494</v>
      </c>
      <c r="P19" s="113">
        <v>1.73656237934976</v>
      </c>
      <c r="Q19" s="20">
        <v>-1.9342096342324899</v>
      </c>
      <c r="R19" s="113">
        <v>2.19341102275036</v>
      </c>
      <c r="S19" s="20">
        <v>91.286337813529599</v>
      </c>
      <c r="T19" s="113">
        <v>1.5613129494432301</v>
      </c>
      <c r="U19" s="20">
        <v>86.090567703442005</v>
      </c>
      <c r="V19" s="113">
        <v>2.8697945121992401</v>
      </c>
      <c r="W19" s="20">
        <v>85.985430794479896</v>
      </c>
      <c r="X19" s="113">
        <v>1.6322505179855</v>
      </c>
      <c r="Y19" s="20">
        <v>-5.3009070190496903</v>
      </c>
      <c r="Z19" s="113">
        <v>2.0240171611589499</v>
      </c>
      <c r="AA19" s="107"/>
      <c r="AB19" s="107"/>
      <c r="AC19" s="107"/>
      <c r="AD19" s="108"/>
    </row>
    <row r="20" spans="1:30" ht="13" customHeight="1" x14ac:dyDescent="0.15">
      <c r="A20" s="57" t="s">
        <v>254</v>
      </c>
      <c r="B20" s="106">
        <v>2</v>
      </c>
      <c r="C20" s="20">
        <v>90.665854839926894</v>
      </c>
      <c r="D20" s="113">
        <v>1.0006038560132</v>
      </c>
      <c r="E20" s="20">
        <v>91.049459440548802</v>
      </c>
      <c r="F20" s="113">
        <v>1.1637763983899301</v>
      </c>
      <c r="G20" s="20">
        <v>89.944028800382</v>
      </c>
      <c r="H20" s="113">
        <v>1.5042174413315701</v>
      </c>
      <c r="I20" s="20">
        <v>-1.1054306401668299</v>
      </c>
      <c r="J20" s="113">
        <v>1.71297191681136</v>
      </c>
      <c r="K20" s="20">
        <v>90.981119978772696</v>
      </c>
      <c r="L20" s="113">
        <v>2.3049062138428398</v>
      </c>
      <c r="M20" s="20">
        <v>90.403078894529003</v>
      </c>
      <c r="N20" s="113">
        <v>1.1025830730853201</v>
      </c>
      <c r="O20" s="20">
        <v>91.058493016962103</v>
      </c>
      <c r="P20" s="113">
        <v>1.5325017427445</v>
      </c>
      <c r="Q20" s="20">
        <v>7.7373038189378504E-2</v>
      </c>
      <c r="R20" s="113">
        <v>2.5726286509962799</v>
      </c>
      <c r="S20" s="20">
        <v>92.8217641941918</v>
      </c>
      <c r="T20" s="113">
        <v>1.82072818622254</v>
      </c>
      <c r="U20" s="20">
        <v>89.972271333019194</v>
      </c>
      <c r="V20" s="113">
        <v>2.1076394139349302</v>
      </c>
      <c r="W20" s="20">
        <v>90.0931871411656</v>
      </c>
      <c r="X20" s="113">
        <v>1.1831470910353601</v>
      </c>
      <c r="Y20" s="20">
        <v>-2.7285770530262301</v>
      </c>
      <c r="Z20" s="113">
        <v>1.93250204044694</v>
      </c>
      <c r="AA20" s="107"/>
      <c r="AB20" s="107"/>
      <c r="AC20" s="107"/>
      <c r="AD20" s="108"/>
    </row>
    <row r="21" spans="1:30" ht="13" customHeight="1" x14ac:dyDescent="0.15">
      <c r="A21" s="57" t="s">
        <v>255</v>
      </c>
      <c r="B21" s="106">
        <v>2</v>
      </c>
      <c r="C21" s="20">
        <v>96.401329633903799</v>
      </c>
      <c r="D21" s="113">
        <v>0.532268293294201</v>
      </c>
      <c r="E21" s="20">
        <v>96.365758929674797</v>
      </c>
      <c r="F21" s="113">
        <v>0.57672080095493194</v>
      </c>
      <c r="G21" s="20">
        <v>96.522580103896601</v>
      </c>
      <c r="H21" s="113">
        <v>0.88429271149062605</v>
      </c>
      <c r="I21" s="20">
        <v>0.156821174221832</v>
      </c>
      <c r="J21" s="113">
        <v>0.928763628620216</v>
      </c>
      <c r="K21" s="20">
        <v>98.267617380412005</v>
      </c>
      <c r="L21" s="113">
        <v>1.0341411488549199</v>
      </c>
      <c r="M21" s="20">
        <v>96.891566272942597</v>
      </c>
      <c r="N21" s="113">
        <v>0.62467143213532506</v>
      </c>
      <c r="O21" s="20">
        <v>95.617479099846094</v>
      </c>
      <c r="P21" s="113">
        <v>0.88454843408015404</v>
      </c>
      <c r="Q21" s="20">
        <v>-2.6501382805659399</v>
      </c>
      <c r="R21" s="113">
        <v>1.3622855600741499</v>
      </c>
      <c r="S21" s="20">
        <v>96.904005552160598</v>
      </c>
      <c r="T21" s="113">
        <v>0.94931941093434802</v>
      </c>
      <c r="U21" s="20">
        <v>95.445582308242606</v>
      </c>
      <c r="V21" s="113">
        <v>1.2707005779709999</v>
      </c>
      <c r="W21" s="20">
        <v>96.324383862904</v>
      </c>
      <c r="X21" s="113">
        <v>0.68444857311362495</v>
      </c>
      <c r="Y21" s="20">
        <v>-0.57962168925655499</v>
      </c>
      <c r="Z21" s="113">
        <v>1.1441871149888501</v>
      </c>
      <c r="AA21" s="107"/>
      <c r="AB21" s="107"/>
      <c r="AC21" s="107"/>
      <c r="AD21" s="108"/>
    </row>
    <row r="22" spans="1:30" ht="13" customHeight="1" x14ac:dyDescent="0.15">
      <c r="A22" s="57" t="s">
        <v>256</v>
      </c>
      <c r="B22" s="106">
        <v>2</v>
      </c>
      <c r="C22" s="20">
        <v>90.195990162201696</v>
      </c>
      <c r="D22" s="113">
        <v>1.04779302470202</v>
      </c>
      <c r="E22" s="20">
        <v>90.279057404818005</v>
      </c>
      <c r="F22" s="113">
        <v>1.3443006672468401</v>
      </c>
      <c r="G22" s="20">
        <v>90.008993580247605</v>
      </c>
      <c r="H22" s="113">
        <v>1.41525979628525</v>
      </c>
      <c r="I22" s="20">
        <v>-0.27006382457044298</v>
      </c>
      <c r="J22" s="113">
        <v>1.8262517664203699</v>
      </c>
      <c r="K22" s="20">
        <v>90.948430465275905</v>
      </c>
      <c r="L22" s="113">
        <v>3.4516820995571398</v>
      </c>
      <c r="M22" s="20">
        <v>90.163151380300803</v>
      </c>
      <c r="N22" s="113">
        <v>1.3943729700307099</v>
      </c>
      <c r="O22" s="20">
        <v>90.592113270117395</v>
      </c>
      <c r="P22" s="113">
        <v>1.78355184566245</v>
      </c>
      <c r="Q22" s="20">
        <v>-0.356317195158525</v>
      </c>
      <c r="R22" s="113">
        <v>3.8027020151413602</v>
      </c>
      <c r="S22" s="20">
        <v>92.712995631776394</v>
      </c>
      <c r="T22" s="113">
        <v>2.5700638771751199</v>
      </c>
      <c r="U22" s="20">
        <v>93.555482799748106</v>
      </c>
      <c r="V22" s="113">
        <v>1.7657809373690301</v>
      </c>
      <c r="W22" s="20">
        <v>88.166365630398204</v>
      </c>
      <c r="X22" s="113">
        <v>1.4413468965884599</v>
      </c>
      <c r="Y22" s="20">
        <v>-4.5466300013782002</v>
      </c>
      <c r="Z22" s="113">
        <v>2.9418825224438399</v>
      </c>
      <c r="AA22" s="107"/>
      <c r="AB22" s="107"/>
      <c r="AC22" s="107"/>
      <c r="AD22" s="108"/>
    </row>
    <row r="23" spans="1:30" ht="13" customHeight="1" x14ac:dyDescent="0.15">
      <c r="A23" s="57" t="s">
        <v>257</v>
      </c>
      <c r="B23" s="106">
        <v>2</v>
      </c>
      <c r="C23" s="20">
        <v>95.740861280846204</v>
      </c>
      <c r="D23" s="113">
        <v>0.65767795212159397</v>
      </c>
      <c r="E23" s="20">
        <v>95.663307141897306</v>
      </c>
      <c r="F23" s="113">
        <v>0.86465268810127605</v>
      </c>
      <c r="G23" s="20">
        <v>95.8063623810108</v>
      </c>
      <c r="H23" s="113">
        <v>0.93487115785706398</v>
      </c>
      <c r="I23" s="20">
        <v>0.14305523911353599</v>
      </c>
      <c r="J23" s="113">
        <v>1.2266064352964601</v>
      </c>
      <c r="K23" s="20">
        <v>94.638567391498</v>
      </c>
      <c r="L23" s="113">
        <v>2.1425148861183998</v>
      </c>
      <c r="M23" s="20">
        <v>95.428178342234602</v>
      </c>
      <c r="N23" s="113">
        <v>0.92040970762903296</v>
      </c>
      <c r="O23" s="20">
        <v>96.526171871706396</v>
      </c>
      <c r="P23" s="113">
        <v>0.78370841373325795</v>
      </c>
      <c r="Q23" s="20">
        <v>1.88760448020842</v>
      </c>
      <c r="R23" s="113">
        <v>2.31500295899649</v>
      </c>
      <c r="S23" s="20">
        <v>96.119152378333098</v>
      </c>
      <c r="T23" s="113">
        <v>1.20779260243202</v>
      </c>
      <c r="U23" s="20">
        <v>95.449809346926799</v>
      </c>
      <c r="V23" s="113">
        <v>1.67242771015641</v>
      </c>
      <c r="W23" s="20">
        <v>95.7816041648545</v>
      </c>
      <c r="X23" s="113">
        <v>0.82448180900064805</v>
      </c>
      <c r="Y23" s="20">
        <v>-0.33754821347858399</v>
      </c>
      <c r="Z23" s="113">
        <v>1.41622912356641</v>
      </c>
      <c r="AA23" s="107"/>
      <c r="AB23" s="107"/>
      <c r="AC23" s="107"/>
      <c r="AD23" s="108"/>
    </row>
    <row r="24" spans="1:30" ht="13" customHeight="1" x14ac:dyDescent="0.15">
      <c r="A24" s="57" t="s">
        <v>258</v>
      </c>
      <c r="B24" s="106">
        <v>2</v>
      </c>
      <c r="C24" s="20">
        <v>88.629716676328101</v>
      </c>
      <c r="D24" s="113">
        <v>1.1775252009672701</v>
      </c>
      <c r="E24" s="20">
        <v>87.513243390439797</v>
      </c>
      <c r="F24" s="113">
        <v>1.4811733225808099</v>
      </c>
      <c r="G24" s="20">
        <v>90.272991878074393</v>
      </c>
      <c r="H24" s="113">
        <v>1.4004924058064501</v>
      </c>
      <c r="I24" s="20">
        <v>2.7597484876345701</v>
      </c>
      <c r="J24" s="113">
        <v>1.7231811120232099</v>
      </c>
      <c r="K24" s="20">
        <v>92.036963746681394</v>
      </c>
      <c r="L24" s="113">
        <v>2.9960654711649202</v>
      </c>
      <c r="M24" s="20">
        <v>88.247967329925402</v>
      </c>
      <c r="N24" s="113">
        <v>1.40681749376192</v>
      </c>
      <c r="O24" s="20">
        <v>87.926999055835907</v>
      </c>
      <c r="P24" s="113">
        <v>2.1862214048501101</v>
      </c>
      <c r="Q24" s="20">
        <v>-4.1099646908454597</v>
      </c>
      <c r="R24" s="113">
        <v>3.7028254068141599</v>
      </c>
      <c r="S24" s="20">
        <v>94.027111443972203</v>
      </c>
      <c r="T24" s="113">
        <v>2.2134404501318099</v>
      </c>
      <c r="U24" s="20">
        <v>90.003640594167393</v>
      </c>
      <c r="V24" s="113">
        <v>2.1405348655253298</v>
      </c>
      <c r="W24" s="20">
        <v>87.0965416838241</v>
      </c>
      <c r="X24" s="113">
        <v>1.35496502217621</v>
      </c>
      <c r="Y24" s="20">
        <v>-6.9305697601481304</v>
      </c>
      <c r="Z24" s="113">
        <v>2.4809235159679002</v>
      </c>
      <c r="AA24" s="107"/>
      <c r="AB24" s="107"/>
      <c r="AC24" s="107"/>
      <c r="AD24" s="108"/>
    </row>
    <row r="25" spans="1:30" ht="13" customHeight="1" x14ac:dyDescent="0.15">
      <c r="A25" s="57" t="s">
        <v>259</v>
      </c>
      <c r="B25" s="106">
        <v>2</v>
      </c>
      <c r="C25" s="20">
        <v>92.760853102715302</v>
      </c>
      <c r="D25" s="113">
        <v>0.61961426445380396</v>
      </c>
      <c r="E25" s="20">
        <v>92.239993329083006</v>
      </c>
      <c r="F25" s="113">
        <v>0.69873655666156897</v>
      </c>
      <c r="G25" s="20">
        <v>94.802656715529594</v>
      </c>
      <c r="H25" s="113">
        <v>1.19678715723327</v>
      </c>
      <c r="I25" s="20">
        <v>2.5626633864465602</v>
      </c>
      <c r="J25" s="113">
        <v>1.36017682080889</v>
      </c>
      <c r="K25" s="20">
        <v>98.066406989443905</v>
      </c>
      <c r="L25" s="113">
        <v>1.12961483366202</v>
      </c>
      <c r="M25" s="20">
        <v>92.269645659862704</v>
      </c>
      <c r="N25" s="113">
        <v>0.82041112155331297</v>
      </c>
      <c r="O25" s="20">
        <v>92.704572681471006</v>
      </c>
      <c r="P25" s="113">
        <v>1.1158949593156799</v>
      </c>
      <c r="Q25" s="20">
        <v>-5.36183430797296</v>
      </c>
      <c r="R25" s="113">
        <v>1.5787863934274999</v>
      </c>
      <c r="S25" s="20">
        <v>96.045448184661296</v>
      </c>
      <c r="T25" s="113">
        <v>1.0553112080218601</v>
      </c>
      <c r="U25" s="20">
        <v>91.247509184886894</v>
      </c>
      <c r="V25" s="113">
        <v>1.5547719723171001</v>
      </c>
      <c r="W25" s="20">
        <v>92.484232779414697</v>
      </c>
      <c r="X25" s="113">
        <v>0.75063591573039401</v>
      </c>
      <c r="Y25" s="20">
        <v>-3.5612154052465899</v>
      </c>
      <c r="Z25" s="113">
        <v>1.24314211346426</v>
      </c>
      <c r="AA25" s="107"/>
      <c r="AB25" s="107"/>
      <c r="AC25" s="107"/>
      <c r="AD25" s="108"/>
    </row>
    <row r="26" spans="1:30" ht="13" customHeight="1" x14ac:dyDescent="0.15">
      <c r="A26" s="57" t="s">
        <v>260</v>
      </c>
      <c r="B26" s="106">
        <v>2</v>
      </c>
      <c r="C26" s="20">
        <v>88.737573199977703</v>
      </c>
      <c r="D26" s="113">
        <v>1.0236151479195199</v>
      </c>
      <c r="E26" s="20">
        <v>89.156942125221903</v>
      </c>
      <c r="F26" s="113">
        <v>1.2200588214333199</v>
      </c>
      <c r="G26" s="20">
        <v>87.557595178185494</v>
      </c>
      <c r="H26" s="113">
        <v>2.2010645609189599</v>
      </c>
      <c r="I26" s="20">
        <v>-1.5993469470363899</v>
      </c>
      <c r="J26" s="113">
        <v>2.6120679482000599</v>
      </c>
      <c r="K26" s="20">
        <v>91.252779397302902</v>
      </c>
      <c r="L26" s="113">
        <v>4.6105210112841499</v>
      </c>
      <c r="M26" s="20">
        <v>89.442381109522103</v>
      </c>
      <c r="N26" s="113">
        <v>1.3163477404341799</v>
      </c>
      <c r="O26" s="20">
        <v>87.011830579450603</v>
      </c>
      <c r="P26" s="113">
        <v>1.9068735726969599</v>
      </c>
      <c r="Q26" s="20">
        <v>-4.2409488178522796</v>
      </c>
      <c r="R26" s="113">
        <v>5.0773510639031798</v>
      </c>
      <c r="S26" s="20">
        <v>91.030771892912895</v>
      </c>
      <c r="T26" s="113">
        <v>2.3361013374143398</v>
      </c>
      <c r="U26" s="20">
        <v>91.047028875286998</v>
      </c>
      <c r="V26" s="113">
        <v>2.6671418487721499</v>
      </c>
      <c r="W26" s="20">
        <v>87.754422603268196</v>
      </c>
      <c r="X26" s="113">
        <v>1.43791361944606</v>
      </c>
      <c r="Y26" s="20">
        <v>-3.2763492896447399</v>
      </c>
      <c r="Z26" s="113">
        <v>3.0111659984007502</v>
      </c>
      <c r="AA26" s="107"/>
      <c r="AB26" s="107"/>
      <c r="AC26" s="107"/>
      <c r="AD26" s="108"/>
    </row>
    <row r="27" spans="1:30" ht="13" customHeight="1" x14ac:dyDescent="0.15">
      <c r="A27" s="57" t="s">
        <v>261</v>
      </c>
      <c r="B27" s="106">
        <v>2</v>
      </c>
      <c r="C27" s="20">
        <v>94.403284954671605</v>
      </c>
      <c r="D27" s="113">
        <v>0.51351038794664094</v>
      </c>
      <c r="E27" s="20">
        <v>94.245969397261902</v>
      </c>
      <c r="F27" s="113">
        <v>0.62508969473975395</v>
      </c>
      <c r="G27" s="20">
        <v>94.835144821383906</v>
      </c>
      <c r="H27" s="113">
        <v>0.70007317766077604</v>
      </c>
      <c r="I27" s="20">
        <v>0.58917542412198998</v>
      </c>
      <c r="J27" s="113">
        <v>0.89159197512278998</v>
      </c>
      <c r="K27" s="20">
        <v>92.684261033659197</v>
      </c>
      <c r="L27" s="113">
        <v>1.32811790889576</v>
      </c>
      <c r="M27" s="20">
        <v>94.423152922066606</v>
      </c>
      <c r="N27" s="113">
        <v>0.71409309517046904</v>
      </c>
      <c r="O27" s="20">
        <v>95.009762404235502</v>
      </c>
      <c r="P27" s="113">
        <v>0.70185144850899395</v>
      </c>
      <c r="Q27" s="20">
        <v>2.3255013705763501</v>
      </c>
      <c r="R27" s="113">
        <v>1.52168048116615</v>
      </c>
      <c r="S27" s="20">
        <v>92.972395804531004</v>
      </c>
      <c r="T27" s="113">
        <v>1.1880805215461301</v>
      </c>
      <c r="U27" s="20">
        <v>94.995265194101293</v>
      </c>
      <c r="V27" s="113">
        <v>0.923919544575876</v>
      </c>
      <c r="W27" s="20">
        <v>94.801043089447205</v>
      </c>
      <c r="X27" s="113">
        <v>0.597818331644136</v>
      </c>
      <c r="Y27" s="20">
        <v>1.8286472849161699</v>
      </c>
      <c r="Z27" s="113">
        <v>1.26790594365059</v>
      </c>
      <c r="AA27" s="107"/>
      <c r="AB27" s="107"/>
      <c r="AC27" s="107"/>
      <c r="AD27" s="108"/>
    </row>
    <row r="28" spans="1:30" ht="13" customHeight="1" x14ac:dyDescent="0.15">
      <c r="A28" s="57" t="s">
        <v>262</v>
      </c>
      <c r="B28" s="106">
        <v>2</v>
      </c>
      <c r="C28" s="20">
        <v>96.267316046406407</v>
      </c>
      <c r="D28" s="113">
        <v>0.65608265932688703</v>
      </c>
      <c r="E28" s="20">
        <v>96.499643188211707</v>
      </c>
      <c r="F28" s="113">
        <v>0.71477679177486098</v>
      </c>
      <c r="G28" s="20">
        <v>96.048393696077795</v>
      </c>
      <c r="H28" s="113">
        <v>0.897805605837253</v>
      </c>
      <c r="I28" s="20">
        <v>-0.45124949213385401</v>
      </c>
      <c r="J28" s="113">
        <v>0.92387496463309904</v>
      </c>
      <c r="K28" s="20">
        <v>96.125162666645295</v>
      </c>
      <c r="L28" s="113">
        <v>2.2336387615570499</v>
      </c>
      <c r="M28" s="20">
        <v>95.638639963974796</v>
      </c>
      <c r="N28" s="113">
        <v>0.81557281743854204</v>
      </c>
      <c r="O28" s="20">
        <v>97.2335171289577</v>
      </c>
      <c r="P28" s="113">
        <v>0.80019433187581501</v>
      </c>
      <c r="Q28" s="20">
        <v>1.10835446231242</v>
      </c>
      <c r="R28" s="113">
        <v>2.0081738468843899</v>
      </c>
      <c r="S28" s="20">
        <v>97.152387097602698</v>
      </c>
      <c r="T28" s="113">
        <v>1.20567748398103</v>
      </c>
      <c r="U28" s="20">
        <v>94.477950190000399</v>
      </c>
      <c r="V28" s="113">
        <v>1.8135014533579701</v>
      </c>
      <c r="W28" s="20">
        <v>96.416024092341701</v>
      </c>
      <c r="X28" s="113">
        <v>0.63322773647224095</v>
      </c>
      <c r="Y28" s="20">
        <v>-0.73636300526101195</v>
      </c>
      <c r="Z28" s="113">
        <v>1.0912942769235401</v>
      </c>
      <c r="AA28" s="107"/>
      <c r="AB28" s="107"/>
      <c r="AC28" s="107"/>
      <c r="AD28" s="108"/>
    </row>
    <row r="29" spans="1:30" ht="13" customHeight="1" x14ac:dyDescent="0.15">
      <c r="A29" s="57" t="s">
        <v>263</v>
      </c>
      <c r="B29" s="106">
        <v>2</v>
      </c>
      <c r="C29" s="20">
        <v>88.426858265046803</v>
      </c>
      <c r="D29" s="113">
        <v>0.86572396503385496</v>
      </c>
      <c r="E29" s="20">
        <v>88.208064314832498</v>
      </c>
      <c r="F29" s="113">
        <v>0.87388476077362198</v>
      </c>
      <c r="G29" s="20">
        <v>89.347827142388496</v>
      </c>
      <c r="H29" s="113">
        <v>1.82245592845738</v>
      </c>
      <c r="I29" s="20">
        <v>1.1397628275559699</v>
      </c>
      <c r="J29" s="113">
        <v>1.76890193670287</v>
      </c>
      <c r="K29" s="20">
        <v>87.925195645733496</v>
      </c>
      <c r="L29" s="113">
        <v>2.4831932534001</v>
      </c>
      <c r="M29" s="20">
        <v>86.077436229996707</v>
      </c>
      <c r="N29" s="113">
        <v>1.3797318798907501</v>
      </c>
      <c r="O29" s="20">
        <v>90.273827977718398</v>
      </c>
      <c r="P29" s="113">
        <v>0.98612031456065896</v>
      </c>
      <c r="Q29" s="20">
        <v>2.3486323319849198</v>
      </c>
      <c r="R29" s="113">
        <v>2.7425707340027801</v>
      </c>
      <c r="S29" s="20">
        <v>88.322372116254797</v>
      </c>
      <c r="T29" s="113">
        <v>1.8080573841012799</v>
      </c>
      <c r="U29" s="20">
        <v>87.773811437672407</v>
      </c>
      <c r="V29" s="113">
        <v>2.1264514021373202</v>
      </c>
      <c r="W29" s="20">
        <v>89.451712108290394</v>
      </c>
      <c r="X29" s="113">
        <v>0.97355572381177802</v>
      </c>
      <c r="Y29" s="20">
        <v>1.12933999203557</v>
      </c>
      <c r="Z29" s="113">
        <v>1.9105713741803201</v>
      </c>
      <c r="AA29" s="107"/>
      <c r="AB29" s="107"/>
      <c r="AC29" s="107"/>
      <c r="AD29" s="108"/>
    </row>
    <row r="30" spans="1:30" ht="13" customHeight="1" x14ac:dyDescent="0.15">
      <c r="A30" s="57" t="s">
        <v>264</v>
      </c>
      <c r="B30" s="106">
        <v>2</v>
      </c>
      <c r="C30" s="20">
        <v>91.990641725007606</v>
      </c>
      <c r="D30" s="113">
        <v>0.92019267439514396</v>
      </c>
      <c r="E30" s="20">
        <v>92.059583599050598</v>
      </c>
      <c r="F30" s="113">
        <v>0.99724761811810503</v>
      </c>
      <c r="G30" s="20">
        <v>91.887412361387106</v>
      </c>
      <c r="H30" s="113">
        <v>1.2636940630870399</v>
      </c>
      <c r="I30" s="20">
        <v>-0.17217123766351999</v>
      </c>
      <c r="J30" s="113">
        <v>1.2489936669070301</v>
      </c>
      <c r="K30" s="20">
        <v>94.230562110454102</v>
      </c>
      <c r="L30" s="113">
        <v>1.8250515402054801</v>
      </c>
      <c r="M30" s="20">
        <v>92.967032336137805</v>
      </c>
      <c r="N30" s="113">
        <v>0.98041233323934096</v>
      </c>
      <c r="O30" s="20">
        <v>90.164704432832096</v>
      </c>
      <c r="P30" s="113">
        <v>1.23120516254118</v>
      </c>
      <c r="Q30" s="20">
        <v>-4.0658576776220299</v>
      </c>
      <c r="R30" s="113">
        <v>2.0044532278263798</v>
      </c>
      <c r="S30" s="20">
        <v>95.362595860676393</v>
      </c>
      <c r="T30" s="113">
        <v>0.98437530544548102</v>
      </c>
      <c r="U30" s="20">
        <v>94.083190162830107</v>
      </c>
      <c r="V30" s="113">
        <v>1.4193644516575701</v>
      </c>
      <c r="W30" s="20">
        <v>90.503535538574496</v>
      </c>
      <c r="X30" s="113">
        <v>1.1232094969902899</v>
      </c>
      <c r="Y30" s="20">
        <v>-4.8590603221018398</v>
      </c>
      <c r="Z30" s="113">
        <v>1.14870481319359</v>
      </c>
      <c r="AA30" s="107"/>
      <c r="AB30" s="107"/>
      <c r="AC30" s="107"/>
      <c r="AD30" s="108"/>
    </row>
    <row r="31" spans="1:30" ht="13" customHeight="1" x14ac:dyDescent="0.15">
      <c r="A31" s="57" t="s">
        <v>265</v>
      </c>
      <c r="B31" s="106">
        <v>2</v>
      </c>
      <c r="C31" s="20">
        <v>87.685056427573898</v>
      </c>
      <c r="D31" s="113">
        <v>1.29382343165486</v>
      </c>
      <c r="E31" s="20">
        <v>87.694855473239201</v>
      </c>
      <c r="F31" s="113">
        <v>1.56570756205982</v>
      </c>
      <c r="G31" s="20">
        <v>87.551137227288294</v>
      </c>
      <c r="H31" s="113">
        <v>1.56959174689007</v>
      </c>
      <c r="I31" s="20">
        <v>-0.14371824595095001</v>
      </c>
      <c r="J31" s="113">
        <v>1.85248994146861</v>
      </c>
      <c r="K31" s="20">
        <v>93.622414212373798</v>
      </c>
      <c r="L31" s="113">
        <v>1.73913303748759</v>
      </c>
      <c r="M31" s="20">
        <v>86.027459665008294</v>
      </c>
      <c r="N31" s="113">
        <v>1.6298125393670799</v>
      </c>
      <c r="O31" s="20">
        <v>88.799501384223703</v>
      </c>
      <c r="P31" s="113">
        <v>1.7744348593883399</v>
      </c>
      <c r="Q31" s="20">
        <v>-4.8229128281500504</v>
      </c>
      <c r="R31" s="113">
        <v>2.2889365230907801</v>
      </c>
      <c r="S31" s="20">
        <v>91.337725163009793</v>
      </c>
      <c r="T31" s="113">
        <v>2.0699119445624001</v>
      </c>
      <c r="U31" s="20">
        <v>88.714616472518003</v>
      </c>
      <c r="V31" s="113">
        <v>2.20014172687236</v>
      </c>
      <c r="W31" s="20">
        <v>86.693986053690296</v>
      </c>
      <c r="X31" s="113">
        <v>1.5005054003465901</v>
      </c>
      <c r="Y31" s="20">
        <v>-4.64373910931947</v>
      </c>
      <c r="Z31" s="113">
        <v>2.2651819553168999</v>
      </c>
      <c r="AA31" s="107"/>
      <c r="AB31" s="107"/>
      <c r="AC31" s="107"/>
      <c r="AD31" s="108"/>
    </row>
    <row r="32" spans="1:30" ht="13" customHeight="1" x14ac:dyDescent="0.15">
      <c r="A32" s="57" t="s">
        <v>266</v>
      </c>
      <c r="B32" s="106">
        <v>2</v>
      </c>
      <c r="C32" s="20">
        <v>96.881388288512696</v>
      </c>
      <c r="D32" s="113">
        <v>0.39008631196704502</v>
      </c>
      <c r="E32" s="20">
        <v>97.244913183332898</v>
      </c>
      <c r="F32" s="113">
        <v>0.37466587598649798</v>
      </c>
      <c r="G32" s="20">
        <v>95.513494793732704</v>
      </c>
      <c r="H32" s="113">
        <v>1.0605827685501199</v>
      </c>
      <c r="I32" s="20">
        <v>-1.73141838960021</v>
      </c>
      <c r="J32" s="113">
        <v>1.08528817808675</v>
      </c>
      <c r="K32" s="20">
        <v>98.194829032962801</v>
      </c>
      <c r="L32" s="113">
        <v>1.28626561371014</v>
      </c>
      <c r="M32" s="20">
        <v>96.047772136965193</v>
      </c>
      <c r="N32" s="113">
        <v>0.67629873592551404</v>
      </c>
      <c r="O32" s="20">
        <v>97.399939862177803</v>
      </c>
      <c r="P32" s="113">
        <v>0.45742969000504302</v>
      </c>
      <c r="Q32" s="20">
        <v>-0.79488917078497001</v>
      </c>
      <c r="R32" s="113">
        <v>1.3500399870273301</v>
      </c>
      <c r="S32" s="20">
        <v>95.533531618836193</v>
      </c>
      <c r="T32" s="113">
        <v>1.49765446358944</v>
      </c>
      <c r="U32" s="20">
        <v>96.745781231400102</v>
      </c>
      <c r="V32" s="113">
        <v>1.2859136098692501</v>
      </c>
      <c r="W32" s="20">
        <v>97.204069039746997</v>
      </c>
      <c r="X32" s="113">
        <v>0.40932447424566198</v>
      </c>
      <c r="Y32" s="20">
        <v>1.6705374209107999</v>
      </c>
      <c r="Z32" s="113">
        <v>1.5570105329960799</v>
      </c>
      <c r="AA32" s="107"/>
      <c r="AB32" s="107"/>
      <c r="AC32" s="107"/>
      <c r="AD32" s="108"/>
    </row>
    <row r="33" spans="1:30" ht="13" customHeight="1" x14ac:dyDescent="0.15">
      <c r="A33" s="57" t="s">
        <v>267</v>
      </c>
      <c r="B33" s="106">
        <v>2</v>
      </c>
      <c r="C33" s="20">
        <v>94.705696849826296</v>
      </c>
      <c r="D33" s="113">
        <v>0.70236721437280403</v>
      </c>
      <c r="E33" s="20">
        <v>94.609429955513804</v>
      </c>
      <c r="F33" s="113">
        <v>0.78951818409482299</v>
      </c>
      <c r="G33" s="20">
        <v>94.893079655008904</v>
      </c>
      <c r="H33" s="113">
        <v>1.5678083682637201</v>
      </c>
      <c r="I33" s="20">
        <v>0.28364969949508601</v>
      </c>
      <c r="J33" s="113">
        <v>1.7719355837358499</v>
      </c>
      <c r="K33" s="20">
        <v>100</v>
      </c>
      <c r="L33" s="113">
        <v>0</v>
      </c>
      <c r="M33" s="20">
        <v>94.901033104824407</v>
      </c>
      <c r="N33" s="113">
        <v>0.95592077321781399</v>
      </c>
      <c r="O33" s="20">
        <v>93.501640279674206</v>
      </c>
      <c r="P33" s="113">
        <v>1.18724076432338</v>
      </c>
      <c r="Q33" s="20">
        <v>-6.4983597203258201</v>
      </c>
      <c r="R33" s="113">
        <v>1.18724076432338</v>
      </c>
      <c r="S33" s="20">
        <v>96.104766706345202</v>
      </c>
      <c r="T33" s="113">
        <v>1.38825250432478</v>
      </c>
      <c r="U33" s="20">
        <v>95.123243468393994</v>
      </c>
      <c r="V33" s="113">
        <v>1.8355416535564599</v>
      </c>
      <c r="W33" s="20">
        <v>93.650408025203504</v>
      </c>
      <c r="X33" s="113">
        <v>1.05171007231188</v>
      </c>
      <c r="Y33" s="20">
        <v>-2.45435868114168</v>
      </c>
      <c r="Z33" s="113">
        <v>1.7345534343178901</v>
      </c>
      <c r="AA33" s="107"/>
      <c r="AB33" s="107"/>
      <c r="AC33" s="107"/>
      <c r="AD33" s="108"/>
    </row>
    <row r="34" spans="1:30" ht="13" customHeight="1" x14ac:dyDescent="0.15">
      <c r="A34" s="57" t="s">
        <v>268</v>
      </c>
      <c r="B34" s="106">
        <v>2</v>
      </c>
      <c r="C34" s="20">
        <v>93.863470537576006</v>
      </c>
      <c r="D34" s="113">
        <v>0.66093497995401995</v>
      </c>
      <c r="E34" s="20">
        <v>94.245313665926801</v>
      </c>
      <c r="F34" s="113">
        <v>0.70735351019802195</v>
      </c>
      <c r="G34" s="20">
        <v>92.652050070024103</v>
      </c>
      <c r="H34" s="113">
        <v>1.4080560892927301</v>
      </c>
      <c r="I34" s="20">
        <v>-1.59326359590266</v>
      </c>
      <c r="J34" s="113">
        <v>1.51272880628222</v>
      </c>
      <c r="K34" s="20">
        <v>94.719099708989503</v>
      </c>
      <c r="L34" s="113">
        <v>1.6317078186661</v>
      </c>
      <c r="M34" s="20">
        <v>93.701858653940704</v>
      </c>
      <c r="N34" s="113">
        <v>0.79568691867621599</v>
      </c>
      <c r="O34" s="20">
        <v>93.819515783246004</v>
      </c>
      <c r="P34" s="113">
        <v>1.30236965067805</v>
      </c>
      <c r="Q34" s="20">
        <v>-0.89958392574355595</v>
      </c>
      <c r="R34" s="113">
        <v>2.1448281818770898</v>
      </c>
      <c r="S34" s="20">
        <v>94.152263900584998</v>
      </c>
      <c r="T34" s="113">
        <v>1.7025714696327401</v>
      </c>
      <c r="U34" s="20">
        <v>94.439513183694402</v>
      </c>
      <c r="V34" s="113">
        <v>1.5458734296896699</v>
      </c>
      <c r="W34" s="20">
        <v>93.686383392598501</v>
      </c>
      <c r="X34" s="113">
        <v>0.93002490287230499</v>
      </c>
      <c r="Y34" s="20">
        <v>-0.46588050798641201</v>
      </c>
      <c r="Z34" s="113">
        <v>2.1368678565052002</v>
      </c>
      <c r="AA34" s="107"/>
      <c r="AB34" s="107"/>
      <c r="AC34" s="107"/>
      <c r="AD34" s="108"/>
    </row>
    <row r="35" spans="1:30" ht="13" customHeight="1" x14ac:dyDescent="0.15">
      <c r="A35" s="57" t="s">
        <v>269</v>
      </c>
      <c r="B35" s="106">
        <v>2</v>
      </c>
      <c r="C35" s="20">
        <v>90.266655001705104</v>
      </c>
      <c r="D35" s="113">
        <v>0.94581689543102798</v>
      </c>
      <c r="E35" s="20">
        <v>90.628475790833306</v>
      </c>
      <c r="F35" s="113">
        <v>1.0504477464555599</v>
      </c>
      <c r="G35" s="20">
        <v>89.146067977694599</v>
      </c>
      <c r="H35" s="113">
        <v>1.47348771624051</v>
      </c>
      <c r="I35" s="20">
        <v>-1.4824078131387799</v>
      </c>
      <c r="J35" s="113">
        <v>1.5829346035665901</v>
      </c>
      <c r="K35" s="20">
        <v>96.956357589131599</v>
      </c>
      <c r="L35" s="113">
        <v>1.7223471444995599</v>
      </c>
      <c r="M35" s="20">
        <v>89.766556242003801</v>
      </c>
      <c r="N35" s="113">
        <v>1.0748102600378699</v>
      </c>
      <c r="O35" s="20">
        <v>90.4225103524372</v>
      </c>
      <c r="P35" s="113">
        <v>1.18678683726564</v>
      </c>
      <c r="Q35" s="20">
        <v>-6.5338472366943696</v>
      </c>
      <c r="R35" s="113">
        <v>2.13860288768725</v>
      </c>
      <c r="S35" s="20">
        <v>91.641775935326507</v>
      </c>
      <c r="T35" s="113">
        <v>1.4188593489397601</v>
      </c>
      <c r="U35" s="20">
        <v>93.330240894560504</v>
      </c>
      <c r="V35" s="113">
        <v>1.28953596698154</v>
      </c>
      <c r="W35" s="20">
        <v>89.145997460687695</v>
      </c>
      <c r="X35" s="113">
        <v>1.22837105106205</v>
      </c>
      <c r="Y35" s="20">
        <v>-2.4957784746387799</v>
      </c>
      <c r="Z35" s="113">
        <v>1.86928601054689</v>
      </c>
      <c r="AA35" s="107"/>
      <c r="AB35" s="107"/>
      <c r="AC35" s="107"/>
      <c r="AD35" s="108"/>
    </row>
    <row r="36" spans="1:30" ht="13" customHeight="1" x14ac:dyDescent="0.15">
      <c r="A36" s="57" t="s">
        <v>270</v>
      </c>
      <c r="B36" s="106">
        <v>2</v>
      </c>
      <c r="C36" s="20">
        <v>86.712314168628197</v>
      </c>
      <c r="D36" s="113">
        <v>1.0088889465180899</v>
      </c>
      <c r="E36" s="20">
        <v>86.282472300058799</v>
      </c>
      <c r="F36" s="113">
        <v>1.53551635571108</v>
      </c>
      <c r="G36" s="20">
        <v>86.979939125133996</v>
      </c>
      <c r="H36" s="113">
        <v>1.1184023094586799</v>
      </c>
      <c r="I36" s="20">
        <v>0.697466825075168</v>
      </c>
      <c r="J36" s="113">
        <v>1.65748175692168</v>
      </c>
      <c r="K36" s="20">
        <v>85.931098635432406</v>
      </c>
      <c r="L36" s="113">
        <v>1.7412959721339301</v>
      </c>
      <c r="M36" s="20">
        <v>86.442639812456306</v>
      </c>
      <c r="N36" s="113">
        <v>1.26421592140162</v>
      </c>
      <c r="O36" s="20">
        <v>87.584705529501804</v>
      </c>
      <c r="P36" s="113">
        <v>1.2809870039976501</v>
      </c>
      <c r="Q36" s="20">
        <v>1.6536068940694</v>
      </c>
      <c r="R36" s="113">
        <v>1.91030190157779</v>
      </c>
      <c r="S36" s="20">
        <v>87.564911045860597</v>
      </c>
      <c r="T36" s="113">
        <v>1.6514349713654</v>
      </c>
      <c r="U36" s="20">
        <v>82.655353664060996</v>
      </c>
      <c r="V36" s="113">
        <v>2.0092115889189901</v>
      </c>
      <c r="W36" s="20">
        <v>87.560270853417606</v>
      </c>
      <c r="X36" s="113">
        <v>1.1292747966665799</v>
      </c>
      <c r="Y36" s="20">
        <v>-4.6401924429346798E-3</v>
      </c>
      <c r="Z36" s="113">
        <v>1.75257480771536</v>
      </c>
      <c r="AA36" s="107"/>
      <c r="AB36" s="107"/>
      <c r="AC36" s="107"/>
      <c r="AD36" s="108"/>
    </row>
    <row r="37" spans="1:30" ht="13" customHeight="1" x14ac:dyDescent="0.15">
      <c r="A37" s="57" t="s">
        <v>271</v>
      </c>
      <c r="B37" s="106">
        <v>2</v>
      </c>
      <c r="C37" s="20">
        <v>94.867840862870096</v>
      </c>
      <c r="D37" s="113">
        <v>0.50092907757213301</v>
      </c>
      <c r="E37" s="20">
        <v>95.043828688342302</v>
      </c>
      <c r="F37" s="113">
        <v>0.48862172709495999</v>
      </c>
      <c r="G37" s="20">
        <v>94.243055367583494</v>
      </c>
      <c r="H37" s="113">
        <v>1.04079949496264</v>
      </c>
      <c r="I37" s="20">
        <v>-0.800773320758836</v>
      </c>
      <c r="J37" s="113">
        <v>1.00199507920645</v>
      </c>
      <c r="K37" s="20">
        <v>93.936500322547801</v>
      </c>
      <c r="L37" s="113">
        <v>1.11019519002887</v>
      </c>
      <c r="M37" s="20">
        <v>95.104792917505094</v>
      </c>
      <c r="N37" s="113">
        <v>0.58668591751922605</v>
      </c>
      <c r="O37" s="20">
        <v>94.959863723455797</v>
      </c>
      <c r="P37" s="113">
        <v>0.78430471832027204</v>
      </c>
      <c r="Q37" s="20">
        <v>1.0233634009080199</v>
      </c>
      <c r="R37" s="113">
        <v>1.2029952560586199</v>
      </c>
      <c r="S37" s="20">
        <v>94.418683301209697</v>
      </c>
      <c r="T37" s="113">
        <v>0.945462533897512</v>
      </c>
      <c r="U37" s="20">
        <v>94.320175653620794</v>
      </c>
      <c r="V37" s="113">
        <v>0.95449040023688203</v>
      </c>
      <c r="W37" s="20">
        <v>95.149268249612803</v>
      </c>
      <c r="X37" s="113">
        <v>0.59632784726896804</v>
      </c>
      <c r="Y37" s="20">
        <v>0.730584948403177</v>
      </c>
      <c r="Z37" s="113">
        <v>0.905515102811702</v>
      </c>
      <c r="AA37" s="107"/>
      <c r="AB37" s="107"/>
      <c r="AC37" s="107"/>
      <c r="AD37" s="108"/>
    </row>
    <row r="38" spans="1:30" ht="13" customHeight="1" x14ac:dyDescent="0.15">
      <c r="A38" s="57" t="s">
        <v>272</v>
      </c>
      <c r="B38" s="106">
        <v>2</v>
      </c>
      <c r="C38" s="20">
        <v>91.803758737657702</v>
      </c>
      <c r="D38" s="113">
        <v>0.84949965528852001</v>
      </c>
      <c r="E38" s="20">
        <v>91.054602004463305</v>
      </c>
      <c r="F38" s="113">
        <v>0.992882731668699</v>
      </c>
      <c r="G38" s="20">
        <v>93.574267488364697</v>
      </c>
      <c r="H38" s="113">
        <v>1.2308157775639099</v>
      </c>
      <c r="I38" s="20">
        <v>2.5196654839013202</v>
      </c>
      <c r="J38" s="113">
        <v>1.4080532317530401</v>
      </c>
      <c r="K38" s="20">
        <v>94.742828648594497</v>
      </c>
      <c r="L38" s="113">
        <v>1.5233621563094899</v>
      </c>
      <c r="M38" s="20">
        <v>91.411140529164598</v>
      </c>
      <c r="N38" s="113">
        <v>0.98831489799678196</v>
      </c>
      <c r="O38" s="20">
        <v>91.350001273518004</v>
      </c>
      <c r="P38" s="113">
        <v>1.6169699536812201</v>
      </c>
      <c r="Q38" s="20">
        <v>-3.3928273750765201</v>
      </c>
      <c r="R38" s="113">
        <v>2.3175672038348001</v>
      </c>
      <c r="S38" s="20">
        <v>94.479696598024205</v>
      </c>
      <c r="T38" s="113">
        <v>1.0507565829833301</v>
      </c>
      <c r="U38" s="20">
        <v>91.443788916244699</v>
      </c>
      <c r="V38" s="113">
        <v>1.71778683289092</v>
      </c>
      <c r="W38" s="20">
        <v>90.761862910102195</v>
      </c>
      <c r="X38" s="113">
        <v>1.12038047049832</v>
      </c>
      <c r="Y38" s="20">
        <v>-3.7178336879220399</v>
      </c>
      <c r="Z38" s="113">
        <v>1.53084534744985</v>
      </c>
      <c r="AA38" s="107"/>
      <c r="AB38" s="107"/>
      <c r="AC38" s="107"/>
      <c r="AD38" s="108"/>
    </row>
    <row r="39" spans="1:30" ht="13" customHeight="1" x14ac:dyDescent="0.15">
      <c r="A39" s="57" t="s">
        <v>273</v>
      </c>
      <c r="B39" s="106">
        <v>2</v>
      </c>
      <c r="C39" s="20">
        <v>94.664612099972601</v>
      </c>
      <c r="D39" s="113">
        <v>0.62562918786646404</v>
      </c>
      <c r="E39" s="20">
        <v>95.133728265880407</v>
      </c>
      <c r="F39" s="113">
        <v>0.67701520898749501</v>
      </c>
      <c r="G39" s="20">
        <v>93.899566752166095</v>
      </c>
      <c r="H39" s="113">
        <v>1.0183548253413</v>
      </c>
      <c r="I39" s="20">
        <v>-1.23416151371433</v>
      </c>
      <c r="J39" s="113">
        <v>1.0959814810974799</v>
      </c>
      <c r="K39" s="20">
        <v>95.321627411091399</v>
      </c>
      <c r="L39" s="113">
        <v>1.79709995299805</v>
      </c>
      <c r="M39" s="20">
        <v>94.064961521813402</v>
      </c>
      <c r="N39" s="113">
        <v>0.91766970056217601</v>
      </c>
      <c r="O39" s="20">
        <v>95.254051881873096</v>
      </c>
      <c r="P39" s="113">
        <v>1.00285894528176</v>
      </c>
      <c r="Q39" s="20">
        <v>-6.7575529218302705E-2</v>
      </c>
      <c r="R39" s="113">
        <v>2.1391708690703002</v>
      </c>
      <c r="S39" s="20">
        <v>96.324114771937005</v>
      </c>
      <c r="T39" s="113">
        <v>1.1239194939391399</v>
      </c>
      <c r="U39" s="20">
        <v>94.958925553507996</v>
      </c>
      <c r="V39" s="113">
        <v>1.37162146450393</v>
      </c>
      <c r="W39" s="20">
        <v>94.395132179174297</v>
      </c>
      <c r="X39" s="113">
        <v>0.86128702637466603</v>
      </c>
      <c r="Y39" s="20">
        <v>-1.9289825927627799</v>
      </c>
      <c r="Z39" s="113">
        <v>1.44518284416649</v>
      </c>
      <c r="AA39" s="107"/>
      <c r="AB39" s="107"/>
      <c r="AC39" s="107"/>
      <c r="AD39" s="108"/>
    </row>
    <row r="40" spans="1:30" ht="13" customHeight="1" x14ac:dyDescent="0.15">
      <c r="A40" s="57" t="s">
        <v>274</v>
      </c>
      <c r="B40" s="106">
        <v>2</v>
      </c>
      <c r="C40" s="20">
        <v>94.018119416428704</v>
      </c>
      <c r="D40" s="113">
        <v>0.66684639690230296</v>
      </c>
      <c r="E40" s="20">
        <v>94.2101351732301</v>
      </c>
      <c r="F40" s="113">
        <v>0.65853960037519699</v>
      </c>
      <c r="G40" s="20">
        <v>92.663637657134004</v>
      </c>
      <c r="H40" s="113">
        <v>1.7859214502178999</v>
      </c>
      <c r="I40" s="20">
        <v>-1.5464975160960399</v>
      </c>
      <c r="J40" s="113">
        <v>1.7561901002178399</v>
      </c>
      <c r="K40" s="20">
        <v>92.011502933284305</v>
      </c>
      <c r="L40" s="113">
        <v>2.81799732949389</v>
      </c>
      <c r="M40" s="20">
        <v>92.967856721525195</v>
      </c>
      <c r="N40" s="113">
        <v>1.1132286387352699</v>
      </c>
      <c r="O40" s="20">
        <v>94.925956192013103</v>
      </c>
      <c r="P40" s="113">
        <v>0.788692090515274</v>
      </c>
      <c r="Q40" s="20">
        <v>2.9144532587288299</v>
      </c>
      <c r="R40" s="113">
        <v>2.6855365786195202</v>
      </c>
      <c r="S40" s="20">
        <v>91.667995658488195</v>
      </c>
      <c r="T40" s="113">
        <v>2.14543956585175</v>
      </c>
      <c r="U40" s="20">
        <v>92.646818282969093</v>
      </c>
      <c r="V40" s="113">
        <v>1.59005549494035</v>
      </c>
      <c r="W40" s="20">
        <v>94.751674389890596</v>
      </c>
      <c r="X40" s="113">
        <v>0.74978858459761699</v>
      </c>
      <c r="Y40" s="20">
        <v>3.0836787314024101</v>
      </c>
      <c r="Z40" s="113">
        <v>2.2918106064757602</v>
      </c>
      <c r="AA40" s="107"/>
      <c r="AB40" s="107"/>
      <c r="AC40" s="107"/>
      <c r="AD40" s="108"/>
    </row>
    <row r="41" spans="1:30" ht="13" customHeight="1" x14ac:dyDescent="0.15">
      <c r="A41" s="57" t="s">
        <v>275</v>
      </c>
      <c r="B41" s="106">
        <v>2</v>
      </c>
      <c r="C41" s="20">
        <v>94.557471577845305</v>
      </c>
      <c r="D41" s="113">
        <v>0.78425671026236299</v>
      </c>
      <c r="E41" s="20">
        <v>94.440717322976496</v>
      </c>
      <c r="F41" s="113">
        <v>0.84688653049048501</v>
      </c>
      <c r="G41" s="20">
        <v>95.231198092998198</v>
      </c>
      <c r="H41" s="113">
        <v>1.3323820492948899</v>
      </c>
      <c r="I41" s="20">
        <v>0.79048077002165895</v>
      </c>
      <c r="J41" s="113">
        <v>1.4338106160246</v>
      </c>
      <c r="K41" s="20">
        <v>94.098446186529102</v>
      </c>
      <c r="L41" s="113">
        <v>2.2996535603824899</v>
      </c>
      <c r="M41" s="20">
        <v>95.598825374084697</v>
      </c>
      <c r="N41" s="113">
        <v>1.13377492409014</v>
      </c>
      <c r="O41" s="20">
        <v>93.976585618614905</v>
      </c>
      <c r="P41" s="113">
        <v>0.82762357398754005</v>
      </c>
      <c r="Q41" s="20">
        <v>-0.121860567914212</v>
      </c>
      <c r="R41" s="113">
        <v>2.3596367795286799</v>
      </c>
      <c r="S41" s="20">
        <v>95.7681478305268</v>
      </c>
      <c r="T41" s="113">
        <v>1.2974700687956899</v>
      </c>
      <c r="U41" s="20">
        <v>91.743597816322904</v>
      </c>
      <c r="V41" s="113">
        <v>3.3491003930227099</v>
      </c>
      <c r="W41" s="20">
        <v>94.600623826442003</v>
      </c>
      <c r="X41" s="113">
        <v>0.72322675235573597</v>
      </c>
      <c r="Y41" s="20">
        <v>-1.1675240040848001</v>
      </c>
      <c r="Z41" s="113">
        <v>1.3241055021733501</v>
      </c>
      <c r="AA41" s="107"/>
      <c r="AB41" s="107"/>
      <c r="AC41" s="107"/>
      <c r="AD41" s="108"/>
    </row>
    <row r="42" spans="1:30" ht="13" customHeight="1" x14ac:dyDescent="0.15">
      <c r="A42" s="57" t="s">
        <v>276</v>
      </c>
      <c r="B42" s="106">
        <v>2</v>
      </c>
      <c r="C42" s="20">
        <v>94.057966954000605</v>
      </c>
      <c r="D42" s="113">
        <v>0.66298301503539203</v>
      </c>
      <c r="E42" s="20">
        <v>93.788255266729706</v>
      </c>
      <c r="F42" s="113">
        <v>0.82336321022973602</v>
      </c>
      <c r="G42" s="20">
        <v>94.951321983243901</v>
      </c>
      <c r="H42" s="113">
        <v>1.0975946471467599</v>
      </c>
      <c r="I42" s="20">
        <v>1.1630667165142401</v>
      </c>
      <c r="J42" s="113">
        <v>1.36611962293342</v>
      </c>
      <c r="K42" s="20">
        <v>92.773532163189302</v>
      </c>
      <c r="L42" s="113">
        <v>1.7050081829271899</v>
      </c>
      <c r="M42" s="20">
        <v>94.449825613339399</v>
      </c>
      <c r="N42" s="113">
        <v>0.80466515609657097</v>
      </c>
      <c r="O42" s="20">
        <v>94.122736626723693</v>
      </c>
      <c r="P42" s="113">
        <v>1.4859731040494</v>
      </c>
      <c r="Q42" s="20">
        <v>1.3492044635343201</v>
      </c>
      <c r="R42" s="113">
        <v>2.1617973366697001</v>
      </c>
      <c r="S42" s="20">
        <v>93.120123437017796</v>
      </c>
      <c r="T42" s="113">
        <v>1.77644330230128</v>
      </c>
      <c r="U42" s="20">
        <v>94.0027323698625</v>
      </c>
      <c r="V42" s="113">
        <v>1.4968415950974401</v>
      </c>
      <c r="W42" s="20">
        <v>94.435832144049499</v>
      </c>
      <c r="X42" s="113">
        <v>0.75889293509273503</v>
      </c>
      <c r="Y42" s="20">
        <v>1.3157087070317499</v>
      </c>
      <c r="Z42" s="113">
        <v>1.87769349873165</v>
      </c>
      <c r="AA42" s="107"/>
      <c r="AB42" s="107"/>
      <c r="AC42" s="107"/>
      <c r="AD42" s="108"/>
    </row>
    <row r="43" spans="1:30" ht="13" customHeight="1" x14ac:dyDescent="0.15">
      <c r="A43" s="57" t="s">
        <v>277</v>
      </c>
      <c r="B43" s="106">
        <v>2</v>
      </c>
      <c r="C43" s="20">
        <v>95.468500703079599</v>
      </c>
      <c r="D43" s="113">
        <v>0.72831578217050896</v>
      </c>
      <c r="E43" s="20">
        <v>95.7631582861016</v>
      </c>
      <c r="F43" s="113">
        <v>0.89232638507515805</v>
      </c>
      <c r="G43" s="20">
        <v>95.192838689832698</v>
      </c>
      <c r="H43" s="113">
        <v>1.2888030664783301</v>
      </c>
      <c r="I43" s="20">
        <v>-0.57031959626888795</v>
      </c>
      <c r="J43" s="113">
        <v>1.5744785759387301</v>
      </c>
      <c r="K43" s="20">
        <v>100</v>
      </c>
      <c r="L43" s="113">
        <v>0</v>
      </c>
      <c r="M43" s="20">
        <v>94.266136742453696</v>
      </c>
      <c r="N43" s="113">
        <v>1.16786838680015</v>
      </c>
      <c r="O43" s="20">
        <v>96.425191900155696</v>
      </c>
      <c r="P43" s="113">
        <v>0.96381515525582195</v>
      </c>
      <c r="Q43" s="20">
        <v>-3.5748080998442999</v>
      </c>
      <c r="R43" s="113">
        <v>0.96381515525582195</v>
      </c>
      <c r="S43" s="20">
        <v>97.650114768752104</v>
      </c>
      <c r="T43" s="113">
        <v>1.3911981531156401</v>
      </c>
      <c r="U43" s="20">
        <v>96.414593906826596</v>
      </c>
      <c r="V43" s="113">
        <v>1.45829014905334</v>
      </c>
      <c r="W43" s="20">
        <v>94.922433866012298</v>
      </c>
      <c r="X43" s="113">
        <v>0.93179999955169701</v>
      </c>
      <c r="Y43" s="20">
        <v>-2.7276809027397602</v>
      </c>
      <c r="Z43" s="113">
        <v>1.68750586277153</v>
      </c>
      <c r="AA43" s="107"/>
      <c r="AB43" s="107"/>
      <c r="AC43" s="107"/>
      <c r="AD43" s="108"/>
    </row>
    <row r="44" spans="1:30" ht="13" customHeight="1" x14ac:dyDescent="0.15">
      <c r="A44" s="57" t="s">
        <v>278</v>
      </c>
      <c r="B44" s="106">
        <v>2</v>
      </c>
      <c r="C44" s="20">
        <v>95.316514111401204</v>
      </c>
      <c r="D44" s="113">
        <v>0.46847808147589198</v>
      </c>
      <c r="E44" s="20">
        <v>95.971984661349595</v>
      </c>
      <c r="F44" s="113">
        <v>0.66014518828112201</v>
      </c>
      <c r="G44" s="20">
        <v>94.7026611722453</v>
      </c>
      <c r="H44" s="113">
        <v>0.61500080300434701</v>
      </c>
      <c r="I44" s="20">
        <v>-1.2693234891042799</v>
      </c>
      <c r="J44" s="113">
        <v>0.84241135414047197</v>
      </c>
      <c r="K44" s="20">
        <v>95.836884064943703</v>
      </c>
      <c r="L44" s="113">
        <v>0.89751224094437998</v>
      </c>
      <c r="M44" s="20">
        <v>95.402652049570804</v>
      </c>
      <c r="N44" s="113">
        <v>0.62803717032240303</v>
      </c>
      <c r="O44" s="20">
        <v>94.465692629123694</v>
      </c>
      <c r="P44" s="113">
        <v>1.3900967545837399</v>
      </c>
      <c r="Q44" s="20">
        <v>-1.3711914358200199</v>
      </c>
      <c r="R44" s="113">
        <v>1.6708617207529699</v>
      </c>
      <c r="S44" s="20">
        <v>95.825714998288007</v>
      </c>
      <c r="T44" s="113">
        <v>0.78830823240121195</v>
      </c>
      <c r="U44" s="20">
        <v>95.702776528496699</v>
      </c>
      <c r="V44" s="113">
        <v>0.99772703969940102</v>
      </c>
      <c r="W44" s="20">
        <v>95.024497402616504</v>
      </c>
      <c r="X44" s="113">
        <v>0.75941130940718404</v>
      </c>
      <c r="Y44" s="20">
        <v>-0.80121759567153095</v>
      </c>
      <c r="Z44" s="113">
        <v>1.1339185799095699</v>
      </c>
      <c r="AA44" s="107"/>
      <c r="AB44" s="107"/>
      <c r="AC44" s="107"/>
      <c r="AD44" s="108"/>
    </row>
    <row r="45" spans="1:30" ht="13" customHeight="1" x14ac:dyDescent="0.15">
      <c r="A45" s="57" t="s">
        <v>279</v>
      </c>
      <c r="B45" s="106">
        <v>2</v>
      </c>
      <c r="C45" s="20">
        <v>94.1920841850919</v>
      </c>
      <c r="D45" s="113">
        <v>0.68011838701389105</v>
      </c>
      <c r="E45" s="20">
        <v>95.106996623729202</v>
      </c>
      <c r="F45" s="113">
        <v>0.85918796900871497</v>
      </c>
      <c r="G45" s="20">
        <v>92.148590863711703</v>
      </c>
      <c r="H45" s="113">
        <v>1.11688042382616</v>
      </c>
      <c r="I45" s="20">
        <v>-2.9584057600174698</v>
      </c>
      <c r="J45" s="113">
        <v>1.3913963170595101</v>
      </c>
      <c r="K45" s="20">
        <v>97.676091683636798</v>
      </c>
      <c r="L45" s="113">
        <v>1.1904075537641801</v>
      </c>
      <c r="M45" s="20">
        <v>93.586535390945699</v>
      </c>
      <c r="N45" s="113">
        <v>0.91873609170206605</v>
      </c>
      <c r="O45" s="20">
        <v>94.313520463030301</v>
      </c>
      <c r="P45" s="113">
        <v>0.90342302769198601</v>
      </c>
      <c r="Q45" s="20">
        <v>-3.3625712206065299</v>
      </c>
      <c r="R45" s="113">
        <v>1.50246433358645</v>
      </c>
      <c r="S45" s="20">
        <v>97.114369623094902</v>
      </c>
      <c r="T45" s="113">
        <v>0.84367780194268704</v>
      </c>
      <c r="U45" s="20">
        <v>93.180081328162601</v>
      </c>
      <c r="V45" s="113">
        <v>1.68824106439316</v>
      </c>
      <c r="W45" s="20">
        <v>93.696336600774103</v>
      </c>
      <c r="X45" s="113">
        <v>0.847917344604465</v>
      </c>
      <c r="Y45" s="20">
        <v>-3.4180330223208002</v>
      </c>
      <c r="Z45" s="113">
        <v>1.1945681048497601</v>
      </c>
      <c r="AA45" s="107"/>
      <c r="AB45" s="107"/>
      <c r="AC45" s="107"/>
      <c r="AD45" s="108"/>
    </row>
    <row r="46" spans="1:30" ht="13" customHeight="1" x14ac:dyDescent="0.15">
      <c r="A46" s="57" t="s">
        <v>280</v>
      </c>
      <c r="B46" s="106">
        <v>2</v>
      </c>
      <c r="C46" s="20">
        <v>94.6668386932798</v>
      </c>
      <c r="D46" s="113">
        <v>0.60438006205817996</v>
      </c>
      <c r="E46" s="20">
        <v>94.377637733524395</v>
      </c>
      <c r="F46" s="113">
        <v>0.70247542927000495</v>
      </c>
      <c r="G46" s="20">
        <v>95.636698192044193</v>
      </c>
      <c r="H46" s="113">
        <v>1.0419383218718501</v>
      </c>
      <c r="I46" s="20">
        <v>1.25906045851974</v>
      </c>
      <c r="J46" s="113">
        <v>1.2157712480387399</v>
      </c>
      <c r="K46" s="20">
        <v>91.3760373372575</v>
      </c>
      <c r="L46" s="113">
        <v>4.80863385396112</v>
      </c>
      <c r="M46" s="20">
        <v>94.499745993015694</v>
      </c>
      <c r="N46" s="113">
        <v>0.84964453803099305</v>
      </c>
      <c r="O46" s="20">
        <v>95.063567471426694</v>
      </c>
      <c r="P46" s="113">
        <v>0.87505061276395202</v>
      </c>
      <c r="Q46" s="20">
        <v>3.68753013416914</v>
      </c>
      <c r="R46" s="113">
        <v>4.8304642644320896</v>
      </c>
      <c r="S46" s="20">
        <v>94.897839375245695</v>
      </c>
      <c r="T46" s="113">
        <v>2.7218932782698499</v>
      </c>
      <c r="U46" s="20">
        <v>94.7564757406723</v>
      </c>
      <c r="V46" s="113">
        <v>1.9029286467851401</v>
      </c>
      <c r="W46" s="20">
        <v>94.851617990884094</v>
      </c>
      <c r="X46" s="113">
        <v>0.66775911297900603</v>
      </c>
      <c r="Y46" s="20">
        <v>-4.6221384361530199E-2</v>
      </c>
      <c r="Z46" s="113">
        <v>2.7372500806058402</v>
      </c>
      <c r="AA46" s="107"/>
      <c r="AB46" s="107"/>
      <c r="AC46" s="107"/>
      <c r="AD46" s="108"/>
    </row>
    <row r="47" spans="1:30" ht="13" customHeight="1" x14ac:dyDescent="0.15">
      <c r="A47" s="57" t="s">
        <v>281</v>
      </c>
      <c r="B47" s="106">
        <v>2</v>
      </c>
      <c r="C47" s="20">
        <v>94.238967323773906</v>
      </c>
      <c r="D47" s="113">
        <v>0.54969530092415697</v>
      </c>
      <c r="E47" s="20">
        <v>94.945432964106104</v>
      </c>
      <c r="F47" s="113">
        <v>0.57816231807729401</v>
      </c>
      <c r="G47" s="20">
        <v>92.136964449636395</v>
      </c>
      <c r="H47" s="113">
        <v>1.21931420369194</v>
      </c>
      <c r="I47" s="20">
        <v>-2.8084685144697898</v>
      </c>
      <c r="J47" s="113">
        <v>1.30414561064782</v>
      </c>
      <c r="K47" s="20">
        <v>95.263625730757795</v>
      </c>
      <c r="L47" s="113">
        <v>2.6885674846149099</v>
      </c>
      <c r="M47" s="20">
        <v>94.112942301256894</v>
      </c>
      <c r="N47" s="113">
        <v>0.88747411944856003</v>
      </c>
      <c r="O47" s="20">
        <v>94.271217090941505</v>
      </c>
      <c r="P47" s="113">
        <v>0.63613149986949702</v>
      </c>
      <c r="Q47" s="20">
        <v>-0.99240863981624705</v>
      </c>
      <c r="R47" s="113">
        <v>2.7263518281826</v>
      </c>
      <c r="S47" s="20">
        <v>94.568964831635199</v>
      </c>
      <c r="T47" s="113">
        <v>1.6612713802349299</v>
      </c>
      <c r="U47" s="20">
        <v>92.052569774299698</v>
      </c>
      <c r="V47" s="113">
        <v>2.7600779436876501</v>
      </c>
      <c r="W47" s="20">
        <v>94.391156874356099</v>
      </c>
      <c r="X47" s="113">
        <v>0.57403898839183598</v>
      </c>
      <c r="Y47" s="20">
        <v>-0.177807957279185</v>
      </c>
      <c r="Z47" s="113">
        <v>1.7890419645303</v>
      </c>
      <c r="AA47" s="107"/>
      <c r="AB47" s="107"/>
      <c r="AC47" s="107"/>
      <c r="AD47" s="108"/>
    </row>
    <row r="48" spans="1:30" ht="13" customHeight="1" x14ac:dyDescent="0.15">
      <c r="A48" s="57" t="s">
        <v>282</v>
      </c>
      <c r="B48" s="106">
        <v>2</v>
      </c>
      <c r="C48" s="20">
        <v>95.193509620206001</v>
      </c>
      <c r="D48" s="113">
        <v>0.54778089728506696</v>
      </c>
      <c r="E48" s="20">
        <v>95.457617237274803</v>
      </c>
      <c r="F48" s="113">
        <v>0.57779748195701897</v>
      </c>
      <c r="G48" s="20">
        <v>94.341608599089597</v>
      </c>
      <c r="H48" s="113">
        <v>1.2719550332562899</v>
      </c>
      <c r="I48" s="20">
        <v>-1.1160086381851599</v>
      </c>
      <c r="J48" s="113">
        <v>1.3739619345866501</v>
      </c>
      <c r="K48" s="20">
        <v>93.910212200428404</v>
      </c>
      <c r="L48" s="113">
        <v>1.5886657224911001</v>
      </c>
      <c r="M48" s="20">
        <v>95.433086875768296</v>
      </c>
      <c r="N48" s="113">
        <v>0.61354162064222195</v>
      </c>
      <c r="O48" s="20">
        <v>95.160220275372097</v>
      </c>
      <c r="P48" s="113">
        <v>0.98053342597620297</v>
      </c>
      <c r="Q48" s="20">
        <v>1.2500080749436799</v>
      </c>
      <c r="R48" s="113">
        <v>1.74995548126745</v>
      </c>
      <c r="S48" s="20">
        <v>94.293316495994802</v>
      </c>
      <c r="T48" s="113">
        <v>1.40044782319435</v>
      </c>
      <c r="U48" s="20">
        <v>97.432013785224399</v>
      </c>
      <c r="V48" s="113">
        <v>1.0891567264240001</v>
      </c>
      <c r="W48" s="20">
        <v>95.1660200047789</v>
      </c>
      <c r="X48" s="113">
        <v>0.63427655214011003</v>
      </c>
      <c r="Y48" s="20">
        <v>0.87270350878408498</v>
      </c>
      <c r="Z48" s="113">
        <v>1.4528207938726401</v>
      </c>
      <c r="AA48" s="107"/>
      <c r="AB48" s="107"/>
      <c r="AC48" s="107"/>
      <c r="AD48" s="108"/>
    </row>
    <row r="49" spans="1:30" ht="13" customHeight="1" x14ac:dyDescent="0.15">
      <c r="A49" s="57" t="s">
        <v>283</v>
      </c>
      <c r="B49" s="106">
        <v>2</v>
      </c>
      <c r="C49" s="20">
        <v>97.760952753739204</v>
      </c>
      <c r="D49" s="113">
        <v>0.34306789390445303</v>
      </c>
      <c r="E49" s="20">
        <v>98.466016860197001</v>
      </c>
      <c r="F49" s="113">
        <v>0.45375270978603499</v>
      </c>
      <c r="G49" s="20">
        <v>97.268308187708001</v>
      </c>
      <c r="H49" s="113">
        <v>0.48590397575786798</v>
      </c>
      <c r="I49" s="20">
        <v>-1.19770867248899</v>
      </c>
      <c r="J49" s="113">
        <v>0.66897817316307295</v>
      </c>
      <c r="K49" s="20">
        <v>97.155138451054597</v>
      </c>
      <c r="L49" s="113">
        <v>1.6288693250295201</v>
      </c>
      <c r="M49" s="20">
        <v>97.852622773969699</v>
      </c>
      <c r="N49" s="113">
        <v>0.38507217127121601</v>
      </c>
      <c r="O49" s="20">
        <v>97.320755310249098</v>
      </c>
      <c r="P49" s="113">
        <v>0.74876086260176999</v>
      </c>
      <c r="Q49" s="20">
        <v>0.16561685919448599</v>
      </c>
      <c r="R49" s="113">
        <v>1.8072177242779599</v>
      </c>
      <c r="S49" s="20">
        <v>98.312267511795199</v>
      </c>
      <c r="T49" s="113">
        <v>1.04390636951907</v>
      </c>
      <c r="U49" s="20">
        <v>96.909088760218694</v>
      </c>
      <c r="V49" s="113">
        <v>1.3730207403465799</v>
      </c>
      <c r="W49" s="20">
        <v>97.746027618597907</v>
      </c>
      <c r="X49" s="113">
        <v>0.42173262814192197</v>
      </c>
      <c r="Y49" s="20">
        <v>-0.56623989319729195</v>
      </c>
      <c r="Z49" s="113">
        <v>1.2169039756845501</v>
      </c>
      <c r="AA49" s="107"/>
      <c r="AB49" s="107"/>
      <c r="AC49" s="107"/>
      <c r="AD49" s="108"/>
    </row>
    <row r="50" spans="1:30" ht="13" customHeight="1" x14ac:dyDescent="0.15">
      <c r="A50" s="57" t="s">
        <v>284</v>
      </c>
      <c r="B50" s="106">
        <v>2</v>
      </c>
      <c r="C50" s="20">
        <v>94.2617515364403</v>
      </c>
      <c r="D50" s="113">
        <v>0.65110982712792798</v>
      </c>
      <c r="E50" s="20">
        <v>94.069522817614001</v>
      </c>
      <c r="F50" s="113">
        <v>0.76179417518134596</v>
      </c>
      <c r="G50" s="20">
        <v>94.682134442910495</v>
      </c>
      <c r="H50" s="113">
        <v>0.913913865971274</v>
      </c>
      <c r="I50" s="20">
        <v>0.61261162529648105</v>
      </c>
      <c r="J50" s="113">
        <v>1.04983200096602</v>
      </c>
      <c r="K50" s="20">
        <v>94.2569597914257</v>
      </c>
      <c r="L50" s="113">
        <v>2.20856908252961</v>
      </c>
      <c r="M50" s="20">
        <v>94.862637745688801</v>
      </c>
      <c r="N50" s="113">
        <v>0.69757372777800197</v>
      </c>
      <c r="O50" s="20">
        <v>93.416809049420294</v>
      </c>
      <c r="P50" s="113">
        <v>1.0315619733835999</v>
      </c>
      <c r="Q50" s="20">
        <v>-0.84015074200547701</v>
      </c>
      <c r="R50" s="113">
        <v>2.2856899839763201</v>
      </c>
      <c r="S50" s="20">
        <v>95.211511627073605</v>
      </c>
      <c r="T50" s="113">
        <v>1.1347309576640201</v>
      </c>
      <c r="U50" s="20">
        <v>93.3620703262159</v>
      </c>
      <c r="V50" s="113">
        <v>1.5045540243008499</v>
      </c>
      <c r="W50" s="20">
        <v>94.222440070169895</v>
      </c>
      <c r="X50" s="113">
        <v>0.75781576693984798</v>
      </c>
      <c r="Y50" s="20">
        <v>-0.98907155690373805</v>
      </c>
      <c r="Z50" s="113">
        <v>1.37240817989674</v>
      </c>
      <c r="AA50" s="107"/>
      <c r="AB50" s="107"/>
      <c r="AC50" s="107"/>
      <c r="AD50" s="108"/>
    </row>
    <row r="51" spans="1:30" ht="13" customHeight="1" x14ac:dyDescent="0.15">
      <c r="A51" s="57" t="s">
        <v>285</v>
      </c>
      <c r="B51" s="106">
        <v>2</v>
      </c>
      <c r="C51" s="20">
        <v>96.675581100016402</v>
      </c>
      <c r="D51" s="113">
        <v>0.39201962005560798</v>
      </c>
      <c r="E51" s="20">
        <v>96.854276954594496</v>
      </c>
      <c r="F51" s="113">
        <v>0.42931669786009102</v>
      </c>
      <c r="G51" s="20">
        <v>96.193674814238307</v>
      </c>
      <c r="H51" s="113">
        <v>0.78761160946966702</v>
      </c>
      <c r="I51" s="20">
        <v>-0.66060214035619003</v>
      </c>
      <c r="J51" s="113">
        <v>0.86097674190288398</v>
      </c>
      <c r="K51" s="20">
        <v>97.728984287920596</v>
      </c>
      <c r="L51" s="113">
        <v>0.70635412703987999</v>
      </c>
      <c r="M51" s="20">
        <v>96.870354573593104</v>
      </c>
      <c r="N51" s="113">
        <v>0.50999679759594496</v>
      </c>
      <c r="O51" s="20">
        <v>95.170427453859801</v>
      </c>
      <c r="P51" s="113">
        <v>0.90192985558202099</v>
      </c>
      <c r="Q51" s="20">
        <v>-2.55855683406085</v>
      </c>
      <c r="R51" s="113">
        <v>1.1075909907597501</v>
      </c>
      <c r="S51" s="20">
        <v>97.959694852653996</v>
      </c>
      <c r="T51" s="113">
        <v>0.60841274485179597</v>
      </c>
      <c r="U51" s="20">
        <v>96.684312490406896</v>
      </c>
      <c r="V51" s="113">
        <v>0.806130150301548</v>
      </c>
      <c r="W51" s="20">
        <v>96.320077624522199</v>
      </c>
      <c r="X51" s="113">
        <v>0.49717561264077098</v>
      </c>
      <c r="Y51" s="20">
        <v>-1.63961722813183</v>
      </c>
      <c r="Z51" s="113">
        <v>0.76716519781414105</v>
      </c>
      <c r="AA51" s="107"/>
      <c r="AB51" s="107"/>
      <c r="AC51" s="107"/>
      <c r="AD51" s="108"/>
    </row>
    <row r="52" spans="1:30" ht="13" customHeight="1" x14ac:dyDescent="0.15">
      <c r="A52" s="57" t="s">
        <v>286</v>
      </c>
      <c r="B52" s="106">
        <v>2</v>
      </c>
      <c r="C52" s="20">
        <v>92.2913103128963</v>
      </c>
      <c r="D52" s="113">
        <v>0.643782217207722</v>
      </c>
      <c r="E52" s="20">
        <v>92.899232709247499</v>
      </c>
      <c r="F52" s="113">
        <v>0.78228701115604604</v>
      </c>
      <c r="G52" s="20">
        <v>91.207504293563701</v>
      </c>
      <c r="H52" s="113">
        <v>1.337227753419</v>
      </c>
      <c r="I52" s="20">
        <v>-1.6917284156838399</v>
      </c>
      <c r="J52" s="113">
        <v>1.64948699784604</v>
      </c>
      <c r="K52" s="20">
        <v>91.004528423668106</v>
      </c>
      <c r="L52" s="113">
        <v>3.22105551522387</v>
      </c>
      <c r="M52" s="20">
        <v>92.1876256002829</v>
      </c>
      <c r="N52" s="113">
        <v>0.74500650251876999</v>
      </c>
      <c r="O52" s="20">
        <v>92.9240816483385</v>
      </c>
      <c r="P52" s="113">
        <v>1.1117057088223501</v>
      </c>
      <c r="Q52" s="20">
        <v>1.91955322467031</v>
      </c>
      <c r="R52" s="113">
        <v>3.2799386744930601</v>
      </c>
      <c r="S52" s="20">
        <v>90.869868626054497</v>
      </c>
      <c r="T52" s="113">
        <v>3.59184246134711</v>
      </c>
      <c r="U52" s="20">
        <v>90.168814631778304</v>
      </c>
      <c r="V52" s="113">
        <v>2.0741769713978102</v>
      </c>
      <c r="W52" s="20">
        <v>92.7921986270253</v>
      </c>
      <c r="X52" s="113">
        <v>0.68229468414399996</v>
      </c>
      <c r="Y52" s="20">
        <v>1.92233000097082</v>
      </c>
      <c r="Z52" s="113">
        <v>3.7757898120012099</v>
      </c>
      <c r="AA52" s="107"/>
      <c r="AB52" s="107"/>
      <c r="AC52" s="107"/>
      <c r="AD52" s="108"/>
    </row>
    <row r="53" spans="1:30" ht="13" customHeight="1" x14ac:dyDescent="0.15">
      <c r="A53" s="57" t="s">
        <v>287</v>
      </c>
      <c r="B53" s="106">
        <v>2</v>
      </c>
      <c r="C53" s="20">
        <v>95.560135312785206</v>
      </c>
      <c r="D53" s="113">
        <v>0.51622499194618499</v>
      </c>
      <c r="E53" s="20">
        <v>95.767544885651503</v>
      </c>
      <c r="F53" s="113">
        <v>0.52887245581562403</v>
      </c>
      <c r="G53" s="20">
        <v>94.8550059488187</v>
      </c>
      <c r="H53" s="113">
        <v>1.2014617224420501</v>
      </c>
      <c r="I53" s="20">
        <v>-0.91253893683277498</v>
      </c>
      <c r="J53" s="113">
        <v>1.2472661909753</v>
      </c>
      <c r="K53" s="20">
        <v>92.455033369095105</v>
      </c>
      <c r="L53" s="113">
        <v>2.3092424670298599</v>
      </c>
      <c r="M53" s="20">
        <v>95.496784377483394</v>
      </c>
      <c r="N53" s="113">
        <v>0.61221799415241496</v>
      </c>
      <c r="O53" s="20">
        <v>96.376073753398799</v>
      </c>
      <c r="P53" s="113">
        <v>0.73413934093750799</v>
      </c>
      <c r="Q53" s="20">
        <v>3.9210403843036898</v>
      </c>
      <c r="R53" s="113">
        <v>2.37661834917097</v>
      </c>
      <c r="S53" s="20">
        <v>95.061625157352694</v>
      </c>
      <c r="T53" s="113">
        <v>1.2305271485259599</v>
      </c>
      <c r="U53" s="20">
        <v>95.270439621445405</v>
      </c>
      <c r="V53" s="113">
        <v>1.19527502871559</v>
      </c>
      <c r="W53" s="20">
        <v>95.839235145343807</v>
      </c>
      <c r="X53" s="113">
        <v>0.54496034339077404</v>
      </c>
      <c r="Y53" s="20">
        <v>0.77760998799114101</v>
      </c>
      <c r="Z53" s="113">
        <v>1.30773922465765</v>
      </c>
      <c r="AA53" s="107"/>
      <c r="AB53" s="107"/>
      <c r="AC53" s="107"/>
      <c r="AD53" s="108"/>
    </row>
    <row r="54" spans="1:30" ht="13" customHeight="1" x14ac:dyDescent="0.15">
      <c r="A54" s="57" t="s">
        <v>288</v>
      </c>
      <c r="B54" s="106">
        <v>2</v>
      </c>
      <c r="C54" s="20">
        <v>93.338549510311495</v>
      </c>
      <c r="D54" s="113">
        <v>0.81454598453494498</v>
      </c>
      <c r="E54" s="20">
        <v>93.475205757907403</v>
      </c>
      <c r="F54" s="113">
        <v>0.82931553474568398</v>
      </c>
      <c r="G54" s="20">
        <v>92.752171679523101</v>
      </c>
      <c r="H54" s="113">
        <v>1.76759938227254</v>
      </c>
      <c r="I54" s="20">
        <v>-0.72303407838425904</v>
      </c>
      <c r="J54" s="113">
        <v>1.79257951705063</v>
      </c>
      <c r="K54" s="20">
        <v>96.182395438241599</v>
      </c>
      <c r="L54" s="113">
        <v>1.40488973399666</v>
      </c>
      <c r="M54" s="20">
        <v>93.469468948986702</v>
      </c>
      <c r="N54" s="113">
        <v>0.86985300604400195</v>
      </c>
      <c r="O54" s="20">
        <v>92.386976578628605</v>
      </c>
      <c r="P54" s="113">
        <v>1.42461265746445</v>
      </c>
      <c r="Q54" s="20">
        <v>-3.7954188596129401</v>
      </c>
      <c r="R54" s="113">
        <v>1.84180191030281</v>
      </c>
      <c r="S54" s="20">
        <v>96.053632190866495</v>
      </c>
      <c r="T54" s="113">
        <v>1.5040784544441399</v>
      </c>
      <c r="U54" s="20">
        <v>93.680318852588897</v>
      </c>
      <c r="V54" s="113">
        <v>1.64415370502373</v>
      </c>
      <c r="W54" s="20">
        <v>92.914857376882907</v>
      </c>
      <c r="X54" s="113">
        <v>0.83736406258885898</v>
      </c>
      <c r="Y54" s="20">
        <v>-3.1387748139835199</v>
      </c>
      <c r="Z54" s="113">
        <v>1.57112763496207</v>
      </c>
      <c r="AA54" s="107"/>
      <c r="AB54" s="107"/>
      <c r="AC54" s="107"/>
      <c r="AD54" s="108"/>
    </row>
    <row r="55" spans="1:30" ht="13" customHeight="1" x14ac:dyDescent="0.15">
      <c r="A55" s="57" t="s">
        <v>289</v>
      </c>
      <c r="B55" s="106">
        <v>2</v>
      </c>
      <c r="C55" s="20">
        <v>87.697552141575102</v>
      </c>
      <c r="D55" s="113">
        <v>1.0793315935494101</v>
      </c>
      <c r="E55" s="20">
        <v>88.906221896485505</v>
      </c>
      <c r="F55" s="113">
        <v>1.2111692279037201</v>
      </c>
      <c r="G55" s="20">
        <v>85.892149390562196</v>
      </c>
      <c r="H55" s="113">
        <v>1.90995755649248</v>
      </c>
      <c r="I55" s="20">
        <v>-3.0140725059232798</v>
      </c>
      <c r="J55" s="113">
        <v>2.2005135879002502</v>
      </c>
      <c r="K55" s="20">
        <v>88.312216194437895</v>
      </c>
      <c r="L55" s="113">
        <v>2.1606261931541599</v>
      </c>
      <c r="M55" s="20">
        <v>87.717495810056207</v>
      </c>
      <c r="N55" s="113">
        <v>1.39354569721858</v>
      </c>
      <c r="O55" s="20">
        <v>87.843309995569697</v>
      </c>
      <c r="P55" s="113">
        <v>1.4931281807463199</v>
      </c>
      <c r="Q55" s="20">
        <v>-0.46890619886816898</v>
      </c>
      <c r="R55" s="113">
        <v>2.3863092758446398</v>
      </c>
      <c r="S55" s="20">
        <v>88.704444171245896</v>
      </c>
      <c r="T55" s="113">
        <v>1.73237122901046</v>
      </c>
      <c r="U55" s="20">
        <v>85.920198439249702</v>
      </c>
      <c r="V55" s="113">
        <v>2.5663522588905998</v>
      </c>
      <c r="W55" s="20">
        <v>87.944722729029394</v>
      </c>
      <c r="X55" s="113">
        <v>1.3106330091198399</v>
      </c>
      <c r="Y55" s="20">
        <v>-0.75972144221648796</v>
      </c>
      <c r="Z55" s="113">
        <v>2.0275556841532101</v>
      </c>
      <c r="AA55" s="107"/>
      <c r="AB55" s="107"/>
      <c r="AC55" s="107"/>
      <c r="AD55" s="108"/>
    </row>
    <row r="56" spans="1:30" ht="13" customHeight="1" x14ac:dyDescent="0.15">
      <c r="A56" s="57" t="s">
        <v>290</v>
      </c>
      <c r="B56" s="106">
        <v>2</v>
      </c>
      <c r="C56" s="20">
        <v>92.756394212530495</v>
      </c>
      <c r="D56" s="113">
        <v>0.60504563437439995</v>
      </c>
      <c r="E56" s="20">
        <v>93.746842231441804</v>
      </c>
      <c r="F56" s="113">
        <v>0.65642775804741205</v>
      </c>
      <c r="G56" s="20">
        <v>91.536519765400897</v>
      </c>
      <c r="H56" s="113">
        <v>0.90225939775999997</v>
      </c>
      <c r="I56" s="20">
        <v>-2.21032246604095</v>
      </c>
      <c r="J56" s="113">
        <v>0.92045590700288205</v>
      </c>
      <c r="K56" s="20">
        <v>95.165166500770994</v>
      </c>
      <c r="L56" s="113">
        <v>1.2656514974539801</v>
      </c>
      <c r="M56" s="20">
        <v>92.8078558132773</v>
      </c>
      <c r="N56" s="113">
        <v>0.78488786759294105</v>
      </c>
      <c r="O56" s="20">
        <v>92.184152427805202</v>
      </c>
      <c r="P56" s="113">
        <v>0.844779000083418</v>
      </c>
      <c r="Q56" s="20">
        <v>-2.9810140729657801</v>
      </c>
      <c r="R56" s="113">
        <v>1.4841050857060301</v>
      </c>
      <c r="S56" s="20">
        <v>93.900566440193899</v>
      </c>
      <c r="T56" s="113">
        <v>0.99251597952179205</v>
      </c>
      <c r="U56" s="20">
        <v>93.102945789874298</v>
      </c>
      <c r="V56" s="113">
        <v>1.0902311240006799</v>
      </c>
      <c r="W56" s="20">
        <v>92.212639851205907</v>
      </c>
      <c r="X56" s="113">
        <v>0.80000340681904303</v>
      </c>
      <c r="Y56" s="20">
        <v>-1.6879265889880199</v>
      </c>
      <c r="Z56" s="113">
        <v>1.16887423535235</v>
      </c>
      <c r="AA56" s="107"/>
      <c r="AB56" s="107"/>
      <c r="AC56" s="107"/>
      <c r="AD56" s="108"/>
    </row>
    <row r="57" spans="1:30" ht="13" customHeight="1" x14ac:dyDescent="0.15">
      <c r="A57" s="57" t="s">
        <v>291</v>
      </c>
      <c r="B57" s="106">
        <v>2</v>
      </c>
      <c r="C57" s="20">
        <v>92.320395144583898</v>
      </c>
      <c r="D57" s="113">
        <v>0.82225033329605202</v>
      </c>
      <c r="E57" s="20">
        <v>92.376255592499902</v>
      </c>
      <c r="F57" s="113">
        <v>0.89145880731899796</v>
      </c>
      <c r="G57" s="20">
        <v>92.209245261420705</v>
      </c>
      <c r="H57" s="113">
        <v>1.33047771416126</v>
      </c>
      <c r="I57" s="20">
        <v>-0.167010331079226</v>
      </c>
      <c r="J57" s="113">
        <v>1.42085175295</v>
      </c>
      <c r="K57" s="20">
        <v>95.204243194612602</v>
      </c>
      <c r="L57" s="113">
        <v>2.5758648346865298</v>
      </c>
      <c r="M57" s="20">
        <v>91.250655502187399</v>
      </c>
      <c r="N57" s="113">
        <v>1.22807284875426</v>
      </c>
      <c r="O57" s="20">
        <v>93.303011047705894</v>
      </c>
      <c r="P57" s="113">
        <v>1.0435449609785401</v>
      </c>
      <c r="Q57" s="20">
        <v>-1.9012321469067399</v>
      </c>
      <c r="R57" s="113">
        <v>2.6145554751948499</v>
      </c>
      <c r="S57" s="20">
        <v>92.469142609331499</v>
      </c>
      <c r="T57" s="113">
        <v>2.2566846980636899</v>
      </c>
      <c r="U57" s="20">
        <v>91.545270473693407</v>
      </c>
      <c r="V57" s="113">
        <v>1.8188968756979</v>
      </c>
      <c r="W57" s="20">
        <v>92.587595982855007</v>
      </c>
      <c r="X57" s="113">
        <v>0.987298651018369</v>
      </c>
      <c r="Y57" s="20">
        <v>0.118453373523479</v>
      </c>
      <c r="Z57" s="113">
        <v>2.5423607933232</v>
      </c>
      <c r="AA57" s="107"/>
      <c r="AB57" s="107"/>
      <c r="AC57" s="107"/>
      <c r="AD57" s="108"/>
    </row>
    <row r="58" spans="1:30" ht="13" customHeight="1" x14ac:dyDescent="0.15">
      <c r="A58" s="57" t="s">
        <v>292</v>
      </c>
      <c r="B58" s="106">
        <v>2</v>
      </c>
      <c r="C58" s="20">
        <v>86.927029437479405</v>
      </c>
      <c r="D58" s="113">
        <v>1.0971119572875001</v>
      </c>
      <c r="E58" s="20">
        <v>87.558630341762793</v>
      </c>
      <c r="F58" s="113">
        <v>1.2943979544840001</v>
      </c>
      <c r="G58" s="20">
        <v>85.8928271395161</v>
      </c>
      <c r="H58" s="113">
        <v>1.3280166812163701</v>
      </c>
      <c r="I58" s="20">
        <v>-1.6658032022467599</v>
      </c>
      <c r="J58" s="113">
        <v>1.4656030566481999</v>
      </c>
      <c r="K58" s="20">
        <v>84.684836604802598</v>
      </c>
      <c r="L58" s="113">
        <v>2.7993356547177002</v>
      </c>
      <c r="M58" s="20">
        <v>87.235719870585697</v>
      </c>
      <c r="N58" s="113">
        <v>1.1310206164929499</v>
      </c>
      <c r="O58" s="20">
        <v>87.505168449545593</v>
      </c>
      <c r="P58" s="113">
        <v>2.4100926327714101</v>
      </c>
      <c r="Q58" s="20">
        <v>2.8203318447430199</v>
      </c>
      <c r="R58" s="113">
        <v>3.8697982434982698</v>
      </c>
      <c r="S58" s="20">
        <v>89.130559960331993</v>
      </c>
      <c r="T58" s="113">
        <v>2.2135381225081598</v>
      </c>
      <c r="U58" s="20">
        <v>84.280326192699903</v>
      </c>
      <c r="V58" s="113">
        <v>1.7312829172866799</v>
      </c>
      <c r="W58" s="20">
        <v>87.356637023887998</v>
      </c>
      <c r="X58" s="113">
        <v>1.1991055902388399</v>
      </c>
      <c r="Y58" s="20">
        <v>-1.7739229364440201</v>
      </c>
      <c r="Z58" s="113">
        <v>2.3221626148210199</v>
      </c>
      <c r="AA58" s="107"/>
      <c r="AB58" s="107"/>
      <c r="AC58" s="107"/>
      <c r="AD58" s="108"/>
    </row>
    <row r="59" spans="1:30" ht="13" customHeight="1" x14ac:dyDescent="0.15">
      <c r="A59" s="57" t="s">
        <v>293</v>
      </c>
      <c r="B59" s="106">
        <v>2</v>
      </c>
      <c r="C59" s="20">
        <v>95.854800289443205</v>
      </c>
      <c r="D59" s="113">
        <v>0.64555014965098001</v>
      </c>
      <c r="E59" s="20">
        <v>95.613180663129498</v>
      </c>
      <c r="F59" s="113">
        <v>0.80670844134742403</v>
      </c>
      <c r="G59" s="20">
        <v>96.353345887191395</v>
      </c>
      <c r="H59" s="113">
        <v>0.89063380642760304</v>
      </c>
      <c r="I59" s="20">
        <v>0.74016522406193996</v>
      </c>
      <c r="J59" s="113">
        <v>1.1285459951391299</v>
      </c>
      <c r="K59" s="20">
        <v>93.951707725761906</v>
      </c>
      <c r="L59" s="113">
        <v>1.5538027524556299</v>
      </c>
      <c r="M59" s="20">
        <v>96.240888124596097</v>
      </c>
      <c r="N59" s="113">
        <v>0.80419956807040105</v>
      </c>
      <c r="O59" s="20">
        <v>96.499871029793994</v>
      </c>
      <c r="P59" s="113">
        <v>1.1711905842703301</v>
      </c>
      <c r="Q59" s="20">
        <v>2.5481633040320699</v>
      </c>
      <c r="R59" s="113">
        <v>1.92284669426698</v>
      </c>
      <c r="S59" s="20">
        <v>94.522163291265301</v>
      </c>
      <c r="T59" s="113">
        <v>1.5682387192485301</v>
      </c>
      <c r="U59" s="20">
        <v>96.980413484690303</v>
      </c>
      <c r="V59" s="113">
        <v>1.1854312736087</v>
      </c>
      <c r="W59" s="20">
        <v>96.019086867549206</v>
      </c>
      <c r="X59" s="113">
        <v>0.77560026213512101</v>
      </c>
      <c r="Y59" s="20">
        <v>1.49692357628385</v>
      </c>
      <c r="Z59" s="113">
        <v>1.45137584953969</v>
      </c>
      <c r="AA59" s="107"/>
      <c r="AB59" s="107"/>
      <c r="AC59" s="107"/>
      <c r="AD59" s="108"/>
    </row>
    <row r="60" spans="1:30" ht="13" customHeight="1" x14ac:dyDescent="0.15">
      <c r="A60" s="57" t="s">
        <v>294</v>
      </c>
      <c r="B60" s="106">
        <v>2</v>
      </c>
      <c r="C60" s="20">
        <v>90.862057453530994</v>
      </c>
      <c r="D60" s="113">
        <v>0.95158710014876602</v>
      </c>
      <c r="E60" s="20">
        <v>89.1907360233036</v>
      </c>
      <c r="F60" s="113">
        <v>1.2340281376480899</v>
      </c>
      <c r="G60" s="20">
        <v>94.1570889554161</v>
      </c>
      <c r="H60" s="113">
        <v>1.4085512773805899</v>
      </c>
      <c r="I60" s="20">
        <v>4.9663529321124704</v>
      </c>
      <c r="J60" s="113">
        <v>1.8668561663146801</v>
      </c>
      <c r="K60" s="20">
        <v>84.080055878684703</v>
      </c>
      <c r="L60" s="113">
        <v>5.4302968161777798</v>
      </c>
      <c r="M60" s="20">
        <v>91.653311775830005</v>
      </c>
      <c r="N60" s="113">
        <v>2.4254309508261702</v>
      </c>
      <c r="O60" s="20">
        <v>92.351946998544094</v>
      </c>
      <c r="P60" s="113">
        <v>2.0320507205318901</v>
      </c>
      <c r="Q60" s="20">
        <v>8.2718911198594505</v>
      </c>
      <c r="R60" s="113">
        <v>5.4310941011868499</v>
      </c>
      <c r="S60" s="20">
        <v>87.301594192915999</v>
      </c>
      <c r="T60" s="113">
        <v>5.4232841717998701</v>
      </c>
      <c r="U60" s="20">
        <v>87.1364212267478</v>
      </c>
      <c r="V60" s="113">
        <v>5.49332277198386</v>
      </c>
      <c r="W60" s="20">
        <v>93.476215869999706</v>
      </c>
      <c r="X60" s="113">
        <v>1.2756007561946801</v>
      </c>
      <c r="Y60" s="20">
        <v>6.1746216770837101</v>
      </c>
      <c r="Z60" s="113">
        <v>5.6074983389795596</v>
      </c>
      <c r="AA60" s="107"/>
      <c r="AB60" s="107"/>
      <c r="AC60" s="107"/>
      <c r="AD60" s="108"/>
    </row>
    <row r="61" spans="1:30" ht="13" customHeight="1" x14ac:dyDescent="0.15">
      <c r="A61" s="57" t="s">
        <v>295</v>
      </c>
      <c r="B61" s="106">
        <v>2</v>
      </c>
      <c r="C61" s="20">
        <v>96.042681121306799</v>
      </c>
      <c r="D61" s="113">
        <v>0.35886244205045897</v>
      </c>
      <c r="E61" s="20">
        <v>97.142316757823096</v>
      </c>
      <c r="F61" s="113">
        <v>0.38707140896211301</v>
      </c>
      <c r="G61" s="20">
        <v>94.172187159807905</v>
      </c>
      <c r="H61" s="113">
        <v>0.726607556790413</v>
      </c>
      <c r="I61" s="20">
        <v>-2.97012959801522</v>
      </c>
      <c r="J61" s="113">
        <v>0.83131838019016502</v>
      </c>
      <c r="K61" s="20">
        <v>96.639406685355993</v>
      </c>
      <c r="L61" s="113">
        <v>0.79385372337978299</v>
      </c>
      <c r="M61" s="20">
        <v>95.881273654498898</v>
      </c>
      <c r="N61" s="113">
        <v>0.48513733078252502</v>
      </c>
      <c r="O61" s="20">
        <v>95.858528491624895</v>
      </c>
      <c r="P61" s="113">
        <v>0.81084937596222595</v>
      </c>
      <c r="Q61" s="20">
        <v>-0.780878193731112</v>
      </c>
      <c r="R61" s="113">
        <v>1.16866593789632</v>
      </c>
      <c r="S61" s="20">
        <v>97.191863734693101</v>
      </c>
      <c r="T61" s="113">
        <v>0.62655116055816396</v>
      </c>
      <c r="U61" s="20">
        <v>95.783158507379298</v>
      </c>
      <c r="V61" s="113">
        <v>0.94869872107423003</v>
      </c>
      <c r="W61" s="20">
        <v>95.550013139105403</v>
      </c>
      <c r="X61" s="113">
        <v>0.49270511038328002</v>
      </c>
      <c r="Y61" s="20">
        <v>-1.6418505955876801</v>
      </c>
      <c r="Z61" s="113">
        <v>0.78881393162205504</v>
      </c>
      <c r="AA61" s="107"/>
      <c r="AB61" s="107"/>
      <c r="AC61" s="107"/>
      <c r="AD61" s="108"/>
    </row>
    <row r="62" spans="1:30" ht="13" customHeight="1" x14ac:dyDescent="0.15">
      <c r="A62" s="57" t="s">
        <v>296</v>
      </c>
      <c r="B62" s="106">
        <v>2</v>
      </c>
      <c r="C62" s="20">
        <v>97.789743333052101</v>
      </c>
      <c r="D62" s="113">
        <v>0.28712000816818201</v>
      </c>
      <c r="E62" s="20">
        <v>97.921922721612702</v>
      </c>
      <c r="F62" s="113">
        <v>0.35318732846520501</v>
      </c>
      <c r="G62" s="20">
        <v>97.4806154127225</v>
      </c>
      <c r="H62" s="113">
        <v>0.54201681202464402</v>
      </c>
      <c r="I62" s="20">
        <v>-0.44130730889013098</v>
      </c>
      <c r="J62" s="113">
        <v>0.66295889163410904</v>
      </c>
      <c r="K62" s="20">
        <v>98.852181556968802</v>
      </c>
      <c r="L62" s="113">
        <v>0.79947309948759804</v>
      </c>
      <c r="M62" s="20">
        <v>97.583946836703504</v>
      </c>
      <c r="N62" s="113">
        <v>0.34096807980162402</v>
      </c>
      <c r="O62" s="20">
        <v>98.5821325839011</v>
      </c>
      <c r="P62" s="113">
        <v>0.61218943266228998</v>
      </c>
      <c r="Q62" s="20">
        <v>-0.270048973067674</v>
      </c>
      <c r="R62" s="113">
        <v>1.01055393147587</v>
      </c>
      <c r="S62" s="20">
        <v>98.516568935404607</v>
      </c>
      <c r="T62" s="113">
        <v>0.87184749136014905</v>
      </c>
      <c r="U62" s="20">
        <v>97.306822607301797</v>
      </c>
      <c r="V62" s="113">
        <v>1.0191745189315899</v>
      </c>
      <c r="W62" s="20">
        <v>97.765080972521801</v>
      </c>
      <c r="X62" s="113">
        <v>0.31620078755073999</v>
      </c>
      <c r="Y62" s="20">
        <v>-0.75148796288272002</v>
      </c>
      <c r="Z62" s="113">
        <v>0.92248654597415503</v>
      </c>
      <c r="AA62" s="107"/>
      <c r="AB62" s="107"/>
      <c r="AC62" s="107"/>
      <c r="AD62" s="108"/>
    </row>
    <row r="63" spans="1:30" ht="13" customHeight="1" x14ac:dyDescent="0.15">
      <c r="A63" s="110" t="s">
        <v>297</v>
      </c>
      <c r="B63" s="74">
        <v>2</v>
      </c>
      <c r="C63" s="8">
        <v>92.106127363149298</v>
      </c>
      <c r="D63" s="114">
        <v>0.16052837061674</v>
      </c>
      <c r="E63" s="8">
        <v>92.162235761727302</v>
      </c>
      <c r="F63" s="114">
        <v>0.18847059367216101</v>
      </c>
      <c r="G63" s="8">
        <v>91.926090032279802</v>
      </c>
      <c r="H63" s="114">
        <v>0.25648342070108099</v>
      </c>
      <c r="I63" s="8">
        <v>-0.236145729447481</v>
      </c>
      <c r="J63" s="114">
        <v>0.28554628264048199</v>
      </c>
      <c r="K63" s="8">
        <v>92.784853342519298</v>
      </c>
      <c r="L63" s="114">
        <v>0.47380619453853701</v>
      </c>
      <c r="M63" s="8">
        <v>91.871818215195503</v>
      </c>
      <c r="N63" s="114">
        <v>0.220306805286168</v>
      </c>
      <c r="O63" s="8">
        <v>92.3171413300566</v>
      </c>
      <c r="P63" s="114">
        <v>0.25419265726655299</v>
      </c>
      <c r="Q63" s="8">
        <v>-0.467712012462697</v>
      </c>
      <c r="R63" s="114">
        <v>0.52091820954275503</v>
      </c>
      <c r="S63" s="8">
        <v>93.189819187356704</v>
      </c>
      <c r="T63" s="114">
        <v>0.37734386591442498</v>
      </c>
      <c r="U63" s="8">
        <v>91.687988431066998</v>
      </c>
      <c r="V63" s="114">
        <v>0.40604393987862097</v>
      </c>
      <c r="W63" s="8">
        <v>91.938990010343801</v>
      </c>
      <c r="X63" s="114">
        <v>0.19273546697955399</v>
      </c>
      <c r="Y63" s="8">
        <v>-1.25082917701295</v>
      </c>
      <c r="Z63" s="114">
        <v>0.41035868724053898</v>
      </c>
      <c r="AA63" s="107"/>
      <c r="AB63" s="107"/>
      <c r="AC63" s="107"/>
      <c r="AD63" s="108"/>
    </row>
    <row r="64" spans="1:30" ht="13" customHeight="1" x14ac:dyDescent="0.15">
      <c r="A64" s="75" t="s">
        <v>298</v>
      </c>
      <c r="B64" s="76">
        <v>2</v>
      </c>
      <c r="C64" s="12">
        <v>92.212003392392205</v>
      </c>
      <c r="D64" s="115">
        <v>0.29679796670889702</v>
      </c>
      <c r="E64" s="12">
        <v>92.484066058780797</v>
      </c>
      <c r="F64" s="115">
        <v>0.345708446892176</v>
      </c>
      <c r="G64" s="12">
        <v>91.742664516643998</v>
      </c>
      <c r="H64" s="115">
        <v>0.41593684600223102</v>
      </c>
      <c r="I64" s="12">
        <v>-0.74140154213673504</v>
      </c>
      <c r="J64" s="115">
        <v>0.46725739945192102</v>
      </c>
      <c r="K64" s="12">
        <v>94.278364823705601</v>
      </c>
      <c r="L64" s="115">
        <v>0.82531648623671805</v>
      </c>
      <c r="M64" s="12">
        <v>91.776993514589194</v>
      </c>
      <c r="N64" s="115">
        <v>0.371496335362756</v>
      </c>
      <c r="O64" s="12">
        <v>92.452199469141405</v>
      </c>
      <c r="P64" s="115">
        <v>0.404163580180463</v>
      </c>
      <c r="Q64" s="12">
        <v>-1.8261653545642</v>
      </c>
      <c r="R64" s="115">
        <v>0.89595719351821401</v>
      </c>
      <c r="S64" s="12">
        <v>93.457422730004694</v>
      </c>
      <c r="T64" s="115">
        <v>0.59762868008596703</v>
      </c>
      <c r="U64" s="12">
        <v>92.802355226631704</v>
      </c>
      <c r="V64" s="115">
        <v>0.55192268057251204</v>
      </c>
      <c r="W64" s="12">
        <v>91.770618207727907</v>
      </c>
      <c r="X64" s="115">
        <v>0.35779362528945302</v>
      </c>
      <c r="Y64" s="12">
        <v>-1.68680452227676</v>
      </c>
      <c r="Z64" s="115">
        <v>0.65305023608095303</v>
      </c>
      <c r="AA64" s="107"/>
      <c r="AB64" s="107"/>
      <c r="AC64" s="107"/>
      <c r="AD64" s="108"/>
    </row>
    <row r="65" spans="1:30" ht="13" customHeight="1" x14ac:dyDescent="0.15">
      <c r="A65" s="77" t="s">
        <v>299</v>
      </c>
      <c r="B65" s="78">
        <v>2</v>
      </c>
      <c r="C65" s="59">
        <v>93.050174315708901</v>
      </c>
      <c r="D65" s="116">
        <v>0.108037427900349</v>
      </c>
      <c r="E65" s="59">
        <v>93.230549326883605</v>
      </c>
      <c r="F65" s="116">
        <v>0.12685050909950199</v>
      </c>
      <c r="G65" s="59">
        <v>92.717508975070601</v>
      </c>
      <c r="H65" s="116">
        <v>0.18012956001979999</v>
      </c>
      <c r="I65" s="59">
        <v>-0.51304035181304197</v>
      </c>
      <c r="J65" s="116">
        <v>0.20421857723613501</v>
      </c>
      <c r="K65" s="59">
        <v>93.621352531915903</v>
      </c>
      <c r="L65" s="116">
        <v>0.31646725535127102</v>
      </c>
      <c r="M65" s="59">
        <v>92.894515666926594</v>
      </c>
      <c r="N65" s="116">
        <v>0.14510839236362</v>
      </c>
      <c r="O65" s="59">
        <v>93.282563898030901</v>
      </c>
      <c r="P65" s="116">
        <v>0.175288792060806</v>
      </c>
      <c r="Q65" s="59">
        <v>-0.33878863388505798</v>
      </c>
      <c r="R65" s="116">
        <v>0.35190652957464402</v>
      </c>
      <c r="S65" s="59">
        <v>93.887940199563701</v>
      </c>
      <c r="T65" s="116">
        <v>0.25259051282578798</v>
      </c>
      <c r="U65" s="59">
        <v>92.684482587010294</v>
      </c>
      <c r="V65" s="116">
        <v>0.26865160403907101</v>
      </c>
      <c r="W65" s="59">
        <v>92.948283130357595</v>
      </c>
      <c r="X65" s="116">
        <v>0.13145969830490101</v>
      </c>
      <c r="Y65" s="59">
        <v>-0.93965706920613601</v>
      </c>
      <c r="Z65" s="116">
        <v>0.27833833473320702</v>
      </c>
      <c r="AA65" s="107"/>
      <c r="AB65" s="107"/>
      <c r="AC65" s="107"/>
      <c r="AD65" s="108"/>
    </row>
    <row r="66" spans="1:30" ht="13" customHeight="1" x14ac:dyDescent="0.15">
      <c r="A66" s="57" t="s">
        <v>300</v>
      </c>
      <c r="B66" s="106">
        <v>2</v>
      </c>
      <c r="C66" s="20">
        <v>90.254546190570196</v>
      </c>
      <c r="D66" s="113">
        <v>1.41455183639891</v>
      </c>
      <c r="E66" s="20">
        <v>89.997129531293396</v>
      </c>
      <c r="F66" s="113">
        <v>1.8797482439747799</v>
      </c>
      <c r="G66" s="20">
        <v>90.743190798498205</v>
      </c>
      <c r="H66" s="113">
        <v>2.3416845976385501</v>
      </c>
      <c r="I66" s="20">
        <v>0.74606126720473798</v>
      </c>
      <c r="J66" s="113">
        <v>3.1011932115167902</v>
      </c>
      <c r="K66" s="20">
        <v>92.070502388955703</v>
      </c>
      <c r="L66" s="113">
        <v>2.81926907811367</v>
      </c>
      <c r="M66" s="20">
        <v>89.733176711492106</v>
      </c>
      <c r="N66" s="113">
        <v>2.1171572827023599</v>
      </c>
      <c r="O66" s="20">
        <v>92.538598847591302</v>
      </c>
      <c r="P66" s="113">
        <v>2.6141535255256398</v>
      </c>
      <c r="Q66" s="20">
        <v>0.46809645863557098</v>
      </c>
      <c r="R66" s="113">
        <v>3.9220409515532499</v>
      </c>
      <c r="S66" s="20">
        <v>93.112496825467701</v>
      </c>
      <c r="T66" s="113">
        <v>1.7882863117996199</v>
      </c>
      <c r="U66" s="20">
        <v>89.047551967751502</v>
      </c>
      <c r="V66" s="113">
        <v>3.1276333827294698</v>
      </c>
      <c r="W66" s="20">
        <v>91.854548079653497</v>
      </c>
      <c r="X66" s="113">
        <v>1.6496709982548601</v>
      </c>
      <c r="Y66" s="20">
        <v>-1.25794874581419</v>
      </c>
      <c r="Z66" s="113">
        <v>2.2565398923589099</v>
      </c>
      <c r="AA66" s="107"/>
      <c r="AB66" s="107"/>
      <c r="AC66" s="107"/>
      <c r="AD66" s="108"/>
    </row>
    <row r="67" spans="1:30" ht="13" customHeight="1" x14ac:dyDescent="0.15">
      <c r="A67" s="57" t="s">
        <v>301</v>
      </c>
      <c r="B67" s="106">
        <v>2</v>
      </c>
      <c r="C67" s="20">
        <v>91.079884440774805</v>
      </c>
      <c r="D67" s="113">
        <v>1.3300579207279599</v>
      </c>
      <c r="E67" s="20">
        <v>91.347975499471502</v>
      </c>
      <c r="F67" s="113">
        <v>1.4544763558320499</v>
      </c>
      <c r="G67" s="20">
        <v>90.631338192687494</v>
      </c>
      <c r="H67" s="113">
        <v>2.1541283003208398</v>
      </c>
      <c r="I67" s="20">
        <v>-0.71663730678403703</v>
      </c>
      <c r="J67" s="113">
        <v>2.4442593067301699</v>
      </c>
      <c r="K67" s="20">
        <v>92.575350726338897</v>
      </c>
      <c r="L67" s="113">
        <v>2.1202681312299401</v>
      </c>
      <c r="M67" s="20">
        <v>92.051350479792902</v>
      </c>
      <c r="N67" s="113">
        <v>1.9361454795148501</v>
      </c>
      <c r="O67" s="20">
        <v>88.442069818599506</v>
      </c>
      <c r="P67" s="113">
        <v>2.5213622139332101</v>
      </c>
      <c r="Q67" s="20">
        <v>-4.1332809077393904</v>
      </c>
      <c r="R67" s="113">
        <v>3.3809174905408299</v>
      </c>
      <c r="S67" s="20">
        <v>93.223404016483101</v>
      </c>
      <c r="T67" s="113">
        <v>2.5387813906983498</v>
      </c>
      <c r="U67" s="20">
        <v>92.484293683860102</v>
      </c>
      <c r="V67" s="113">
        <v>2.4022091994720101</v>
      </c>
      <c r="W67" s="20">
        <v>89.506581040040501</v>
      </c>
      <c r="X67" s="113">
        <v>1.7715618241017901</v>
      </c>
      <c r="Y67" s="20">
        <v>-3.7168229764426601</v>
      </c>
      <c r="Z67" s="113">
        <v>2.85640255389194</v>
      </c>
      <c r="AA67" s="107"/>
      <c r="AB67" s="107"/>
      <c r="AC67" s="107"/>
      <c r="AD67" s="108"/>
    </row>
    <row r="68" spans="1:30" ht="13" customHeight="1" x14ac:dyDescent="0.15">
      <c r="A68" s="57" t="s">
        <v>302</v>
      </c>
      <c r="B68" s="106">
        <v>2</v>
      </c>
      <c r="C68" s="20">
        <v>90.734497691312995</v>
      </c>
      <c r="D68" s="113">
        <v>1.47352994766734</v>
      </c>
      <c r="E68" s="20">
        <v>90.367101637266998</v>
      </c>
      <c r="F68" s="113">
        <v>1.62268166980329</v>
      </c>
      <c r="G68" s="20">
        <v>91.322199224854799</v>
      </c>
      <c r="H68" s="113">
        <v>2.13809880918053</v>
      </c>
      <c r="I68" s="20">
        <v>0.95509758758785801</v>
      </c>
      <c r="J68" s="113">
        <v>2.2745884939693299</v>
      </c>
      <c r="K68" s="20">
        <v>92.6198918005108</v>
      </c>
      <c r="L68" s="113">
        <v>2.73904121430943</v>
      </c>
      <c r="M68" s="20">
        <v>90.876579832822301</v>
      </c>
      <c r="N68" s="113">
        <v>2.0829784680699501</v>
      </c>
      <c r="O68" s="20">
        <v>90.499835093301101</v>
      </c>
      <c r="P68" s="113">
        <v>2.0473428718848701</v>
      </c>
      <c r="Q68" s="20">
        <v>-2.1200567072096801</v>
      </c>
      <c r="R68" s="113">
        <v>2.8107942370703798</v>
      </c>
      <c r="S68" s="20">
        <v>93.018763016680296</v>
      </c>
      <c r="T68" s="113">
        <v>2.4461509425913799</v>
      </c>
      <c r="U68" s="20">
        <v>91.748630185283602</v>
      </c>
      <c r="V68" s="113">
        <v>2.5450574598000402</v>
      </c>
      <c r="W68" s="20">
        <v>89.784055012263707</v>
      </c>
      <c r="X68" s="113">
        <v>1.7079937106685199</v>
      </c>
      <c r="Y68" s="20">
        <v>-3.2347080044165799</v>
      </c>
      <c r="Z68" s="113">
        <v>2.5517613764136202</v>
      </c>
      <c r="AA68" s="107"/>
      <c r="AB68" s="107"/>
      <c r="AC68" s="107"/>
      <c r="AD68" s="108"/>
    </row>
    <row r="69" spans="1:30" ht="13" customHeight="1" x14ac:dyDescent="0.15">
      <c r="A69" s="72" t="s">
        <v>303</v>
      </c>
      <c r="B69" s="79">
        <v>2</v>
      </c>
      <c r="C69" s="118">
        <v>93.317579270611802</v>
      </c>
      <c r="D69" s="119">
        <v>1.6305512513065801</v>
      </c>
      <c r="E69" s="118">
        <v>92.585867580907603</v>
      </c>
      <c r="F69" s="119">
        <v>1.88759098524465</v>
      </c>
      <c r="G69" s="118">
        <v>94.514896868151098</v>
      </c>
      <c r="H69" s="119">
        <v>1.8614279344662901</v>
      </c>
      <c r="I69" s="118">
        <v>1.92902928724352</v>
      </c>
      <c r="J69" s="119">
        <v>1.8805437565143801</v>
      </c>
      <c r="K69" s="118">
        <v>99.325737935089506</v>
      </c>
      <c r="L69" s="119">
        <v>0.66271450817578403</v>
      </c>
      <c r="M69" s="118">
        <v>93.723784558790499</v>
      </c>
      <c r="N69" s="119">
        <v>1.7863213187640601</v>
      </c>
      <c r="O69" s="118">
        <v>90.150730974732397</v>
      </c>
      <c r="P69" s="119">
        <v>3.4200532058152402</v>
      </c>
      <c r="Q69" s="118">
        <v>-9.1750069603571696</v>
      </c>
      <c r="R69" s="119">
        <v>3.4797913124624</v>
      </c>
      <c r="S69" s="118">
        <v>99.447390636132198</v>
      </c>
      <c r="T69" s="119">
        <v>0.55068583124566906</v>
      </c>
      <c r="U69" s="118">
        <v>92.205541828603103</v>
      </c>
      <c r="V69" s="119">
        <v>2.8403881494118899</v>
      </c>
      <c r="W69" s="118">
        <v>91.705842438971203</v>
      </c>
      <c r="X69" s="119">
        <v>2.48150037434052</v>
      </c>
      <c r="Y69" s="118">
        <v>-7.7415481971609701</v>
      </c>
      <c r="Z69" s="119">
        <v>2.4618316391907502</v>
      </c>
      <c r="AA69" s="80"/>
      <c r="AB69" s="80"/>
      <c r="AC69" s="80"/>
      <c r="AD69" s="81"/>
    </row>
    <row r="70" spans="1:30" ht="13" customHeight="1" x14ac:dyDescent="0.15">
      <c r="A70" s="57"/>
      <c r="B70" s="82"/>
      <c r="C70" s="20" t="s">
        <v>1118</v>
      </c>
      <c r="D70" s="113" t="s">
        <v>1119</v>
      </c>
      <c r="E70" s="20" t="s">
        <v>1120</v>
      </c>
      <c r="F70" s="113" t="s">
        <v>1121</v>
      </c>
      <c r="G70" s="20" t="s">
        <v>1122</v>
      </c>
      <c r="H70" s="113" t="s">
        <v>1123</v>
      </c>
      <c r="I70" s="20" t="s">
        <v>1124</v>
      </c>
      <c r="J70" s="113" t="s">
        <v>1125</v>
      </c>
      <c r="K70" s="20" t="s">
        <v>1126</v>
      </c>
      <c r="L70" s="113" t="s">
        <v>1127</v>
      </c>
      <c r="M70" s="20" t="s">
        <v>1128</v>
      </c>
      <c r="N70" s="113" t="s">
        <v>1129</v>
      </c>
      <c r="O70" s="20" t="s">
        <v>1130</v>
      </c>
      <c r="P70" s="113" t="s">
        <v>1131</v>
      </c>
      <c r="Q70" s="20" t="s">
        <v>1132</v>
      </c>
      <c r="R70" s="113" t="s">
        <v>1133</v>
      </c>
      <c r="S70" s="20" t="s">
        <v>1134</v>
      </c>
      <c r="T70" s="113" t="s">
        <v>1135</v>
      </c>
      <c r="U70" s="20" t="s">
        <v>1136</v>
      </c>
      <c r="V70" s="113" t="s">
        <v>1137</v>
      </c>
      <c r="W70" s="20" t="s">
        <v>1138</v>
      </c>
      <c r="X70" s="113" t="s">
        <v>1139</v>
      </c>
      <c r="Y70" s="20" t="s">
        <v>1140</v>
      </c>
      <c r="Z70" s="113" t="s">
        <v>1141</v>
      </c>
      <c r="AA70" s="20" t="s">
        <v>1142</v>
      </c>
      <c r="AB70" s="113" t="s">
        <v>1143</v>
      </c>
      <c r="AC70" s="107" t="s">
        <v>1144</v>
      </c>
      <c r="AD70" s="108" t="s">
        <v>1145</v>
      </c>
    </row>
    <row r="71" spans="1:30" ht="13" customHeight="1" x14ac:dyDescent="0.15">
      <c r="A71" s="57" t="s">
        <v>247</v>
      </c>
      <c r="B71" s="82">
        <v>1</v>
      </c>
      <c r="C71" s="20">
        <v>91.934665983741795</v>
      </c>
      <c r="D71" s="113">
        <v>0.86715198324621101</v>
      </c>
      <c r="E71" s="20">
        <v>92.566123881670293</v>
      </c>
      <c r="F71" s="113">
        <v>0.85487264780627104</v>
      </c>
      <c r="G71" s="20">
        <v>89.693990811769297</v>
      </c>
      <c r="H71" s="113">
        <v>2.3928896541947902</v>
      </c>
      <c r="I71" s="20">
        <v>-2.8721330699010101</v>
      </c>
      <c r="J71" s="113">
        <v>2.3436236999559199</v>
      </c>
      <c r="K71" s="20">
        <v>92.764243259499906</v>
      </c>
      <c r="L71" s="113">
        <v>1.75470866204844</v>
      </c>
      <c r="M71" s="20">
        <v>92.701454114616396</v>
      </c>
      <c r="N71" s="113">
        <v>1.0561650608467801</v>
      </c>
      <c r="O71" s="20">
        <v>90.378754452005694</v>
      </c>
      <c r="P71" s="113">
        <v>1.5381591370277901</v>
      </c>
      <c r="Q71" s="20">
        <v>-2.38548880749418</v>
      </c>
      <c r="R71" s="113">
        <v>2.28290715860977</v>
      </c>
      <c r="S71" s="20">
        <v>93.9819789392253</v>
      </c>
      <c r="T71" s="113">
        <v>1.34971789400202</v>
      </c>
      <c r="U71" s="20">
        <v>93.072574188546398</v>
      </c>
      <c r="V71" s="113">
        <v>1.65328797113603</v>
      </c>
      <c r="W71" s="20">
        <v>91.094056485263096</v>
      </c>
      <c r="X71" s="113">
        <v>1.10478496316162</v>
      </c>
      <c r="Y71" s="20">
        <v>-2.8879224539621302</v>
      </c>
      <c r="Z71" s="113">
        <v>1.6350520558122199</v>
      </c>
      <c r="AA71" s="20">
        <v>3.0076690112743201</v>
      </c>
      <c r="AB71" s="113">
        <v>1.2992245016050501</v>
      </c>
      <c r="AC71" s="107"/>
      <c r="AD71" s="108"/>
    </row>
    <row r="72" spans="1:30" ht="13" customHeight="1" x14ac:dyDescent="0.15">
      <c r="A72" s="57" t="s">
        <v>251</v>
      </c>
      <c r="B72" s="82">
        <v>1</v>
      </c>
      <c r="C72" s="20">
        <v>93.730427700343597</v>
      </c>
      <c r="D72" s="113">
        <v>0.72189821715396496</v>
      </c>
      <c r="E72" s="20">
        <v>93.747603878247105</v>
      </c>
      <c r="F72" s="113">
        <v>0.783236373803744</v>
      </c>
      <c r="G72" s="20">
        <v>93.464741068971804</v>
      </c>
      <c r="H72" s="113">
        <v>1.40761227945874</v>
      </c>
      <c r="I72" s="20">
        <v>-0.28286280927531499</v>
      </c>
      <c r="J72" s="113">
        <v>1.5528968970094901</v>
      </c>
      <c r="K72" s="20">
        <v>95.341070983375204</v>
      </c>
      <c r="L72" s="113">
        <v>1.0838097071844199</v>
      </c>
      <c r="M72" s="20">
        <v>92.550385242193798</v>
      </c>
      <c r="N72" s="113">
        <v>0.936061631653892</v>
      </c>
      <c r="O72" s="20">
        <v>95.397727473102094</v>
      </c>
      <c r="P72" s="113">
        <v>0.88036866287826199</v>
      </c>
      <c r="Q72" s="20">
        <v>5.66564897269188E-2</v>
      </c>
      <c r="R72" s="113">
        <v>1.3469997046290401</v>
      </c>
      <c r="S72" s="20">
        <v>97.269603784189599</v>
      </c>
      <c r="T72" s="113">
        <v>0.76906474447571105</v>
      </c>
      <c r="U72" s="20">
        <v>91.4987814301751</v>
      </c>
      <c r="V72" s="113">
        <v>1.45346107665813</v>
      </c>
      <c r="W72" s="20">
        <v>93.397973022524198</v>
      </c>
      <c r="X72" s="113">
        <v>0.85960926080157596</v>
      </c>
      <c r="Y72" s="20">
        <v>-3.8716307616654899</v>
      </c>
      <c r="Z72" s="113">
        <v>1.0930083141195901</v>
      </c>
      <c r="AA72" s="20">
        <v>4.3228057781615696</v>
      </c>
      <c r="AB72" s="113">
        <v>1.0709373571491101</v>
      </c>
      <c r="AC72" s="107"/>
      <c r="AD72" s="108"/>
    </row>
    <row r="73" spans="1:30" ht="13" customHeight="1" x14ac:dyDescent="0.15">
      <c r="A73" s="109" t="s">
        <v>253</v>
      </c>
      <c r="B73" s="82">
        <v>1</v>
      </c>
      <c r="C73" s="20">
        <v>92.328201180466493</v>
      </c>
      <c r="D73" s="113">
        <v>1.0842074033323399</v>
      </c>
      <c r="E73" s="20">
        <v>92.078516819160996</v>
      </c>
      <c r="F73" s="113">
        <v>1.16477379175836</v>
      </c>
      <c r="G73" s="20">
        <v>93.804036521089202</v>
      </c>
      <c r="H73" s="113">
        <v>1.7552205280931601</v>
      </c>
      <c r="I73" s="20">
        <v>1.72551970192821</v>
      </c>
      <c r="J73" s="113">
        <v>1.8701160715723799</v>
      </c>
      <c r="K73" s="20">
        <v>93.436809894314095</v>
      </c>
      <c r="L73" s="113">
        <v>1.7449929388543199</v>
      </c>
      <c r="M73" s="20">
        <v>91.282529261596196</v>
      </c>
      <c r="N73" s="113">
        <v>1.42429865023874</v>
      </c>
      <c r="O73" s="20">
        <v>93.902821869485905</v>
      </c>
      <c r="P73" s="113">
        <v>1.17501981831584</v>
      </c>
      <c r="Q73" s="20">
        <v>0.46601197517176701</v>
      </c>
      <c r="R73" s="113">
        <v>2.0600694497800598</v>
      </c>
      <c r="S73" s="20">
        <v>96.086531802552003</v>
      </c>
      <c r="T73" s="113">
        <v>1.3794079644183701</v>
      </c>
      <c r="U73" s="20">
        <v>87.960535408164006</v>
      </c>
      <c r="V73" s="113">
        <v>2.4179832835863002</v>
      </c>
      <c r="W73" s="20">
        <v>92.593082234472107</v>
      </c>
      <c r="X73" s="113">
        <v>1.1778776306937999</v>
      </c>
      <c r="Y73" s="20">
        <v>-3.4934495680798801</v>
      </c>
      <c r="Z73" s="113">
        <v>1.8183758171161499</v>
      </c>
      <c r="AA73" s="20">
        <v>5.3990125597710898</v>
      </c>
      <c r="AB73" s="113">
        <v>1.8341146275266</v>
      </c>
      <c r="AC73" s="107"/>
      <c r="AD73" s="108"/>
    </row>
    <row r="74" spans="1:30" ht="13" customHeight="1" x14ac:dyDescent="0.15">
      <c r="A74" s="57" t="s">
        <v>254</v>
      </c>
      <c r="B74" s="82">
        <v>1</v>
      </c>
      <c r="C74" s="20">
        <v>91.779399222419002</v>
      </c>
      <c r="D74" s="113">
        <v>0.97443088866616201</v>
      </c>
      <c r="E74" s="20">
        <v>91.325025537618004</v>
      </c>
      <c r="F74" s="113">
        <v>1.06702095002488</v>
      </c>
      <c r="G74" s="20">
        <v>94.903675895137695</v>
      </c>
      <c r="H74" s="113">
        <v>1.59380408598497</v>
      </c>
      <c r="I74" s="20">
        <v>3.5786503575196602</v>
      </c>
      <c r="J74" s="113">
        <v>1.8172359022959399</v>
      </c>
      <c r="K74" s="20">
        <v>91.108238506272897</v>
      </c>
      <c r="L74" s="113">
        <v>3.1615787792516401</v>
      </c>
      <c r="M74" s="20">
        <v>92.254484943433098</v>
      </c>
      <c r="N74" s="113">
        <v>0.96411913659973603</v>
      </c>
      <c r="O74" s="20">
        <v>90.963140598007101</v>
      </c>
      <c r="P74" s="113">
        <v>1.6664292107726</v>
      </c>
      <c r="Q74" s="20">
        <v>-0.14509790826578201</v>
      </c>
      <c r="R74" s="113">
        <v>3.5694927962914802</v>
      </c>
      <c r="S74" s="20">
        <v>93.480062381008906</v>
      </c>
      <c r="T74" s="113">
        <v>1.8663154705642799</v>
      </c>
      <c r="U74" s="20">
        <v>87.650289270469003</v>
      </c>
      <c r="V74" s="113">
        <v>2.4534294895472701</v>
      </c>
      <c r="W74" s="20">
        <v>92.256477655772002</v>
      </c>
      <c r="X74" s="113">
        <v>1.0786140531527899</v>
      </c>
      <c r="Y74" s="20">
        <v>-1.2235847252369001</v>
      </c>
      <c r="Z74" s="113">
        <v>2.2770810824275101</v>
      </c>
      <c r="AA74" s="20">
        <v>1.11354438249217</v>
      </c>
      <c r="AB74" s="113">
        <v>1.3966830826838299</v>
      </c>
      <c r="AC74" s="107"/>
      <c r="AD74" s="108"/>
    </row>
    <row r="75" spans="1:30" ht="13" customHeight="1" x14ac:dyDescent="0.15">
      <c r="A75" s="57" t="s">
        <v>265</v>
      </c>
      <c r="B75" s="82">
        <v>1</v>
      </c>
      <c r="C75" s="20">
        <v>92.814534546534304</v>
      </c>
      <c r="D75" s="113">
        <v>1.1459103704898499</v>
      </c>
      <c r="E75" s="20">
        <v>92.814894715392299</v>
      </c>
      <c r="F75" s="113">
        <v>1.1559794728391399</v>
      </c>
      <c r="G75" s="20">
        <v>94.275858502887601</v>
      </c>
      <c r="H75" s="113">
        <v>2.1369454093997899</v>
      </c>
      <c r="I75" s="20">
        <v>1.4609637874953401</v>
      </c>
      <c r="J75" s="113">
        <v>2.2780105920131599</v>
      </c>
      <c r="K75" s="20">
        <v>93.996261604338599</v>
      </c>
      <c r="L75" s="113">
        <v>2.47192309138735</v>
      </c>
      <c r="M75" s="20">
        <v>93.203926813079804</v>
      </c>
      <c r="N75" s="113">
        <v>1.20062552913232</v>
      </c>
      <c r="O75" s="20">
        <v>91.513434609803994</v>
      </c>
      <c r="P75" s="113">
        <v>1.8307397329308499</v>
      </c>
      <c r="Q75" s="20">
        <v>-2.4828269945346202</v>
      </c>
      <c r="R75" s="113">
        <v>3.1547042773452598</v>
      </c>
      <c r="S75" s="20">
        <v>93.557223449172696</v>
      </c>
      <c r="T75" s="113">
        <v>2.3216776737779901</v>
      </c>
      <c r="U75" s="20">
        <v>92.1499652288297</v>
      </c>
      <c r="V75" s="113">
        <v>2.2189041111188899</v>
      </c>
      <c r="W75" s="20">
        <v>92.680515881336504</v>
      </c>
      <c r="X75" s="113">
        <v>1.34853985320578</v>
      </c>
      <c r="Y75" s="20">
        <v>-0.87670756783617798</v>
      </c>
      <c r="Z75" s="113">
        <v>2.4405341910315901</v>
      </c>
      <c r="AA75" s="20">
        <v>5.1294781189604501</v>
      </c>
      <c r="AB75" s="113">
        <v>1.7283198921193199</v>
      </c>
      <c r="AC75" s="107"/>
      <c r="AD75" s="108"/>
    </row>
    <row r="76" spans="1:30" ht="13" customHeight="1" x14ac:dyDescent="0.15">
      <c r="A76" s="57" t="s">
        <v>270</v>
      </c>
      <c r="B76" s="82">
        <v>1</v>
      </c>
      <c r="C76" s="20">
        <v>89.029165048092494</v>
      </c>
      <c r="D76" s="113">
        <v>0.97734615008890302</v>
      </c>
      <c r="E76" s="20">
        <v>89.416004475135196</v>
      </c>
      <c r="F76" s="113">
        <v>1.1183362590302499</v>
      </c>
      <c r="G76" s="20">
        <v>88.621492178386802</v>
      </c>
      <c r="H76" s="113">
        <v>1.2630497251239701</v>
      </c>
      <c r="I76" s="20">
        <v>-0.79451229674830903</v>
      </c>
      <c r="J76" s="113">
        <v>1.3549690086885799</v>
      </c>
      <c r="K76" s="20">
        <v>89.425032264601299</v>
      </c>
      <c r="L76" s="113">
        <v>1.6480444743941201</v>
      </c>
      <c r="M76" s="20">
        <v>87.941428973121205</v>
      </c>
      <c r="N76" s="113">
        <v>1.3193265457283401</v>
      </c>
      <c r="O76" s="20">
        <v>90.278829560858796</v>
      </c>
      <c r="P76" s="113">
        <v>1.33950860258812</v>
      </c>
      <c r="Q76" s="20">
        <v>0.85379729625749701</v>
      </c>
      <c r="R76" s="113">
        <v>1.96043034789038</v>
      </c>
      <c r="S76" s="20">
        <v>88.972910250125906</v>
      </c>
      <c r="T76" s="113">
        <v>1.7019761553311801</v>
      </c>
      <c r="U76" s="20">
        <v>86.531547613736706</v>
      </c>
      <c r="V76" s="113">
        <v>2.0478309564453299</v>
      </c>
      <c r="W76" s="20">
        <v>89.700631244217504</v>
      </c>
      <c r="X76" s="113">
        <v>1.1678603430247001</v>
      </c>
      <c r="Y76" s="20">
        <v>0.72772099409159796</v>
      </c>
      <c r="Z76" s="113">
        <v>1.8062799868619599</v>
      </c>
      <c r="AA76" s="20">
        <v>2.3168508794642699</v>
      </c>
      <c r="AB76" s="113">
        <v>1.4046573971969001</v>
      </c>
      <c r="AC76" s="107"/>
      <c r="AD76" s="108"/>
    </row>
    <row r="77" spans="1:30" ht="13" customHeight="1" x14ac:dyDescent="0.15">
      <c r="A77" s="57" t="s">
        <v>272</v>
      </c>
      <c r="B77" s="82">
        <v>1</v>
      </c>
      <c r="C77" s="20">
        <v>91.698711805479405</v>
      </c>
      <c r="D77" s="113">
        <v>0.81821061982408805</v>
      </c>
      <c r="E77" s="20">
        <v>91.349601312910593</v>
      </c>
      <c r="F77" s="113">
        <v>0.97126729410211698</v>
      </c>
      <c r="G77" s="20">
        <v>92.951778310631397</v>
      </c>
      <c r="H77" s="113">
        <v>1.33463121511487</v>
      </c>
      <c r="I77" s="20">
        <v>1.60217699772082</v>
      </c>
      <c r="J77" s="113">
        <v>1.6277857894684999</v>
      </c>
      <c r="K77" s="20">
        <v>92.427319374958998</v>
      </c>
      <c r="L77" s="113">
        <v>1.5767426797598101</v>
      </c>
      <c r="M77" s="20">
        <v>90.538536263674501</v>
      </c>
      <c r="N77" s="113">
        <v>1.1340996930277001</v>
      </c>
      <c r="O77" s="20">
        <v>94.170695377018106</v>
      </c>
      <c r="P77" s="113">
        <v>1.3324208260563699</v>
      </c>
      <c r="Q77" s="20">
        <v>1.7433760020590701</v>
      </c>
      <c r="R77" s="113">
        <v>1.89564645775203</v>
      </c>
      <c r="S77" s="20">
        <v>91.381165570681404</v>
      </c>
      <c r="T77" s="113">
        <v>1.7459384984435899</v>
      </c>
      <c r="U77" s="20">
        <v>89.326629278107305</v>
      </c>
      <c r="V77" s="113">
        <v>2.33147812459366</v>
      </c>
      <c r="W77" s="20">
        <v>92.332029366616794</v>
      </c>
      <c r="X77" s="113">
        <v>0.88151479647165698</v>
      </c>
      <c r="Y77" s="20">
        <v>0.95086379593534798</v>
      </c>
      <c r="Z77" s="113">
        <v>1.90590854284475</v>
      </c>
      <c r="AA77" s="20">
        <v>-0.10504693217824</v>
      </c>
      <c r="AB77" s="113">
        <v>1.1794567744212701</v>
      </c>
      <c r="AC77" s="107"/>
      <c r="AD77" s="108"/>
    </row>
    <row r="78" spans="1:30" ht="13" customHeight="1" x14ac:dyDescent="0.15">
      <c r="A78" s="57" t="s">
        <v>278</v>
      </c>
      <c r="B78" s="82">
        <v>1</v>
      </c>
      <c r="C78" s="20">
        <v>97.077197185425106</v>
      </c>
      <c r="D78" s="113">
        <v>0.440641445377293</v>
      </c>
      <c r="E78" s="20">
        <v>97.374372644061594</v>
      </c>
      <c r="F78" s="113">
        <v>0.53879911705052097</v>
      </c>
      <c r="G78" s="20">
        <v>96.562777766625999</v>
      </c>
      <c r="H78" s="113">
        <v>0.65469918614324096</v>
      </c>
      <c r="I78" s="20">
        <v>-0.81159487743563796</v>
      </c>
      <c r="J78" s="113">
        <v>0.78702474121491295</v>
      </c>
      <c r="K78" s="20">
        <v>96.493756036922804</v>
      </c>
      <c r="L78" s="113">
        <v>1.03621046596783</v>
      </c>
      <c r="M78" s="20">
        <v>97.177084719189395</v>
      </c>
      <c r="N78" s="113">
        <v>0.52856993519295803</v>
      </c>
      <c r="O78" s="20">
        <v>97.246117764209004</v>
      </c>
      <c r="P78" s="113">
        <v>0.81805127921287202</v>
      </c>
      <c r="Q78" s="20">
        <v>0.752361727286186</v>
      </c>
      <c r="R78" s="113">
        <v>1.3231169803790299</v>
      </c>
      <c r="S78" s="20">
        <v>96.459091967178594</v>
      </c>
      <c r="T78" s="113">
        <v>0.887890523672203</v>
      </c>
      <c r="U78" s="20">
        <v>97.860177693244395</v>
      </c>
      <c r="V78" s="113">
        <v>0.50688160715112396</v>
      </c>
      <c r="W78" s="20">
        <v>96.965830433384397</v>
      </c>
      <c r="X78" s="113">
        <v>0.59451954257302597</v>
      </c>
      <c r="Y78" s="20">
        <v>0.50673846620586005</v>
      </c>
      <c r="Z78" s="113">
        <v>0.990705693933006</v>
      </c>
      <c r="AA78" s="20">
        <v>1.7606830740238599</v>
      </c>
      <c r="AB78" s="113">
        <v>0.64314585920110101</v>
      </c>
      <c r="AC78" s="107"/>
      <c r="AD78" s="108"/>
    </row>
    <row r="79" spans="1:30" ht="13" customHeight="1" x14ac:dyDescent="0.15">
      <c r="A79" s="57" t="s">
        <v>283</v>
      </c>
      <c r="B79" s="82">
        <v>1</v>
      </c>
      <c r="C79" s="20">
        <v>97.986158478888299</v>
      </c>
      <c r="D79" s="113">
        <v>0.35276802604479102</v>
      </c>
      <c r="E79" s="20">
        <v>98.454953922079</v>
      </c>
      <c r="F79" s="113">
        <v>0.40282868981229902</v>
      </c>
      <c r="G79" s="20">
        <v>97.265784797371396</v>
      </c>
      <c r="H79" s="113">
        <v>0.660077189764254</v>
      </c>
      <c r="I79" s="20">
        <v>-1.1891691247076901</v>
      </c>
      <c r="J79" s="113">
        <v>0.773053051113885</v>
      </c>
      <c r="K79" s="20">
        <v>97.750394274225798</v>
      </c>
      <c r="L79" s="113">
        <v>1.1723885760027499</v>
      </c>
      <c r="M79" s="20">
        <v>98.314290455473198</v>
      </c>
      <c r="N79" s="113">
        <v>0.343100888401068</v>
      </c>
      <c r="O79" s="20">
        <v>96.798568797429098</v>
      </c>
      <c r="P79" s="113">
        <v>1.0568546608889899</v>
      </c>
      <c r="Q79" s="20">
        <v>-0.95182547679669904</v>
      </c>
      <c r="R79" s="113">
        <v>1.4366147679409</v>
      </c>
      <c r="S79" s="20">
        <v>99.129789843446304</v>
      </c>
      <c r="T79" s="113">
        <v>0.41862238796979101</v>
      </c>
      <c r="U79" s="20">
        <v>98.5748635297454</v>
      </c>
      <c r="V79" s="113">
        <v>0.745291710649022</v>
      </c>
      <c r="W79" s="20">
        <v>97.7728752369772</v>
      </c>
      <c r="X79" s="113">
        <v>0.44484197401737502</v>
      </c>
      <c r="Y79" s="20">
        <v>-1.35691460646913</v>
      </c>
      <c r="Z79" s="113">
        <v>0.58903914870710405</v>
      </c>
      <c r="AA79" s="20">
        <v>0.225205725149067</v>
      </c>
      <c r="AB79" s="113">
        <v>0.49207810358476201</v>
      </c>
      <c r="AC79" s="107"/>
      <c r="AD79" s="108"/>
    </row>
    <row r="80" spans="1:30" ht="13" customHeight="1" x14ac:dyDescent="0.15">
      <c r="A80" s="57" t="s">
        <v>288</v>
      </c>
      <c r="B80" s="82">
        <v>1</v>
      </c>
      <c r="C80" s="20">
        <v>94.379030214654705</v>
      </c>
      <c r="D80" s="113">
        <v>0.56153403052905604</v>
      </c>
      <c r="E80" s="20">
        <v>94.406666403542602</v>
      </c>
      <c r="F80" s="113">
        <v>0.53688189005062503</v>
      </c>
      <c r="G80" s="20">
        <v>94.030362670197604</v>
      </c>
      <c r="H80" s="113">
        <v>1.6179094719687199</v>
      </c>
      <c r="I80" s="20">
        <v>-0.37630373334492601</v>
      </c>
      <c r="J80" s="113">
        <v>1.5062900652745701</v>
      </c>
      <c r="K80" s="20">
        <v>95.6734593609564</v>
      </c>
      <c r="L80" s="113">
        <v>1.6274715149724699</v>
      </c>
      <c r="M80" s="20">
        <v>93.876884666484798</v>
      </c>
      <c r="N80" s="113">
        <v>0.63544176885099102</v>
      </c>
      <c r="O80" s="20">
        <v>95.0027332539903</v>
      </c>
      <c r="P80" s="113">
        <v>0.93038522959111403</v>
      </c>
      <c r="Q80" s="20">
        <v>-0.67072610696611401</v>
      </c>
      <c r="R80" s="113">
        <v>1.82896759979732</v>
      </c>
      <c r="S80" s="20">
        <v>96.628277246954099</v>
      </c>
      <c r="T80" s="113">
        <v>0.90220265039071401</v>
      </c>
      <c r="U80" s="20">
        <v>93.985344951989404</v>
      </c>
      <c r="V80" s="113">
        <v>1.2431431016012799</v>
      </c>
      <c r="W80" s="20">
        <v>94.047642610808495</v>
      </c>
      <c r="X80" s="113">
        <v>0.71026346581802502</v>
      </c>
      <c r="Y80" s="20">
        <v>-2.5806346361455499</v>
      </c>
      <c r="Z80" s="113">
        <v>1.08782613293206</v>
      </c>
      <c r="AA80" s="20">
        <v>1.04048070434327</v>
      </c>
      <c r="AB80" s="113">
        <v>0.98934606097371802</v>
      </c>
      <c r="AC80" s="107"/>
      <c r="AD80" s="108"/>
    </row>
    <row r="81" spans="1:30" ht="13" customHeight="1" x14ac:dyDescent="0.15">
      <c r="A81" s="57" t="s">
        <v>290</v>
      </c>
      <c r="B81" s="82">
        <v>1</v>
      </c>
      <c r="C81" s="20">
        <v>93.929832080649803</v>
      </c>
      <c r="D81" s="113">
        <v>0.62477291891116704</v>
      </c>
      <c r="E81" s="20">
        <v>94.270456662789996</v>
      </c>
      <c r="F81" s="113">
        <v>0.67303428325820103</v>
      </c>
      <c r="G81" s="20">
        <v>93.176626780711999</v>
      </c>
      <c r="H81" s="113">
        <v>1.0525992654234999</v>
      </c>
      <c r="I81" s="20">
        <v>-1.0938298820779599</v>
      </c>
      <c r="J81" s="113">
        <v>1.0744357369427799</v>
      </c>
      <c r="K81" s="20">
        <v>97.4509405869603</v>
      </c>
      <c r="L81" s="113">
        <v>0.74775758997620301</v>
      </c>
      <c r="M81" s="20">
        <v>92.963626287170797</v>
      </c>
      <c r="N81" s="113">
        <v>0.85290659021807103</v>
      </c>
      <c r="O81" s="20">
        <v>95.013950044896305</v>
      </c>
      <c r="P81" s="113">
        <v>0.70843936168725397</v>
      </c>
      <c r="Q81" s="20">
        <v>-2.4369905420640698</v>
      </c>
      <c r="R81" s="113">
        <v>0.95760766907754902</v>
      </c>
      <c r="S81" s="20">
        <v>97.7344437226633</v>
      </c>
      <c r="T81" s="113">
        <v>0.66561329735853703</v>
      </c>
      <c r="U81" s="20">
        <v>93.196006700053502</v>
      </c>
      <c r="V81" s="113">
        <v>1.30675541328379</v>
      </c>
      <c r="W81" s="20">
        <v>93.326241992570203</v>
      </c>
      <c r="X81" s="113">
        <v>0.71360115978998295</v>
      </c>
      <c r="Y81" s="20">
        <v>-4.4082017300931096</v>
      </c>
      <c r="Z81" s="113">
        <v>0.80373603955040895</v>
      </c>
      <c r="AA81" s="20">
        <v>1.1734378681192701</v>
      </c>
      <c r="AB81" s="113">
        <v>0.86972491046324496</v>
      </c>
      <c r="AC81" s="107"/>
      <c r="AD81" s="108"/>
    </row>
    <row r="82" spans="1:30" ht="13" customHeight="1" x14ac:dyDescent="0.15">
      <c r="A82" s="57" t="s">
        <v>292</v>
      </c>
      <c r="B82" s="82">
        <v>1</v>
      </c>
      <c r="C82" s="20">
        <v>90.536283044091505</v>
      </c>
      <c r="D82" s="113">
        <v>0.92259694411066795</v>
      </c>
      <c r="E82" s="20">
        <v>91.198228510335895</v>
      </c>
      <c r="F82" s="113">
        <v>1.00628842067666</v>
      </c>
      <c r="G82" s="20">
        <v>89.042229788854399</v>
      </c>
      <c r="H82" s="113">
        <v>1.51838427203701</v>
      </c>
      <c r="I82" s="20">
        <v>-2.15599872148141</v>
      </c>
      <c r="J82" s="113">
        <v>1.5734196469886801</v>
      </c>
      <c r="K82" s="20">
        <v>84.791434038819204</v>
      </c>
      <c r="L82" s="113">
        <v>2.9216622945450799</v>
      </c>
      <c r="M82" s="20">
        <v>91.400231368852801</v>
      </c>
      <c r="N82" s="113">
        <v>0.95918755244376097</v>
      </c>
      <c r="O82" s="20">
        <v>91.129469237078098</v>
      </c>
      <c r="P82" s="113">
        <v>1.5036182506303699</v>
      </c>
      <c r="Q82" s="20">
        <v>6.3380351982588898</v>
      </c>
      <c r="R82" s="113">
        <v>3.2643347005476202</v>
      </c>
      <c r="S82" s="20">
        <v>87.888820734032294</v>
      </c>
      <c r="T82" s="113">
        <v>2.5513705427461799</v>
      </c>
      <c r="U82" s="20">
        <v>90.492307018571594</v>
      </c>
      <c r="V82" s="113">
        <v>1.9926234605608799</v>
      </c>
      <c r="W82" s="20">
        <v>90.946441764178402</v>
      </c>
      <c r="X82" s="113">
        <v>0.93708268722746102</v>
      </c>
      <c r="Y82" s="20">
        <v>3.0576210301460498</v>
      </c>
      <c r="Z82" s="113">
        <v>2.6372917520535601</v>
      </c>
      <c r="AA82" s="20">
        <v>3.6092536066121599</v>
      </c>
      <c r="AB82" s="113">
        <v>1.43347123030271</v>
      </c>
      <c r="AC82" s="107"/>
      <c r="AD82" s="108"/>
    </row>
    <row r="83" spans="1:30" ht="13" customHeight="1" x14ac:dyDescent="0.15">
      <c r="A83" s="57" t="s">
        <v>293</v>
      </c>
      <c r="B83" s="82">
        <v>1</v>
      </c>
      <c r="C83" s="20">
        <v>95.4975789216262</v>
      </c>
      <c r="D83" s="113">
        <v>0.72399152337869699</v>
      </c>
      <c r="E83" s="20">
        <v>96.008139714304306</v>
      </c>
      <c r="F83" s="113">
        <v>0.64780772270939802</v>
      </c>
      <c r="G83" s="20">
        <v>92.612412677601597</v>
      </c>
      <c r="H83" s="113">
        <v>3.6840975226668999</v>
      </c>
      <c r="I83" s="20">
        <v>-3.3957270367026999</v>
      </c>
      <c r="J83" s="113">
        <v>3.8157903961941999</v>
      </c>
      <c r="K83" s="20">
        <v>92.428341639033405</v>
      </c>
      <c r="L83" s="113">
        <v>1.8919513212854799</v>
      </c>
      <c r="M83" s="20">
        <v>96.196189196597402</v>
      </c>
      <c r="N83" s="113">
        <v>0.89000921800771204</v>
      </c>
      <c r="O83" s="20">
        <v>95.835560110182897</v>
      </c>
      <c r="P83" s="113">
        <v>1.63498391642497</v>
      </c>
      <c r="Q83" s="20">
        <v>3.40721847114943</v>
      </c>
      <c r="R83" s="113">
        <v>2.59737113985988</v>
      </c>
      <c r="S83" s="20">
        <v>94.219780065362201</v>
      </c>
      <c r="T83" s="113">
        <v>1.32524299861784</v>
      </c>
      <c r="U83" s="20">
        <v>95.243544699395699</v>
      </c>
      <c r="V83" s="113">
        <v>1.20373083621017</v>
      </c>
      <c r="W83" s="20">
        <v>96.2394544791822</v>
      </c>
      <c r="X83" s="113">
        <v>0.80856727207419998</v>
      </c>
      <c r="Y83" s="20">
        <v>2.0196744138199398</v>
      </c>
      <c r="Z83" s="113">
        <v>1.53226612197225</v>
      </c>
      <c r="AA83" s="20">
        <v>-0.35722136781706099</v>
      </c>
      <c r="AB83" s="113">
        <v>0.96999934105060504</v>
      </c>
      <c r="AC83" s="107"/>
      <c r="AD83" s="108"/>
    </row>
    <row r="84" spans="1:30" ht="13" customHeight="1" x14ac:dyDescent="0.15">
      <c r="A84" s="3" t="s">
        <v>304</v>
      </c>
      <c r="B84" s="83">
        <v>1</v>
      </c>
      <c r="C84" s="64">
        <v>93.3660820193289</v>
      </c>
      <c r="D84" s="117">
        <v>0.22912894425720401</v>
      </c>
      <c r="E84" s="64">
        <v>93.577672638173894</v>
      </c>
      <c r="F84" s="117">
        <v>0.244937475565671</v>
      </c>
      <c r="G84" s="64">
        <v>93.050144270762303</v>
      </c>
      <c r="H84" s="117">
        <v>0.51813346903758695</v>
      </c>
      <c r="I84" s="64">
        <v>-0.52752836741159304</v>
      </c>
      <c r="J84" s="117">
        <v>0.54363497252330495</v>
      </c>
      <c r="K84" s="64">
        <v>93.3042076608304</v>
      </c>
      <c r="L84" s="117">
        <v>0.54856770952723399</v>
      </c>
      <c r="M84" s="64">
        <v>93.259876920323904</v>
      </c>
      <c r="N84" s="117">
        <v>0.271697665548776</v>
      </c>
      <c r="O84" s="64">
        <v>93.644081773215106</v>
      </c>
      <c r="P84" s="117">
        <v>0.38121605747498599</v>
      </c>
      <c r="Q84" s="64">
        <v>0.33987411238471099</v>
      </c>
      <c r="R84" s="117">
        <v>0.65951964411761199</v>
      </c>
      <c r="S84" s="64">
        <v>94.225262329503394</v>
      </c>
      <c r="T84" s="117">
        <v>0.43873167361490201</v>
      </c>
      <c r="U84" s="64">
        <v>92.465169300238699</v>
      </c>
      <c r="V84" s="117">
        <v>0.49232359477134002</v>
      </c>
      <c r="W84" s="64">
        <v>93.396680847735894</v>
      </c>
      <c r="X84" s="117">
        <v>0.26587585468812602</v>
      </c>
      <c r="Y84" s="64">
        <v>-0.82858148176747404</v>
      </c>
      <c r="Z84" s="117">
        <v>0.48851725788047901</v>
      </c>
      <c r="AA84" s="64">
        <v>2.80207152065829</v>
      </c>
      <c r="AB84" s="117">
        <v>0.32307865963181898</v>
      </c>
      <c r="AC84" s="107"/>
      <c r="AD84" s="108"/>
    </row>
    <row r="85" spans="1:30" ht="13" customHeight="1" x14ac:dyDescent="0.15">
      <c r="A85" s="57" t="s">
        <v>92</v>
      </c>
      <c r="B85" s="82">
        <v>1</v>
      </c>
      <c r="C85" s="20">
        <v>94.644848738459999</v>
      </c>
      <c r="D85" s="113">
        <v>0.89573681038242803</v>
      </c>
      <c r="E85" s="20">
        <v>94.820506060163098</v>
      </c>
      <c r="F85" s="113">
        <v>1.0022027821187001</v>
      </c>
      <c r="G85" s="20">
        <v>93.222494538967695</v>
      </c>
      <c r="H85" s="113">
        <v>2.15382699357392</v>
      </c>
      <c r="I85" s="20">
        <v>-1.5980115211954</v>
      </c>
      <c r="J85" s="113">
        <v>2.4524486966608099</v>
      </c>
      <c r="K85" s="20">
        <v>96.395988490583605</v>
      </c>
      <c r="L85" s="113">
        <v>1.34084130704366</v>
      </c>
      <c r="M85" s="20">
        <v>93.357933923256894</v>
      </c>
      <c r="N85" s="113">
        <v>1.1905042415821301</v>
      </c>
      <c r="O85" s="20">
        <v>96.574983741728104</v>
      </c>
      <c r="P85" s="113">
        <v>1.2693565133404501</v>
      </c>
      <c r="Q85" s="20">
        <v>0.178995251144556</v>
      </c>
      <c r="R85" s="113">
        <v>1.8140996322157701</v>
      </c>
      <c r="S85" s="20">
        <v>97.951898303445702</v>
      </c>
      <c r="T85" s="113">
        <v>0.97512673452580501</v>
      </c>
      <c r="U85" s="20">
        <v>93.3352695173987</v>
      </c>
      <c r="V85" s="113">
        <v>1.89676360315185</v>
      </c>
      <c r="W85" s="20">
        <v>93.972782867830603</v>
      </c>
      <c r="X85" s="113">
        <v>1.1850744159615401</v>
      </c>
      <c r="Y85" s="20">
        <v>-3.9791154356151002</v>
      </c>
      <c r="Z85" s="113">
        <v>1.5896740424626099</v>
      </c>
      <c r="AA85" s="20">
        <v>3.6958292491750599</v>
      </c>
      <c r="AB85" s="113">
        <v>1.3811028087967001</v>
      </c>
      <c r="AC85" s="107"/>
      <c r="AD85" s="108"/>
    </row>
    <row r="86" spans="1:30" ht="13" customHeight="1" x14ac:dyDescent="0.15">
      <c r="A86" s="57" t="s">
        <v>301</v>
      </c>
      <c r="B86" s="82">
        <v>1</v>
      </c>
      <c r="C86" s="20">
        <v>98.271231043354803</v>
      </c>
      <c r="D86" s="113">
        <v>0.62761839043739498</v>
      </c>
      <c r="E86" s="20">
        <v>98.155657802756394</v>
      </c>
      <c r="F86" s="113">
        <v>0.72251029732840699</v>
      </c>
      <c r="G86" s="20">
        <v>98.731947370400206</v>
      </c>
      <c r="H86" s="113">
        <v>0.88303288425340598</v>
      </c>
      <c r="I86" s="20">
        <v>0.576289567643826</v>
      </c>
      <c r="J86" s="113">
        <v>1.0587074049171199</v>
      </c>
      <c r="K86" s="20">
        <v>98.469558044661099</v>
      </c>
      <c r="L86" s="113">
        <v>1.1078021843920001</v>
      </c>
      <c r="M86" s="20">
        <v>98.378457005081501</v>
      </c>
      <c r="N86" s="113">
        <v>0.73656404656164898</v>
      </c>
      <c r="O86" s="20">
        <v>98.298446200092499</v>
      </c>
      <c r="P86" s="113">
        <v>0.950707503116209</v>
      </c>
      <c r="Q86" s="20">
        <v>-0.17111184456867101</v>
      </c>
      <c r="R86" s="113">
        <v>1.44608622724378</v>
      </c>
      <c r="S86" s="20">
        <v>98.804951735237793</v>
      </c>
      <c r="T86" s="113">
        <v>0.85336230757992404</v>
      </c>
      <c r="U86" s="20">
        <v>99.167606994403997</v>
      </c>
      <c r="V86" s="113">
        <v>0.81432590365534996</v>
      </c>
      <c r="W86" s="20">
        <v>98.168602103300501</v>
      </c>
      <c r="X86" s="113">
        <v>0.76271447471066001</v>
      </c>
      <c r="Y86" s="20">
        <v>-0.63634963193733496</v>
      </c>
      <c r="Z86" s="113">
        <v>1.14064556830227</v>
      </c>
      <c r="AA86" s="20">
        <v>7.1913466025800101</v>
      </c>
      <c r="AB86" s="113">
        <v>1.4707001450011501</v>
      </c>
      <c r="AC86" s="107"/>
      <c r="AD86" s="108"/>
    </row>
    <row r="87" spans="1:30" ht="13" customHeight="1" x14ac:dyDescent="0.15">
      <c r="A87" s="72" t="s">
        <v>302</v>
      </c>
      <c r="B87" s="84">
        <v>1</v>
      </c>
      <c r="C87" s="118">
        <v>96.044312761714295</v>
      </c>
      <c r="D87" s="119">
        <v>0.76937315313642696</v>
      </c>
      <c r="E87" s="118">
        <v>95.889291242465603</v>
      </c>
      <c r="F87" s="119">
        <v>0.80585721216922002</v>
      </c>
      <c r="G87" s="118">
        <v>97.253302540850001</v>
      </c>
      <c r="H87" s="119">
        <v>1.46892225212895</v>
      </c>
      <c r="I87" s="118">
        <v>1.3640112983844299</v>
      </c>
      <c r="J87" s="119">
        <v>1.53112509683953</v>
      </c>
      <c r="K87" s="118">
        <v>94.152686636778199</v>
      </c>
      <c r="L87" s="119">
        <v>2.5383977323228799</v>
      </c>
      <c r="M87" s="118">
        <v>95.6186818331296</v>
      </c>
      <c r="N87" s="119">
        <v>1.20267460177283</v>
      </c>
      <c r="O87" s="118">
        <v>97.322671078232304</v>
      </c>
      <c r="P87" s="119">
        <v>0.92217911855745305</v>
      </c>
      <c r="Q87" s="118">
        <v>3.16998444145415</v>
      </c>
      <c r="R87" s="119">
        <v>2.6937865759764898</v>
      </c>
      <c r="S87" s="118">
        <v>97.650262265061599</v>
      </c>
      <c r="T87" s="119">
        <v>1.33979935660437</v>
      </c>
      <c r="U87" s="118">
        <v>91.145246274751301</v>
      </c>
      <c r="V87" s="119">
        <v>2.7792845013138501</v>
      </c>
      <c r="W87" s="118">
        <v>96.938002638541903</v>
      </c>
      <c r="X87" s="119">
        <v>0.81833566577990802</v>
      </c>
      <c r="Y87" s="118">
        <v>-0.71225962651970998</v>
      </c>
      <c r="Z87" s="119">
        <v>1.55413181449225</v>
      </c>
      <c r="AA87" s="118">
        <v>5.3098150704013101</v>
      </c>
      <c r="AB87" s="119">
        <v>1.66229526722529</v>
      </c>
      <c r="AC87" s="80"/>
      <c r="AD87" s="81"/>
    </row>
    <row r="88" spans="1:30" ht="13" customHeight="1" x14ac:dyDescent="0.15">
      <c r="A88" s="57"/>
      <c r="B88" s="85"/>
      <c r="C88" s="20" t="s">
        <v>1118</v>
      </c>
      <c r="D88" s="113" t="s">
        <v>1119</v>
      </c>
      <c r="E88" s="20" t="s">
        <v>1120</v>
      </c>
      <c r="F88" s="113" t="s">
        <v>1121</v>
      </c>
      <c r="G88" s="20" t="s">
        <v>1122</v>
      </c>
      <c r="H88" s="113" t="s">
        <v>1123</v>
      </c>
      <c r="I88" s="20" t="s">
        <v>1124</v>
      </c>
      <c r="J88" s="113" t="s">
        <v>1125</v>
      </c>
      <c r="K88" s="20" t="s">
        <v>1126</v>
      </c>
      <c r="L88" s="113" t="s">
        <v>1127</v>
      </c>
      <c r="M88" s="20" t="s">
        <v>1128</v>
      </c>
      <c r="N88" s="113" t="s">
        <v>1129</v>
      </c>
      <c r="O88" s="20" t="s">
        <v>1130</v>
      </c>
      <c r="P88" s="113" t="s">
        <v>1131</v>
      </c>
      <c r="Q88" s="20" t="s">
        <v>1132</v>
      </c>
      <c r="R88" s="113" t="s">
        <v>1133</v>
      </c>
      <c r="S88" s="20" t="s">
        <v>1134</v>
      </c>
      <c r="T88" s="113" t="s">
        <v>1135</v>
      </c>
      <c r="U88" s="20" t="s">
        <v>1136</v>
      </c>
      <c r="V88" s="113" t="s">
        <v>1137</v>
      </c>
      <c r="W88" s="20" t="s">
        <v>1138</v>
      </c>
      <c r="X88" s="113" t="s">
        <v>1139</v>
      </c>
      <c r="Y88" s="20" t="s">
        <v>1140</v>
      </c>
      <c r="Z88" s="113" t="s">
        <v>1141</v>
      </c>
      <c r="AA88" s="107" t="s">
        <v>1142</v>
      </c>
      <c r="AB88" s="107" t="s">
        <v>1143</v>
      </c>
      <c r="AC88" s="20" t="s">
        <v>1144</v>
      </c>
      <c r="AD88" s="123" t="s">
        <v>1145</v>
      </c>
    </row>
    <row r="89" spans="1:30" ht="13" customHeight="1" x14ac:dyDescent="0.15">
      <c r="A89" s="57" t="s">
        <v>259</v>
      </c>
      <c r="B89" s="85">
        <v>3</v>
      </c>
      <c r="C89" s="20">
        <v>91.6425113891124</v>
      </c>
      <c r="D89" s="113">
        <v>0.69966567272959701</v>
      </c>
      <c r="E89" s="20">
        <v>91.128381528273295</v>
      </c>
      <c r="F89" s="113">
        <v>0.90233633388121604</v>
      </c>
      <c r="G89" s="20">
        <v>92.829163664163104</v>
      </c>
      <c r="H89" s="113">
        <v>0.99414778718407004</v>
      </c>
      <c r="I89" s="20">
        <v>1.7007821358898501</v>
      </c>
      <c r="J89" s="113">
        <v>1.32896768654663</v>
      </c>
      <c r="K89" s="20">
        <v>90.6874649584244</v>
      </c>
      <c r="L89" s="113">
        <v>2.3473571107045101</v>
      </c>
      <c r="M89" s="20">
        <v>91.577978169159607</v>
      </c>
      <c r="N89" s="113">
        <v>0.92657389025126802</v>
      </c>
      <c r="O89" s="20">
        <v>91.851004418696903</v>
      </c>
      <c r="P89" s="113">
        <v>0.97532564233084895</v>
      </c>
      <c r="Q89" s="20">
        <v>1.16353946027243</v>
      </c>
      <c r="R89" s="113">
        <v>2.5132580379949698</v>
      </c>
      <c r="S89" s="20">
        <v>94.435876733045205</v>
      </c>
      <c r="T89" s="113">
        <v>1.5414849563441</v>
      </c>
      <c r="U89" s="20">
        <v>92.789941645011297</v>
      </c>
      <c r="V89" s="113">
        <v>1.6487360106328599</v>
      </c>
      <c r="W89" s="20">
        <v>91.018365423796894</v>
      </c>
      <c r="X89" s="113">
        <v>0.78966699620379999</v>
      </c>
      <c r="Y89" s="20">
        <v>-3.41751130924834</v>
      </c>
      <c r="Z89" s="113">
        <v>1.58584563632554</v>
      </c>
      <c r="AA89" s="107"/>
      <c r="AB89" s="107"/>
      <c r="AC89" s="20">
        <v>-1.1183417136028999</v>
      </c>
      <c r="AD89" s="123">
        <v>0.934587550907237</v>
      </c>
    </row>
    <row r="90" spans="1:30" ht="13" customHeight="1" x14ac:dyDescent="0.15">
      <c r="A90" s="57" t="s">
        <v>262</v>
      </c>
      <c r="B90" s="85">
        <v>3</v>
      </c>
      <c r="C90" s="20">
        <v>93.950199933006701</v>
      </c>
      <c r="D90" s="113">
        <v>0.8171830974123</v>
      </c>
      <c r="E90" s="20">
        <v>95.135622532747405</v>
      </c>
      <c r="F90" s="113">
        <v>0.94018928796519297</v>
      </c>
      <c r="G90" s="20">
        <v>92.660566853103802</v>
      </c>
      <c r="H90" s="113">
        <v>1.31942268440574</v>
      </c>
      <c r="I90" s="20">
        <v>-2.4750556796435501</v>
      </c>
      <c r="J90" s="113">
        <v>1.6113350516736</v>
      </c>
      <c r="K90" s="20">
        <v>95.781941992698705</v>
      </c>
      <c r="L90" s="113">
        <v>3.1808654132815901</v>
      </c>
      <c r="M90" s="20">
        <v>93.676092828491505</v>
      </c>
      <c r="N90" s="113">
        <v>0.99126944498189296</v>
      </c>
      <c r="O90" s="20">
        <v>94.293458017373098</v>
      </c>
      <c r="P90" s="113">
        <v>0.973937150572734</v>
      </c>
      <c r="Q90" s="20">
        <v>-1.4884839753255801</v>
      </c>
      <c r="R90" s="113">
        <v>3.2397854377215101</v>
      </c>
      <c r="S90" s="20">
        <v>96.909575609822696</v>
      </c>
      <c r="T90" s="113">
        <v>0.90798925376198203</v>
      </c>
      <c r="U90" s="20">
        <v>92.645637237961694</v>
      </c>
      <c r="V90" s="113">
        <v>2.0560011468671102</v>
      </c>
      <c r="W90" s="20">
        <v>93.716014940373597</v>
      </c>
      <c r="X90" s="113">
        <v>1.00949627555038</v>
      </c>
      <c r="Y90" s="20">
        <v>-3.1935606694490999</v>
      </c>
      <c r="Z90" s="113">
        <v>1.2623911604879601</v>
      </c>
      <c r="AA90" s="107"/>
      <c r="AB90" s="107"/>
      <c r="AC90" s="20">
        <v>-2.31711611339969</v>
      </c>
      <c r="AD90" s="123">
        <v>1.04796596822883</v>
      </c>
    </row>
    <row r="91" spans="1:30" ht="13" customHeight="1" x14ac:dyDescent="0.15">
      <c r="A91" s="57" t="s">
        <v>86</v>
      </c>
      <c r="B91" s="85">
        <v>3</v>
      </c>
      <c r="C91" s="20">
        <v>89.264752165944898</v>
      </c>
      <c r="D91" s="113">
        <v>1.12939972700147</v>
      </c>
      <c r="E91" s="20">
        <v>88.383547200671103</v>
      </c>
      <c r="F91" s="113">
        <v>1.4316306460760699</v>
      </c>
      <c r="G91" s="20">
        <v>90.626003863170496</v>
      </c>
      <c r="H91" s="113">
        <v>1.4346963818926699</v>
      </c>
      <c r="I91" s="20">
        <v>2.24245666249936</v>
      </c>
      <c r="J91" s="113">
        <v>1.8319912330439001</v>
      </c>
      <c r="K91" s="20">
        <v>88.950543166156805</v>
      </c>
      <c r="L91" s="113">
        <v>2.1909374736722</v>
      </c>
      <c r="M91" s="20">
        <v>89.369849745202302</v>
      </c>
      <c r="N91" s="113">
        <v>1.4511640341660501</v>
      </c>
      <c r="O91" s="20">
        <v>89.179374949137497</v>
      </c>
      <c r="P91" s="113">
        <v>1.6101305074269801</v>
      </c>
      <c r="Q91" s="20">
        <v>0.22883178298069101</v>
      </c>
      <c r="R91" s="113">
        <v>2.8000743466291902</v>
      </c>
      <c r="S91" s="20">
        <v>92.368795548852205</v>
      </c>
      <c r="T91" s="113">
        <v>1.63573732927354</v>
      </c>
      <c r="U91" s="20">
        <v>89.393229566073998</v>
      </c>
      <c r="V91" s="113">
        <v>1.89426150475439</v>
      </c>
      <c r="W91" s="20">
        <v>88.005294782188201</v>
      </c>
      <c r="X91" s="113">
        <v>1.43003090897398</v>
      </c>
      <c r="Y91" s="20">
        <v>-4.3635007666640604</v>
      </c>
      <c r="Z91" s="113">
        <v>2.0815895434484601</v>
      </c>
      <c r="AA91" s="107"/>
      <c r="AB91" s="107"/>
      <c r="AC91" s="20">
        <v>-1.6842673233400201</v>
      </c>
      <c r="AD91" s="123">
        <v>1.5429336597349399</v>
      </c>
    </row>
    <row r="92" spans="1:30" ht="13" customHeight="1" x14ac:dyDescent="0.15">
      <c r="A92" s="57" t="s">
        <v>281</v>
      </c>
      <c r="B92" s="85">
        <v>3</v>
      </c>
      <c r="C92" s="20">
        <v>92.624533257192994</v>
      </c>
      <c r="D92" s="113">
        <v>0.66737271069256998</v>
      </c>
      <c r="E92" s="20">
        <v>93.017939641041906</v>
      </c>
      <c r="F92" s="113">
        <v>0.74962826636886004</v>
      </c>
      <c r="G92" s="20">
        <v>91.878295089371605</v>
      </c>
      <c r="H92" s="113">
        <v>1.1161715997555099</v>
      </c>
      <c r="I92" s="20">
        <v>-1.1396445516703599</v>
      </c>
      <c r="J92" s="113">
        <v>1.24446999299473</v>
      </c>
      <c r="K92" s="20">
        <v>96.107590352785095</v>
      </c>
      <c r="L92" s="113">
        <v>2.3203792734238702</v>
      </c>
      <c r="M92" s="20">
        <v>93.884871764187807</v>
      </c>
      <c r="N92" s="113">
        <v>0.99289846078337796</v>
      </c>
      <c r="O92" s="20">
        <v>91.866394522780595</v>
      </c>
      <c r="P92" s="113">
        <v>0.78949271336426996</v>
      </c>
      <c r="Q92" s="20">
        <v>-4.2411958300045098</v>
      </c>
      <c r="R92" s="113">
        <v>2.5326479233231298</v>
      </c>
      <c r="S92" s="20">
        <v>94.037483002277199</v>
      </c>
      <c r="T92" s="113">
        <v>1.86641754147385</v>
      </c>
      <c r="U92" s="20">
        <v>94.443114984629801</v>
      </c>
      <c r="V92" s="113">
        <v>2.5368114430950501</v>
      </c>
      <c r="W92" s="20">
        <v>92.373918289302196</v>
      </c>
      <c r="X92" s="113">
        <v>0.72325397344724696</v>
      </c>
      <c r="Y92" s="20">
        <v>-1.66356471297496</v>
      </c>
      <c r="Z92" s="113">
        <v>1.99441007120735</v>
      </c>
      <c r="AA92" s="107"/>
      <c r="AB92" s="107"/>
      <c r="AC92" s="20">
        <v>-1.61443406658094</v>
      </c>
      <c r="AD92" s="123">
        <v>0.86461046653117002</v>
      </c>
    </row>
    <row r="93" spans="1:30" ht="13" customHeight="1" x14ac:dyDescent="0.15">
      <c r="A93" s="57" t="s">
        <v>283</v>
      </c>
      <c r="B93" s="85">
        <v>3</v>
      </c>
      <c r="C93" s="20">
        <v>97.173772388600398</v>
      </c>
      <c r="D93" s="113">
        <v>0.39047930205660802</v>
      </c>
      <c r="E93" s="20">
        <v>97.900685601487993</v>
      </c>
      <c r="F93" s="113">
        <v>0.484921068162458</v>
      </c>
      <c r="G93" s="20">
        <v>96.188969447592299</v>
      </c>
      <c r="H93" s="113">
        <v>0.65524940150947597</v>
      </c>
      <c r="I93" s="20">
        <v>-1.7117161538957599</v>
      </c>
      <c r="J93" s="113">
        <v>0.81686080546517703</v>
      </c>
      <c r="K93" s="20">
        <v>98.735156783742198</v>
      </c>
      <c r="L93" s="113">
        <v>0.73775406047222203</v>
      </c>
      <c r="M93" s="20">
        <v>96.823602873838595</v>
      </c>
      <c r="N93" s="113">
        <v>0.48139082002963401</v>
      </c>
      <c r="O93" s="20">
        <v>97.882995001297502</v>
      </c>
      <c r="P93" s="113">
        <v>0.70516587486305604</v>
      </c>
      <c r="Q93" s="20">
        <v>-0.85216178244468199</v>
      </c>
      <c r="R93" s="113">
        <v>1.07960570776653</v>
      </c>
      <c r="S93" s="20">
        <v>98.158677838276006</v>
      </c>
      <c r="T93" s="113">
        <v>0.58919858974161998</v>
      </c>
      <c r="U93" s="20">
        <v>95.899772760920598</v>
      </c>
      <c r="V93" s="113">
        <v>1.1680117811794799</v>
      </c>
      <c r="W93" s="20">
        <v>97.147318977187098</v>
      </c>
      <c r="X93" s="113">
        <v>0.50168057793542697</v>
      </c>
      <c r="Y93" s="20">
        <v>-1.0113588610889399</v>
      </c>
      <c r="Z93" s="113">
        <v>0.796477794149825</v>
      </c>
      <c r="AA93" s="107"/>
      <c r="AB93" s="107"/>
      <c r="AC93" s="20">
        <v>-0.58718036513886296</v>
      </c>
      <c r="AD93" s="123">
        <v>0.51977847700982405</v>
      </c>
    </row>
    <row r="94" spans="1:30" ht="13" customHeight="1" x14ac:dyDescent="0.15">
      <c r="A94" s="57" t="s">
        <v>288</v>
      </c>
      <c r="B94" s="85">
        <v>3</v>
      </c>
      <c r="C94" s="20">
        <v>91.165807286878007</v>
      </c>
      <c r="D94" s="113">
        <v>0.758946917714165</v>
      </c>
      <c r="E94" s="20">
        <v>90.963382370015296</v>
      </c>
      <c r="F94" s="113">
        <v>0.87778930103441799</v>
      </c>
      <c r="G94" s="20">
        <v>91.961464399029097</v>
      </c>
      <c r="H94" s="113">
        <v>1.34510045295216</v>
      </c>
      <c r="I94" s="20">
        <v>0.99808202901371601</v>
      </c>
      <c r="J94" s="113">
        <v>1.53395541448254</v>
      </c>
      <c r="K94" s="20">
        <v>95.078150503895202</v>
      </c>
      <c r="L94" s="113">
        <v>2.1943532306715801</v>
      </c>
      <c r="M94" s="20">
        <v>91.727147752753993</v>
      </c>
      <c r="N94" s="113">
        <v>1.07964307271579</v>
      </c>
      <c r="O94" s="20">
        <v>90.032732529265999</v>
      </c>
      <c r="P94" s="113">
        <v>1.1496357840606899</v>
      </c>
      <c r="Q94" s="20">
        <v>-5.0454179746292898</v>
      </c>
      <c r="R94" s="113">
        <v>2.4390750207429899</v>
      </c>
      <c r="S94" s="20">
        <v>94.930225720802795</v>
      </c>
      <c r="T94" s="113">
        <v>1.4273131623199999</v>
      </c>
      <c r="U94" s="20">
        <v>90.123785137417798</v>
      </c>
      <c r="V94" s="113">
        <v>2.25481523227714</v>
      </c>
      <c r="W94" s="20">
        <v>90.534405740561198</v>
      </c>
      <c r="X94" s="113">
        <v>0.97408514549035796</v>
      </c>
      <c r="Y94" s="20">
        <v>-4.3958199802416802</v>
      </c>
      <c r="Z94" s="113">
        <v>1.6961855903794201</v>
      </c>
      <c r="AA94" s="107"/>
      <c r="AB94" s="107"/>
      <c r="AC94" s="20">
        <v>-2.1727422234334499</v>
      </c>
      <c r="AD94" s="123">
        <v>1.11332186937553</v>
      </c>
    </row>
    <row r="95" spans="1:30" ht="13" customHeight="1" x14ac:dyDescent="0.15">
      <c r="A95" s="57" t="s">
        <v>292</v>
      </c>
      <c r="B95" s="85">
        <v>3</v>
      </c>
      <c r="C95" s="20">
        <v>87.034326732895394</v>
      </c>
      <c r="D95" s="113">
        <v>0.914725642119528</v>
      </c>
      <c r="E95" s="20">
        <v>88.062584354746903</v>
      </c>
      <c r="F95" s="113">
        <v>1.18825101627409</v>
      </c>
      <c r="G95" s="20">
        <v>85.996209631392901</v>
      </c>
      <c r="H95" s="113">
        <v>1.0860839054956899</v>
      </c>
      <c r="I95" s="20">
        <v>-2.0663747233539902</v>
      </c>
      <c r="J95" s="113">
        <v>1.36674866255927</v>
      </c>
      <c r="K95" s="20">
        <v>86.357855038841606</v>
      </c>
      <c r="L95" s="113">
        <v>2.7757141074818499</v>
      </c>
      <c r="M95" s="20">
        <v>87.548709140266595</v>
      </c>
      <c r="N95" s="113">
        <v>1.05309891709281</v>
      </c>
      <c r="O95" s="20">
        <v>85.103928269859495</v>
      </c>
      <c r="P95" s="113">
        <v>1.6563292245386101</v>
      </c>
      <c r="Q95" s="20">
        <v>-1.2539267689820499</v>
      </c>
      <c r="R95" s="113">
        <v>3.1379728867514798</v>
      </c>
      <c r="S95" s="20">
        <v>85.811868329738303</v>
      </c>
      <c r="T95" s="113">
        <v>2.19915530417732</v>
      </c>
      <c r="U95" s="20">
        <v>87.300082448640595</v>
      </c>
      <c r="V95" s="113">
        <v>1.7851822638764701</v>
      </c>
      <c r="W95" s="20">
        <v>87.385923707123496</v>
      </c>
      <c r="X95" s="113">
        <v>0.97563535293621295</v>
      </c>
      <c r="Y95" s="20">
        <v>1.57405537738519</v>
      </c>
      <c r="Z95" s="113">
        <v>2.2728100731679599</v>
      </c>
      <c r="AA95" s="107"/>
      <c r="AB95" s="107"/>
      <c r="AC95" s="20">
        <v>0.107297295416018</v>
      </c>
      <c r="AD95" s="123">
        <v>1.4284178825449501</v>
      </c>
    </row>
    <row r="96" spans="1:30" ht="13" customHeight="1" x14ac:dyDescent="0.15">
      <c r="A96" s="57" t="s">
        <v>293</v>
      </c>
      <c r="B96" s="85">
        <v>3</v>
      </c>
      <c r="C96" s="20">
        <v>94.718411950292307</v>
      </c>
      <c r="D96" s="113">
        <v>0.89963303662253802</v>
      </c>
      <c r="E96" s="20">
        <v>94.735878876837106</v>
      </c>
      <c r="F96" s="113">
        <v>1.0910733804178101</v>
      </c>
      <c r="G96" s="20">
        <v>94.675209134605794</v>
      </c>
      <c r="H96" s="113">
        <v>1.2184879747073301</v>
      </c>
      <c r="I96" s="20">
        <v>-6.06697422313403E-2</v>
      </c>
      <c r="J96" s="113">
        <v>1.44747430550519</v>
      </c>
      <c r="K96" s="20">
        <v>92.960420872865399</v>
      </c>
      <c r="L96" s="113">
        <v>1.8021223213383499</v>
      </c>
      <c r="M96" s="20">
        <v>94.580311082275202</v>
      </c>
      <c r="N96" s="113">
        <v>1.03368382831147</v>
      </c>
      <c r="O96" s="20">
        <v>97.494747652191904</v>
      </c>
      <c r="P96" s="113">
        <v>0.89157630670133603</v>
      </c>
      <c r="Q96" s="20">
        <v>4.5343267793264799</v>
      </c>
      <c r="R96" s="113">
        <v>1.71529574488571</v>
      </c>
      <c r="S96" s="20">
        <v>91.449970463920195</v>
      </c>
      <c r="T96" s="113">
        <v>2.3136211420372499</v>
      </c>
      <c r="U96" s="20">
        <v>95.329827464680704</v>
      </c>
      <c r="V96" s="113">
        <v>1.0304693970363099</v>
      </c>
      <c r="W96" s="20">
        <v>95.6376648463131</v>
      </c>
      <c r="X96" s="113">
        <v>0.86542184072432005</v>
      </c>
      <c r="Y96" s="20">
        <v>4.1876943823929498</v>
      </c>
      <c r="Z96" s="113">
        <v>2.0051186512013701</v>
      </c>
      <c r="AA96" s="107"/>
      <c r="AB96" s="107"/>
      <c r="AC96" s="20">
        <v>-1.1363883391509499</v>
      </c>
      <c r="AD96" s="123">
        <v>1.1072825277665499</v>
      </c>
    </row>
    <row r="97" spans="1:30" ht="13" customHeight="1" x14ac:dyDescent="0.15">
      <c r="A97" s="5" t="s">
        <v>305</v>
      </c>
      <c r="B97" s="87">
        <v>3</v>
      </c>
      <c r="C97" s="88">
        <v>92.196789387990407</v>
      </c>
      <c r="D97" s="122">
        <v>0.28648700496261498</v>
      </c>
      <c r="E97" s="88">
        <v>92.416002763227596</v>
      </c>
      <c r="F97" s="122">
        <v>0.35173053650089198</v>
      </c>
      <c r="G97" s="88">
        <v>92.101985260303593</v>
      </c>
      <c r="H97" s="122">
        <v>0.41337666298799702</v>
      </c>
      <c r="I97" s="88">
        <v>-0.31401750292400799</v>
      </c>
      <c r="J97" s="122">
        <v>0.50390533837718898</v>
      </c>
      <c r="K97" s="88">
        <v>93.082390458676201</v>
      </c>
      <c r="L97" s="122">
        <v>0.81128811534982703</v>
      </c>
      <c r="M97" s="88">
        <v>92.398570419522002</v>
      </c>
      <c r="N97" s="122">
        <v>0.364600906949551</v>
      </c>
      <c r="O97" s="88">
        <v>92.213079420075402</v>
      </c>
      <c r="P97" s="122">
        <v>0.40452303772182302</v>
      </c>
      <c r="Q97" s="88">
        <v>-0.86931103860081504</v>
      </c>
      <c r="R97" s="122">
        <v>0.89242599719149895</v>
      </c>
      <c r="S97" s="88">
        <v>93.512809155841794</v>
      </c>
      <c r="T97" s="122">
        <v>0.58541219569180802</v>
      </c>
      <c r="U97" s="88">
        <v>92.240673905667094</v>
      </c>
      <c r="V97" s="122">
        <v>0.65748450838521799</v>
      </c>
      <c r="W97" s="88">
        <v>91.977363338355701</v>
      </c>
      <c r="X97" s="122">
        <v>0.33335618111526</v>
      </c>
      <c r="Y97" s="88">
        <v>-1.5354458174861201</v>
      </c>
      <c r="Z97" s="122">
        <v>0.626458463950474</v>
      </c>
      <c r="AA97" s="80"/>
      <c r="AB97" s="80"/>
      <c r="AC97" s="88">
        <v>-1.31539660615385</v>
      </c>
      <c r="AD97" s="127">
        <v>0.392826090487227</v>
      </c>
    </row>
    <row r="99" spans="1:30" x14ac:dyDescent="0.15">
      <c r="A99" s="128" t="s">
        <v>306</v>
      </c>
    </row>
    <row r="100" spans="1:30" x14ac:dyDescent="0.15">
      <c r="A100" s="128" t="s">
        <v>307</v>
      </c>
    </row>
    <row r="101" spans="1:30" x14ac:dyDescent="0.15">
      <c r="A101" s="128" t="s">
        <v>308</v>
      </c>
    </row>
    <row r="102" spans="1:30" x14ac:dyDescent="0.15">
      <c r="A102" s="128" t="s">
        <v>309</v>
      </c>
    </row>
    <row r="103" spans="1:30" x14ac:dyDescent="0.15">
      <c r="A103" s="112" t="str">
        <f>HYPERLINK("https://oecdcode.org/disclaimers/cyprus.html", "Information on data for Cyprus: https://oecdcode.org/disclaimers/cyprus.html")</f>
        <v>Information on data for Cyprus: https://oecdcode.org/disclaimers/cyprus.html</v>
      </c>
    </row>
    <row r="104" spans="1:30" x14ac:dyDescent="0.15">
      <c r="A104" s="128" t="s">
        <v>310</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202" priority="5">
      <formula>ABS(I1/J1)&gt;1.95996398454005</formula>
    </cfRule>
  </conditionalFormatting>
  <conditionalFormatting sqref="Q1:Q200">
    <cfRule type="expression" dxfId="201" priority="4">
      <formula>ABS(Q1/R1)&gt;1.95996398454005</formula>
    </cfRule>
  </conditionalFormatting>
  <conditionalFormatting sqref="Y1:Y200">
    <cfRule type="expression" dxfId="200" priority="3">
      <formula>ABS(Y1/Z1)&gt;1.95996398454005</formula>
    </cfRule>
  </conditionalFormatting>
  <conditionalFormatting sqref="AA1:AA200">
    <cfRule type="expression" dxfId="199" priority="2">
      <formula>ABS(AA1/AB1)&gt;1.95996398454005</formula>
    </cfRule>
  </conditionalFormatting>
  <conditionalFormatting sqref="AC1:AC200">
    <cfRule type="expression" dxfId="198" priority="1">
      <formula>ABS(AC1/AD1)&gt;1.95996398454005</formula>
    </cfRule>
  </conditionalFormatting>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04"/>
  <sheetViews>
    <sheetView showGridLines="0" zoomScale="80" workbookViewId="0"/>
  </sheetViews>
  <sheetFormatPr baseColWidth="10" defaultRowHeight="13" x14ac:dyDescent="0.15"/>
  <cols>
    <col min="1" max="1" width="30.6640625" customWidth="1"/>
    <col min="2" max="2" width="8.6640625" customWidth="1"/>
  </cols>
  <sheetData>
    <row r="1" spans="1:14" x14ac:dyDescent="0.15">
      <c r="A1" s="27" t="s">
        <v>138</v>
      </c>
    </row>
    <row r="2" spans="1:14" x14ac:dyDescent="0.15">
      <c r="A2" s="29" t="s">
        <v>139</v>
      </c>
    </row>
    <row r="3" spans="1:14" x14ac:dyDescent="0.15">
      <c r="A3" s="25" t="s">
        <v>236</v>
      </c>
    </row>
    <row r="4" spans="1:14" x14ac:dyDescent="0.15">
      <c r="A4" s="97" t="str">
        <f>HYPERLINK("#'TOC'!A1", "Back to TOC")</f>
        <v>Back to TOC</v>
      </c>
    </row>
    <row r="7" spans="1:14" ht="16" customHeight="1" x14ac:dyDescent="0.15">
      <c r="B7" s="163" t="s">
        <v>237</v>
      </c>
      <c r="C7" s="166" t="s">
        <v>238</v>
      </c>
      <c r="D7" s="166"/>
      <c r="E7" s="166"/>
      <c r="F7" s="166"/>
      <c r="G7" s="166"/>
      <c r="H7" s="166"/>
      <c r="I7" s="166"/>
      <c r="J7" s="166"/>
      <c r="K7" s="166"/>
      <c r="L7" s="166"/>
      <c r="M7" s="166"/>
      <c r="N7" s="167"/>
    </row>
    <row r="8" spans="1:14" ht="32" customHeight="1" x14ac:dyDescent="0.15">
      <c r="B8" s="164"/>
      <c r="C8" s="168" t="s">
        <v>239</v>
      </c>
      <c r="D8" s="168"/>
      <c r="E8" s="168" t="s">
        <v>242</v>
      </c>
      <c r="F8" s="168"/>
      <c r="G8" s="170" t="s">
        <v>243</v>
      </c>
      <c r="H8" s="170"/>
      <c r="I8" s="170"/>
      <c r="J8" s="170"/>
      <c r="K8" s="170" t="s">
        <v>245</v>
      </c>
      <c r="L8" s="170"/>
      <c r="M8" s="170"/>
      <c r="N8" s="172"/>
    </row>
    <row r="9" spans="1:14" ht="48" customHeight="1" x14ac:dyDescent="0.15">
      <c r="B9" s="164"/>
      <c r="C9" s="169"/>
      <c r="D9" s="169"/>
      <c r="E9" s="169"/>
      <c r="F9" s="169"/>
      <c r="G9" s="171" t="s">
        <v>239</v>
      </c>
      <c r="H9" s="171"/>
      <c r="I9" s="171" t="s">
        <v>242</v>
      </c>
      <c r="J9" s="171"/>
      <c r="K9" s="171" t="s">
        <v>239</v>
      </c>
      <c r="L9" s="171"/>
      <c r="M9" s="171" t="s">
        <v>242</v>
      </c>
      <c r="N9" s="173"/>
    </row>
    <row r="10" spans="1:14" ht="16" customHeight="1" x14ac:dyDescent="0.15">
      <c r="B10" s="165"/>
      <c r="C10" s="98" t="s">
        <v>241</v>
      </c>
      <c r="D10" s="98" t="s">
        <v>240</v>
      </c>
      <c r="E10" s="98" t="s">
        <v>241</v>
      </c>
      <c r="F10" s="98" t="s">
        <v>240</v>
      </c>
      <c r="G10" s="98" t="s">
        <v>244</v>
      </c>
      <c r="H10" s="98" t="s">
        <v>240</v>
      </c>
      <c r="I10" s="98" t="s">
        <v>244</v>
      </c>
      <c r="J10" s="98" t="s">
        <v>240</v>
      </c>
      <c r="K10" s="98" t="s">
        <v>244</v>
      </c>
      <c r="L10" s="98" t="s">
        <v>240</v>
      </c>
      <c r="M10" s="98" t="s">
        <v>244</v>
      </c>
      <c r="N10" s="99" t="s">
        <v>240</v>
      </c>
    </row>
    <row r="11" spans="1:14" ht="13" customHeight="1" x14ac:dyDescent="0.15">
      <c r="A11" s="100"/>
      <c r="B11" s="101"/>
      <c r="C11" s="102" t="s">
        <v>472</v>
      </c>
      <c r="D11" s="120" t="s">
        <v>473</v>
      </c>
      <c r="E11" s="102" t="s">
        <v>474</v>
      </c>
      <c r="F11" s="120" t="s">
        <v>475</v>
      </c>
      <c r="G11" s="104" t="s">
        <v>476</v>
      </c>
      <c r="H11" s="104" t="s">
        <v>477</v>
      </c>
      <c r="I11" s="104" t="s">
        <v>478</v>
      </c>
      <c r="J11" s="104" t="s">
        <v>479</v>
      </c>
      <c r="K11" s="104" t="s">
        <v>480</v>
      </c>
      <c r="L11" s="104" t="s">
        <v>481</v>
      </c>
      <c r="M11" s="104" t="s">
        <v>482</v>
      </c>
      <c r="N11" s="105" t="s">
        <v>483</v>
      </c>
    </row>
    <row r="12" spans="1:14" ht="13" customHeight="1" x14ac:dyDescent="0.15">
      <c r="A12" s="57" t="s">
        <v>246</v>
      </c>
      <c r="B12" s="106">
        <v>2</v>
      </c>
      <c r="C12" s="20">
        <v>1.6093109015229601</v>
      </c>
      <c r="D12" s="113">
        <v>4.4108973921357299E-2</v>
      </c>
      <c r="E12" s="20">
        <v>1.37941388211801</v>
      </c>
      <c r="F12" s="113">
        <v>3.82285894555182E-2</v>
      </c>
      <c r="G12" s="107"/>
      <c r="H12" s="107"/>
      <c r="I12" s="107"/>
      <c r="J12" s="107"/>
      <c r="K12" s="107"/>
      <c r="L12" s="107"/>
      <c r="M12" s="107"/>
      <c r="N12" s="108"/>
    </row>
    <row r="13" spans="1:14" ht="13" customHeight="1" x14ac:dyDescent="0.15">
      <c r="A13" s="57" t="s">
        <v>247</v>
      </c>
      <c r="B13" s="106">
        <v>2</v>
      </c>
      <c r="C13" s="20">
        <v>3.9641712714344202</v>
      </c>
      <c r="D13" s="113">
        <v>9.5133228187989805E-2</v>
      </c>
      <c r="E13" s="20">
        <v>1.8338371529763</v>
      </c>
      <c r="F13" s="113">
        <v>8.9564197608931098E-2</v>
      </c>
      <c r="G13" s="107"/>
      <c r="H13" s="107"/>
      <c r="I13" s="107"/>
      <c r="J13" s="107"/>
      <c r="K13" s="107"/>
      <c r="L13" s="107"/>
      <c r="M13" s="107"/>
      <c r="N13" s="108"/>
    </row>
    <row r="14" spans="1:14" ht="13" customHeight="1" x14ac:dyDescent="0.15">
      <c r="A14" s="57" t="s">
        <v>248</v>
      </c>
      <c r="B14" s="106">
        <v>2</v>
      </c>
      <c r="C14" s="20">
        <v>2.6254589102550101</v>
      </c>
      <c r="D14" s="113">
        <v>5.6305051521475698E-2</v>
      </c>
      <c r="E14" s="20">
        <v>1.1930737888146501</v>
      </c>
      <c r="F14" s="113">
        <v>3.8981417808966301E-2</v>
      </c>
      <c r="G14" s="107"/>
      <c r="H14" s="107"/>
      <c r="I14" s="107"/>
      <c r="J14" s="107"/>
      <c r="K14" s="107"/>
      <c r="L14" s="107"/>
      <c r="M14" s="107"/>
      <c r="N14" s="108"/>
    </row>
    <row r="15" spans="1:14" ht="13" customHeight="1" x14ac:dyDescent="0.15">
      <c r="A15" s="57" t="s">
        <v>249</v>
      </c>
      <c r="B15" s="106">
        <v>2</v>
      </c>
      <c r="C15" s="20">
        <v>4.3701932879137102</v>
      </c>
      <c r="D15" s="113">
        <v>0.18380571446006799</v>
      </c>
      <c r="E15" s="20">
        <v>3.6258585689568101</v>
      </c>
      <c r="F15" s="113">
        <v>0.193253998557599</v>
      </c>
      <c r="G15" s="107"/>
      <c r="H15" s="107"/>
      <c r="I15" s="107"/>
      <c r="J15" s="107"/>
      <c r="K15" s="107"/>
      <c r="L15" s="107"/>
      <c r="M15" s="107"/>
      <c r="N15" s="108"/>
    </row>
    <row r="16" spans="1:14" ht="13" customHeight="1" x14ac:dyDescent="0.15">
      <c r="A16" s="57" t="s">
        <v>250</v>
      </c>
      <c r="B16" s="106">
        <v>2</v>
      </c>
      <c r="C16" s="20">
        <v>4.6931877728687201</v>
      </c>
      <c r="D16" s="113">
        <v>0.184568079137406</v>
      </c>
      <c r="E16" s="20">
        <v>2.42893173290186</v>
      </c>
      <c r="F16" s="113">
        <v>0.133367828303772</v>
      </c>
      <c r="G16" s="107"/>
      <c r="H16" s="107"/>
      <c r="I16" s="107"/>
      <c r="J16" s="107"/>
      <c r="K16" s="107"/>
      <c r="L16" s="107"/>
      <c r="M16" s="107"/>
      <c r="N16" s="108"/>
    </row>
    <row r="17" spans="1:14" ht="13" customHeight="1" x14ac:dyDescent="0.15">
      <c r="A17" s="57" t="s">
        <v>251</v>
      </c>
      <c r="B17" s="106">
        <v>2</v>
      </c>
      <c r="C17" s="20">
        <v>2.5219108191665902</v>
      </c>
      <c r="D17" s="113">
        <v>7.3628427444993302E-2</v>
      </c>
      <c r="E17" s="20">
        <v>0.95791529210467397</v>
      </c>
      <c r="F17" s="113">
        <v>4.7316822538018402E-2</v>
      </c>
      <c r="G17" s="107"/>
      <c r="H17" s="107"/>
      <c r="I17" s="107"/>
      <c r="J17" s="107"/>
      <c r="K17" s="107"/>
      <c r="L17" s="107"/>
      <c r="M17" s="107"/>
      <c r="N17" s="108"/>
    </row>
    <row r="18" spans="1:14" ht="13" customHeight="1" x14ac:dyDescent="0.15">
      <c r="A18" s="109" t="s">
        <v>252</v>
      </c>
      <c r="B18" s="106">
        <v>2</v>
      </c>
      <c r="C18" s="20">
        <v>2.6232530001493801</v>
      </c>
      <c r="D18" s="113">
        <v>0.113596869866956</v>
      </c>
      <c r="E18" s="20">
        <v>1.0629006655108899</v>
      </c>
      <c r="F18" s="113">
        <v>6.5857617123752807E-2</v>
      </c>
      <c r="G18" s="107"/>
      <c r="H18" s="107"/>
      <c r="I18" s="107"/>
      <c r="J18" s="107"/>
      <c r="K18" s="107"/>
      <c r="L18" s="107"/>
      <c r="M18" s="107"/>
      <c r="N18" s="108"/>
    </row>
    <row r="19" spans="1:14" ht="13" customHeight="1" x14ac:dyDescent="0.15">
      <c r="A19" s="109" t="s">
        <v>253</v>
      </c>
      <c r="B19" s="106">
        <v>2</v>
      </c>
      <c r="C19" s="20">
        <v>2.3818297427927999</v>
      </c>
      <c r="D19" s="113">
        <v>6.9114054570633701E-2</v>
      </c>
      <c r="E19" s="20">
        <v>0.80916337809088301</v>
      </c>
      <c r="F19" s="113">
        <v>5.8337920867089499E-2</v>
      </c>
      <c r="G19" s="107"/>
      <c r="H19" s="107"/>
      <c r="I19" s="107"/>
      <c r="J19" s="107"/>
      <c r="K19" s="107"/>
      <c r="L19" s="107"/>
      <c r="M19" s="107"/>
      <c r="N19" s="108"/>
    </row>
    <row r="20" spans="1:14" ht="13" customHeight="1" x14ac:dyDescent="0.15">
      <c r="A20" s="57" t="s">
        <v>254</v>
      </c>
      <c r="B20" s="106">
        <v>2</v>
      </c>
      <c r="C20" s="20">
        <v>5.0310243383503197</v>
      </c>
      <c r="D20" s="113">
        <v>0.427536817024044</v>
      </c>
      <c r="E20" s="20">
        <v>2.5085216211365999</v>
      </c>
      <c r="F20" s="113">
        <v>0.33228239924242098</v>
      </c>
      <c r="G20" s="107"/>
      <c r="H20" s="107"/>
      <c r="I20" s="107"/>
      <c r="J20" s="107"/>
      <c r="K20" s="107"/>
      <c r="L20" s="107"/>
      <c r="M20" s="107"/>
      <c r="N20" s="108"/>
    </row>
    <row r="21" spans="1:14" ht="13" customHeight="1" x14ac:dyDescent="0.15">
      <c r="A21" s="57" t="s">
        <v>255</v>
      </c>
      <c r="B21" s="106">
        <v>2</v>
      </c>
      <c r="C21" s="20">
        <v>3.1739483226147698</v>
      </c>
      <c r="D21" s="113">
        <v>0.10190343306630099</v>
      </c>
      <c r="E21" s="20">
        <v>2.1620795451198598</v>
      </c>
      <c r="F21" s="113">
        <v>6.7084121648651004E-2</v>
      </c>
      <c r="G21" s="107"/>
      <c r="H21" s="107"/>
      <c r="I21" s="107"/>
      <c r="J21" s="107"/>
      <c r="K21" s="107"/>
      <c r="L21" s="107"/>
      <c r="M21" s="107"/>
      <c r="N21" s="108"/>
    </row>
    <row r="22" spans="1:14" ht="13" customHeight="1" x14ac:dyDescent="0.15">
      <c r="A22" s="57" t="s">
        <v>256</v>
      </c>
      <c r="B22" s="106">
        <v>2</v>
      </c>
      <c r="C22" s="20">
        <v>3.9399161918166401</v>
      </c>
      <c r="D22" s="113">
        <v>0.36727949911275998</v>
      </c>
      <c r="E22" s="20">
        <v>2.4299739222882</v>
      </c>
      <c r="F22" s="113">
        <v>0.25069590769643801</v>
      </c>
      <c r="G22" s="107"/>
      <c r="H22" s="107"/>
      <c r="I22" s="107"/>
      <c r="J22" s="107"/>
      <c r="K22" s="107"/>
      <c r="L22" s="107"/>
      <c r="M22" s="107"/>
      <c r="N22" s="108"/>
    </row>
    <row r="23" spans="1:14" ht="13" customHeight="1" x14ac:dyDescent="0.15">
      <c r="A23" s="57" t="s">
        <v>257</v>
      </c>
      <c r="B23" s="106">
        <v>2</v>
      </c>
      <c r="C23" s="20">
        <v>3.5614501316154001</v>
      </c>
      <c r="D23" s="113">
        <v>0.16590812728169901</v>
      </c>
      <c r="E23" s="20">
        <v>2.5414221025815702</v>
      </c>
      <c r="F23" s="113">
        <v>0.13304873119980501</v>
      </c>
      <c r="G23" s="107"/>
      <c r="H23" s="107"/>
      <c r="I23" s="107"/>
      <c r="J23" s="107"/>
      <c r="K23" s="107"/>
      <c r="L23" s="107"/>
      <c r="M23" s="107"/>
      <c r="N23" s="108"/>
    </row>
    <row r="24" spans="1:14" ht="13" customHeight="1" x14ac:dyDescent="0.15">
      <c r="A24" s="57" t="s">
        <v>258</v>
      </c>
      <c r="B24" s="106">
        <v>2</v>
      </c>
      <c r="C24" s="20">
        <v>3.7454098364531001</v>
      </c>
      <c r="D24" s="113">
        <v>0.402191132468734</v>
      </c>
      <c r="E24" s="20">
        <v>3.0651798359643401</v>
      </c>
      <c r="F24" s="113">
        <v>0.327408782840374</v>
      </c>
      <c r="G24" s="107"/>
      <c r="H24" s="107"/>
      <c r="I24" s="107"/>
      <c r="J24" s="107"/>
      <c r="K24" s="107"/>
      <c r="L24" s="107"/>
      <c r="M24" s="107"/>
      <c r="N24" s="108"/>
    </row>
    <row r="25" spans="1:14" ht="13" customHeight="1" x14ac:dyDescent="0.15">
      <c r="A25" s="57" t="s">
        <v>259</v>
      </c>
      <c r="B25" s="106">
        <v>2</v>
      </c>
      <c r="C25" s="20">
        <v>2.5962023724221801</v>
      </c>
      <c r="D25" s="113">
        <v>0.18365876681874099</v>
      </c>
      <c r="E25" s="20">
        <v>1.5810537842207</v>
      </c>
      <c r="F25" s="113">
        <v>0.16401273843516101</v>
      </c>
      <c r="G25" s="107"/>
      <c r="H25" s="107"/>
      <c r="I25" s="107"/>
      <c r="J25" s="107"/>
      <c r="K25" s="107"/>
      <c r="L25" s="107"/>
      <c r="M25" s="107"/>
      <c r="N25" s="108"/>
    </row>
    <row r="26" spans="1:14" ht="13" customHeight="1" x14ac:dyDescent="0.15">
      <c r="A26" s="57" t="s">
        <v>260</v>
      </c>
      <c r="B26" s="106">
        <v>2</v>
      </c>
      <c r="C26" s="20">
        <v>3.2643644688448501</v>
      </c>
      <c r="D26" s="113">
        <v>0.14348055230006401</v>
      </c>
      <c r="E26" s="20">
        <v>1.6580684524809299</v>
      </c>
      <c r="F26" s="113">
        <v>7.6902269804815696E-2</v>
      </c>
      <c r="G26" s="107"/>
      <c r="H26" s="107"/>
      <c r="I26" s="107"/>
      <c r="J26" s="107"/>
      <c r="K26" s="107"/>
      <c r="L26" s="107"/>
      <c r="M26" s="107"/>
      <c r="N26" s="108"/>
    </row>
    <row r="27" spans="1:14" ht="13" customHeight="1" x14ac:dyDescent="0.15">
      <c r="A27" s="57" t="s">
        <v>261</v>
      </c>
      <c r="B27" s="106">
        <v>2</v>
      </c>
      <c r="C27" s="20">
        <v>2.78253689903792</v>
      </c>
      <c r="D27" s="113">
        <v>6.5634619006027795E-2</v>
      </c>
      <c r="E27" s="20">
        <v>1.28349721643144</v>
      </c>
      <c r="F27" s="113">
        <v>3.5188997191668202E-2</v>
      </c>
      <c r="G27" s="107"/>
      <c r="H27" s="107"/>
      <c r="I27" s="107"/>
      <c r="J27" s="107"/>
      <c r="K27" s="107"/>
      <c r="L27" s="107"/>
      <c r="M27" s="107"/>
      <c r="N27" s="108"/>
    </row>
    <row r="28" spans="1:14" ht="13" customHeight="1" x14ac:dyDescent="0.15">
      <c r="A28" s="57" t="s">
        <v>262</v>
      </c>
      <c r="B28" s="106">
        <v>2</v>
      </c>
      <c r="C28" s="20">
        <v>3.6484008800676802</v>
      </c>
      <c r="D28" s="113">
        <v>7.1773271094946606E-2</v>
      </c>
      <c r="E28" s="20">
        <v>1.7472009174429499</v>
      </c>
      <c r="F28" s="113">
        <v>6.5299173745426806E-2</v>
      </c>
      <c r="G28" s="107"/>
      <c r="H28" s="107"/>
      <c r="I28" s="107"/>
      <c r="J28" s="107"/>
      <c r="K28" s="107"/>
      <c r="L28" s="107"/>
      <c r="M28" s="107"/>
      <c r="N28" s="108"/>
    </row>
    <row r="29" spans="1:14" ht="13" customHeight="1" x14ac:dyDescent="0.15">
      <c r="A29" s="57" t="s">
        <v>263</v>
      </c>
      <c r="B29" s="106">
        <v>2</v>
      </c>
      <c r="C29" s="20">
        <v>2.2719173726274202</v>
      </c>
      <c r="D29" s="113">
        <v>8.4104653840138696E-2</v>
      </c>
      <c r="E29" s="20">
        <v>1.4812497115249501</v>
      </c>
      <c r="F29" s="113">
        <v>7.4119878820802093E-2</v>
      </c>
      <c r="G29" s="107"/>
      <c r="H29" s="107"/>
      <c r="I29" s="107"/>
      <c r="J29" s="107"/>
      <c r="K29" s="107"/>
      <c r="L29" s="107"/>
      <c r="M29" s="107"/>
      <c r="N29" s="108"/>
    </row>
    <row r="30" spans="1:14" ht="13" customHeight="1" x14ac:dyDescent="0.15">
      <c r="A30" s="57" t="s">
        <v>264</v>
      </c>
      <c r="B30" s="106">
        <v>2</v>
      </c>
      <c r="C30" s="20">
        <v>2.3061005739858702</v>
      </c>
      <c r="D30" s="113">
        <v>5.6402162512742701E-2</v>
      </c>
      <c r="E30" s="20">
        <v>1.4206269127748801</v>
      </c>
      <c r="F30" s="113">
        <v>2.7103100509140499E-2</v>
      </c>
      <c r="G30" s="107"/>
      <c r="H30" s="107"/>
      <c r="I30" s="107"/>
      <c r="J30" s="107"/>
      <c r="K30" s="107"/>
      <c r="L30" s="107"/>
      <c r="M30" s="107"/>
      <c r="N30" s="108"/>
    </row>
    <row r="31" spans="1:14" ht="13" customHeight="1" x14ac:dyDescent="0.15">
      <c r="A31" s="57" t="s">
        <v>265</v>
      </c>
      <c r="B31" s="106">
        <v>2</v>
      </c>
      <c r="C31" s="20">
        <v>2.0165104432273302</v>
      </c>
      <c r="D31" s="113">
        <v>5.4372276711273503E-2</v>
      </c>
      <c r="E31" s="20">
        <v>1.1873594611098099</v>
      </c>
      <c r="F31" s="113">
        <v>4.65983151354014E-2</v>
      </c>
      <c r="G31" s="107"/>
      <c r="H31" s="107"/>
      <c r="I31" s="107"/>
      <c r="J31" s="107"/>
      <c r="K31" s="107"/>
      <c r="L31" s="107"/>
      <c r="M31" s="107"/>
      <c r="N31" s="108"/>
    </row>
    <row r="32" spans="1:14" ht="13" customHeight="1" x14ac:dyDescent="0.15">
      <c r="A32" s="57" t="s">
        <v>266</v>
      </c>
      <c r="B32" s="106">
        <v>2</v>
      </c>
      <c r="C32" s="20">
        <v>2.5604695568827802</v>
      </c>
      <c r="D32" s="113">
        <v>7.1878468951646998E-2</v>
      </c>
      <c r="E32" s="20">
        <v>1.5282869289101999</v>
      </c>
      <c r="F32" s="113">
        <v>5.4684100635549099E-2</v>
      </c>
      <c r="G32" s="107"/>
      <c r="H32" s="107"/>
      <c r="I32" s="107"/>
      <c r="J32" s="107"/>
      <c r="K32" s="107"/>
      <c r="L32" s="107"/>
      <c r="M32" s="107"/>
      <c r="N32" s="108"/>
    </row>
    <row r="33" spans="1:14" ht="13" customHeight="1" x14ac:dyDescent="0.15">
      <c r="A33" s="57" t="s">
        <v>267</v>
      </c>
      <c r="B33" s="106">
        <v>2</v>
      </c>
      <c r="C33" s="20">
        <v>3.5222581198727498</v>
      </c>
      <c r="D33" s="113">
        <v>0.12266985202182</v>
      </c>
      <c r="E33" s="20">
        <v>1.2598989482408101</v>
      </c>
      <c r="F33" s="113">
        <v>7.9562493933338599E-2</v>
      </c>
      <c r="G33" s="107"/>
      <c r="H33" s="107"/>
      <c r="I33" s="107"/>
      <c r="J33" s="107"/>
      <c r="K33" s="107"/>
      <c r="L33" s="107"/>
      <c r="M33" s="107"/>
      <c r="N33" s="108"/>
    </row>
    <row r="34" spans="1:14" ht="13" customHeight="1" x14ac:dyDescent="0.15">
      <c r="A34" s="57" t="s">
        <v>268</v>
      </c>
      <c r="B34" s="106">
        <v>2</v>
      </c>
      <c r="C34" s="20">
        <v>3.82733192158903</v>
      </c>
      <c r="D34" s="113">
        <v>0.108889661539708</v>
      </c>
      <c r="E34" s="20">
        <v>2.2884889090289202</v>
      </c>
      <c r="F34" s="113">
        <v>6.9496763997875299E-2</v>
      </c>
      <c r="G34" s="107"/>
      <c r="H34" s="107"/>
      <c r="I34" s="107"/>
      <c r="J34" s="107"/>
      <c r="K34" s="107"/>
      <c r="L34" s="107"/>
      <c r="M34" s="107"/>
      <c r="N34" s="108"/>
    </row>
    <row r="35" spans="1:14" ht="13" customHeight="1" x14ac:dyDescent="0.15">
      <c r="A35" s="57" t="s">
        <v>269</v>
      </c>
      <c r="B35" s="106">
        <v>2</v>
      </c>
      <c r="C35" s="20">
        <v>3.99229840673671</v>
      </c>
      <c r="D35" s="113">
        <v>0.12283053278796</v>
      </c>
      <c r="E35" s="20">
        <v>1.5706156605281101</v>
      </c>
      <c r="F35" s="113">
        <v>6.9514935430572702E-2</v>
      </c>
      <c r="G35" s="107"/>
      <c r="H35" s="107"/>
      <c r="I35" s="107"/>
      <c r="J35" s="107"/>
      <c r="K35" s="107"/>
      <c r="L35" s="107"/>
      <c r="M35" s="107"/>
      <c r="N35" s="108"/>
    </row>
    <row r="36" spans="1:14" ht="13" customHeight="1" x14ac:dyDescent="0.15">
      <c r="A36" s="57" t="s">
        <v>270</v>
      </c>
      <c r="B36" s="106">
        <v>2</v>
      </c>
      <c r="C36" s="20">
        <v>3.8050661793040899</v>
      </c>
      <c r="D36" s="113">
        <v>9.5821413106029096E-2</v>
      </c>
      <c r="E36" s="20">
        <v>1.4191590297625301</v>
      </c>
      <c r="F36" s="113">
        <v>4.8031871993051901E-2</v>
      </c>
      <c r="G36" s="107"/>
      <c r="H36" s="107"/>
      <c r="I36" s="107"/>
      <c r="J36" s="107"/>
      <c r="K36" s="107"/>
      <c r="L36" s="107"/>
      <c r="M36" s="107"/>
      <c r="N36" s="108"/>
    </row>
    <row r="37" spans="1:14" ht="13" customHeight="1" x14ac:dyDescent="0.15">
      <c r="A37" s="57" t="s">
        <v>271</v>
      </c>
      <c r="B37" s="106">
        <v>2</v>
      </c>
      <c r="C37" s="20">
        <v>4.6388057943347496</v>
      </c>
      <c r="D37" s="113">
        <v>0.166859288973321</v>
      </c>
      <c r="E37" s="20">
        <v>3.35699520756565</v>
      </c>
      <c r="F37" s="113">
        <v>0.141913517087463</v>
      </c>
      <c r="G37" s="107"/>
      <c r="H37" s="107"/>
      <c r="I37" s="107"/>
      <c r="J37" s="107"/>
      <c r="K37" s="107"/>
      <c r="L37" s="107"/>
      <c r="M37" s="107"/>
      <c r="N37" s="108"/>
    </row>
    <row r="38" spans="1:14" ht="13" customHeight="1" x14ac:dyDescent="0.15">
      <c r="A38" s="57" t="s">
        <v>272</v>
      </c>
      <c r="B38" s="106">
        <v>2</v>
      </c>
      <c r="C38" s="20">
        <v>2.95548250795088</v>
      </c>
      <c r="D38" s="113">
        <v>7.9781282807053003E-2</v>
      </c>
      <c r="E38" s="20">
        <v>1.7782979852963801</v>
      </c>
      <c r="F38" s="113">
        <v>7.0767091835664001E-2</v>
      </c>
      <c r="G38" s="107"/>
      <c r="H38" s="107"/>
      <c r="I38" s="107"/>
      <c r="J38" s="107"/>
      <c r="K38" s="107"/>
      <c r="L38" s="107"/>
      <c r="M38" s="107"/>
      <c r="N38" s="108"/>
    </row>
    <row r="39" spans="1:14" ht="13" customHeight="1" x14ac:dyDescent="0.15">
      <c r="A39" s="57" t="s">
        <v>273</v>
      </c>
      <c r="B39" s="106">
        <v>2</v>
      </c>
      <c r="C39" s="20">
        <v>2.6976715913399998</v>
      </c>
      <c r="D39" s="113">
        <v>8.29253313360198E-2</v>
      </c>
      <c r="E39" s="20">
        <v>2.2204215685127999</v>
      </c>
      <c r="F39" s="113">
        <v>8.927658208224E-2</v>
      </c>
      <c r="G39" s="107"/>
      <c r="H39" s="107"/>
      <c r="I39" s="107"/>
      <c r="J39" s="107"/>
      <c r="K39" s="107"/>
      <c r="L39" s="107"/>
      <c r="M39" s="107"/>
      <c r="N39" s="108"/>
    </row>
    <row r="40" spans="1:14" ht="13" customHeight="1" x14ac:dyDescent="0.15">
      <c r="A40" s="57" t="s">
        <v>274</v>
      </c>
      <c r="B40" s="106">
        <v>2</v>
      </c>
      <c r="C40" s="20">
        <v>2.8520702704267999</v>
      </c>
      <c r="D40" s="113">
        <v>0.10525746572520001</v>
      </c>
      <c r="E40" s="20">
        <v>1.69721605211598</v>
      </c>
      <c r="F40" s="113">
        <v>8.0307217543481302E-2</v>
      </c>
      <c r="G40" s="107"/>
      <c r="H40" s="107"/>
      <c r="I40" s="107"/>
      <c r="J40" s="107"/>
      <c r="K40" s="107"/>
      <c r="L40" s="107"/>
      <c r="M40" s="107"/>
      <c r="N40" s="108"/>
    </row>
    <row r="41" spans="1:14" ht="13" customHeight="1" x14ac:dyDescent="0.15">
      <c r="A41" s="57" t="s">
        <v>275</v>
      </c>
      <c r="B41" s="106">
        <v>2</v>
      </c>
      <c r="C41" s="20">
        <v>2.90917044688182</v>
      </c>
      <c r="D41" s="113">
        <v>9.9658074994412399E-2</v>
      </c>
      <c r="E41" s="20">
        <v>1.9814941313800101</v>
      </c>
      <c r="F41" s="113">
        <v>0.106049624838034</v>
      </c>
      <c r="G41" s="107"/>
      <c r="H41" s="107"/>
      <c r="I41" s="107"/>
      <c r="J41" s="107"/>
      <c r="K41" s="107"/>
      <c r="L41" s="107"/>
      <c r="M41" s="107"/>
      <c r="N41" s="108"/>
    </row>
    <row r="42" spans="1:14" ht="13" customHeight="1" x14ac:dyDescent="0.15">
      <c r="A42" s="57" t="s">
        <v>276</v>
      </c>
      <c r="B42" s="106">
        <v>2</v>
      </c>
      <c r="C42" s="20">
        <v>3.7339343995220702</v>
      </c>
      <c r="D42" s="113">
        <v>0.17063366746307801</v>
      </c>
      <c r="E42" s="20">
        <v>1.4897465782545301</v>
      </c>
      <c r="F42" s="113">
        <v>0.118605092179486</v>
      </c>
      <c r="G42" s="107"/>
      <c r="H42" s="107"/>
      <c r="I42" s="107"/>
      <c r="J42" s="107"/>
      <c r="K42" s="107"/>
      <c r="L42" s="107"/>
      <c r="M42" s="107"/>
      <c r="N42" s="108"/>
    </row>
    <row r="43" spans="1:14" ht="13" customHeight="1" x14ac:dyDescent="0.15">
      <c r="A43" s="57" t="s">
        <v>277</v>
      </c>
      <c r="B43" s="106">
        <v>2</v>
      </c>
      <c r="C43" s="20">
        <v>2.7598255666665201</v>
      </c>
      <c r="D43" s="113">
        <v>0.13922317891703401</v>
      </c>
      <c r="E43" s="20">
        <v>1.50645558688926</v>
      </c>
      <c r="F43" s="113">
        <v>6.3659097955998098E-2</v>
      </c>
      <c r="G43" s="107"/>
      <c r="H43" s="107"/>
      <c r="I43" s="107"/>
      <c r="J43" s="107"/>
      <c r="K43" s="107"/>
      <c r="L43" s="107"/>
      <c r="M43" s="107"/>
      <c r="N43" s="108"/>
    </row>
    <row r="44" spans="1:14" ht="13" customHeight="1" x14ac:dyDescent="0.15">
      <c r="A44" s="57" t="s">
        <v>278</v>
      </c>
      <c r="B44" s="106">
        <v>2</v>
      </c>
      <c r="C44" s="20">
        <v>1.83731480307102</v>
      </c>
      <c r="D44" s="113">
        <v>7.6761637970678698E-2</v>
      </c>
      <c r="E44" s="20">
        <v>1.12923221014004</v>
      </c>
      <c r="F44" s="113">
        <v>9.2106048545105998E-2</v>
      </c>
      <c r="G44" s="107"/>
      <c r="H44" s="107"/>
      <c r="I44" s="107"/>
      <c r="J44" s="107"/>
      <c r="K44" s="107"/>
      <c r="L44" s="107"/>
      <c r="M44" s="107"/>
      <c r="N44" s="108"/>
    </row>
    <row r="45" spans="1:14" ht="13" customHeight="1" x14ac:dyDescent="0.15">
      <c r="A45" s="57" t="s">
        <v>279</v>
      </c>
      <c r="B45" s="106">
        <v>2</v>
      </c>
      <c r="C45" s="20">
        <v>3.4889824303705299</v>
      </c>
      <c r="D45" s="113">
        <v>0.133277418638411</v>
      </c>
      <c r="E45" s="20">
        <v>2.3352116551225399</v>
      </c>
      <c r="F45" s="113">
        <v>9.5465456897582096E-2</v>
      </c>
      <c r="G45" s="107"/>
      <c r="H45" s="107"/>
      <c r="I45" s="107"/>
      <c r="J45" s="107"/>
      <c r="K45" s="107"/>
      <c r="L45" s="107"/>
      <c r="M45" s="107"/>
      <c r="N45" s="108"/>
    </row>
    <row r="46" spans="1:14" ht="13" customHeight="1" x14ac:dyDescent="0.15">
      <c r="A46" s="57" t="s">
        <v>280</v>
      </c>
      <c r="B46" s="106">
        <v>2</v>
      </c>
      <c r="C46" s="20">
        <v>2.2764706726617199</v>
      </c>
      <c r="D46" s="113">
        <v>7.4620072744701393E-2</v>
      </c>
      <c r="E46" s="20">
        <v>1.4108103199942701</v>
      </c>
      <c r="F46" s="113">
        <v>3.9332875474131702E-2</v>
      </c>
      <c r="G46" s="107"/>
      <c r="H46" s="107"/>
      <c r="I46" s="107"/>
      <c r="J46" s="107"/>
      <c r="K46" s="107"/>
      <c r="L46" s="107"/>
      <c r="M46" s="107"/>
      <c r="N46" s="108"/>
    </row>
    <row r="47" spans="1:14" ht="13" customHeight="1" x14ac:dyDescent="0.15">
      <c r="A47" s="57" t="s">
        <v>281</v>
      </c>
      <c r="B47" s="106">
        <v>2</v>
      </c>
      <c r="C47" s="20">
        <v>2.7608133867876599</v>
      </c>
      <c r="D47" s="113">
        <v>7.0897579193001797E-2</v>
      </c>
      <c r="E47" s="20">
        <v>1.19274271494791</v>
      </c>
      <c r="F47" s="113">
        <v>5.9193385467083699E-2</v>
      </c>
      <c r="G47" s="107"/>
      <c r="H47" s="107"/>
      <c r="I47" s="107"/>
      <c r="J47" s="107"/>
      <c r="K47" s="107"/>
      <c r="L47" s="107"/>
      <c r="M47" s="107"/>
      <c r="N47" s="108"/>
    </row>
    <row r="48" spans="1:14" ht="13" customHeight="1" x14ac:dyDescent="0.15">
      <c r="A48" s="57" t="s">
        <v>282</v>
      </c>
      <c r="B48" s="106">
        <v>2</v>
      </c>
      <c r="C48" s="20">
        <v>3.0005554641557701</v>
      </c>
      <c r="D48" s="113">
        <v>0.11753687143369899</v>
      </c>
      <c r="E48" s="20">
        <v>1.7765270390491299</v>
      </c>
      <c r="F48" s="113">
        <v>5.9920857571526702E-2</v>
      </c>
      <c r="G48" s="107"/>
      <c r="H48" s="107"/>
      <c r="I48" s="107"/>
      <c r="J48" s="107"/>
      <c r="K48" s="107"/>
      <c r="L48" s="107"/>
      <c r="M48" s="107"/>
      <c r="N48" s="108"/>
    </row>
    <row r="49" spans="1:14" ht="13" customHeight="1" x14ac:dyDescent="0.15">
      <c r="A49" s="57" t="s">
        <v>283</v>
      </c>
      <c r="B49" s="106">
        <v>2</v>
      </c>
      <c r="C49" s="20">
        <v>4.0962446990041803</v>
      </c>
      <c r="D49" s="113">
        <v>0.27199985410877597</v>
      </c>
      <c r="E49" s="20">
        <v>2.4880832656187901</v>
      </c>
      <c r="F49" s="113">
        <v>0.21944830280132699</v>
      </c>
      <c r="G49" s="107"/>
      <c r="H49" s="107"/>
      <c r="I49" s="107"/>
      <c r="J49" s="107"/>
      <c r="K49" s="107"/>
      <c r="L49" s="107"/>
      <c r="M49" s="107"/>
      <c r="N49" s="108"/>
    </row>
    <row r="50" spans="1:14" ht="13" customHeight="1" x14ac:dyDescent="0.15">
      <c r="A50" s="57" t="s">
        <v>284</v>
      </c>
      <c r="B50" s="106">
        <v>2</v>
      </c>
      <c r="C50" s="20">
        <v>2.8285741373625299</v>
      </c>
      <c r="D50" s="113">
        <v>0.11083524820367199</v>
      </c>
      <c r="E50" s="20">
        <v>1.89290816078725</v>
      </c>
      <c r="F50" s="113">
        <v>8.5873268780219503E-2</v>
      </c>
      <c r="G50" s="107"/>
      <c r="H50" s="107"/>
      <c r="I50" s="107"/>
      <c r="J50" s="107"/>
      <c r="K50" s="107"/>
      <c r="L50" s="107"/>
      <c r="M50" s="107"/>
      <c r="N50" s="108"/>
    </row>
    <row r="51" spans="1:14" ht="13" customHeight="1" x14ac:dyDescent="0.15">
      <c r="A51" s="57" t="s">
        <v>285</v>
      </c>
      <c r="B51" s="106">
        <v>2</v>
      </c>
      <c r="C51" s="20">
        <v>4.4440994459132801</v>
      </c>
      <c r="D51" s="113">
        <v>0.106181843172391</v>
      </c>
      <c r="E51" s="20">
        <v>2.5467631954553398</v>
      </c>
      <c r="F51" s="113">
        <v>7.4384943705436093E-2</v>
      </c>
      <c r="G51" s="107"/>
      <c r="H51" s="107"/>
      <c r="I51" s="107"/>
      <c r="J51" s="107"/>
      <c r="K51" s="107"/>
      <c r="L51" s="107"/>
      <c r="M51" s="107"/>
      <c r="N51" s="108"/>
    </row>
    <row r="52" spans="1:14" ht="13" customHeight="1" x14ac:dyDescent="0.15">
      <c r="A52" s="57" t="s">
        <v>286</v>
      </c>
      <c r="B52" s="106">
        <v>2</v>
      </c>
      <c r="C52" s="20">
        <v>3.7011796212765602</v>
      </c>
      <c r="D52" s="113">
        <v>0.112925063424256</v>
      </c>
      <c r="E52" s="20">
        <v>1.4692709273464499</v>
      </c>
      <c r="F52" s="113">
        <v>2.7595723563304302E-2</v>
      </c>
      <c r="G52" s="107"/>
      <c r="H52" s="107"/>
      <c r="I52" s="107"/>
      <c r="J52" s="107"/>
      <c r="K52" s="107"/>
      <c r="L52" s="107"/>
      <c r="M52" s="107"/>
      <c r="N52" s="108"/>
    </row>
    <row r="53" spans="1:14" ht="13" customHeight="1" x14ac:dyDescent="0.15">
      <c r="A53" s="57" t="s">
        <v>287</v>
      </c>
      <c r="B53" s="106">
        <v>2</v>
      </c>
      <c r="C53" s="20">
        <v>2.58937457632832</v>
      </c>
      <c r="D53" s="113">
        <v>6.6984789158243005E-2</v>
      </c>
      <c r="E53" s="20">
        <v>1.4909686177325401</v>
      </c>
      <c r="F53" s="113">
        <v>6.9535728311760803E-2</v>
      </c>
      <c r="G53" s="107"/>
      <c r="H53" s="107"/>
      <c r="I53" s="107"/>
      <c r="J53" s="107"/>
      <c r="K53" s="107"/>
      <c r="L53" s="107"/>
      <c r="M53" s="107"/>
      <c r="N53" s="108"/>
    </row>
    <row r="54" spans="1:14" ht="13" customHeight="1" x14ac:dyDescent="0.15">
      <c r="A54" s="57" t="s">
        <v>288</v>
      </c>
      <c r="B54" s="106">
        <v>2</v>
      </c>
      <c r="C54" s="20">
        <v>4.1211380390006198</v>
      </c>
      <c r="D54" s="113">
        <v>0.22337330382660001</v>
      </c>
      <c r="E54" s="20">
        <v>2.9620300348729298</v>
      </c>
      <c r="F54" s="113">
        <v>0.21661459219801099</v>
      </c>
      <c r="G54" s="107"/>
      <c r="H54" s="107"/>
      <c r="I54" s="107"/>
      <c r="J54" s="107"/>
      <c r="K54" s="107"/>
      <c r="L54" s="107"/>
      <c r="M54" s="107"/>
      <c r="N54" s="108"/>
    </row>
    <row r="55" spans="1:14" ht="13" customHeight="1" x14ac:dyDescent="0.15">
      <c r="A55" s="57" t="s">
        <v>289</v>
      </c>
      <c r="B55" s="106">
        <v>2</v>
      </c>
      <c r="C55" s="20">
        <v>4.1459518657411998</v>
      </c>
      <c r="D55" s="113">
        <v>0.22095513963793101</v>
      </c>
      <c r="E55" s="20">
        <v>2.9294011740510402</v>
      </c>
      <c r="F55" s="113">
        <v>0.16754756998696399</v>
      </c>
      <c r="G55" s="107"/>
      <c r="H55" s="107"/>
      <c r="I55" s="107"/>
      <c r="J55" s="107"/>
      <c r="K55" s="107"/>
      <c r="L55" s="107"/>
      <c r="M55" s="107"/>
      <c r="N55" s="108"/>
    </row>
    <row r="56" spans="1:14" ht="13" customHeight="1" x14ac:dyDescent="0.15">
      <c r="A56" s="57" t="s">
        <v>290</v>
      </c>
      <c r="B56" s="106">
        <v>2</v>
      </c>
      <c r="C56" s="20">
        <v>2.9912562376655698</v>
      </c>
      <c r="D56" s="113">
        <v>6.7616302453368998E-2</v>
      </c>
      <c r="E56" s="20">
        <v>1.67770662245959</v>
      </c>
      <c r="F56" s="113">
        <v>6.6802176630626098E-2</v>
      </c>
      <c r="G56" s="107"/>
      <c r="H56" s="107"/>
      <c r="I56" s="107"/>
      <c r="J56" s="107"/>
      <c r="K56" s="107"/>
      <c r="L56" s="107"/>
      <c r="M56" s="107"/>
      <c r="N56" s="108"/>
    </row>
    <row r="57" spans="1:14" ht="13" customHeight="1" x14ac:dyDescent="0.15">
      <c r="A57" s="57" t="s">
        <v>291</v>
      </c>
      <c r="B57" s="106">
        <v>2</v>
      </c>
      <c r="C57" s="20">
        <v>3.3936965033433801</v>
      </c>
      <c r="D57" s="113">
        <v>7.9526933851066101E-2</v>
      </c>
      <c r="E57" s="20">
        <v>1.7965889414693099</v>
      </c>
      <c r="F57" s="113">
        <v>4.5924344954322398E-2</v>
      </c>
      <c r="G57" s="107"/>
      <c r="H57" s="107"/>
      <c r="I57" s="107"/>
      <c r="J57" s="107"/>
      <c r="K57" s="107"/>
      <c r="L57" s="107"/>
      <c r="M57" s="107"/>
      <c r="N57" s="108"/>
    </row>
    <row r="58" spans="1:14" ht="13" customHeight="1" x14ac:dyDescent="0.15">
      <c r="A58" s="57" t="s">
        <v>292</v>
      </c>
      <c r="B58" s="106">
        <v>2</v>
      </c>
      <c r="C58" s="20">
        <v>2.5169044110985599</v>
      </c>
      <c r="D58" s="113">
        <v>8.9313267169095198E-2</v>
      </c>
      <c r="E58" s="20">
        <v>2.0353906977580598</v>
      </c>
      <c r="F58" s="113">
        <v>9.4864109429559099E-2</v>
      </c>
      <c r="G58" s="107"/>
      <c r="H58" s="107"/>
      <c r="I58" s="107"/>
      <c r="J58" s="107"/>
      <c r="K58" s="107"/>
      <c r="L58" s="107"/>
      <c r="M58" s="107"/>
      <c r="N58" s="108"/>
    </row>
    <row r="59" spans="1:14" ht="13" customHeight="1" x14ac:dyDescent="0.15">
      <c r="A59" s="57" t="s">
        <v>293</v>
      </c>
      <c r="B59" s="106">
        <v>2</v>
      </c>
      <c r="C59" s="20">
        <v>3.5907167719847699</v>
      </c>
      <c r="D59" s="113">
        <v>8.8487786803541899E-2</v>
      </c>
      <c r="E59" s="20">
        <v>2.2922934735467599</v>
      </c>
      <c r="F59" s="113">
        <v>8.6799502815398999E-2</v>
      </c>
      <c r="G59" s="107"/>
      <c r="H59" s="107"/>
      <c r="I59" s="107"/>
      <c r="J59" s="107"/>
      <c r="K59" s="107"/>
      <c r="L59" s="107"/>
      <c r="M59" s="107"/>
      <c r="N59" s="108"/>
    </row>
    <row r="60" spans="1:14" ht="13" customHeight="1" x14ac:dyDescent="0.15">
      <c r="A60" s="57" t="s">
        <v>294</v>
      </c>
      <c r="B60" s="106">
        <v>2</v>
      </c>
      <c r="C60" s="20">
        <v>3.2060999283088698</v>
      </c>
      <c r="D60" s="113">
        <v>0.18005100501979901</v>
      </c>
      <c r="E60" s="20">
        <v>2.0427936786617198</v>
      </c>
      <c r="F60" s="113">
        <v>0.41782088819537</v>
      </c>
      <c r="G60" s="107"/>
      <c r="H60" s="107"/>
      <c r="I60" s="107"/>
      <c r="J60" s="107"/>
      <c r="K60" s="107"/>
      <c r="L60" s="107"/>
      <c r="M60" s="107"/>
      <c r="N60" s="108"/>
    </row>
    <row r="61" spans="1:14" ht="13" customHeight="1" x14ac:dyDescent="0.15">
      <c r="A61" s="57" t="s">
        <v>295</v>
      </c>
      <c r="B61" s="106">
        <v>2</v>
      </c>
      <c r="C61" s="20">
        <v>5.2261394426829799</v>
      </c>
      <c r="D61" s="113">
        <v>0.19126679250203499</v>
      </c>
      <c r="E61" s="20">
        <v>3.2995522625118898</v>
      </c>
      <c r="F61" s="113">
        <v>0.145838227084121</v>
      </c>
      <c r="G61" s="107"/>
      <c r="H61" s="107"/>
      <c r="I61" s="107"/>
      <c r="J61" s="107"/>
      <c r="K61" s="107"/>
      <c r="L61" s="107"/>
      <c r="M61" s="107"/>
      <c r="N61" s="108"/>
    </row>
    <row r="62" spans="1:14" ht="13" customHeight="1" x14ac:dyDescent="0.15">
      <c r="A62" s="57" t="s">
        <v>296</v>
      </c>
      <c r="B62" s="106">
        <v>2</v>
      </c>
      <c r="C62" s="20">
        <v>3.99985374226162</v>
      </c>
      <c r="D62" s="113">
        <v>0.15633005207617801</v>
      </c>
      <c r="E62" s="20">
        <v>2.3916000194187199</v>
      </c>
      <c r="F62" s="113">
        <v>8.3839879238981493E-2</v>
      </c>
      <c r="G62" s="107"/>
      <c r="H62" s="107"/>
      <c r="I62" s="107"/>
      <c r="J62" s="107"/>
      <c r="K62" s="107"/>
      <c r="L62" s="107"/>
      <c r="M62" s="107"/>
      <c r="N62" s="108"/>
    </row>
    <row r="63" spans="1:14" ht="13" customHeight="1" x14ac:dyDescent="0.15">
      <c r="A63" s="110" t="s">
        <v>297</v>
      </c>
      <c r="B63" s="74">
        <v>2</v>
      </c>
      <c r="C63" s="8">
        <v>3.0986549812787798</v>
      </c>
      <c r="D63" s="114">
        <v>2.7826498808363E-2</v>
      </c>
      <c r="E63" s="8">
        <v>1.7508824291545599</v>
      </c>
      <c r="F63" s="114">
        <v>2.6303485203007598E-2</v>
      </c>
      <c r="G63" s="107"/>
      <c r="H63" s="107"/>
      <c r="I63" s="107"/>
      <c r="J63" s="107"/>
      <c r="K63" s="107"/>
      <c r="L63" s="107"/>
      <c r="M63" s="107"/>
      <c r="N63" s="108"/>
    </row>
    <row r="64" spans="1:14" ht="13" customHeight="1" x14ac:dyDescent="0.15">
      <c r="A64" s="75" t="s">
        <v>298</v>
      </c>
      <c r="B64" s="76">
        <v>2</v>
      </c>
      <c r="C64" s="12">
        <v>2.82086175420979</v>
      </c>
      <c r="D64" s="115">
        <v>2.6800377596107899E-2</v>
      </c>
      <c r="E64" s="12">
        <v>1.4917323537348699</v>
      </c>
      <c r="F64" s="115">
        <v>1.9074642390229001E-2</v>
      </c>
      <c r="G64" s="107"/>
      <c r="H64" s="107"/>
      <c r="I64" s="107"/>
      <c r="J64" s="107"/>
      <c r="K64" s="107"/>
      <c r="L64" s="107"/>
      <c r="M64" s="107"/>
      <c r="N64" s="108"/>
    </row>
    <row r="65" spans="1:14" ht="13" customHeight="1" x14ac:dyDescent="0.15">
      <c r="A65" s="77" t="s">
        <v>299</v>
      </c>
      <c r="B65" s="78">
        <v>2</v>
      </c>
      <c r="C65" s="59">
        <v>3.3181993007092299</v>
      </c>
      <c r="D65" s="116">
        <v>2.26375730442285E-2</v>
      </c>
      <c r="E65" s="59">
        <v>1.95392276527302</v>
      </c>
      <c r="F65" s="116">
        <v>1.93807177992231E-2</v>
      </c>
      <c r="G65" s="107"/>
      <c r="H65" s="107"/>
      <c r="I65" s="107"/>
      <c r="J65" s="107"/>
      <c r="K65" s="107"/>
      <c r="L65" s="107"/>
      <c r="M65" s="107"/>
      <c r="N65" s="108"/>
    </row>
    <row r="66" spans="1:14" ht="13" customHeight="1" x14ac:dyDescent="0.15">
      <c r="A66" s="57" t="s">
        <v>300</v>
      </c>
      <c r="B66" s="106">
        <v>2</v>
      </c>
      <c r="C66" s="20">
        <v>2.8776258912966499</v>
      </c>
      <c r="D66" s="113">
        <v>0.14912055237162</v>
      </c>
      <c r="E66" s="20">
        <v>1.5897115586269199</v>
      </c>
      <c r="F66" s="113">
        <v>8.1735656105617699E-2</v>
      </c>
      <c r="G66" s="107"/>
      <c r="H66" s="107"/>
      <c r="I66" s="107"/>
      <c r="J66" s="107"/>
      <c r="K66" s="107"/>
      <c r="L66" s="107"/>
      <c r="M66" s="107"/>
      <c r="N66" s="108"/>
    </row>
    <row r="67" spans="1:14" ht="13" customHeight="1" x14ac:dyDescent="0.15">
      <c r="A67" s="57" t="s">
        <v>301</v>
      </c>
      <c r="B67" s="106">
        <v>2</v>
      </c>
      <c r="C67" s="20">
        <v>3.8581653563371101</v>
      </c>
      <c r="D67" s="113">
        <v>0.16814721371744201</v>
      </c>
      <c r="E67" s="20">
        <v>1.4904033537960399</v>
      </c>
      <c r="F67" s="113">
        <v>0.105111553498239</v>
      </c>
      <c r="G67" s="107"/>
      <c r="H67" s="107"/>
      <c r="I67" s="107"/>
      <c r="J67" s="107"/>
      <c r="K67" s="107"/>
      <c r="L67" s="107"/>
      <c r="M67" s="107"/>
      <c r="N67" s="108"/>
    </row>
    <row r="68" spans="1:14" ht="13" customHeight="1" x14ac:dyDescent="0.15">
      <c r="A68" s="57" t="s">
        <v>302</v>
      </c>
      <c r="B68" s="106">
        <v>2</v>
      </c>
      <c r="C68" s="20">
        <v>4.0291890609791201</v>
      </c>
      <c r="D68" s="113">
        <v>0.12050605767361899</v>
      </c>
      <c r="E68" s="20">
        <v>1.7122838125986799</v>
      </c>
      <c r="F68" s="113">
        <v>9.3292701710082193E-2</v>
      </c>
      <c r="G68" s="107"/>
      <c r="H68" s="107"/>
      <c r="I68" s="107"/>
      <c r="J68" s="107"/>
      <c r="K68" s="107"/>
      <c r="L68" s="107"/>
      <c r="M68" s="107"/>
      <c r="N68" s="108"/>
    </row>
    <row r="69" spans="1:14" ht="13" customHeight="1" x14ac:dyDescent="0.15">
      <c r="A69" s="72" t="s">
        <v>303</v>
      </c>
      <c r="B69" s="79">
        <v>2</v>
      </c>
      <c r="C69" s="118">
        <v>3.8961107770330901</v>
      </c>
      <c r="D69" s="119">
        <v>0.106846865252615</v>
      </c>
      <c r="E69" s="118">
        <v>1.7243309574358801</v>
      </c>
      <c r="F69" s="119">
        <v>7.98431953152796E-2</v>
      </c>
      <c r="G69" s="80"/>
      <c r="H69" s="80"/>
      <c r="I69" s="80"/>
      <c r="J69" s="80"/>
      <c r="K69" s="80"/>
      <c r="L69" s="80"/>
      <c r="M69" s="80"/>
      <c r="N69" s="81"/>
    </row>
    <row r="70" spans="1:14" ht="13" customHeight="1" x14ac:dyDescent="0.15">
      <c r="A70" s="57"/>
      <c r="B70" s="82"/>
      <c r="C70" s="20" t="s">
        <v>472</v>
      </c>
      <c r="D70" s="113" t="s">
        <v>473</v>
      </c>
      <c r="E70" s="20" t="s">
        <v>474</v>
      </c>
      <c r="F70" s="113" t="s">
        <v>475</v>
      </c>
      <c r="G70" s="20" t="s">
        <v>476</v>
      </c>
      <c r="H70" s="113" t="s">
        <v>477</v>
      </c>
      <c r="I70" s="20" t="s">
        <v>478</v>
      </c>
      <c r="J70" s="113" t="s">
        <v>479</v>
      </c>
      <c r="K70" s="107" t="s">
        <v>480</v>
      </c>
      <c r="L70" s="107" t="s">
        <v>481</v>
      </c>
      <c r="M70" s="107" t="s">
        <v>482</v>
      </c>
      <c r="N70" s="108" t="s">
        <v>483</v>
      </c>
    </row>
    <row r="71" spans="1:14" ht="13" customHeight="1" x14ac:dyDescent="0.15">
      <c r="A71" s="57" t="s">
        <v>247</v>
      </c>
      <c r="B71" s="82">
        <v>1</v>
      </c>
      <c r="C71" s="20">
        <v>3.8237454701559801</v>
      </c>
      <c r="D71" s="113">
        <v>0.12572400821547999</v>
      </c>
      <c r="E71" s="20">
        <v>1.7250956186680999</v>
      </c>
      <c r="F71" s="113">
        <v>5.8464939632215898E-2</v>
      </c>
      <c r="G71" s="20">
        <v>-0.14042580127843601</v>
      </c>
      <c r="H71" s="113">
        <v>0.157660576388754</v>
      </c>
      <c r="I71" s="20">
        <v>-0.108741534308197</v>
      </c>
      <c r="J71" s="113">
        <v>0.106957443217059</v>
      </c>
      <c r="K71" s="107"/>
      <c r="L71" s="107"/>
      <c r="M71" s="107"/>
      <c r="N71" s="108"/>
    </row>
    <row r="72" spans="1:14" ht="13" customHeight="1" x14ac:dyDescent="0.15">
      <c r="A72" s="57" t="s">
        <v>251</v>
      </c>
      <c r="B72" s="82">
        <v>1</v>
      </c>
      <c r="C72" s="20">
        <v>2.6651806441999999</v>
      </c>
      <c r="D72" s="113">
        <v>5.8070318200038502E-2</v>
      </c>
      <c r="E72" s="20">
        <v>1.2133695232519399</v>
      </c>
      <c r="F72" s="113">
        <v>3.56612998037837E-2</v>
      </c>
      <c r="G72" s="20">
        <v>0.14326982503341101</v>
      </c>
      <c r="H72" s="113">
        <v>9.3772635581369695E-2</v>
      </c>
      <c r="I72" s="20">
        <v>0.25545423114726501</v>
      </c>
      <c r="J72" s="113">
        <v>5.9250400832312297E-2</v>
      </c>
      <c r="K72" s="107"/>
      <c r="L72" s="107"/>
      <c r="M72" s="107"/>
      <c r="N72" s="108"/>
    </row>
    <row r="73" spans="1:14" ht="13" customHeight="1" x14ac:dyDescent="0.15">
      <c r="A73" s="109" t="s">
        <v>253</v>
      </c>
      <c r="B73" s="82">
        <v>1</v>
      </c>
      <c r="C73" s="20">
        <v>2.6281945228155199</v>
      </c>
      <c r="D73" s="113">
        <v>5.7844959100111101E-2</v>
      </c>
      <c r="E73" s="20">
        <v>1.02989777989688</v>
      </c>
      <c r="F73" s="113">
        <v>4.7613847389747901E-2</v>
      </c>
      <c r="G73" s="20">
        <v>0.246364780022723</v>
      </c>
      <c r="H73" s="113">
        <v>9.0126532344732196E-2</v>
      </c>
      <c r="I73" s="20">
        <v>0.22073440180600001</v>
      </c>
      <c r="J73" s="113">
        <v>7.53020017950983E-2</v>
      </c>
      <c r="K73" s="107"/>
      <c r="L73" s="107"/>
      <c r="M73" s="107"/>
      <c r="N73" s="108"/>
    </row>
    <row r="74" spans="1:14" ht="13" customHeight="1" x14ac:dyDescent="0.15">
      <c r="A74" s="57" t="s">
        <v>254</v>
      </c>
      <c r="B74" s="82">
        <v>1</v>
      </c>
      <c r="C74" s="20">
        <v>4.63056595574069</v>
      </c>
      <c r="D74" s="113">
        <v>0.33714142480352099</v>
      </c>
      <c r="E74" s="20">
        <v>2.6752010827020198</v>
      </c>
      <c r="F74" s="113">
        <v>0.29685579076546598</v>
      </c>
      <c r="G74" s="20">
        <v>-0.40045838260962402</v>
      </c>
      <c r="H74" s="113">
        <v>0.54447412264459305</v>
      </c>
      <c r="I74" s="20">
        <v>0.16667946156541599</v>
      </c>
      <c r="J74" s="113">
        <v>0.44557261288962802</v>
      </c>
      <c r="K74" s="107"/>
      <c r="L74" s="107"/>
      <c r="M74" s="107"/>
      <c r="N74" s="108"/>
    </row>
    <row r="75" spans="1:14" ht="13" customHeight="1" x14ac:dyDescent="0.15">
      <c r="A75" s="57" t="s">
        <v>265</v>
      </c>
      <c r="B75" s="82">
        <v>1</v>
      </c>
      <c r="C75" s="20">
        <v>2.2541336446017799</v>
      </c>
      <c r="D75" s="113">
        <v>6.4464161242474005E-2</v>
      </c>
      <c r="E75" s="20">
        <v>1.7954555425312899</v>
      </c>
      <c r="F75" s="113">
        <v>0.123673717423971</v>
      </c>
      <c r="G75" s="20">
        <v>0.23762320137444801</v>
      </c>
      <c r="H75" s="113">
        <v>8.4332511876873406E-2</v>
      </c>
      <c r="I75" s="20">
        <v>0.60809608142147997</v>
      </c>
      <c r="J75" s="113">
        <v>0.13216123242056499</v>
      </c>
      <c r="K75" s="107"/>
      <c r="L75" s="107"/>
      <c r="M75" s="107"/>
      <c r="N75" s="108"/>
    </row>
    <row r="76" spans="1:14" ht="13" customHeight="1" x14ac:dyDescent="0.15">
      <c r="A76" s="57" t="s">
        <v>270</v>
      </c>
      <c r="B76" s="82">
        <v>1</v>
      </c>
      <c r="C76" s="20">
        <v>4.0071797838110301</v>
      </c>
      <c r="D76" s="113">
        <v>8.6980138084055303E-2</v>
      </c>
      <c r="E76" s="20">
        <v>1.3670169718331799</v>
      </c>
      <c r="F76" s="113">
        <v>4.5547234183153401E-2</v>
      </c>
      <c r="G76" s="20">
        <v>0.20211360450694199</v>
      </c>
      <c r="H76" s="113">
        <v>0.12941131183462101</v>
      </c>
      <c r="I76" s="20">
        <v>-5.2142057929350998E-2</v>
      </c>
      <c r="J76" s="113">
        <v>6.6193740405660298E-2</v>
      </c>
      <c r="K76" s="107"/>
      <c r="L76" s="107"/>
      <c r="M76" s="107"/>
      <c r="N76" s="108"/>
    </row>
    <row r="77" spans="1:14" ht="13" customHeight="1" x14ac:dyDescent="0.15">
      <c r="A77" s="57" t="s">
        <v>272</v>
      </c>
      <c r="B77" s="82">
        <v>1</v>
      </c>
      <c r="C77" s="20">
        <v>2.7780032774732502</v>
      </c>
      <c r="D77" s="113">
        <v>6.4022542935651197E-2</v>
      </c>
      <c r="E77" s="20">
        <v>1.5555826860853501</v>
      </c>
      <c r="F77" s="113">
        <v>5.52921448708803E-2</v>
      </c>
      <c r="G77" s="20">
        <v>-0.17747923047762801</v>
      </c>
      <c r="H77" s="113">
        <v>0.102293397100137</v>
      </c>
      <c r="I77" s="20">
        <v>-0.222715299211031</v>
      </c>
      <c r="J77" s="113">
        <v>8.9806472880854804E-2</v>
      </c>
      <c r="K77" s="107"/>
      <c r="L77" s="107"/>
      <c r="M77" s="107"/>
      <c r="N77" s="108"/>
    </row>
    <row r="78" spans="1:14" ht="13" customHeight="1" x14ac:dyDescent="0.15">
      <c r="A78" s="57" t="s">
        <v>278</v>
      </c>
      <c r="B78" s="82">
        <v>1</v>
      </c>
      <c r="C78" s="20">
        <v>1.7680992526505701</v>
      </c>
      <c r="D78" s="113">
        <v>0.12511457717022201</v>
      </c>
      <c r="E78" s="20">
        <v>1.2796521086335599</v>
      </c>
      <c r="F78" s="113">
        <v>5.61459655475905E-2</v>
      </c>
      <c r="G78" s="20">
        <v>-6.92155504204581E-2</v>
      </c>
      <c r="H78" s="113">
        <v>0.146785579960788</v>
      </c>
      <c r="I78" s="20">
        <v>0.150419898493518</v>
      </c>
      <c r="J78" s="113">
        <v>0.10786979941515</v>
      </c>
      <c r="K78" s="107"/>
      <c r="L78" s="107"/>
      <c r="M78" s="107"/>
      <c r="N78" s="108"/>
    </row>
    <row r="79" spans="1:14" ht="13" customHeight="1" x14ac:dyDescent="0.15">
      <c r="A79" s="57" t="s">
        <v>283</v>
      </c>
      <c r="B79" s="82">
        <v>1</v>
      </c>
      <c r="C79" s="20">
        <v>4.00735147577352</v>
      </c>
      <c r="D79" s="113">
        <v>0.22024755805746299</v>
      </c>
      <c r="E79" s="20">
        <v>3.4896039948560702</v>
      </c>
      <c r="F79" s="113">
        <v>0.25307762483415902</v>
      </c>
      <c r="G79" s="20">
        <v>-8.8893223230660304E-2</v>
      </c>
      <c r="H79" s="113">
        <v>0.34998986766115298</v>
      </c>
      <c r="I79" s="20">
        <v>1.0015207292372801</v>
      </c>
      <c r="J79" s="113">
        <v>0.33497140444235302</v>
      </c>
      <c r="K79" s="107"/>
      <c r="L79" s="107"/>
      <c r="M79" s="107"/>
      <c r="N79" s="108"/>
    </row>
    <row r="80" spans="1:14" ht="13" customHeight="1" x14ac:dyDescent="0.15">
      <c r="A80" s="57" t="s">
        <v>288</v>
      </c>
      <c r="B80" s="82">
        <v>1</v>
      </c>
      <c r="C80" s="20">
        <v>3.8484750957833498</v>
      </c>
      <c r="D80" s="113">
        <v>0.170946612785907</v>
      </c>
      <c r="E80" s="20">
        <v>2.8269910775690401</v>
      </c>
      <c r="F80" s="113">
        <v>0.153769681377395</v>
      </c>
      <c r="G80" s="20">
        <v>-0.27266294321726697</v>
      </c>
      <c r="H80" s="113">
        <v>0.28127989136336301</v>
      </c>
      <c r="I80" s="20">
        <v>-0.13503895730389301</v>
      </c>
      <c r="J80" s="113">
        <v>0.26564449262880702</v>
      </c>
      <c r="K80" s="107"/>
      <c r="L80" s="107"/>
      <c r="M80" s="107"/>
      <c r="N80" s="108"/>
    </row>
    <row r="81" spans="1:14" ht="13" customHeight="1" x14ac:dyDescent="0.15">
      <c r="A81" s="57" t="s">
        <v>290</v>
      </c>
      <c r="B81" s="82">
        <v>1</v>
      </c>
      <c r="C81" s="20">
        <v>3.3031388057999602</v>
      </c>
      <c r="D81" s="113">
        <v>6.19381100977901E-2</v>
      </c>
      <c r="E81" s="20">
        <v>1.56017089273827</v>
      </c>
      <c r="F81" s="113">
        <v>4.3454722846054401E-2</v>
      </c>
      <c r="G81" s="20">
        <v>0.31188256813439003</v>
      </c>
      <c r="H81" s="113">
        <v>9.1696749342337305E-2</v>
      </c>
      <c r="I81" s="20">
        <v>-0.11753572972132099</v>
      </c>
      <c r="J81" s="113">
        <v>7.9692181173668303E-2</v>
      </c>
      <c r="K81" s="107"/>
      <c r="L81" s="107"/>
      <c r="M81" s="107"/>
      <c r="N81" s="108"/>
    </row>
    <row r="82" spans="1:14" ht="13" customHeight="1" x14ac:dyDescent="0.15">
      <c r="A82" s="57" t="s">
        <v>292</v>
      </c>
      <c r="B82" s="82">
        <v>1</v>
      </c>
      <c r="C82" s="20">
        <v>2.09720338390746</v>
      </c>
      <c r="D82" s="113">
        <v>9.4525333835869599E-2</v>
      </c>
      <c r="E82" s="20">
        <v>2.2547112653969901</v>
      </c>
      <c r="F82" s="113">
        <v>0.102595322496412</v>
      </c>
      <c r="G82" s="20">
        <v>-0.41970102719110303</v>
      </c>
      <c r="H82" s="113">
        <v>0.130045755137185</v>
      </c>
      <c r="I82" s="20">
        <v>0.21932056763892999</v>
      </c>
      <c r="J82" s="113">
        <v>0.13973188417825799</v>
      </c>
      <c r="K82" s="107"/>
      <c r="L82" s="107"/>
      <c r="M82" s="107"/>
      <c r="N82" s="108"/>
    </row>
    <row r="83" spans="1:14" ht="13" customHeight="1" x14ac:dyDescent="0.15">
      <c r="A83" s="57" t="s">
        <v>293</v>
      </c>
      <c r="B83" s="82">
        <v>1</v>
      </c>
      <c r="C83" s="20">
        <v>3.74530963440117</v>
      </c>
      <c r="D83" s="113">
        <v>0.12044313011211701</v>
      </c>
      <c r="E83" s="20">
        <v>2.64289480696692</v>
      </c>
      <c r="F83" s="113">
        <v>0.13468732452825899</v>
      </c>
      <c r="G83" s="20">
        <v>0.15459286241640099</v>
      </c>
      <c r="H83" s="113">
        <v>0.149454461307093</v>
      </c>
      <c r="I83" s="20">
        <v>0.35060133342016397</v>
      </c>
      <c r="J83" s="113">
        <v>0.16023367023688001</v>
      </c>
      <c r="K83" s="107"/>
      <c r="L83" s="107"/>
      <c r="M83" s="107"/>
      <c r="N83" s="108"/>
    </row>
    <row r="84" spans="1:14" ht="13" customHeight="1" x14ac:dyDescent="0.15">
      <c r="A84" s="3" t="s">
        <v>304</v>
      </c>
      <c r="B84" s="83">
        <v>1</v>
      </c>
      <c r="C84" s="64">
        <v>3.2440322020249002</v>
      </c>
      <c r="D84" s="117">
        <v>4.3247221443353003E-2</v>
      </c>
      <c r="E84" s="64">
        <v>2.0321454642693899</v>
      </c>
      <c r="F84" s="117">
        <v>4.0366442614188001E-2</v>
      </c>
      <c r="G84" s="64">
        <v>-5.7946127385940301E-2</v>
      </c>
      <c r="H84" s="117">
        <v>5.37370690851003E-2</v>
      </c>
      <c r="I84" s="64">
        <v>0.18645339791719401</v>
      </c>
      <c r="J84" s="117">
        <v>4.6600896068768799E-2</v>
      </c>
      <c r="K84" s="107"/>
      <c r="L84" s="107"/>
      <c r="M84" s="107"/>
      <c r="N84" s="108"/>
    </row>
    <row r="85" spans="1:14" ht="13" customHeight="1" x14ac:dyDescent="0.15">
      <c r="A85" s="57" t="s">
        <v>92</v>
      </c>
      <c r="B85" s="82">
        <v>1</v>
      </c>
      <c r="C85" s="20">
        <v>2.6910711419436901</v>
      </c>
      <c r="D85" s="113">
        <v>8.4290070266671499E-2</v>
      </c>
      <c r="E85" s="20">
        <v>1.3369861882887499</v>
      </c>
      <c r="F85" s="113">
        <v>5.0268803846225799E-2</v>
      </c>
      <c r="G85" s="20">
        <v>6.7818141794310394E-2</v>
      </c>
      <c r="H85" s="113">
        <v>0.141453401476001</v>
      </c>
      <c r="I85" s="20">
        <v>0.27408552277786402</v>
      </c>
      <c r="J85" s="113">
        <v>8.2850337195144494E-2</v>
      </c>
      <c r="K85" s="107"/>
      <c r="L85" s="107"/>
      <c r="M85" s="107"/>
      <c r="N85" s="108"/>
    </row>
    <row r="86" spans="1:14" ht="13" customHeight="1" x14ac:dyDescent="0.15">
      <c r="A86" s="57" t="s">
        <v>301</v>
      </c>
      <c r="B86" s="82">
        <v>1</v>
      </c>
      <c r="C86" s="20">
        <v>3.0781126406244401</v>
      </c>
      <c r="D86" s="113">
        <v>0.12012991257811099</v>
      </c>
      <c r="E86" s="20">
        <v>1.63509324267082</v>
      </c>
      <c r="F86" s="113">
        <v>7.5918167585698096E-2</v>
      </c>
      <c r="G86" s="20">
        <v>-0.78005271571266599</v>
      </c>
      <c r="H86" s="113">
        <v>0.20665111027275901</v>
      </c>
      <c r="I86" s="20">
        <v>0.14468988887477599</v>
      </c>
      <c r="J86" s="113">
        <v>0.12966112311862499</v>
      </c>
      <c r="K86" s="107"/>
      <c r="L86" s="107"/>
      <c r="M86" s="107"/>
      <c r="N86" s="108"/>
    </row>
    <row r="87" spans="1:14" ht="13" customHeight="1" x14ac:dyDescent="0.15">
      <c r="A87" s="72" t="s">
        <v>302</v>
      </c>
      <c r="B87" s="84">
        <v>1</v>
      </c>
      <c r="C87" s="118">
        <v>4.0872749136592903</v>
      </c>
      <c r="D87" s="119">
        <v>0.136551757742224</v>
      </c>
      <c r="E87" s="118">
        <v>1.94010964136488</v>
      </c>
      <c r="F87" s="119">
        <v>0.168915267020426</v>
      </c>
      <c r="G87" s="118">
        <v>5.8085852680170198E-2</v>
      </c>
      <c r="H87" s="119">
        <v>0.18212109289845699</v>
      </c>
      <c r="I87" s="118">
        <v>0.227825828766203</v>
      </c>
      <c r="J87" s="119">
        <v>0.192966047855441</v>
      </c>
      <c r="K87" s="80"/>
      <c r="L87" s="80"/>
      <c r="M87" s="80"/>
      <c r="N87" s="81"/>
    </row>
    <row r="88" spans="1:14" ht="13" customHeight="1" x14ac:dyDescent="0.15">
      <c r="A88" s="57"/>
      <c r="B88" s="85"/>
      <c r="C88" s="20" t="s">
        <v>472</v>
      </c>
      <c r="D88" s="113" t="s">
        <v>473</v>
      </c>
      <c r="E88" s="20" t="s">
        <v>474</v>
      </c>
      <c r="F88" s="113" t="s">
        <v>475</v>
      </c>
      <c r="G88" s="107" t="s">
        <v>476</v>
      </c>
      <c r="H88" s="107" t="s">
        <v>477</v>
      </c>
      <c r="I88" s="107" t="s">
        <v>478</v>
      </c>
      <c r="J88" s="107" t="s">
        <v>479</v>
      </c>
      <c r="K88" s="20" t="s">
        <v>480</v>
      </c>
      <c r="L88" s="113" t="s">
        <v>481</v>
      </c>
      <c r="M88" s="20" t="s">
        <v>482</v>
      </c>
      <c r="N88" s="123" t="s">
        <v>483</v>
      </c>
    </row>
    <row r="89" spans="1:14" ht="13" customHeight="1" x14ac:dyDescent="0.15">
      <c r="A89" s="57" t="s">
        <v>259</v>
      </c>
      <c r="B89" s="85">
        <v>3</v>
      </c>
      <c r="C89" s="20">
        <v>2.8737352147899302</v>
      </c>
      <c r="D89" s="113">
        <v>0.1220283378264</v>
      </c>
      <c r="E89" s="20">
        <v>1.2926867825373001</v>
      </c>
      <c r="F89" s="113">
        <v>7.8432540163364206E-2</v>
      </c>
      <c r="G89" s="107"/>
      <c r="H89" s="107"/>
      <c r="I89" s="107"/>
      <c r="J89" s="107"/>
      <c r="K89" s="20">
        <v>0.277532842367749</v>
      </c>
      <c r="L89" s="113">
        <v>0.22050273889921401</v>
      </c>
      <c r="M89" s="20">
        <v>-0.28836700168339502</v>
      </c>
      <c r="N89" s="123">
        <v>0.181801654903024</v>
      </c>
    </row>
    <row r="90" spans="1:14" ht="13" customHeight="1" x14ac:dyDescent="0.15">
      <c r="A90" s="57" t="s">
        <v>262</v>
      </c>
      <c r="B90" s="85">
        <v>3</v>
      </c>
      <c r="C90" s="20">
        <v>2.9666624375053399</v>
      </c>
      <c r="D90" s="113">
        <v>9.8867475783002007E-2</v>
      </c>
      <c r="E90" s="20">
        <v>0.307215442652649</v>
      </c>
      <c r="F90" s="113">
        <v>0.112273893219297</v>
      </c>
      <c r="G90" s="107"/>
      <c r="H90" s="107"/>
      <c r="I90" s="107"/>
      <c r="J90" s="107"/>
      <c r="K90" s="20">
        <v>-0.68173844256234695</v>
      </c>
      <c r="L90" s="113">
        <v>0.122172747416808</v>
      </c>
      <c r="M90" s="20">
        <v>-1.4399854747903</v>
      </c>
      <c r="N90" s="123">
        <v>0.12988228974904001</v>
      </c>
    </row>
    <row r="91" spans="1:14" ht="13" customHeight="1" x14ac:dyDescent="0.15">
      <c r="A91" s="57" t="s">
        <v>86</v>
      </c>
      <c r="B91" s="85">
        <v>3</v>
      </c>
      <c r="C91" s="20">
        <v>2.5064144890103699</v>
      </c>
      <c r="D91" s="113">
        <v>9.6883193341596799E-2</v>
      </c>
      <c r="E91" s="20">
        <v>0.74931473086625</v>
      </c>
      <c r="F91" s="113">
        <v>4.0248845321475997E-2</v>
      </c>
      <c r="G91" s="107"/>
      <c r="H91" s="107"/>
      <c r="I91" s="107"/>
      <c r="J91" s="107"/>
      <c r="K91" s="20">
        <v>-0.11683851113900499</v>
      </c>
      <c r="L91" s="113">
        <v>0.149300375068636</v>
      </c>
      <c r="M91" s="20">
        <v>-0.31358593464463902</v>
      </c>
      <c r="N91" s="123">
        <v>7.71828691027414E-2</v>
      </c>
    </row>
    <row r="92" spans="1:14" ht="13" customHeight="1" x14ac:dyDescent="0.15">
      <c r="A92" s="57" t="s">
        <v>281</v>
      </c>
      <c r="B92" s="85">
        <v>3</v>
      </c>
      <c r="C92" s="20">
        <v>2.6208535072508199</v>
      </c>
      <c r="D92" s="113">
        <v>5.2524857610594403E-2</v>
      </c>
      <c r="E92" s="20">
        <v>1.07465031726541</v>
      </c>
      <c r="F92" s="113">
        <v>6.9425952159124699E-2</v>
      </c>
      <c r="G92" s="107"/>
      <c r="H92" s="107"/>
      <c r="I92" s="107"/>
      <c r="J92" s="107"/>
      <c r="K92" s="20">
        <v>-0.139959879536844</v>
      </c>
      <c r="L92" s="113">
        <v>8.8234502335771001E-2</v>
      </c>
      <c r="M92" s="20">
        <v>-0.11809239768249601</v>
      </c>
      <c r="N92" s="123">
        <v>9.1234969810132696E-2</v>
      </c>
    </row>
    <row r="93" spans="1:14" ht="13" customHeight="1" x14ac:dyDescent="0.15">
      <c r="A93" s="57" t="s">
        <v>283</v>
      </c>
      <c r="B93" s="85">
        <v>3</v>
      </c>
      <c r="C93" s="20">
        <v>4.5427801521819804</v>
      </c>
      <c r="D93" s="113">
        <v>0.29208056151303502</v>
      </c>
      <c r="E93" s="20">
        <v>2.2173703385546002</v>
      </c>
      <c r="F93" s="113">
        <v>0.19565452394053201</v>
      </c>
      <c r="G93" s="107"/>
      <c r="H93" s="107"/>
      <c r="I93" s="107"/>
      <c r="J93" s="107"/>
      <c r="K93" s="20">
        <v>0.44653545317779902</v>
      </c>
      <c r="L93" s="113">
        <v>0.39911774584571602</v>
      </c>
      <c r="M93" s="20">
        <v>-0.27071292706418598</v>
      </c>
      <c r="N93" s="123">
        <v>0.29400382708525902</v>
      </c>
    </row>
    <row r="94" spans="1:14" ht="13" customHeight="1" x14ac:dyDescent="0.15">
      <c r="A94" s="57" t="s">
        <v>288</v>
      </c>
      <c r="B94" s="85">
        <v>3</v>
      </c>
      <c r="C94" s="20">
        <v>3.9881479593832498</v>
      </c>
      <c r="D94" s="113">
        <v>0.223210429875323</v>
      </c>
      <c r="E94" s="20">
        <v>2.5933813030967401</v>
      </c>
      <c r="F94" s="113">
        <v>0.17365975506888801</v>
      </c>
      <c r="G94" s="107"/>
      <c r="H94" s="107"/>
      <c r="I94" s="107"/>
      <c r="J94" s="107"/>
      <c r="K94" s="20">
        <v>-0.132990079617366</v>
      </c>
      <c r="L94" s="113">
        <v>0.31578240746998099</v>
      </c>
      <c r="M94" s="20">
        <v>-0.368648731776197</v>
      </c>
      <c r="N94" s="123">
        <v>0.27763211644854202</v>
      </c>
    </row>
    <row r="95" spans="1:14" ht="13" customHeight="1" x14ac:dyDescent="0.15">
      <c r="A95" s="57" t="s">
        <v>292</v>
      </c>
      <c r="B95" s="85">
        <v>3</v>
      </c>
      <c r="C95" s="20">
        <v>2.66065661426879</v>
      </c>
      <c r="D95" s="113">
        <v>9.2740812470940098E-2</v>
      </c>
      <c r="E95" s="20">
        <v>1.81868209099872</v>
      </c>
      <c r="F95" s="113">
        <v>8.7201661204559799E-2</v>
      </c>
      <c r="G95" s="107"/>
      <c r="H95" s="107"/>
      <c r="I95" s="107"/>
      <c r="J95" s="107"/>
      <c r="K95" s="20">
        <v>0.14375220317022699</v>
      </c>
      <c r="L95" s="113">
        <v>0.12875448726234101</v>
      </c>
      <c r="M95" s="20">
        <v>-0.21670860675933401</v>
      </c>
      <c r="N95" s="123">
        <v>0.12885390554693399</v>
      </c>
    </row>
    <row r="96" spans="1:14" ht="13" customHeight="1" x14ac:dyDescent="0.15">
      <c r="A96" s="57" t="s">
        <v>293</v>
      </c>
      <c r="B96" s="85">
        <v>3</v>
      </c>
      <c r="C96" s="20">
        <v>4.13406172962054</v>
      </c>
      <c r="D96" s="113">
        <v>0.184889865920942</v>
      </c>
      <c r="E96" s="20">
        <v>2.3641956208426098</v>
      </c>
      <c r="F96" s="113">
        <v>0.124698810584544</v>
      </c>
      <c r="G96" s="107"/>
      <c r="H96" s="107"/>
      <c r="I96" s="107"/>
      <c r="J96" s="107"/>
      <c r="K96" s="20">
        <v>0.54334495763577895</v>
      </c>
      <c r="L96" s="113">
        <v>0.20497402502183801</v>
      </c>
      <c r="M96" s="20">
        <v>7.1902147295848998E-2</v>
      </c>
      <c r="N96" s="123">
        <v>0.15193402202996001</v>
      </c>
    </row>
    <row r="97" spans="1:14" ht="13" customHeight="1" x14ac:dyDescent="0.15">
      <c r="A97" s="5" t="s">
        <v>305</v>
      </c>
      <c r="B97" s="87">
        <v>3</v>
      </c>
      <c r="C97" s="88">
        <v>3.28666401300138</v>
      </c>
      <c r="D97" s="122">
        <v>5.79237076431664E-2</v>
      </c>
      <c r="E97" s="88">
        <v>1.5521870783517899</v>
      </c>
      <c r="F97" s="122">
        <v>4.2718070895301899E-2</v>
      </c>
      <c r="G97" s="80"/>
      <c r="H97" s="80"/>
      <c r="I97" s="80"/>
      <c r="J97" s="80"/>
      <c r="K97" s="88">
        <v>4.2454817936999199E-2</v>
      </c>
      <c r="L97" s="122">
        <v>8.0158937850826104E-2</v>
      </c>
      <c r="M97" s="88">
        <v>-0.36802486588808703</v>
      </c>
      <c r="N97" s="127">
        <v>6.4639309871742906E-2</v>
      </c>
    </row>
    <row r="99" spans="1:14" x14ac:dyDescent="0.15">
      <c r="A99" s="128" t="s">
        <v>306</v>
      </c>
    </row>
    <row r="100" spans="1:14" x14ac:dyDescent="0.15">
      <c r="A100" s="128" t="s">
        <v>307</v>
      </c>
    </row>
    <row r="101" spans="1:14" x14ac:dyDescent="0.15">
      <c r="A101" s="128" t="s">
        <v>308</v>
      </c>
    </row>
    <row r="102" spans="1:14" x14ac:dyDescent="0.15">
      <c r="A102" s="128" t="s">
        <v>309</v>
      </c>
    </row>
    <row r="103" spans="1:14" x14ac:dyDescent="0.15">
      <c r="A103" s="112" t="str">
        <f>HYPERLINK("https://oecdcode.org/disclaimers/cyprus.html", "Information on data for Cyprus: https://oecdcode.org/disclaimers/cyprus.html")</f>
        <v>Information on data for Cyprus: https://oecdcode.org/disclaimers/cyprus.html</v>
      </c>
    </row>
    <row r="104" spans="1:14" x14ac:dyDescent="0.15">
      <c r="A104" s="128" t="s">
        <v>310</v>
      </c>
    </row>
  </sheetData>
  <mergeCells count="10">
    <mergeCell ref="B7:B10"/>
    <mergeCell ref="C7:N7"/>
    <mergeCell ref="C8:D9"/>
    <mergeCell ref="E8:F9"/>
    <mergeCell ref="G8:J8"/>
    <mergeCell ref="G9:H9"/>
    <mergeCell ref="I9:J9"/>
    <mergeCell ref="K8:N8"/>
    <mergeCell ref="K9:L9"/>
    <mergeCell ref="M9:N9"/>
  </mergeCells>
  <conditionalFormatting sqref="G1:G200">
    <cfRule type="expression" dxfId="422" priority="4">
      <formula>ABS(G1/H1)&gt;1.95996398454005</formula>
    </cfRule>
  </conditionalFormatting>
  <conditionalFormatting sqref="I1:I200">
    <cfRule type="expression" dxfId="421" priority="3">
      <formula>ABS(I1/J1)&gt;1.95996398454005</formula>
    </cfRule>
  </conditionalFormatting>
  <conditionalFormatting sqref="K1:K200">
    <cfRule type="expression" dxfId="420" priority="2">
      <formula>ABS(K1/L1)&gt;1.95996398454005</formula>
    </cfRule>
  </conditionalFormatting>
  <conditionalFormatting sqref="M1:M200">
    <cfRule type="expression" dxfId="419" priority="1">
      <formula>ABS(M1/N1)&gt;1.95996398454005</formula>
    </cfRule>
  </conditionalFormatting>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T110"/>
  <sheetViews>
    <sheetView showGridLines="0" zoomScale="80" workbookViewId="0"/>
  </sheetViews>
  <sheetFormatPr baseColWidth="10" defaultRowHeight="13" x14ac:dyDescent="0.15"/>
  <cols>
    <col min="1" max="1" width="30.6640625" customWidth="1"/>
    <col min="2" max="2" width="8.6640625" customWidth="1"/>
  </cols>
  <sheetData>
    <row r="1" spans="1:46" x14ac:dyDescent="0.15">
      <c r="A1" s="27" t="s">
        <v>173</v>
      </c>
    </row>
    <row r="2" spans="1:46" x14ac:dyDescent="0.15">
      <c r="A2" s="29" t="s">
        <v>174</v>
      </c>
    </row>
    <row r="3" spans="1:46" x14ac:dyDescent="0.15">
      <c r="A3" s="25" t="s">
        <v>349</v>
      </c>
    </row>
    <row r="4" spans="1:46" x14ac:dyDescent="0.15">
      <c r="A4" s="97" t="str">
        <f>HYPERLINK("#'TOC'!A1", "Back to TOC")</f>
        <v>Back to TOC</v>
      </c>
    </row>
    <row r="7" spans="1:46" ht="16" customHeight="1" x14ac:dyDescent="0.15">
      <c r="B7" s="163" t="s">
        <v>237</v>
      </c>
      <c r="C7" s="166" t="s">
        <v>425</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7"/>
    </row>
    <row r="8" spans="1:46" ht="32" customHeight="1" x14ac:dyDescent="0.15">
      <c r="B8" s="164"/>
      <c r="C8" s="168" t="s">
        <v>331</v>
      </c>
      <c r="D8" s="168"/>
      <c r="E8" s="168" t="s">
        <v>351</v>
      </c>
      <c r="F8" s="168"/>
      <c r="G8" s="168"/>
      <c r="H8" s="168"/>
      <c r="I8" s="168"/>
      <c r="J8" s="168"/>
      <c r="K8" s="168"/>
      <c r="L8" s="168"/>
      <c r="M8" s="168" t="s">
        <v>356</v>
      </c>
      <c r="N8" s="168"/>
      <c r="O8" s="168"/>
      <c r="P8" s="168"/>
      <c r="Q8" s="168"/>
      <c r="R8" s="168"/>
      <c r="S8" s="168" t="s">
        <v>360</v>
      </c>
      <c r="T8" s="168"/>
      <c r="U8" s="168"/>
      <c r="V8" s="168"/>
      <c r="W8" s="168"/>
      <c r="X8" s="168"/>
      <c r="Y8" s="168"/>
      <c r="Z8" s="168"/>
      <c r="AA8" s="168" t="s">
        <v>365</v>
      </c>
      <c r="AB8" s="168"/>
      <c r="AC8" s="168"/>
      <c r="AD8" s="168"/>
      <c r="AE8" s="168"/>
      <c r="AF8" s="168"/>
      <c r="AG8" s="168"/>
      <c r="AH8" s="168"/>
      <c r="AI8" s="168" t="s">
        <v>369</v>
      </c>
      <c r="AJ8" s="168"/>
      <c r="AK8" s="168"/>
      <c r="AL8" s="168"/>
      <c r="AM8" s="168"/>
      <c r="AN8" s="168"/>
      <c r="AO8" s="168"/>
      <c r="AP8" s="168"/>
      <c r="AQ8" s="170" t="s">
        <v>243</v>
      </c>
      <c r="AR8" s="170"/>
      <c r="AS8" s="170" t="s">
        <v>245</v>
      </c>
      <c r="AT8" s="172"/>
    </row>
    <row r="9" spans="1:46" ht="48" customHeight="1" x14ac:dyDescent="0.15">
      <c r="B9" s="164"/>
      <c r="C9" s="168"/>
      <c r="D9" s="168"/>
      <c r="E9" s="169" t="s">
        <v>352</v>
      </c>
      <c r="F9" s="169"/>
      <c r="G9" s="169" t="s">
        <v>353</v>
      </c>
      <c r="H9" s="169"/>
      <c r="I9" s="169" t="s">
        <v>354</v>
      </c>
      <c r="J9" s="169"/>
      <c r="K9" s="169" t="s">
        <v>355</v>
      </c>
      <c r="L9" s="169"/>
      <c r="M9" s="169" t="s">
        <v>357</v>
      </c>
      <c r="N9" s="169"/>
      <c r="O9" s="169" t="s">
        <v>358</v>
      </c>
      <c r="P9" s="169"/>
      <c r="Q9" s="169" t="s">
        <v>359</v>
      </c>
      <c r="R9" s="169"/>
      <c r="S9" s="169" t="s">
        <v>361</v>
      </c>
      <c r="T9" s="169"/>
      <c r="U9" s="169" t="s">
        <v>362</v>
      </c>
      <c r="V9" s="169"/>
      <c r="W9" s="169" t="s">
        <v>363</v>
      </c>
      <c r="X9" s="169"/>
      <c r="Y9" s="169" t="s">
        <v>364</v>
      </c>
      <c r="Z9" s="169"/>
      <c r="AA9" s="169" t="s">
        <v>366</v>
      </c>
      <c r="AB9" s="169"/>
      <c r="AC9" s="169" t="s">
        <v>367</v>
      </c>
      <c r="AD9" s="169"/>
      <c r="AE9" s="169" t="s">
        <v>368</v>
      </c>
      <c r="AF9" s="169"/>
      <c r="AG9" s="169" t="s">
        <v>364</v>
      </c>
      <c r="AH9" s="169"/>
      <c r="AI9" s="169" t="s">
        <v>361</v>
      </c>
      <c r="AJ9" s="169"/>
      <c r="AK9" s="169" t="s">
        <v>362</v>
      </c>
      <c r="AL9" s="169"/>
      <c r="AM9" s="169" t="s">
        <v>363</v>
      </c>
      <c r="AN9" s="169"/>
      <c r="AO9" s="169" t="s">
        <v>364</v>
      </c>
      <c r="AP9" s="169"/>
      <c r="AQ9" s="171" t="s">
        <v>331</v>
      </c>
      <c r="AR9" s="171"/>
      <c r="AS9" s="171" t="s">
        <v>331</v>
      </c>
      <c r="AT9" s="173"/>
    </row>
    <row r="10" spans="1:46" ht="16" customHeight="1" x14ac:dyDescent="0.15">
      <c r="B10" s="165"/>
      <c r="C10" s="98" t="s">
        <v>332</v>
      </c>
      <c r="D10" s="98" t="s">
        <v>240</v>
      </c>
      <c r="E10" s="98" t="s">
        <v>332</v>
      </c>
      <c r="F10" s="98" t="s">
        <v>240</v>
      </c>
      <c r="G10" s="98" t="s">
        <v>332</v>
      </c>
      <c r="H10" s="98" t="s">
        <v>240</v>
      </c>
      <c r="I10" s="98" t="s">
        <v>332</v>
      </c>
      <c r="J10" s="98" t="s">
        <v>240</v>
      </c>
      <c r="K10" s="98" t="s">
        <v>337</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332</v>
      </c>
      <c r="AB10" s="98" t="s">
        <v>240</v>
      </c>
      <c r="AC10" s="98" t="s">
        <v>332</v>
      </c>
      <c r="AD10" s="98" t="s">
        <v>240</v>
      </c>
      <c r="AE10" s="98" t="s">
        <v>332</v>
      </c>
      <c r="AF10" s="98" t="s">
        <v>240</v>
      </c>
      <c r="AG10" s="98" t="s">
        <v>337</v>
      </c>
      <c r="AH10" s="98" t="s">
        <v>240</v>
      </c>
      <c r="AI10" s="98" t="s">
        <v>332</v>
      </c>
      <c r="AJ10" s="98" t="s">
        <v>240</v>
      </c>
      <c r="AK10" s="98" t="s">
        <v>332</v>
      </c>
      <c r="AL10" s="98" t="s">
        <v>240</v>
      </c>
      <c r="AM10" s="98" t="s">
        <v>332</v>
      </c>
      <c r="AN10" s="98" t="s">
        <v>240</v>
      </c>
      <c r="AO10" s="98" t="s">
        <v>337</v>
      </c>
      <c r="AP10" s="98" t="s">
        <v>240</v>
      </c>
      <c r="AQ10" s="98" t="s">
        <v>337</v>
      </c>
      <c r="AR10" s="98" t="s">
        <v>240</v>
      </c>
      <c r="AS10" s="98" t="s">
        <v>337</v>
      </c>
      <c r="AT10" s="99" t="s">
        <v>240</v>
      </c>
    </row>
    <row r="11" spans="1:46" ht="13" customHeight="1" x14ac:dyDescent="0.15">
      <c r="A11" s="100"/>
      <c r="B11" s="101"/>
      <c r="C11" s="102" t="s">
        <v>1068</v>
      </c>
      <c r="D11" s="120" t="s">
        <v>1069</v>
      </c>
      <c r="E11" s="102" t="s">
        <v>1146</v>
      </c>
      <c r="F11" s="120" t="s">
        <v>1147</v>
      </c>
      <c r="G11" s="102" t="s">
        <v>1148</v>
      </c>
      <c r="H11" s="120" t="s">
        <v>1149</v>
      </c>
      <c r="I11" s="102" t="s">
        <v>1150</v>
      </c>
      <c r="J11" s="120" t="s">
        <v>1151</v>
      </c>
      <c r="K11" s="102" t="s">
        <v>1152</v>
      </c>
      <c r="L11" s="120" t="s">
        <v>1153</v>
      </c>
      <c r="M11" s="102" t="s">
        <v>1154</v>
      </c>
      <c r="N11" s="120" t="s">
        <v>1155</v>
      </c>
      <c r="O11" s="102" t="s">
        <v>1156</v>
      </c>
      <c r="P11" s="120" t="s">
        <v>1157</v>
      </c>
      <c r="Q11" s="102" t="s">
        <v>1158</v>
      </c>
      <c r="R11" s="120" t="s">
        <v>1159</v>
      </c>
      <c r="S11" s="102" t="s">
        <v>1160</v>
      </c>
      <c r="T11" s="120" t="s">
        <v>1161</v>
      </c>
      <c r="U11" s="102" t="s">
        <v>1162</v>
      </c>
      <c r="V11" s="120" t="s">
        <v>1163</v>
      </c>
      <c r="W11" s="102" t="s">
        <v>1164</v>
      </c>
      <c r="X11" s="120" t="s">
        <v>1165</v>
      </c>
      <c r="Y11" s="102" t="s">
        <v>1166</v>
      </c>
      <c r="Z11" s="120" t="s">
        <v>1167</v>
      </c>
      <c r="AA11" s="102" t="s">
        <v>1168</v>
      </c>
      <c r="AB11" s="120" t="s">
        <v>1169</v>
      </c>
      <c r="AC11" s="102" t="s">
        <v>1170</v>
      </c>
      <c r="AD11" s="120" t="s">
        <v>1171</v>
      </c>
      <c r="AE11" s="102" t="s">
        <v>1172</v>
      </c>
      <c r="AF11" s="120" t="s">
        <v>1173</v>
      </c>
      <c r="AG11" s="102" t="s">
        <v>1174</v>
      </c>
      <c r="AH11" s="120" t="s">
        <v>1175</v>
      </c>
      <c r="AI11" s="102" t="s">
        <v>1176</v>
      </c>
      <c r="AJ11" s="120" t="s">
        <v>1177</v>
      </c>
      <c r="AK11" s="102" t="s">
        <v>1178</v>
      </c>
      <c r="AL11" s="120" t="s">
        <v>1179</v>
      </c>
      <c r="AM11" s="102" t="s">
        <v>1180</v>
      </c>
      <c r="AN11" s="120" t="s">
        <v>1181</v>
      </c>
      <c r="AO11" s="102" t="s">
        <v>1182</v>
      </c>
      <c r="AP11" s="120" t="s">
        <v>1183</v>
      </c>
      <c r="AQ11" s="104" t="s">
        <v>1088</v>
      </c>
      <c r="AR11" s="104" t="s">
        <v>1089</v>
      </c>
      <c r="AS11" s="104" t="s">
        <v>1108</v>
      </c>
      <c r="AT11" s="105" t="s">
        <v>1109</v>
      </c>
    </row>
    <row r="12" spans="1:46" ht="13" customHeight="1" x14ac:dyDescent="0.15">
      <c r="A12" s="57" t="s">
        <v>246</v>
      </c>
      <c r="B12" s="106">
        <v>2</v>
      </c>
      <c r="C12" s="20">
        <v>98.314159259382194</v>
      </c>
      <c r="D12" s="113">
        <v>0.43010432342396399</v>
      </c>
      <c r="E12" s="20">
        <v>98.215679635837105</v>
      </c>
      <c r="F12" s="113">
        <v>0.59167754605094502</v>
      </c>
      <c r="G12" s="20">
        <v>98.331985132030695</v>
      </c>
      <c r="H12" s="113">
        <v>1.0819947824048699</v>
      </c>
      <c r="I12" s="20">
        <v>98.441626546309294</v>
      </c>
      <c r="J12" s="113">
        <v>0.349562337873143</v>
      </c>
      <c r="K12" s="20">
        <v>0.225946910472103</v>
      </c>
      <c r="L12" s="113">
        <v>0.64919403915142204</v>
      </c>
      <c r="M12" s="20">
        <v>98.098663646815297</v>
      </c>
      <c r="N12" s="113">
        <v>0.48406884440367598</v>
      </c>
      <c r="O12" s="20">
        <v>99.861956903930803</v>
      </c>
      <c r="P12" s="113">
        <v>0.14003568474636799</v>
      </c>
      <c r="Q12" s="20">
        <v>1.76329325711551</v>
      </c>
      <c r="R12" s="113">
        <v>0.45970539396476801</v>
      </c>
      <c r="S12" s="20">
        <v>98.132801710912602</v>
      </c>
      <c r="T12" s="113">
        <v>0.44077123456531497</v>
      </c>
      <c r="U12" s="20">
        <v>98.7312358450977</v>
      </c>
      <c r="V12" s="113">
        <v>0.56015406219475505</v>
      </c>
      <c r="W12" s="20">
        <v>98.139227117254094</v>
      </c>
      <c r="X12" s="113">
        <v>1.3456139491268999</v>
      </c>
      <c r="Y12" s="20">
        <v>6.4254063414779204E-3</v>
      </c>
      <c r="Z12" s="113">
        <v>1.3151911551114399</v>
      </c>
      <c r="AA12" s="20">
        <v>98.486049287893195</v>
      </c>
      <c r="AB12" s="113">
        <v>0.35381654709556398</v>
      </c>
      <c r="AC12" s="20">
        <v>97.708031854023105</v>
      </c>
      <c r="AD12" s="113">
        <v>1.1605664708174099</v>
      </c>
      <c r="AE12" s="20">
        <v>100</v>
      </c>
      <c r="AF12" s="113">
        <v>0</v>
      </c>
      <c r="AG12" s="20">
        <v>1.5139507121067901</v>
      </c>
      <c r="AH12" s="113">
        <v>0.35381654709556398</v>
      </c>
      <c r="AI12" s="20">
        <v>98.400237791684802</v>
      </c>
      <c r="AJ12" s="113">
        <v>0.43160117841095902</v>
      </c>
      <c r="AK12" s="20" t="s">
        <v>824</v>
      </c>
      <c r="AL12" s="113" t="s">
        <v>824</v>
      </c>
      <c r="AM12" s="20" t="s">
        <v>824</v>
      </c>
      <c r="AN12" s="113" t="s">
        <v>824</v>
      </c>
      <c r="AO12" s="20" t="s">
        <v>824</v>
      </c>
      <c r="AP12" s="113" t="s">
        <v>824</v>
      </c>
      <c r="AQ12" s="107"/>
      <c r="AR12" s="107"/>
      <c r="AS12" s="107"/>
      <c r="AT12" s="108"/>
    </row>
    <row r="13" spans="1:46" ht="13" customHeight="1" x14ac:dyDescent="0.15">
      <c r="A13" s="57" t="s">
        <v>247</v>
      </c>
      <c r="B13" s="106">
        <v>2</v>
      </c>
      <c r="C13" s="20">
        <v>83.549005103173499</v>
      </c>
      <c r="D13" s="113">
        <v>1.39824590642159</v>
      </c>
      <c r="E13" s="20" t="s">
        <v>824</v>
      </c>
      <c r="F13" s="113" t="s">
        <v>824</v>
      </c>
      <c r="G13" s="20">
        <v>81.501694422564299</v>
      </c>
      <c r="H13" s="113">
        <v>3.84901060000798</v>
      </c>
      <c r="I13" s="20">
        <v>85.0773591282274</v>
      </c>
      <c r="J13" s="113">
        <v>1.3958414447935901</v>
      </c>
      <c r="K13" s="20" t="s">
        <v>824</v>
      </c>
      <c r="L13" s="113" t="s">
        <v>824</v>
      </c>
      <c r="M13" s="20">
        <v>81.179613018984796</v>
      </c>
      <c r="N13" s="113">
        <v>2.2798474653493099</v>
      </c>
      <c r="O13" s="20">
        <v>87.075223350990399</v>
      </c>
      <c r="P13" s="113">
        <v>1.4833408978607101</v>
      </c>
      <c r="Q13" s="20">
        <v>5.8956103320055897</v>
      </c>
      <c r="R13" s="113">
        <v>2.7039856170969698</v>
      </c>
      <c r="S13" s="20">
        <v>83.027201702783799</v>
      </c>
      <c r="T13" s="113">
        <v>1.9694484524692799</v>
      </c>
      <c r="U13" s="20">
        <v>86.461141887611902</v>
      </c>
      <c r="V13" s="113">
        <v>1.9117031594553</v>
      </c>
      <c r="W13" s="20">
        <v>81.697784385361501</v>
      </c>
      <c r="X13" s="113">
        <v>3.3864152142948099</v>
      </c>
      <c r="Y13" s="20">
        <v>-1.3294173174222801</v>
      </c>
      <c r="Z13" s="113">
        <v>3.85501451526051</v>
      </c>
      <c r="AA13" s="20">
        <v>78.938380174932604</v>
      </c>
      <c r="AB13" s="113">
        <v>4.0011845742689998</v>
      </c>
      <c r="AC13" s="20">
        <v>84.049871987709906</v>
      </c>
      <c r="AD13" s="113">
        <v>1.75729484993174</v>
      </c>
      <c r="AE13" s="20">
        <v>85.515533848858993</v>
      </c>
      <c r="AF13" s="113">
        <v>2.9735872298382899</v>
      </c>
      <c r="AG13" s="20">
        <v>6.5771536739263601</v>
      </c>
      <c r="AH13" s="113">
        <v>4.9198335428903901</v>
      </c>
      <c r="AI13" s="20">
        <v>82.385765379121494</v>
      </c>
      <c r="AJ13" s="113">
        <v>2.4470116870630401</v>
      </c>
      <c r="AK13" s="20">
        <v>84.103945965463296</v>
      </c>
      <c r="AL13" s="113">
        <v>2.0089044188937599</v>
      </c>
      <c r="AM13" s="20">
        <v>84.862314154407201</v>
      </c>
      <c r="AN13" s="113">
        <v>3.9566762617820301</v>
      </c>
      <c r="AO13" s="20">
        <v>2.47654877528571</v>
      </c>
      <c r="AP13" s="113">
        <v>4.6146489892996403</v>
      </c>
      <c r="AQ13" s="107"/>
      <c r="AR13" s="107"/>
      <c r="AS13" s="107"/>
      <c r="AT13" s="108"/>
    </row>
    <row r="14" spans="1:46" ht="13" customHeight="1" x14ac:dyDescent="0.15">
      <c r="A14" s="57" t="s">
        <v>248</v>
      </c>
      <c r="B14" s="106">
        <v>2</v>
      </c>
      <c r="C14" s="20">
        <v>84.730921275495007</v>
      </c>
      <c r="D14" s="113">
        <v>1.17244638460407</v>
      </c>
      <c r="E14" s="20">
        <v>90.638450755878495</v>
      </c>
      <c r="F14" s="113">
        <v>2.2217671473273302</v>
      </c>
      <c r="G14" s="20">
        <v>85.151412960086404</v>
      </c>
      <c r="H14" s="113">
        <v>1.5962308554162801</v>
      </c>
      <c r="I14" s="20">
        <v>81.483536020870503</v>
      </c>
      <c r="J14" s="113">
        <v>2.44029499392148</v>
      </c>
      <c r="K14" s="20">
        <v>-9.1549147350080293</v>
      </c>
      <c r="L14" s="113">
        <v>3.13681645699014</v>
      </c>
      <c r="M14" s="20">
        <v>84.9251049383615</v>
      </c>
      <c r="N14" s="113">
        <v>1.25946187695043</v>
      </c>
      <c r="O14" s="20">
        <v>82.706611196878995</v>
      </c>
      <c r="P14" s="113">
        <v>4.0208113287522398</v>
      </c>
      <c r="Q14" s="20">
        <v>-2.2184937414825598</v>
      </c>
      <c r="R14" s="113">
        <v>4.2970084841581597</v>
      </c>
      <c r="S14" s="20">
        <v>85.807321757165994</v>
      </c>
      <c r="T14" s="113">
        <v>1.3764872770775001</v>
      </c>
      <c r="U14" s="20">
        <v>82.618530297160603</v>
      </c>
      <c r="V14" s="113">
        <v>2.3647036075561698</v>
      </c>
      <c r="W14" s="20">
        <v>84.366203463550505</v>
      </c>
      <c r="X14" s="113">
        <v>3.7279903119390601</v>
      </c>
      <c r="Y14" s="20">
        <v>-1.44111829361549</v>
      </c>
      <c r="Z14" s="113">
        <v>4.0284837553150004</v>
      </c>
      <c r="AA14" s="20">
        <v>84.090331494951101</v>
      </c>
      <c r="AB14" s="113">
        <v>2.9063601072782901</v>
      </c>
      <c r="AC14" s="20">
        <v>85.301407070809603</v>
      </c>
      <c r="AD14" s="113">
        <v>1.4689246188796301</v>
      </c>
      <c r="AE14" s="20">
        <v>83.5844240620861</v>
      </c>
      <c r="AF14" s="113">
        <v>3.06137398774574</v>
      </c>
      <c r="AG14" s="20">
        <v>-0.50590743286498696</v>
      </c>
      <c r="AH14" s="113">
        <v>4.4486352078776497</v>
      </c>
      <c r="AI14" s="20">
        <v>85.456082136321399</v>
      </c>
      <c r="AJ14" s="113">
        <v>1.17033202208169</v>
      </c>
      <c r="AK14" s="20">
        <v>77.796766510898195</v>
      </c>
      <c r="AL14" s="113">
        <v>5.7674553002423297</v>
      </c>
      <c r="AM14" s="20" t="s">
        <v>327</v>
      </c>
      <c r="AN14" s="113" t="s">
        <v>327</v>
      </c>
      <c r="AO14" s="20" t="s">
        <v>327</v>
      </c>
      <c r="AP14" s="113" t="s">
        <v>327</v>
      </c>
      <c r="AQ14" s="107"/>
      <c r="AR14" s="107"/>
      <c r="AS14" s="107"/>
      <c r="AT14" s="108"/>
    </row>
    <row r="15" spans="1:46" ht="13" customHeight="1" x14ac:dyDescent="0.15">
      <c r="A15" s="57" t="s">
        <v>249</v>
      </c>
      <c r="B15" s="106">
        <v>2</v>
      </c>
      <c r="C15" s="20">
        <v>93.044911246298099</v>
      </c>
      <c r="D15" s="113">
        <v>0.73439734847013904</v>
      </c>
      <c r="E15" s="20">
        <v>93.150410278303099</v>
      </c>
      <c r="F15" s="113">
        <v>1.3466587685273199</v>
      </c>
      <c r="G15" s="20">
        <v>93.727261747321506</v>
      </c>
      <c r="H15" s="113">
        <v>1.08562971751889</v>
      </c>
      <c r="I15" s="20">
        <v>92.105755539879098</v>
      </c>
      <c r="J15" s="113">
        <v>1.36331715160387</v>
      </c>
      <c r="K15" s="20">
        <v>-1.0446547384239999</v>
      </c>
      <c r="L15" s="113">
        <v>1.91243967463205</v>
      </c>
      <c r="M15" s="20">
        <v>92.887326274429896</v>
      </c>
      <c r="N15" s="113">
        <v>0.75393936126668504</v>
      </c>
      <c r="O15" s="20">
        <v>99.242114517433706</v>
      </c>
      <c r="P15" s="113">
        <v>0.57619171507886602</v>
      </c>
      <c r="Q15" s="20">
        <v>6.3547882430037497</v>
      </c>
      <c r="R15" s="113">
        <v>0.89265213852375302</v>
      </c>
      <c r="S15" s="20">
        <v>92.862379016361601</v>
      </c>
      <c r="T15" s="113">
        <v>1.0230291921875001</v>
      </c>
      <c r="U15" s="20">
        <v>93.451741000535307</v>
      </c>
      <c r="V15" s="113">
        <v>1.3359419509441299</v>
      </c>
      <c r="W15" s="20">
        <v>91.931508816215199</v>
      </c>
      <c r="X15" s="113">
        <v>2.19395041927906</v>
      </c>
      <c r="Y15" s="20">
        <v>-0.93087020014637301</v>
      </c>
      <c r="Z15" s="113">
        <v>2.4587831455562599</v>
      </c>
      <c r="AA15" s="20">
        <v>91.755417126954697</v>
      </c>
      <c r="AB15" s="113">
        <v>1.03331671893317</v>
      </c>
      <c r="AC15" s="20">
        <v>95.948049345045803</v>
      </c>
      <c r="AD15" s="113">
        <v>0.93636028090920398</v>
      </c>
      <c r="AE15" s="20">
        <v>94.306250628034107</v>
      </c>
      <c r="AF15" s="113">
        <v>2.3608346630444101</v>
      </c>
      <c r="AG15" s="20">
        <v>2.5508335010794099</v>
      </c>
      <c r="AH15" s="113">
        <v>2.5967666644650098</v>
      </c>
      <c r="AI15" s="20">
        <v>93.038308640518494</v>
      </c>
      <c r="AJ15" s="113">
        <v>0.77936491458304802</v>
      </c>
      <c r="AK15" s="20" t="s">
        <v>824</v>
      </c>
      <c r="AL15" s="113" t="s">
        <v>824</v>
      </c>
      <c r="AM15" s="20" t="s">
        <v>824</v>
      </c>
      <c r="AN15" s="113" t="s">
        <v>824</v>
      </c>
      <c r="AO15" s="20" t="s">
        <v>824</v>
      </c>
      <c r="AP15" s="113" t="s">
        <v>824</v>
      </c>
      <c r="AQ15" s="107"/>
      <c r="AR15" s="107"/>
      <c r="AS15" s="107"/>
      <c r="AT15" s="108"/>
    </row>
    <row r="16" spans="1:46" ht="13" customHeight="1" x14ac:dyDescent="0.15">
      <c r="A16" s="57" t="s">
        <v>250</v>
      </c>
      <c r="B16" s="106">
        <v>2</v>
      </c>
      <c r="C16" s="20">
        <v>89.906601018684299</v>
      </c>
      <c r="D16" s="113">
        <v>0.65126140098780605</v>
      </c>
      <c r="E16" s="20">
        <v>90.335059555567298</v>
      </c>
      <c r="F16" s="113">
        <v>1.68533523707157</v>
      </c>
      <c r="G16" s="20">
        <v>89.794263130654898</v>
      </c>
      <c r="H16" s="113">
        <v>0.698256860169708</v>
      </c>
      <c r="I16" s="20" t="s">
        <v>327</v>
      </c>
      <c r="J16" s="113" t="s">
        <v>327</v>
      </c>
      <c r="K16" s="20" t="s">
        <v>327</v>
      </c>
      <c r="L16" s="113" t="s">
        <v>327</v>
      </c>
      <c r="M16" s="20">
        <v>89.180286786239293</v>
      </c>
      <c r="N16" s="113">
        <v>0.82576192386381497</v>
      </c>
      <c r="O16" s="20">
        <v>91.436201506005901</v>
      </c>
      <c r="P16" s="113">
        <v>1.16697037869867</v>
      </c>
      <c r="Q16" s="20">
        <v>2.25591471976665</v>
      </c>
      <c r="R16" s="113">
        <v>1.47268334754037</v>
      </c>
      <c r="S16" s="20">
        <v>89.325657643327304</v>
      </c>
      <c r="T16" s="113">
        <v>1.0548890396449999</v>
      </c>
      <c r="U16" s="20">
        <v>89.9242750891013</v>
      </c>
      <c r="V16" s="113">
        <v>1.0792225324352001</v>
      </c>
      <c r="W16" s="20">
        <v>91.454013046762</v>
      </c>
      <c r="X16" s="113">
        <v>1.5894043809703</v>
      </c>
      <c r="Y16" s="20">
        <v>2.1283554034346999</v>
      </c>
      <c r="Z16" s="113">
        <v>2.0564012561190101</v>
      </c>
      <c r="AA16" s="20">
        <v>91.844343111578496</v>
      </c>
      <c r="AB16" s="113">
        <v>1.02426178852198</v>
      </c>
      <c r="AC16" s="20">
        <v>88.261855398967995</v>
      </c>
      <c r="AD16" s="113">
        <v>1.1590075757702401</v>
      </c>
      <c r="AE16" s="20">
        <v>91.261587066618404</v>
      </c>
      <c r="AF16" s="113">
        <v>1.6075573403888901</v>
      </c>
      <c r="AG16" s="20">
        <v>-0.58275604496006395</v>
      </c>
      <c r="AH16" s="113">
        <v>1.93080517304695</v>
      </c>
      <c r="AI16" s="20">
        <v>89.778765921522705</v>
      </c>
      <c r="AJ16" s="113">
        <v>0.74974979105594997</v>
      </c>
      <c r="AK16" s="20">
        <v>90.184432261920406</v>
      </c>
      <c r="AL16" s="113">
        <v>1.3819538348892599</v>
      </c>
      <c r="AM16" s="20" t="s">
        <v>824</v>
      </c>
      <c r="AN16" s="113" t="s">
        <v>824</v>
      </c>
      <c r="AO16" s="20" t="s">
        <v>824</v>
      </c>
      <c r="AP16" s="113" t="s">
        <v>824</v>
      </c>
      <c r="AQ16" s="107"/>
      <c r="AR16" s="107"/>
      <c r="AS16" s="107"/>
      <c r="AT16" s="108"/>
    </row>
    <row r="17" spans="1:46" ht="13" customHeight="1" x14ac:dyDescent="0.15">
      <c r="A17" s="57" t="s">
        <v>251</v>
      </c>
      <c r="B17" s="106">
        <v>2</v>
      </c>
      <c r="C17" s="20">
        <v>81.779399854210993</v>
      </c>
      <c r="D17" s="113">
        <v>1.28438259672698</v>
      </c>
      <c r="E17" s="20" t="s">
        <v>824</v>
      </c>
      <c r="F17" s="113" t="s">
        <v>824</v>
      </c>
      <c r="G17" s="20">
        <v>82.566672888527805</v>
      </c>
      <c r="H17" s="113">
        <v>1.57490448274176</v>
      </c>
      <c r="I17" s="20">
        <v>80.499229508733805</v>
      </c>
      <c r="J17" s="113">
        <v>3.14339066805737</v>
      </c>
      <c r="K17" s="20" t="s">
        <v>824</v>
      </c>
      <c r="L17" s="113" t="s">
        <v>824</v>
      </c>
      <c r="M17" s="20">
        <v>82.759782996931605</v>
      </c>
      <c r="N17" s="113">
        <v>2.3782537442771101</v>
      </c>
      <c r="O17" s="20">
        <v>81.586255504687699</v>
      </c>
      <c r="P17" s="113">
        <v>1.5891609686236901</v>
      </c>
      <c r="Q17" s="20">
        <v>-1.17352749224395</v>
      </c>
      <c r="R17" s="113">
        <v>2.8128424776752499</v>
      </c>
      <c r="S17" s="20">
        <v>80.193958171422494</v>
      </c>
      <c r="T17" s="113">
        <v>2.4206316848242899</v>
      </c>
      <c r="U17" s="20">
        <v>84.555970558838197</v>
      </c>
      <c r="V17" s="113">
        <v>2.1420977893275701</v>
      </c>
      <c r="W17" s="20">
        <v>80.427995203256799</v>
      </c>
      <c r="X17" s="113">
        <v>2.8902382852323001</v>
      </c>
      <c r="Y17" s="20">
        <v>0.23403703183422001</v>
      </c>
      <c r="Z17" s="113">
        <v>3.5908827040823401</v>
      </c>
      <c r="AA17" s="20" t="s">
        <v>824</v>
      </c>
      <c r="AB17" s="113" t="s">
        <v>824</v>
      </c>
      <c r="AC17" s="20">
        <v>82.843499676900805</v>
      </c>
      <c r="AD17" s="113">
        <v>1.4997946111317699</v>
      </c>
      <c r="AE17" s="20">
        <v>80.848075383819904</v>
      </c>
      <c r="AF17" s="113">
        <v>2.5413561015485899</v>
      </c>
      <c r="AG17" s="20" t="s">
        <v>824</v>
      </c>
      <c r="AH17" s="113" t="s">
        <v>824</v>
      </c>
      <c r="AI17" s="20">
        <v>82.692367904560498</v>
      </c>
      <c r="AJ17" s="113">
        <v>1.82023792752786</v>
      </c>
      <c r="AK17" s="20">
        <v>82.072434617386307</v>
      </c>
      <c r="AL17" s="113">
        <v>2.18318878060962</v>
      </c>
      <c r="AM17" s="20">
        <v>80.207005003121594</v>
      </c>
      <c r="AN17" s="113">
        <v>4.4390936750851298</v>
      </c>
      <c r="AO17" s="20">
        <v>-2.4853629014389198</v>
      </c>
      <c r="AP17" s="113">
        <v>4.9895373404650902</v>
      </c>
      <c r="AQ17" s="107"/>
      <c r="AR17" s="107"/>
      <c r="AS17" s="107"/>
      <c r="AT17" s="108"/>
    </row>
    <row r="18" spans="1:46" ht="13" customHeight="1" x14ac:dyDescent="0.15">
      <c r="A18" s="109" t="s">
        <v>252</v>
      </c>
      <c r="B18" s="106">
        <v>2</v>
      </c>
      <c r="C18" s="20">
        <v>83.414548030358105</v>
      </c>
      <c r="D18" s="113">
        <v>1.6567332696858801</v>
      </c>
      <c r="E18" s="20" t="s">
        <v>824</v>
      </c>
      <c r="F18" s="113" t="s">
        <v>824</v>
      </c>
      <c r="G18" s="20">
        <v>83.373837393431103</v>
      </c>
      <c r="H18" s="113">
        <v>2.0434415659875298</v>
      </c>
      <c r="I18" s="20">
        <v>86.906160685142396</v>
      </c>
      <c r="J18" s="113">
        <v>3.6292201675509301</v>
      </c>
      <c r="K18" s="20" t="s">
        <v>824</v>
      </c>
      <c r="L18" s="113" t="s">
        <v>824</v>
      </c>
      <c r="M18" s="20">
        <v>84.314541631083998</v>
      </c>
      <c r="N18" s="113">
        <v>3.7420265619213602</v>
      </c>
      <c r="O18" s="20">
        <v>83.139088575398503</v>
      </c>
      <c r="P18" s="113">
        <v>1.92432457095486</v>
      </c>
      <c r="Q18" s="20">
        <v>-1.1754530556855201</v>
      </c>
      <c r="R18" s="113">
        <v>4.2330976756987901</v>
      </c>
      <c r="S18" s="20">
        <v>80.191143697495093</v>
      </c>
      <c r="T18" s="113">
        <v>3.3280432291275899</v>
      </c>
      <c r="U18" s="20">
        <v>85.082921587781698</v>
      </c>
      <c r="V18" s="113">
        <v>2.7680020059757799</v>
      </c>
      <c r="W18" s="20">
        <v>84.653054814564996</v>
      </c>
      <c r="X18" s="113">
        <v>3.1352836813363201</v>
      </c>
      <c r="Y18" s="20">
        <v>4.4619111170699499</v>
      </c>
      <c r="Z18" s="113">
        <v>4.5321198771993103</v>
      </c>
      <c r="AA18" s="20" t="s">
        <v>824</v>
      </c>
      <c r="AB18" s="113" t="s">
        <v>824</v>
      </c>
      <c r="AC18" s="20">
        <v>83.896480829210105</v>
      </c>
      <c r="AD18" s="113">
        <v>2.19173744878539</v>
      </c>
      <c r="AE18" s="20">
        <v>83.118225834022297</v>
      </c>
      <c r="AF18" s="113">
        <v>3.0541852250127501</v>
      </c>
      <c r="AG18" s="20" t="s">
        <v>824</v>
      </c>
      <c r="AH18" s="113" t="s">
        <v>824</v>
      </c>
      <c r="AI18" s="20">
        <v>85.593951476168996</v>
      </c>
      <c r="AJ18" s="113">
        <v>2.2896445078955798</v>
      </c>
      <c r="AK18" s="20">
        <v>81.607463663425193</v>
      </c>
      <c r="AL18" s="113">
        <v>3.2531679888431402</v>
      </c>
      <c r="AM18" s="20">
        <v>82.706613235705902</v>
      </c>
      <c r="AN18" s="113">
        <v>4.3445181687593299</v>
      </c>
      <c r="AO18" s="20">
        <v>-2.88733824046315</v>
      </c>
      <c r="AP18" s="113">
        <v>5.2849086857849601</v>
      </c>
      <c r="AQ18" s="107"/>
      <c r="AR18" s="107"/>
      <c r="AS18" s="107"/>
      <c r="AT18" s="108"/>
    </row>
    <row r="19" spans="1:46" ht="13" customHeight="1" x14ac:dyDescent="0.15">
      <c r="A19" s="109" t="s">
        <v>253</v>
      </c>
      <c r="B19" s="106">
        <v>2</v>
      </c>
      <c r="C19" s="20">
        <v>79.155503660897196</v>
      </c>
      <c r="D19" s="113">
        <v>2.1048153029136101</v>
      </c>
      <c r="E19" s="20" t="s">
        <v>824</v>
      </c>
      <c r="F19" s="113" t="s">
        <v>824</v>
      </c>
      <c r="G19" s="20">
        <v>80.669097015603398</v>
      </c>
      <c r="H19" s="113">
        <v>2.2922738023207501</v>
      </c>
      <c r="I19" s="20">
        <v>76.778834332401004</v>
      </c>
      <c r="J19" s="113">
        <v>4.2321843816165297</v>
      </c>
      <c r="K19" s="20" t="s">
        <v>824</v>
      </c>
      <c r="L19" s="113" t="s">
        <v>824</v>
      </c>
      <c r="M19" s="20">
        <v>81.169888764777696</v>
      </c>
      <c r="N19" s="113">
        <v>2.8072761294038999</v>
      </c>
      <c r="O19" s="20">
        <v>78.317857543937293</v>
      </c>
      <c r="P19" s="113">
        <v>3.1783069571533802</v>
      </c>
      <c r="Q19" s="20">
        <v>-2.8520312208403702</v>
      </c>
      <c r="R19" s="113">
        <v>4.2569670203108299</v>
      </c>
      <c r="S19" s="20">
        <v>80.198721620063694</v>
      </c>
      <c r="T19" s="113">
        <v>3.0626121402266402</v>
      </c>
      <c r="U19" s="20">
        <v>83.227178841474498</v>
      </c>
      <c r="V19" s="113">
        <v>3.8151642154719099</v>
      </c>
      <c r="W19" s="20">
        <v>75.335386275549894</v>
      </c>
      <c r="X19" s="113">
        <v>4.7779531582321297</v>
      </c>
      <c r="Y19" s="20">
        <v>-4.8633353445138399</v>
      </c>
      <c r="Z19" s="113">
        <v>5.4757925960110798</v>
      </c>
      <c r="AA19" s="20" t="s">
        <v>824</v>
      </c>
      <c r="AB19" s="113" t="s">
        <v>824</v>
      </c>
      <c r="AC19" s="20">
        <v>80.939740834154094</v>
      </c>
      <c r="AD19" s="113">
        <v>2.4028097092079799</v>
      </c>
      <c r="AE19" s="20">
        <v>76.659183881212996</v>
      </c>
      <c r="AF19" s="113">
        <v>4.8920069541510802</v>
      </c>
      <c r="AG19" s="20" t="s">
        <v>824</v>
      </c>
      <c r="AH19" s="113" t="s">
        <v>824</v>
      </c>
      <c r="AI19" s="20">
        <v>76.394996296657993</v>
      </c>
      <c r="AJ19" s="113">
        <v>2.9989361637816998</v>
      </c>
      <c r="AK19" s="20">
        <v>82.727961289020797</v>
      </c>
      <c r="AL19" s="113">
        <v>2.5036635861154299</v>
      </c>
      <c r="AM19" s="20">
        <v>74.396477392198406</v>
      </c>
      <c r="AN19" s="113">
        <v>11.3979062073</v>
      </c>
      <c r="AO19" s="20">
        <v>-1.9985189044595399</v>
      </c>
      <c r="AP19" s="113">
        <v>11.5085560514938</v>
      </c>
      <c r="AQ19" s="107"/>
      <c r="AR19" s="107"/>
      <c r="AS19" s="107"/>
      <c r="AT19" s="108"/>
    </row>
    <row r="20" spans="1:46" ht="13" customHeight="1" x14ac:dyDescent="0.15">
      <c r="A20" s="57" t="s">
        <v>254</v>
      </c>
      <c r="B20" s="106">
        <v>2</v>
      </c>
      <c r="C20" s="20">
        <v>88.476464778650694</v>
      </c>
      <c r="D20" s="113">
        <v>1.2127837744299901</v>
      </c>
      <c r="E20" s="20">
        <v>90.341241088982798</v>
      </c>
      <c r="F20" s="113">
        <v>2.3410790820998399</v>
      </c>
      <c r="G20" s="20">
        <v>87.508161469921902</v>
      </c>
      <c r="H20" s="113">
        <v>2.3250706975705202</v>
      </c>
      <c r="I20" s="20">
        <v>88.381040243944497</v>
      </c>
      <c r="J20" s="113">
        <v>1.6615993125320301</v>
      </c>
      <c r="K20" s="20">
        <v>-1.96020084503824</v>
      </c>
      <c r="L20" s="113">
        <v>2.85767739940552</v>
      </c>
      <c r="M20" s="20">
        <v>88.190118105871406</v>
      </c>
      <c r="N20" s="113">
        <v>1.4179661094124101</v>
      </c>
      <c r="O20" s="20">
        <v>89.379732460268301</v>
      </c>
      <c r="P20" s="113">
        <v>2.2825905962375899</v>
      </c>
      <c r="Q20" s="20">
        <v>1.18961435439689</v>
      </c>
      <c r="R20" s="113">
        <v>2.68524547994258</v>
      </c>
      <c r="S20" s="20">
        <v>90.168493531153104</v>
      </c>
      <c r="T20" s="113">
        <v>1.50218604258077</v>
      </c>
      <c r="U20" s="20">
        <v>92.349930890439694</v>
      </c>
      <c r="V20" s="113">
        <v>1.8609521781583001</v>
      </c>
      <c r="W20" s="20">
        <v>84.651679041278797</v>
      </c>
      <c r="X20" s="113">
        <v>2.7163743339679498</v>
      </c>
      <c r="Y20" s="20">
        <v>-5.5168144898742204</v>
      </c>
      <c r="Z20" s="113">
        <v>3.1306637382686899</v>
      </c>
      <c r="AA20" s="20">
        <v>90.199848654576897</v>
      </c>
      <c r="AB20" s="113">
        <v>1.36120249215571</v>
      </c>
      <c r="AC20" s="20">
        <v>87.524053163748107</v>
      </c>
      <c r="AD20" s="113">
        <v>2.9579557467321198</v>
      </c>
      <c r="AE20" s="20">
        <v>83.846182752448101</v>
      </c>
      <c r="AF20" s="113">
        <v>3.69414045194844</v>
      </c>
      <c r="AG20" s="20">
        <v>-6.3536659021287996</v>
      </c>
      <c r="AH20" s="113">
        <v>4.03136138800346</v>
      </c>
      <c r="AI20" s="20">
        <v>90.621055817049196</v>
      </c>
      <c r="AJ20" s="113">
        <v>1.1263021604136301</v>
      </c>
      <c r="AK20" s="20">
        <v>85.119147958375606</v>
      </c>
      <c r="AL20" s="113">
        <v>2.8864410256708899</v>
      </c>
      <c r="AM20" s="20">
        <v>73.846175399557495</v>
      </c>
      <c r="AN20" s="113">
        <v>7.9653959398637397</v>
      </c>
      <c r="AO20" s="20">
        <v>-16.774880417491701</v>
      </c>
      <c r="AP20" s="113">
        <v>7.9917649020505603</v>
      </c>
      <c r="AQ20" s="107"/>
      <c r="AR20" s="107"/>
      <c r="AS20" s="107"/>
      <c r="AT20" s="108"/>
    </row>
    <row r="21" spans="1:46" ht="13" customHeight="1" x14ac:dyDescent="0.15">
      <c r="A21" s="57" t="s">
        <v>255</v>
      </c>
      <c r="B21" s="106">
        <v>2</v>
      </c>
      <c r="C21" s="20">
        <v>95.264783505109094</v>
      </c>
      <c r="D21" s="113">
        <v>0.67845188291011005</v>
      </c>
      <c r="E21" s="20">
        <v>94.789223229420301</v>
      </c>
      <c r="F21" s="113">
        <v>1.5356278649759501</v>
      </c>
      <c r="G21" s="20">
        <v>95.563096075135604</v>
      </c>
      <c r="H21" s="113">
        <v>0.75293320429436705</v>
      </c>
      <c r="I21" s="20">
        <v>94.833314252712398</v>
      </c>
      <c r="J21" s="113">
        <v>1.43463891059937</v>
      </c>
      <c r="K21" s="20">
        <v>4.40910232921254E-2</v>
      </c>
      <c r="L21" s="113">
        <v>2.0953221908104802</v>
      </c>
      <c r="M21" s="20">
        <v>95.468057342748494</v>
      </c>
      <c r="N21" s="113">
        <v>0.69745389142375902</v>
      </c>
      <c r="O21" s="20" t="s">
        <v>824</v>
      </c>
      <c r="P21" s="113" t="s">
        <v>824</v>
      </c>
      <c r="Q21" s="20" t="s">
        <v>824</v>
      </c>
      <c r="R21" s="113" t="s">
        <v>824</v>
      </c>
      <c r="S21" s="20">
        <v>96.583900477819597</v>
      </c>
      <c r="T21" s="113">
        <v>0.70603444060718701</v>
      </c>
      <c r="U21" s="20">
        <v>92.841256430663506</v>
      </c>
      <c r="V21" s="113">
        <v>1.55232495138411</v>
      </c>
      <c r="W21" s="20">
        <v>94.618957252539104</v>
      </c>
      <c r="X21" s="113">
        <v>1.9625511069534101</v>
      </c>
      <c r="Y21" s="20">
        <v>-1.96494322528042</v>
      </c>
      <c r="Z21" s="113">
        <v>2.0833336107094902</v>
      </c>
      <c r="AA21" s="20">
        <v>95.050754760618204</v>
      </c>
      <c r="AB21" s="113">
        <v>0.93390691630691802</v>
      </c>
      <c r="AC21" s="20">
        <v>96.778047697036399</v>
      </c>
      <c r="AD21" s="113">
        <v>0.99185520820565498</v>
      </c>
      <c r="AE21" s="20">
        <v>94.204993309908104</v>
      </c>
      <c r="AF21" s="113">
        <v>1.64441636583025</v>
      </c>
      <c r="AG21" s="20">
        <v>-0.84576145071008602</v>
      </c>
      <c r="AH21" s="113">
        <v>1.80812936564736</v>
      </c>
      <c r="AI21" s="20">
        <v>94.775412939005506</v>
      </c>
      <c r="AJ21" s="113">
        <v>0.74631577186383502</v>
      </c>
      <c r="AK21" s="20">
        <v>98.625812466263795</v>
      </c>
      <c r="AL21" s="113">
        <v>0.93211496226887502</v>
      </c>
      <c r="AM21" s="20" t="s">
        <v>824</v>
      </c>
      <c r="AN21" s="113" t="s">
        <v>824</v>
      </c>
      <c r="AO21" s="20" t="s">
        <v>824</v>
      </c>
      <c r="AP21" s="113" t="s">
        <v>824</v>
      </c>
      <c r="AQ21" s="107"/>
      <c r="AR21" s="107"/>
      <c r="AS21" s="107"/>
      <c r="AT21" s="108"/>
    </row>
    <row r="22" spans="1:46" ht="13" customHeight="1" x14ac:dyDescent="0.15">
      <c r="A22" s="57" t="s">
        <v>256</v>
      </c>
      <c r="B22" s="106">
        <v>2</v>
      </c>
      <c r="C22" s="20">
        <v>86.719941782045595</v>
      </c>
      <c r="D22" s="113">
        <v>1.6913871812872401</v>
      </c>
      <c r="E22" s="20">
        <v>91.035815463989394</v>
      </c>
      <c r="F22" s="113">
        <v>6.0646373493931396</v>
      </c>
      <c r="G22" s="20">
        <v>85.485339840459105</v>
      </c>
      <c r="H22" s="113">
        <v>2.96921438587058</v>
      </c>
      <c r="I22" s="20">
        <v>87.201845590382803</v>
      </c>
      <c r="J22" s="113">
        <v>2.0351272748218401</v>
      </c>
      <c r="K22" s="20">
        <v>-3.8339698736066299</v>
      </c>
      <c r="L22" s="113">
        <v>6.4607706572927901</v>
      </c>
      <c r="M22" s="20">
        <v>84.592141890490495</v>
      </c>
      <c r="N22" s="113">
        <v>2.9293306412995599</v>
      </c>
      <c r="O22" s="20">
        <v>88.992403185127401</v>
      </c>
      <c r="P22" s="113">
        <v>2.0112400155680299</v>
      </c>
      <c r="Q22" s="20">
        <v>4.4002612946369197</v>
      </c>
      <c r="R22" s="113">
        <v>3.6120608422873599</v>
      </c>
      <c r="S22" s="20">
        <v>89.032614191580294</v>
      </c>
      <c r="T22" s="113">
        <v>2.2840281497110602</v>
      </c>
      <c r="U22" s="20">
        <v>82.458103582696495</v>
      </c>
      <c r="V22" s="113">
        <v>5.5611157286312798</v>
      </c>
      <c r="W22" s="20">
        <v>87.502937106734507</v>
      </c>
      <c r="X22" s="113">
        <v>2.0281374199770301</v>
      </c>
      <c r="Y22" s="20">
        <v>-1.52967708484573</v>
      </c>
      <c r="Z22" s="113">
        <v>2.7646904805661801</v>
      </c>
      <c r="AA22" s="20">
        <v>89.6115529046657</v>
      </c>
      <c r="AB22" s="113">
        <v>1.7466256068581101</v>
      </c>
      <c r="AC22" s="20">
        <v>82.362116770214598</v>
      </c>
      <c r="AD22" s="113">
        <v>3.7984724038264401</v>
      </c>
      <c r="AE22" s="20">
        <v>83.518275269994803</v>
      </c>
      <c r="AF22" s="113">
        <v>4.5081745339583197</v>
      </c>
      <c r="AG22" s="20">
        <v>-6.0932776346708604</v>
      </c>
      <c r="AH22" s="113">
        <v>4.6616530047667499</v>
      </c>
      <c r="AI22" s="20">
        <v>91.173371568750596</v>
      </c>
      <c r="AJ22" s="113">
        <v>2.45750713034858</v>
      </c>
      <c r="AK22" s="20">
        <v>83.379728203737301</v>
      </c>
      <c r="AL22" s="113">
        <v>2.7727415785769902</v>
      </c>
      <c r="AM22" s="20">
        <v>88.839455776688794</v>
      </c>
      <c r="AN22" s="113">
        <v>2.9701574591535498</v>
      </c>
      <c r="AO22" s="20">
        <v>-2.3339157920618199</v>
      </c>
      <c r="AP22" s="113">
        <v>3.9070362561492198</v>
      </c>
      <c r="AQ22" s="107"/>
      <c r="AR22" s="107"/>
      <c r="AS22" s="107"/>
      <c r="AT22" s="108"/>
    </row>
    <row r="23" spans="1:46" ht="13" customHeight="1" x14ac:dyDescent="0.15">
      <c r="A23" s="57" t="s">
        <v>257</v>
      </c>
      <c r="B23" s="106">
        <v>2</v>
      </c>
      <c r="C23" s="20">
        <v>93.0167688284685</v>
      </c>
      <c r="D23" s="113">
        <v>1.03161282741314</v>
      </c>
      <c r="E23" s="20">
        <v>92.644105035440901</v>
      </c>
      <c r="F23" s="113">
        <v>2.5975098520140301</v>
      </c>
      <c r="G23" s="20">
        <v>93.900806936972899</v>
      </c>
      <c r="H23" s="113">
        <v>1.60312458853234</v>
      </c>
      <c r="I23" s="20">
        <v>92.224513561269703</v>
      </c>
      <c r="J23" s="113">
        <v>1.9472535177070101</v>
      </c>
      <c r="K23" s="20">
        <v>-0.41959147417119902</v>
      </c>
      <c r="L23" s="113">
        <v>3.0818718877520799</v>
      </c>
      <c r="M23" s="20">
        <v>92.256136551923404</v>
      </c>
      <c r="N23" s="113">
        <v>1.3276479117828801</v>
      </c>
      <c r="O23" s="20">
        <v>96.230209685301304</v>
      </c>
      <c r="P23" s="113">
        <v>1.56843193757024</v>
      </c>
      <c r="Q23" s="20">
        <v>3.97407313337796</v>
      </c>
      <c r="R23" s="113">
        <v>2.07501249418408</v>
      </c>
      <c r="S23" s="20">
        <v>94.566572487340906</v>
      </c>
      <c r="T23" s="113">
        <v>1.61678043805821</v>
      </c>
      <c r="U23" s="20">
        <v>94.636822017564199</v>
      </c>
      <c r="V23" s="113">
        <v>2.2549557037057801</v>
      </c>
      <c r="W23" s="20">
        <v>91.417953976797804</v>
      </c>
      <c r="X23" s="113">
        <v>1.83211428975555</v>
      </c>
      <c r="Y23" s="20">
        <v>-3.1486185105431002</v>
      </c>
      <c r="Z23" s="113">
        <v>2.4893901439316899</v>
      </c>
      <c r="AA23" s="20">
        <v>93.416685183354701</v>
      </c>
      <c r="AB23" s="113">
        <v>1.40972472816949</v>
      </c>
      <c r="AC23" s="20">
        <v>89.299542088428396</v>
      </c>
      <c r="AD23" s="113">
        <v>3.6072553675747101</v>
      </c>
      <c r="AE23" s="20">
        <v>95.445679544611806</v>
      </c>
      <c r="AF23" s="113">
        <v>1.37017945447681</v>
      </c>
      <c r="AG23" s="20">
        <v>2.02899436125713</v>
      </c>
      <c r="AH23" s="113">
        <v>1.9896481526138401</v>
      </c>
      <c r="AI23" s="20">
        <v>92.297371649873099</v>
      </c>
      <c r="AJ23" s="113">
        <v>1.4008747878750301</v>
      </c>
      <c r="AK23" s="20">
        <v>95.365848317488599</v>
      </c>
      <c r="AL23" s="113">
        <v>2.0875680607036</v>
      </c>
      <c r="AM23" s="20">
        <v>93.932873431468806</v>
      </c>
      <c r="AN23" s="113">
        <v>1.5162422780573299</v>
      </c>
      <c r="AO23" s="20">
        <v>1.63550178159576</v>
      </c>
      <c r="AP23" s="113">
        <v>2.0223961140347102</v>
      </c>
      <c r="AQ23" s="107"/>
      <c r="AR23" s="107"/>
      <c r="AS23" s="107"/>
      <c r="AT23" s="108"/>
    </row>
    <row r="24" spans="1:46" ht="13" customHeight="1" x14ac:dyDescent="0.15">
      <c r="A24" s="57" t="s">
        <v>258</v>
      </c>
      <c r="B24" s="106">
        <v>2</v>
      </c>
      <c r="C24" s="20">
        <v>82.891560467522893</v>
      </c>
      <c r="D24" s="113">
        <v>1.7024497330131001</v>
      </c>
      <c r="E24" s="20">
        <v>87.021641707378507</v>
      </c>
      <c r="F24" s="113">
        <v>3.3140355684013998</v>
      </c>
      <c r="G24" s="20">
        <v>83.097070556079103</v>
      </c>
      <c r="H24" s="113">
        <v>2.42431316203225</v>
      </c>
      <c r="I24" s="20">
        <v>76.168106307543098</v>
      </c>
      <c r="J24" s="113">
        <v>4.4772173405871403</v>
      </c>
      <c r="K24" s="20">
        <v>-10.853535399835399</v>
      </c>
      <c r="L24" s="113">
        <v>5.6124574153949904</v>
      </c>
      <c r="M24" s="20">
        <v>81.052508895361299</v>
      </c>
      <c r="N24" s="113">
        <v>1.9836130104577601</v>
      </c>
      <c r="O24" s="20">
        <v>93.957598390045803</v>
      </c>
      <c r="P24" s="113">
        <v>2.22748291379011</v>
      </c>
      <c r="Q24" s="20">
        <v>12.9050894946845</v>
      </c>
      <c r="R24" s="113">
        <v>2.97763160009479</v>
      </c>
      <c r="S24" s="20">
        <v>90.624981723161198</v>
      </c>
      <c r="T24" s="113">
        <v>2.6843336980849699</v>
      </c>
      <c r="U24" s="20">
        <v>78.935218524237001</v>
      </c>
      <c r="V24" s="113">
        <v>4.1958120007834996</v>
      </c>
      <c r="W24" s="20">
        <v>81.755403953561995</v>
      </c>
      <c r="X24" s="113">
        <v>2.4038672260109801</v>
      </c>
      <c r="Y24" s="20">
        <v>-8.8695777695992604</v>
      </c>
      <c r="Z24" s="113">
        <v>3.5566359373520302</v>
      </c>
      <c r="AA24" s="20">
        <v>85.037247391242005</v>
      </c>
      <c r="AB24" s="113">
        <v>2.12968745998741</v>
      </c>
      <c r="AC24" s="20">
        <v>80.5317403523877</v>
      </c>
      <c r="AD24" s="113">
        <v>3.3064412770999998</v>
      </c>
      <c r="AE24" s="20">
        <v>83.440719987268196</v>
      </c>
      <c r="AF24" s="113">
        <v>5.9745223441450799</v>
      </c>
      <c r="AG24" s="20">
        <v>-1.59652740397378</v>
      </c>
      <c r="AH24" s="113">
        <v>6.5178890672879204</v>
      </c>
      <c r="AI24" s="20">
        <v>83.557517713836802</v>
      </c>
      <c r="AJ24" s="113">
        <v>2.1780599186212499</v>
      </c>
      <c r="AK24" s="20">
        <v>82.000899653746799</v>
      </c>
      <c r="AL24" s="113">
        <v>3.7442501998151099</v>
      </c>
      <c r="AM24" s="20">
        <v>84.751058544888195</v>
      </c>
      <c r="AN24" s="113">
        <v>6.2708744427863801</v>
      </c>
      <c r="AO24" s="20">
        <v>1.19354083105134</v>
      </c>
      <c r="AP24" s="113">
        <v>7.1917614204924796</v>
      </c>
      <c r="AQ24" s="107"/>
      <c r="AR24" s="107"/>
      <c r="AS24" s="107"/>
      <c r="AT24" s="108"/>
    </row>
    <row r="25" spans="1:46" ht="13" customHeight="1" x14ac:dyDescent="0.15">
      <c r="A25" s="57" t="s">
        <v>259</v>
      </c>
      <c r="B25" s="106">
        <v>2</v>
      </c>
      <c r="C25" s="20">
        <v>87.690159459767003</v>
      </c>
      <c r="D25" s="113">
        <v>1.0264476785555501</v>
      </c>
      <c r="E25" s="20">
        <v>89.0953442834859</v>
      </c>
      <c r="F25" s="113">
        <v>2.3455976585770202</v>
      </c>
      <c r="G25" s="20">
        <v>87.590962234315597</v>
      </c>
      <c r="H25" s="113">
        <v>1.5404154039945299</v>
      </c>
      <c r="I25" s="20">
        <v>86.691109260913194</v>
      </c>
      <c r="J25" s="113">
        <v>2.0554020439251399</v>
      </c>
      <c r="K25" s="20">
        <v>-2.4042350225727498</v>
      </c>
      <c r="L25" s="113">
        <v>3.1741693755981202</v>
      </c>
      <c r="M25" s="20">
        <v>87.612904195865994</v>
      </c>
      <c r="N25" s="113">
        <v>1.1411777691463201</v>
      </c>
      <c r="O25" s="20" t="s">
        <v>824</v>
      </c>
      <c r="P25" s="113" t="s">
        <v>824</v>
      </c>
      <c r="Q25" s="20" t="s">
        <v>824</v>
      </c>
      <c r="R25" s="113" t="s">
        <v>824</v>
      </c>
      <c r="S25" s="20">
        <v>87.807400705081406</v>
      </c>
      <c r="T25" s="113">
        <v>1.3417092704217299</v>
      </c>
      <c r="U25" s="20">
        <v>87.807669709555398</v>
      </c>
      <c r="V25" s="113">
        <v>2.2289005668236599</v>
      </c>
      <c r="W25" s="20">
        <v>86.854233322933595</v>
      </c>
      <c r="X25" s="113">
        <v>4.5666619173132803</v>
      </c>
      <c r="Y25" s="20">
        <v>-0.953167382147868</v>
      </c>
      <c r="Z25" s="113">
        <v>4.5871563349018301</v>
      </c>
      <c r="AA25" s="20">
        <v>88.776712827413803</v>
      </c>
      <c r="AB25" s="113">
        <v>1.7886317044662099</v>
      </c>
      <c r="AC25" s="20">
        <v>86.975646889297707</v>
      </c>
      <c r="AD25" s="113">
        <v>1.5526019236987501</v>
      </c>
      <c r="AE25" s="20" t="s">
        <v>824</v>
      </c>
      <c r="AF25" s="113" t="s">
        <v>824</v>
      </c>
      <c r="AG25" s="20" t="s">
        <v>824</v>
      </c>
      <c r="AH25" s="113" t="s">
        <v>824</v>
      </c>
      <c r="AI25" s="20">
        <v>88.323135263785105</v>
      </c>
      <c r="AJ25" s="113">
        <v>1.18210248146449</v>
      </c>
      <c r="AK25" s="20">
        <v>85.590670855732299</v>
      </c>
      <c r="AL25" s="113">
        <v>2.8516412103482098</v>
      </c>
      <c r="AM25" s="20" t="s">
        <v>824</v>
      </c>
      <c r="AN25" s="113" t="s">
        <v>824</v>
      </c>
      <c r="AO25" s="20" t="s">
        <v>824</v>
      </c>
      <c r="AP25" s="113" t="s">
        <v>824</v>
      </c>
      <c r="AQ25" s="107"/>
      <c r="AR25" s="107"/>
      <c r="AS25" s="107"/>
      <c r="AT25" s="108"/>
    </row>
    <row r="26" spans="1:46" ht="13" customHeight="1" x14ac:dyDescent="0.15">
      <c r="A26" s="57" t="s">
        <v>260</v>
      </c>
      <c r="B26" s="106">
        <v>2</v>
      </c>
      <c r="C26" s="20">
        <v>92.563188902875694</v>
      </c>
      <c r="D26" s="113">
        <v>0.79806493985023597</v>
      </c>
      <c r="E26" s="20">
        <v>92.728755048723698</v>
      </c>
      <c r="F26" s="113">
        <v>2.0228891624800198</v>
      </c>
      <c r="G26" s="20">
        <v>91.568604647158196</v>
      </c>
      <c r="H26" s="113">
        <v>1.24750828459815</v>
      </c>
      <c r="I26" s="20">
        <v>94.0090516274105</v>
      </c>
      <c r="J26" s="113">
        <v>1.3320200950169001</v>
      </c>
      <c r="K26" s="20">
        <v>1.2802965786868401</v>
      </c>
      <c r="L26" s="113">
        <v>2.4366219620960901</v>
      </c>
      <c r="M26" s="20">
        <v>92.847973290314897</v>
      </c>
      <c r="N26" s="113">
        <v>0.91158761204356198</v>
      </c>
      <c r="O26" s="20">
        <v>91.835300360704693</v>
      </c>
      <c r="P26" s="113">
        <v>1.63158670894861</v>
      </c>
      <c r="Q26" s="20">
        <v>-1.01267292961018</v>
      </c>
      <c r="R26" s="113">
        <v>1.85043542653898</v>
      </c>
      <c r="S26" s="20">
        <v>91.548789670684897</v>
      </c>
      <c r="T26" s="113">
        <v>1.1611443624922599</v>
      </c>
      <c r="U26" s="20">
        <v>93.989473191207793</v>
      </c>
      <c r="V26" s="113">
        <v>1.2489892035736301</v>
      </c>
      <c r="W26" s="20">
        <v>94.567090603034003</v>
      </c>
      <c r="X26" s="113">
        <v>1.67989326956411</v>
      </c>
      <c r="Y26" s="20">
        <v>3.0183009323490899</v>
      </c>
      <c r="Z26" s="113">
        <v>2.0725353530387198</v>
      </c>
      <c r="AA26" s="20">
        <v>90.573761937410296</v>
      </c>
      <c r="AB26" s="113">
        <v>2.2393129148733202</v>
      </c>
      <c r="AC26" s="20">
        <v>93.2257042131547</v>
      </c>
      <c r="AD26" s="113">
        <v>1.0471330162325001</v>
      </c>
      <c r="AE26" s="20">
        <v>93.084659965584393</v>
      </c>
      <c r="AF26" s="113">
        <v>1.5329563225834899</v>
      </c>
      <c r="AG26" s="20">
        <v>2.5108980281741502</v>
      </c>
      <c r="AH26" s="113">
        <v>2.7843051852924798</v>
      </c>
      <c r="AI26" s="20">
        <v>92.379478794650197</v>
      </c>
      <c r="AJ26" s="113">
        <v>1.1059516760459001</v>
      </c>
      <c r="AK26" s="20">
        <v>93.524707126557999</v>
      </c>
      <c r="AL26" s="113">
        <v>1.2752447401813201</v>
      </c>
      <c r="AM26" s="20" t="s">
        <v>824</v>
      </c>
      <c r="AN26" s="113" t="s">
        <v>824</v>
      </c>
      <c r="AO26" s="20" t="s">
        <v>824</v>
      </c>
      <c r="AP26" s="113" t="s">
        <v>824</v>
      </c>
      <c r="AQ26" s="107"/>
      <c r="AR26" s="107"/>
      <c r="AS26" s="107"/>
      <c r="AT26" s="108"/>
    </row>
    <row r="27" spans="1:46" ht="13" customHeight="1" x14ac:dyDescent="0.15">
      <c r="A27" s="57" t="s">
        <v>261</v>
      </c>
      <c r="B27" s="106">
        <v>2</v>
      </c>
      <c r="C27" s="20">
        <v>91.062250918429001</v>
      </c>
      <c r="D27" s="113">
        <v>0.69153460797852195</v>
      </c>
      <c r="E27" s="20">
        <v>91.751778352253396</v>
      </c>
      <c r="F27" s="113">
        <v>1.84948928176298</v>
      </c>
      <c r="G27" s="20">
        <v>91.411406627071301</v>
      </c>
      <c r="H27" s="113">
        <v>0.77952460779487398</v>
      </c>
      <c r="I27" s="20">
        <v>89.734503885430499</v>
      </c>
      <c r="J27" s="113">
        <v>1.81215291051029</v>
      </c>
      <c r="K27" s="20">
        <v>-2.0172744668229101</v>
      </c>
      <c r="L27" s="113">
        <v>2.7071170024486602</v>
      </c>
      <c r="M27" s="20">
        <v>90.894561803656899</v>
      </c>
      <c r="N27" s="113">
        <v>0.74008632061559398</v>
      </c>
      <c r="O27" s="20">
        <v>93.391341018581102</v>
      </c>
      <c r="P27" s="113">
        <v>1.6967151263589699</v>
      </c>
      <c r="Q27" s="20">
        <v>2.4967792149241999</v>
      </c>
      <c r="R27" s="113">
        <v>1.8327866213542501</v>
      </c>
      <c r="S27" s="20">
        <v>90.742228001176201</v>
      </c>
      <c r="T27" s="113">
        <v>0.75162846238067804</v>
      </c>
      <c r="U27" s="20">
        <v>91.734695738586694</v>
      </c>
      <c r="V27" s="113">
        <v>1.4645853465585801</v>
      </c>
      <c r="W27" s="20">
        <v>95.480799468710998</v>
      </c>
      <c r="X27" s="113">
        <v>2.5668010788986999</v>
      </c>
      <c r="Y27" s="20">
        <v>4.7385714675347703</v>
      </c>
      <c r="Z27" s="113">
        <v>2.3597678435144398</v>
      </c>
      <c r="AA27" s="20">
        <v>92.882249185499106</v>
      </c>
      <c r="AB27" s="113">
        <v>1.0276473543047899</v>
      </c>
      <c r="AC27" s="20">
        <v>90.220425308266201</v>
      </c>
      <c r="AD27" s="113">
        <v>0.92549694730883603</v>
      </c>
      <c r="AE27" s="20">
        <v>91.797559132384094</v>
      </c>
      <c r="AF27" s="113">
        <v>2.5556405152534398</v>
      </c>
      <c r="AG27" s="20">
        <v>-1.08469005311508</v>
      </c>
      <c r="AH27" s="113">
        <v>2.6736023415261898</v>
      </c>
      <c r="AI27" s="20">
        <v>90.627535196901704</v>
      </c>
      <c r="AJ27" s="113">
        <v>0.88501844560399101</v>
      </c>
      <c r="AK27" s="20">
        <v>91.245354461617197</v>
      </c>
      <c r="AL27" s="113">
        <v>1.1283116691733901</v>
      </c>
      <c r="AM27" s="20">
        <v>94.073608056154697</v>
      </c>
      <c r="AN27" s="113">
        <v>3.11939471958694</v>
      </c>
      <c r="AO27" s="20">
        <v>3.4460728592530399</v>
      </c>
      <c r="AP27" s="113">
        <v>3.39344659715701</v>
      </c>
      <c r="AQ27" s="107"/>
      <c r="AR27" s="107"/>
      <c r="AS27" s="107"/>
      <c r="AT27" s="108"/>
    </row>
    <row r="28" spans="1:46" ht="13" customHeight="1" x14ac:dyDescent="0.15">
      <c r="A28" s="57" t="s">
        <v>262</v>
      </c>
      <c r="B28" s="106">
        <v>2</v>
      </c>
      <c r="C28" s="20">
        <v>87.262535117446902</v>
      </c>
      <c r="D28" s="113">
        <v>1.07371364161154</v>
      </c>
      <c r="E28" s="20">
        <v>89.827374789977199</v>
      </c>
      <c r="F28" s="113">
        <v>1.79219567222709</v>
      </c>
      <c r="G28" s="20">
        <v>87.271247477486199</v>
      </c>
      <c r="H28" s="113">
        <v>1.53645546461774</v>
      </c>
      <c r="I28" s="20">
        <v>83.657378050438993</v>
      </c>
      <c r="J28" s="113">
        <v>3.6285897897978301</v>
      </c>
      <c r="K28" s="20">
        <v>-6.1699967395381803</v>
      </c>
      <c r="L28" s="113">
        <v>3.9691967945603701</v>
      </c>
      <c r="M28" s="20">
        <v>85.063524579059802</v>
      </c>
      <c r="N28" s="113">
        <v>1.3586283950840901</v>
      </c>
      <c r="O28" s="20">
        <v>92.555778132538506</v>
      </c>
      <c r="P28" s="113">
        <v>1.8714380399735899</v>
      </c>
      <c r="Q28" s="20">
        <v>7.4922535534787498</v>
      </c>
      <c r="R28" s="113">
        <v>2.3595707272919002</v>
      </c>
      <c r="S28" s="20">
        <v>86.211803451196005</v>
      </c>
      <c r="T28" s="113">
        <v>1.4214747404750701</v>
      </c>
      <c r="U28" s="20">
        <v>91.741449158132497</v>
      </c>
      <c r="V28" s="113">
        <v>2.4266636628798102</v>
      </c>
      <c r="W28" s="20">
        <v>86.689164056540804</v>
      </c>
      <c r="X28" s="113">
        <v>3.9288476994166901</v>
      </c>
      <c r="Y28" s="20">
        <v>0.47736060534482799</v>
      </c>
      <c r="Z28" s="113">
        <v>4.2003447718142004</v>
      </c>
      <c r="AA28" s="20">
        <v>90.609464410534798</v>
      </c>
      <c r="AB28" s="113">
        <v>2.1924347633163399</v>
      </c>
      <c r="AC28" s="20">
        <v>85.448265642735706</v>
      </c>
      <c r="AD28" s="113">
        <v>1.5640093420526999</v>
      </c>
      <c r="AE28" s="20">
        <v>91.567934618469096</v>
      </c>
      <c r="AF28" s="113">
        <v>2.5458691439577699</v>
      </c>
      <c r="AG28" s="20">
        <v>0.95847020793424098</v>
      </c>
      <c r="AH28" s="113">
        <v>3.3474566085833799</v>
      </c>
      <c r="AI28" s="20">
        <v>86.111677980741703</v>
      </c>
      <c r="AJ28" s="113">
        <v>1.9215628474412001</v>
      </c>
      <c r="AK28" s="20">
        <v>88.5580892018057</v>
      </c>
      <c r="AL28" s="113">
        <v>1.3632684600435501</v>
      </c>
      <c r="AM28" s="20">
        <v>89.5157837911878</v>
      </c>
      <c r="AN28" s="113">
        <v>3.9493983994805499</v>
      </c>
      <c r="AO28" s="20">
        <v>3.4041058104460502</v>
      </c>
      <c r="AP28" s="113">
        <v>4.2336334757765499</v>
      </c>
      <c r="AQ28" s="107"/>
      <c r="AR28" s="107"/>
      <c r="AS28" s="107"/>
      <c r="AT28" s="108"/>
    </row>
    <row r="29" spans="1:46" ht="13" customHeight="1" x14ac:dyDescent="0.15">
      <c r="A29" s="57" t="s">
        <v>263</v>
      </c>
      <c r="B29" s="106">
        <v>2</v>
      </c>
      <c r="C29" s="20">
        <v>89.096973421569402</v>
      </c>
      <c r="D29" s="113">
        <v>1.0731481326543799</v>
      </c>
      <c r="E29" s="20">
        <v>88.471133588473407</v>
      </c>
      <c r="F29" s="113">
        <v>2.1543309474673999</v>
      </c>
      <c r="G29" s="20">
        <v>86.983449162443307</v>
      </c>
      <c r="H29" s="113">
        <v>2.0354178997113399</v>
      </c>
      <c r="I29" s="20">
        <v>94.110805146602004</v>
      </c>
      <c r="J29" s="113">
        <v>1.3560033149892099</v>
      </c>
      <c r="K29" s="20">
        <v>5.6396715581285797</v>
      </c>
      <c r="L29" s="113">
        <v>2.5531795345748201</v>
      </c>
      <c r="M29" s="20">
        <v>88.595276165000399</v>
      </c>
      <c r="N29" s="113">
        <v>1.23427999843012</v>
      </c>
      <c r="O29" s="20">
        <v>95.285237336411399</v>
      </c>
      <c r="P29" s="113">
        <v>2.4758330188512199</v>
      </c>
      <c r="Q29" s="20">
        <v>6.6899611714110803</v>
      </c>
      <c r="R29" s="113">
        <v>2.74922695307299</v>
      </c>
      <c r="S29" s="20">
        <v>90.428320805196705</v>
      </c>
      <c r="T29" s="113">
        <v>1.4031760519996499</v>
      </c>
      <c r="U29" s="20">
        <v>85.779783273606199</v>
      </c>
      <c r="V29" s="113">
        <v>2.2414864252134401</v>
      </c>
      <c r="W29" s="20">
        <v>86.672807696407403</v>
      </c>
      <c r="X29" s="113">
        <v>4.6242092641675603</v>
      </c>
      <c r="Y29" s="20">
        <v>-3.7555131087892302</v>
      </c>
      <c r="Z29" s="113">
        <v>4.9988716084413403</v>
      </c>
      <c r="AA29" s="20">
        <v>90.106514853365596</v>
      </c>
      <c r="AB29" s="113">
        <v>2.0945678903715699</v>
      </c>
      <c r="AC29" s="20">
        <v>88.005744236277806</v>
      </c>
      <c r="AD29" s="113">
        <v>1.6825133942263499</v>
      </c>
      <c r="AE29" s="20">
        <v>92.601924031190705</v>
      </c>
      <c r="AF29" s="113">
        <v>2.1789236749416401</v>
      </c>
      <c r="AG29" s="20">
        <v>2.49540917782508</v>
      </c>
      <c r="AH29" s="113">
        <v>2.8494679185648502</v>
      </c>
      <c r="AI29" s="20">
        <v>89.773204224387698</v>
      </c>
      <c r="AJ29" s="113">
        <v>1.87381296675923</v>
      </c>
      <c r="AK29" s="20">
        <v>89.395255679769093</v>
      </c>
      <c r="AL29" s="113">
        <v>1.6172682903196101</v>
      </c>
      <c r="AM29" s="20">
        <v>85.921582787205296</v>
      </c>
      <c r="AN29" s="113">
        <v>4.0212078897874104</v>
      </c>
      <c r="AO29" s="20">
        <v>-3.85162143718239</v>
      </c>
      <c r="AP29" s="113">
        <v>4.4982835943855797</v>
      </c>
      <c r="AQ29" s="107"/>
      <c r="AR29" s="107"/>
      <c r="AS29" s="107"/>
      <c r="AT29" s="108"/>
    </row>
    <row r="30" spans="1:46" ht="13" customHeight="1" x14ac:dyDescent="0.15">
      <c r="A30" s="57" t="s">
        <v>264</v>
      </c>
      <c r="B30" s="106">
        <v>2</v>
      </c>
      <c r="C30" s="20">
        <v>81.498082464499802</v>
      </c>
      <c r="D30" s="113">
        <v>1.559917104905</v>
      </c>
      <c r="E30" s="20">
        <v>86.232284788533406</v>
      </c>
      <c r="F30" s="113">
        <v>6.8545398579420604</v>
      </c>
      <c r="G30" s="20">
        <v>80.923956253384901</v>
      </c>
      <c r="H30" s="113">
        <v>2.0480632587621499</v>
      </c>
      <c r="I30" s="20">
        <v>81.304325203302</v>
      </c>
      <c r="J30" s="113">
        <v>2.1963891828970201</v>
      </c>
      <c r="K30" s="20">
        <v>-4.9279595852313598</v>
      </c>
      <c r="L30" s="113">
        <v>7.3672721131229304</v>
      </c>
      <c r="M30" s="20">
        <v>81.355738935421101</v>
      </c>
      <c r="N30" s="113">
        <v>1.6113002311495901</v>
      </c>
      <c r="O30" s="20">
        <v>83.693100790084202</v>
      </c>
      <c r="P30" s="113">
        <v>6.1468434659076197</v>
      </c>
      <c r="Q30" s="20">
        <v>2.33736185466317</v>
      </c>
      <c r="R30" s="113">
        <v>6.3351049194377698</v>
      </c>
      <c r="S30" s="20">
        <v>83.264599756701898</v>
      </c>
      <c r="T30" s="113">
        <v>1.87729152138462</v>
      </c>
      <c r="U30" s="20">
        <v>77.427671299124697</v>
      </c>
      <c r="V30" s="113">
        <v>2.99050872388929</v>
      </c>
      <c r="W30" s="20">
        <v>87.431092552149593</v>
      </c>
      <c r="X30" s="113">
        <v>3.0161220347514099</v>
      </c>
      <c r="Y30" s="20">
        <v>4.1664927954476703</v>
      </c>
      <c r="Z30" s="113">
        <v>3.5275426782450001</v>
      </c>
      <c r="AA30" s="20">
        <v>86.788812407025205</v>
      </c>
      <c r="AB30" s="113">
        <v>4.2023490873756</v>
      </c>
      <c r="AC30" s="20">
        <v>81.128259544605598</v>
      </c>
      <c r="AD30" s="113">
        <v>1.8072004725953299</v>
      </c>
      <c r="AE30" s="20">
        <v>83.253579766483597</v>
      </c>
      <c r="AF30" s="113">
        <v>3.1040776948717999</v>
      </c>
      <c r="AG30" s="20">
        <v>-3.5352326405416101</v>
      </c>
      <c r="AH30" s="113">
        <v>5.6088406451970201</v>
      </c>
      <c r="AI30" s="20">
        <v>81.613206888559901</v>
      </c>
      <c r="AJ30" s="113">
        <v>2.3378085297935098</v>
      </c>
      <c r="AK30" s="20">
        <v>82.214374505251698</v>
      </c>
      <c r="AL30" s="113">
        <v>1.9293417241930599</v>
      </c>
      <c r="AM30" s="20" t="s">
        <v>824</v>
      </c>
      <c r="AN30" s="113" t="s">
        <v>824</v>
      </c>
      <c r="AO30" s="20" t="s">
        <v>824</v>
      </c>
      <c r="AP30" s="113" t="s">
        <v>824</v>
      </c>
      <c r="AQ30" s="107"/>
      <c r="AR30" s="107"/>
      <c r="AS30" s="107"/>
      <c r="AT30" s="108"/>
    </row>
    <row r="31" spans="1:46" ht="13" customHeight="1" x14ac:dyDescent="0.15">
      <c r="A31" s="57" t="s">
        <v>265</v>
      </c>
      <c r="B31" s="106">
        <v>2</v>
      </c>
      <c r="C31" s="20">
        <v>79.312113995396103</v>
      </c>
      <c r="D31" s="113">
        <v>2.05737884149115</v>
      </c>
      <c r="E31" s="20">
        <v>74.178255254661096</v>
      </c>
      <c r="F31" s="113">
        <v>5.0765021782425102</v>
      </c>
      <c r="G31" s="20">
        <v>78.373081255582093</v>
      </c>
      <c r="H31" s="113">
        <v>2.8291872876349902</v>
      </c>
      <c r="I31" s="20">
        <v>89.044255455988704</v>
      </c>
      <c r="J31" s="113">
        <v>3.9996115037801099</v>
      </c>
      <c r="K31" s="20">
        <v>14.8660002013276</v>
      </c>
      <c r="L31" s="113">
        <v>6.4387265443420398</v>
      </c>
      <c r="M31" s="20">
        <v>77.767028110648994</v>
      </c>
      <c r="N31" s="113">
        <v>2.5543884434147999</v>
      </c>
      <c r="O31" s="20">
        <v>84.279649874378407</v>
      </c>
      <c r="P31" s="113">
        <v>4.22107901102535</v>
      </c>
      <c r="Q31" s="20">
        <v>6.5126217637293298</v>
      </c>
      <c r="R31" s="113">
        <v>4.9394387214125901</v>
      </c>
      <c r="S31" s="20">
        <v>76.849879086720904</v>
      </c>
      <c r="T31" s="113">
        <v>4.8676668027294001</v>
      </c>
      <c r="U31" s="20">
        <v>81.639969436354406</v>
      </c>
      <c r="V31" s="113">
        <v>4.1441308724180299</v>
      </c>
      <c r="W31" s="20">
        <v>78.054527617425194</v>
      </c>
      <c r="X31" s="113">
        <v>3.18774378832931</v>
      </c>
      <c r="Y31" s="20">
        <v>1.20464853070433</v>
      </c>
      <c r="Z31" s="113">
        <v>5.6335428289736704</v>
      </c>
      <c r="AA31" s="20">
        <v>86.285211487856799</v>
      </c>
      <c r="AB31" s="113">
        <v>5.2460388572424304</v>
      </c>
      <c r="AC31" s="20">
        <v>78.357621877720604</v>
      </c>
      <c r="AD31" s="113">
        <v>2.9213812085701898</v>
      </c>
      <c r="AE31" s="20">
        <v>76.092758887253495</v>
      </c>
      <c r="AF31" s="113">
        <v>4.9164784257482399</v>
      </c>
      <c r="AG31" s="20">
        <v>-10.192452600603399</v>
      </c>
      <c r="AH31" s="113">
        <v>7.0661985879190503</v>
      </c>
      <c r="AI31" s="20">
        <v>77.328310551490603</v>
      </c>
      <c r="AJ31" s="113">
        <v>4.3734065559630304</v>
      </c>
      <c r="AK31" s="20">
        <v>80.313817304240501</v>
      </c>
      <c r="AL31" s="113">
        <v>2.7741477192458102</v>
      </c>
      <c r="AM31" s="20">
        <v>74.146391809681603</v>
      </c>
      <c r="AN31" s="113">
        <v>6.74121862513244</v>
      </c>
      <c r="AO31" s="20">
        <v>-3.1819187418090098</v>
      </c>
      <c r="AP31" s="113">
        <v>7.3239990176634304</v>
      </c>
      <c r="AQ31" s="107"/>
      <c r="AR31" s="107"/>
      <c r="AS31" s="107"/>
      <c r="AT31" s="108"/>
    </row>
    <row r="32" spans="1:46" ht="13" customHeight="1" x14ac:dyDescent="0.15">
      <c r="A32" s="57" t="s">
        <v>266</v>
      </c>
      <c r="B32" s="106">
        <v>2</v>
      </c>
      <c r="C32" s="20">
        <v>86.395531778630001</v>
      </c>
      <c r="D32" s="113">
        <v>1.03344163874732</v>
      </c>
      <c r="E32" s="20">
        <v>90.067948403044497</v>
      </c>
      <c r="F32" s="113">
        <v>2.4810382854245701</v>
      </c>
      <c r="G32" s="20">
        <v>84.783003042582394</v>
      </c>
      <c r="H32" s="113">
        <v>1.4179016700848099</v>
      </c>
      <c r="I32" s="20">
        <v>86.591489407799997</v>
      </c>
      <c r="J32" s="113">
        <v>1.7456532801854201</v>
      </c>
      <c r="K32" s="20">
        <v>-3.4764589952445002</v>
      </c>
      <c r="L32" s="113">
        <v>2.8408934332612801</v>
      </c>
      <c r="M32" s="20">
        <v>86.537611797851199</v>
      </c>
      <c r="N32" s="113">
        <v>1.28517586932832</v>
      </c>
      <c r="O32" s="20">
        <v>86.403341067014097</v>
      </c>
      <c r="P32" s="113">
        <v>2.1451790967542301</v>
      </c>
      <c r="Q32" s="20">
        <v>-0.134270730837031</v>
      </c>
      <c r="R32" s="113">
        <v>2.5678956702144702</v>
      </c>
      <c r="S32" s="20">
        <v>86.059672113450901</v>
      </c>
      <c r="T32" s="113">
        <v>1.34083824763445</v>
      </c>
      <c r="U32" s="20">
        <v>84.643460899571707</v>
      </c>
      <c r="V32" s="113">
        <v>3.1075934951312898</v>
      </c>
      <c r="W32" s="20">
        <v>89.328862254171696</v>
      </c>
      <c r="X32" s="113">
        <v>2.9308641191410598</v>
      </c>
      <c r="Y32" s="20">
        <v>3.2691901407207999</v>
      </c>
      <c r="Z32" s="113">
        <v>3.16425611599136</v>
      </c>
      <c r="AA32" s="20">
        <v>87.102244677608297</v>
      </c>
      <c r="AB32" s="113">
        <v>1.65496061359266</v>
      </c>
      <c r="AC32" s="20">
        <v>84.5428390729912</v>
      </c>
      <c r="AD32" s="113">
        <v>1.8218333606319901</v>
      </c>
      <c r="AE32" s="20">
        <v>92.707625344497004</v>
      </c>
      <c r="AF32" s="113">
        <v>2.2647845989408899</v>
      </c>
      <c r="AG32" s="20">
        <v>5.6053806668887196</v>
      </c>
      <c r="AH32" s="113">
        <v>2.4998164021096199</v>
      </c>
      <c r="AI32" s="20">
        <v>85.902949065697598</v>
      </c>
      <c r="AJ32" s="113">
        <v>1.3016200118416099</v>
      </c>
      <c r="AK32" s="20">
        <v>88.417933259689306</v>
      </c>
      <c r="AL32" s="113">
        <v>2.1025772354032002</v>
      </c>
      <c r="AM32" s="20" t="s">
        <v>824</v>
      </c>
      <c r="AN32" s="113" t="s">
        <v>824</v>
      </c>
      <c r="AO32" s="20" t="s">
        <v>824</v>
      </c>
      <c r="AP32" s="113" t="s">
        <v>824</v>
      </c>
      <c r="AQ32" s="107"/>
      <c r="AR32" s="107"/>
      <c r="AS32" s="107"/>
      <c r="AT32" s="108"/>
    </row>
    <row r="33" spans="1:46" ht="13" customHeight="1" x14ac:dyDescent="0.15">
      <c r="A33" s="57" t="s">
        <v>267</v>
      </c>
      <c r="B33" s="106">
        <v>2</v>
      </c>
      <c r="C33" s="20">
        <v>77.111202386781201</v>
      </c>
      <c r="D33" s="113">
        <v>1.5546564499191999</v>
      </c>
      <c r="E33" s="20">
        <v>89.302175704442504</v>
      </c>
      <c r="F33" s="113">
        <v>2.1184709531622299</v>
      </c>
      <c r="G33" s="20">
        <v>71.942830853248793</v>
      </c>
      <c r="H33" s="113">
        <v>2.2842700266442502</v>
      </c>
      <c r="I33" s="20">
        <v>75.119598778174705</v>
      </c>
      <c r="J33" s="113">
        <v>4.8611902153148101</v>
      </c>
      <c r="K33" s="20">
        <v>-14.182576926267799</v>
      </c>
      <c r="L33" s="113">
        <v>5.3897135281188397</v>
      </c>
      <c r="M33" s="20">
        <v>76.969918936993196</v>
      </c>
      <c r="N33" s="113">
        <v>1.69320686532036</v>
      </c>
      <c r="O33" s="20" t="s">
        <v>824</v>
      </c>
      <c r="P33" s="113" t="s">
        <v>824</v>
      </c>
      <c r="Q33" s="20" t="s">
        <v>824</v>
      </c>
      <c r="R33" s="113" t="s">
        <v>824</v>
      </c>
      <c r="S33" s="20">
        <v>78.400964680072704</v>
      </c>
      <c r="T33" s="113">
        <v>1.9966769042699899</v>
      </c>
      <c r="U33" s="20">
        <v>78.6664219004671</v>
      </c>
      <c r="V33" s="113">
        <v>3.2081988641811399</v>
      </c>
      <c r="W33" s="20" t="s">
        <v>824</v>
      </c>
      <c r="X33" s="113" t="s">
        <v>824</v>
      </c>
      <c r="Y33" s="20" t="s">
        <v>824</v>
      </c>
      <c r="Z33" s="113" t="s">
        <v>824</v>
      </c>
      <c r="AA33" s="20">
        <v>93.657505740311294</v>
      </c>
      <c r="AB33" s="113">
        <v>4.3537651285884396</v>
      </c>
      <c r="AC33" s="20">
        <v>74.306443274200703</v>
      </c>
      <c r="AD33" s="113">
        <v>2.3641959349807902</v>
      </c>
      <c r="AE33" s="20">
        <v>82.479669455136701</v>
      </c>
      <c r="AF33" s="113">
        <v>2.5187000699593001</v>
      </c>
      <c r="AG33" s="20">
        <v>-11.1778362851746</v>
      </c>
      <c r="AH33" s="113">
        <v>4.9853117972076397</v>
      </c>
      <c r="AI33" s="20">
        <v>78.793165849199895</v>
      </c>
      <c r="AJ33" s="113">
        <v>3.0142781038071802</v>
      </c>
      <c r="AK33" s="20">
        <v>78.616761186914601</v>
      </c>
      <c r="AL33" s="113">
        <v>2.1647545643499702</v>
      </c>
      <c r="AM33" s="20">
        <v>73.857373212001406</v>
      </c>
      <c r="AN33" s="113">
        <v>4.5897152036016404</v>
      </c>
      <c r="AO33" s="20">
        <v>-4.9357926371984897</v>
      </c>
      <c r="AP33" s="113">
        <v>4.89269027519269</v>
      </c>
      <c r="AQ33" s="107"/>
      <c r="AR33" s="107"/>
      <c r="AS33" s="107"/>
      <c r="AT33" s="108"/>
    </row>
    <row r="34" spans="1:46" ht="13" customHeight="1" x14ac:dyDescent="0.15">
      <c r="A34" s="57" t="s">
        <v>268</v>
      </c>
      <c r="B34" s="106">
        <v>2</v>
      </c>
      <c r="C34" s="20">
        <v>90.957025922112607</v>
      </c>
      <c r="D34" s="113">
        <v>0.79960935877328698</v>
      </c>
      <c r="E34" s="20">
        <v>92.756192630144298</v>
      </c>
      <c r="F34" s="113">
        <v>3.1893394250860698</v>
      </c>
      <c r="G34" s="20">
        <v>90.830197495844502</v>
      </c>
      <c r="H34" s="113">
        <v>1.02056824385426</v>
      </c>
      <c r="I34" s="20">
        <v>90.260278757378103</v>
      </c>
      <c r="J34" s="113">
        <v>1.7834819091371801</v>
      </c>
      <c r="K34" s="20">
        <v>-2.49591387276624</v>
      </c>
      <c r="L34" s="113">
        <v>3.6013562459339101</v>
      </c>
      <c r="M34" s="20">
        <v>90.338430408075993</v>
      </c>
      <c r="N34" s="113">
        <v>0.89833604665942801</v>
      </c>
      <c r="O34" s="20" t="s">
        <v>824</v>
      </c>
      <c r="P34" s="113" t="s">
        <v>824</v>
      </c>
      <c r="Q34" s="20" t="s">
        <v>824</v>
      </c>
      <c r="R34" s="113" t="s">
        <v>824</v>
      </c>
      <c r="S34" s="20">
        <v>91.245637661943505</v>
      </c>
      <c r="T34" s="113">
        <v>1.4535169399790999</v>
      </c>
      <c r="U34" s="20">
        <v>89.355793620646494</v>
      </c>
      <c r="V34" s="113">
        <v>1.7175540958347499</v>
      </c>
      <c r="W34" s="20">
        <v>92.520466000393895</v>
      </c>
      <c r="X34" s="113">
        <v>1.21737897503377</v>
      </c>
      <c r="Y34" s="20">
        <v>1.27482833845043</v>
      </c>
      <c r="Z34" s="113">
        <v>1.8621064661015401</v>
      </c>
      <c r="AA34" s="20">
        <v>92.521365821716003</v>
      </c>
      <c r="AB34" s="113">
        <v>1.8697543571600099</v>
      </c>
      <c r="AC34" s="20">
        <v>90.586585596630599</v>
      </c>
      <c r="AD34" s="113">
        <v>1.29725860816186</v>
      </c>
      <c r="AE34" s="20">
        <v>90.722199338966405</v>
      </c>
      <c r="AF34" s="113">
        <v>1.7731622461151899</v>
      </c>
      <c r="AG34" s="20">
        <v>-1.7991664827496301</v>
      </c>
      <c r="AH34" s="113">
        <v>2.7944095087745402</v>
      </c>
      <c r="AI34" s="20">
        <v>89.7822034832203</v>
      </c>
      <c r="AJ34" s="113">
        <v>1.1546816601177501</v>
      </c>
      <c r="AK34" s="20">
        <v>92.086159252831095</v>
      </c>
      <c r="AL34" s="113">
        <v>1.3758749903404901</v>
      </c>
      <c r="AM34" s="20" t="s">
        <v>824</v>
      </c>
      <c r="AN34" s="113" t="s">
        <v>824</v>
      </c>
      <c r="AO34" s="20" t="s">
        <v>824</v>
      </c>
      <c r="AP34" s="113" t="s">
        <v>824</v>
      </c>
      <c r="AQ34" s="107"/>
      <c r="AR34" s="107"/>
      <c r="AS34" s="107"/>
      <c r="AT34" s="108"/>
    </row>
    <row r="35" spans="1:46" ht="13" customHeight="1" x14ac:dyDescent="0.15">
      <c r="A35" s="57" t="s">
        <v>269</v>
      </c>
      <c r="B35" s="106">
        <v>2</v>
      </c>
      <c r="C35" s="20">
        <v>85.881610988321597</v>
      </c>
      <c r="D35" s="113">
        <v>1.4138558657606199</v>
      </c>
      <c r="E35" s="20">
        <v>82.7900689818469</v>
      </c>
      <c r="F35" s="113">
        <v>5.3240066161111397</v>
      </c>
      <c r="G35" s="20">
        <v>88.041622429179895</v>
      </c>
      <c r="H35" s="113">
        <v>1.64590159843171</v>
      </c>
      <c r="I35" s="20">
        <v>81.842624015578295</v>
      </c>
      <c r="J35" s="113">
        <v>2.2539777133924401</v>
      </c>
      <c r="K35" s="20">
        <v>-0.94744496626857699</v>
      </c>
      <c r="L35" s="113">
        <v>5.7679891100051899</v>
      </c>
      <c r="M35" s="20">
        <v>85.712762771985794</v>
      </c>
      <c r="N35" s="113">
        <v>1.4523147128226199</v>
      </c>
      <c r="O35" s="20" t="s">
        <v>824</v>
      </c>
      <c r="P35" s="113" t="s">
        <v>824</v>
      </c>
      <c r="Q35" s="20" t="s">
        <v>824</v>
      </c>
      <c r="R35" s="113" t="s">
        <v>824</v>
      </c>
      <c r="S35" s="20">
        <v>86.202102721433505</v>
      </c>
      <c r="T35" s="113">
        <v>1.72271978590811</v>
      </c>
      <c r="U35" s="20">
        <v>87.250103368995696</v>
      </c>
      <c r="V35" s="113">
        <v>2.4472891554932201</v>
      </c>
      <c r="W35" s="20">
        <v>80.988454056373797</v>
      </c>
      <c r="X35" s="113">
        <v>5.8371012031377303</v>
      </c>
      <c r="Y35" s="20">
        <v>-5.2136486650597602</v>
      </c>
      <c r="Z35" s="113">
        <v>6.0792710884381203</v>
      </c>
      <c r="AA35" s="20">
        <v>88.027409276337195</v>
      </c>
      <c r="AB35" s="113">
        <v>4.9295721120720497</v>
      </c>
      <c r="AC35" s="20">
        <v>86.526767227134897</v>
      </c>
      <c r="AD35" s="113">
        <v>1.61916666401945</v>
      </c>
      <c r="AE35" s="20">
        <v>82.304727950775302</v>
      </c>
      <c r="AF35" s="113">
        <v>3.1822833977139</v>
      </c>
      <c r="AG35" s="20">
        <v>-5.7226813255619096</v>
      </c>
      <c r="AH35" s="113">
        <v>6.0377784469272102</v>
      </c>
      <c r="AI35" s="20">
        <v>86.419276548572299</v>
      </c>
      <c r="AJ35" s="113">
        <v>2.5908124790603599</v>
      </c>
      <c r="AK35" s="20">
        <v>86.016708077407699</v>
      </c>
      <c r="AL35" s="113">
        <v>1.83848898820607</v>
      </c>
      <c r="AM35" s="20">
        <v>85.645014245152396</v>
      </c>
      <c r="AN35" s="113">
        <v>3.6197141082049402</v>
      </c>
      <c r="AO35" s="20">
        <v>-0.77426230341994495</v>
      </c>
      <c r="AP35" s="113">
        <v>4.4185354232235801</v>
      </c>
      <c r="AQ35" s="107"/>
      <c r="AR35" s="107"/>
      <c r="AS35" s="107"/>
      <c r="AT35" s="108"/>
    </row>
    <row r="36" spans="1:46" ht="13" customHeight="1" x14ac:dyDescent="0.15">
      <c r="A36" s="57" t="s">
        <v>270</v>
      </c>
      <c r="B36" s="106">
        <v>2</v>
      </c>
      <c r="C36" s="20">
        <v>79.862484042782398</v>
      </c>
      <c r="D36" s="113">
        <v>1.5304473564321099</v>
      </c>
      <c r="E36" s="20" t="s">
        <v>824</v>
      </c>
      <c r="F36" s="113" t="s">
        <v>824</v>
      </c>
      <c r="G36" s="20">
        <v>81.463986412339494</v>
      </c>
      <c r="H36" s="113">
        <v>2.9561912218509798</v>
      </c>
      <c r="I36" s="20">
        <v>79.620486515966405</v>
      </c>
      <c r="J36" s="113">
        <v>1.58712038921983</v>
      </c>
      <c r="K36" s="20" t="s">
        <v>824</v>
      </c>
      <c r="L36" s="113" t="s">
        <v>824</v>
      </c>
      <c r="M36" s="20">
        <v>80.688375880314894</v>
      </c>
      <c r="N36" s="113">
        <v>1.64712586286093</v>
      </c>
      <c r="O36" s="20">
        <v>73.487655002915105</v>
      </c>
      <c r="P36" s="113">
        <v>4.2909054308455401</v>
      </c>
      <c r="Q36" s="20">
        <v>-7.2007208773998199</v>
      </c>
      <c r="R36" s="113">
        <v>4.6178615988974201</v>
      </c>
      <c r="S36" s="20">
        <v>78.498442550044501</v>
      </c>
      <c r="T36" s="113">
        <v>1.9159958069173499</v>
      </c>
      <c r="U36" s="20">
        <v>84.291601661116104</v>
      </c>
      <c r="V36" s="113">
        <v>3.1149847513784898</v>
      </c>
      <c r="W36" s="20">
        <v>79.367619617012295</v>
      </c>
      <c r="X36" s="113">
        <v>6.94042542956681</v>
      </c>
      <c r="Y36" s="20">
        <v>0.86917706696779395</v>
      </c>
      <c r="Z36" s="113">
        <v>7.1202943236881699</v>
      </c>
      <c r="AA36" s="20">
        <v>81.049349435560501</v>
      </c>
      <c r="AB36" s="113">
        <v>2.3068847042434601</v>
      </c>
      <c r="AC36" s="20">
        <v>80.600018638168606</v>
      </c>
      <c r="AD36" s="113">
        <v>2.0028220362043099</v>
      </c>
      <c r="AE36" s="20" t="s">
        <v>824</v>
      </c>
      <c r="AF36" s="113" t="s">
        <v>824</v>
      </c>
      <c r="AG36" s="20" t="s">
        <v>824</v>
      </c>
      <c r="AH36" s="113" t="s">
        <v>824</v>
      </c>
      <c r="AI36" s="20">
        <v>81.106468175269399</v>
      </c>
      <c r="AJ36" s="113">
        <v>1.7055180608207801</v>
      </c>
      <c r="AK36" s="20">
        <v>76.940765627357095</v>
      </c>
      <c r="AL36" s="113">
        <v>3.6204360044085799</v>
      </c>
      <c r="AM36" s="20" t="s">
        <v>824</v>
      </c>
      <c r="AN36" s="113" t="s">
        <v>824</v>
      </c>
      <c r="AO36" s="20" t="s">
        <v>824</v>
      </c>
      <c r="AP36" s="113" t="s">
        <v>824</v>
      </c>
      <c r="AQ36" s="107"/>
      <c r="AR36" s="107"/>
      <c r="AS36" s="107"/>
      <c r="AT36" s="108"/>
    </row>
    <row r="37" spans="1:46" ht="13" customHeight="1" x14ac:dyDescent="0.15">
      <c r="A37" s="57" t="s">
        <v>271</v>
      </c>
      <c r="B37" s="106">
        <v>2</v>
      </c>
      <c r="C37" s="20">
        <v>92.980561026232095</v>
      </c>
      <c r="D37" s="113">
        <v>0.78880348504267195</v>
      </c>
      <c r="E37" s="20">
        <v>92.030245231997498</v>
      </c>
      <c r="F37" s="113">
        <v>1.2624725179887399</v>
      </c>
      <c r="G37" s="20">
        <v>92.5613146724355</v>
      </c>
      <c r="H37" s="113">
        <v>1.3939548130892401</v>
      </c>
      <c r="I37" s="20">
        <v>94.935558611032704</v>
      </c>
      <c r="J37" s="113">
        <v>0.680358945757497</v>
      </c>
      <c r="K37" s="20">
        <v>2.9053133790352601</v>
      </c>
      <c r="L37" s="113">
        <v>1.40210554222299</v>
      </c>
      <c r="M37" s="20">
        <v>92.972892482319494</v>
      </c>
      <c r="N37" s="113">
        <v>0.820425717672844</v>
      </c>
      <c r="O37" s="20">
        <v>92.9444199477241</v>
      </c>
      <c r="P37" s="113">
        <v>1.5202515902915099</v>
      </c>
      <c r="Q37" s="20">
        <v>-2.84725345954371E-2</v>
      </c>
      <c r="R37" s="113">
        <v>1.68370848858969</v>
      </c>
      <c r="S37" s="20">
        <v>92.317652460645803</v>
      </c>
      <c r="T37" s="113">
        <v>1.17885249322212</v>
      </c>
      <c r="U37" s="20">
        <v>93.555299162915105</v>
      </c>
      <c r="V37" s="113">
        <v>0.85124188855007898</v>
      </c>
      <c r="W37" s="20">
        <v>95.589636625892396</v>
      </c>
      <c r="X37" s="113">
        <v>1.3199541881958099</v>
      </c>
      <c r="Y37" s="20">
        <v>3.27198416524661</v>
      </c>
      <c r="Z37" s="113">
        <v>1.7982233890261801</v>
      </c>
      <c r="AA37" s="20">
        <v>93.007427325467106</v>
      </c>
      <c r="AB37" s="113">
        <v>0.92242762195046901</v>
      </c>
      <c r="AC37" s="20">
        <v>93.454771847607503</v>
      </c>
      <c r="AD37" s="113">
        <v>1.1344205788122099</v>
      </c>
      <c r="AE37" s="20">
        <v>89.445142468978503</v>
      </c>
      <c r="AF37" s="113">
        <v>1.93662729599711</v>
      </c>
      <c r="AG37" s="20">
        <v>-3.5622848564886498</v>
      </c>
      <c r="AH37" s="113">
        <v>1.9572497253249701</v>
      </c>
      <c r="AI37" s="20">
        <v>92.676712858707603</v>
      </c>
      <c r="AJ37" s="113">
        <v>0.83521241962229498</v>
      </c>
      <c r="AK37" s="20">
        <v>95.178408568560499</v>
      </c>
      <c r="AL37" s="113">
        <v>1.4635385737970099</v>
      </c>
      <c r="AM37" s="20">
        <v>94.654973353152499</v>
      </c>
      <c r="AN37" s="113">
        <v>1.8224297282302999</v>
      </c>
      <c r="AO37" s="20">
        <v>1.9782604944448501</v>
      </c>
      <c r="AP37" s="113">
        <v>1.8449656414201601</v>
      </c>
      <c r="AQ37" s="107"/>
      <c r="AR37" s="107"/>
      <c r="AS37" s="107"/>
      <c r="AT37" s="108"/>
    </row>
    <row r="38" spans="1:46" ht="13" customHeight="1" x14ac:dyDescent="0.15">
      <c r="A38" s="57" t="s">
        <v>272</v>
      </c>
      <c r="B38" s="106">
        <v>2</v>
      </c>
      <c r="C38" s="20">
        <v>87.172179384203304</v>
      </c>
      <c r="D38" s="113">
        <v>1.31592289075722</v>
      </c>
      <c r="E38" s="20" t="s">
        <v>824</v>
      </c>
      <c r="F38" s="113" t="s">
        <v>824</v>
      </c>
      <c r="G38" s="20">
        <v>89.380445748972903</v>
      </c>
      <c r="H38" s="113">
        <v>3.4722215796888301</v>
      </c>
      <c r="I38" s="20">
        <v>86.673994746267894</v>
      </c>
      <c r="J38" s="113">
        <v>1.4747597441701401</v>
      </c>
      <c r="K38" s="20" t="s">
        <v>824</v>
      </c>
      <c r="L38" s="113" t="s">
        <v>824</v>
      </c>
      <c r="M38" s="20">
        <v>87.804252347917796</v>
      </c>
      <c r="N38" s="113">
        <v>1.4461116193593</v>
      </c>
      <c r="O38" s="20">
        <v>84.982582909629201</v>
      </c>
      <c r="P38" s="113">
        <v>3.7778819910651902</v>
      </c>
      <c r="Q38" s="20">
        <v>-2.8216694382885898</v>
      </c>
      <c r="R38" s="113">
        <v>4.04441977257747</v>
      </c>
      <c r="S38" s="20">
        <v>85.267750514121204</v>
      </c>
      <c r="T38" s="113">
        <v>1.93175408369283</v>
      </c>
      <c r="U38" s="20">
        <v>90.454123518214203</v>
      </c>
      <c r="V38" s="113">
        <v>1.7710159535074199</v>
      </c>
      <c r="W38" s="20" t="s">
        <v>824</v>
      </c>
      <c r="X38" s="113" t="s">
        <v>824</v>
      </c>
      <c r="Y38" s="20" t="s">
        <v>824</v>
      </c>
      <c r="Z38" s="113" t="s">
        <v>824</v>
      </c>
      <c r="AA38" s="20">
        <v>88.179971869322202</v>
      </c>
      <c r="AB38" s="113">
        <v>1.3831349622643101</v>
      </c>
      <c r="AC38" s="20">
        <v>85.275413003337306</v>
      </c>
      <c r="AD38" s="113">
        <v>2.7084530124511401</v>
      </c>
      <c r="AE38" s="20" t="s">
        <v>824</v>
      </c>
      <c r="AF38" s="113" t="s">
        <v>824</v>
      </c>
      <c r="AG38" s="20" t="s">
        <v>824</v>
      </c>
      <c r="AH38" s="113" t="s">
        <v>824</v>
      </c>
      <c r="AI38" s="20">
        <v>87.125389055126902</v>
      </c>
      <c r="AJ38" s="113">
        <v>1.38209412695862</v>
      </c>
      <c r="AK38" s="20" t="s">
        <v>824</v>
      </c>
      <c r="AL38" s="113" t="s">
        <v>824</v>
      </c>
      <c r="AM38" s="20" t="s">
        <v>327</v>
      </c>
      <c r="AN38" s="113" t="s">
        <v>327</v>
      </c>
      <c r="AO38" s="20" t="s">
        <v>327</v>
      </c>
      <c r="AP38" s="113" t="s">
        <v>327</v>
      </c>
      <c r="AQ38" s="107"/>
      <c r="AR38" s="107"/>
      <c r="AS38" s="107"/>
      <c r="AT38" s="108"/>
    </row>
    <row r="39" spans="1:46" ht="13" customHeight="1" x14ac:dyDescent="0.15">
      <c r="A39" s="57" t="s">
        <v>273</v>
      </c>
      <c r="B39" s="106">
        <v>2</v>
      </c>
      <c r="C39" s="20">
        <v>93.134943606607706</v>
      </c>
      <c r="D39" s="113">
        <v>0.81279483266876296</v>
      </c>
      <c r="E39" s="20">
        <v>92.424533744636804</v>
      </c>
      <c r="F39" s="113">
        <v>1.2005426738082701</v>
      </c>
      <c r="G39" s="20">
        <v>93.944830151453203</v>
      </c>
      <c r="H39" s="113">
        <v>1.1336196985881299</v>
      </c>
      <c r="I39" s="20">
        <v>94.229405004149797</v>
      </c>
      <c r="J39" s="113">
        <v>2.42630021777379</v>
      </c>
      <c r="K39" s="20">
        <v>1.8048712595130501</v>
      </c>
      <c r="L39" s="113">
        <v>2.7223673297657198</v>
      </c>
      <c r="M39" s="20">
        <v>93.330980047762395</v>
      </c>
      <c r="N39" s="113">
        <v>0.78013945466149404</v>
      </c>
      <c r="O39" s="20" t="s">
        <v>824</v>
      </c>
      <c r="P39" s="113" t="s">
        <v>824</v>
      </c>
      <c r="Q39" s="20" t="s">
        <v>824</v>
      </c>
      <c r="R39" s="113" t="s">
        <v>824</v>
      </c>
      <c r="S39" s="20">
        <v>92.485146057979406</v>
      </c>
      <c r="T39" s="113">
        <v>1.0687888016753699</v>
      </c>
      <c r="U39" s="20">
        <v>96.268173092010102</v>
      </c>
      <c r="V39" s="113">
        <v>1.04383860829554</v>
      </c>
      <c r="W39" s="20">
        <v>90.116899748931601</v>
      </c>
      <c r="X39" s="113">
        <v>3.6573337447812202</v>
      </c>
      <c r="Y39" s="20">
        <v>-2.3682463090477901</v>
      </c>
      <c r="Z39" s="113">
        <v>3.9366247338076099</v>
      </c>
      <c r="AA39" s="20">
        <v>92.9357329047143</v>
      </c>
      <c r="AB39" s="113">
        <v>1.30154196923871</v>
      </c>
      <c r="AC39" s="20">
        <v>93.725779976550697</v>
      </c>
      <c r="AD39" s="113">
        <v>1.21242948345781</v>
      </c>
      <c r="AE39" s="20">
        <v>93.773296971530797</v>
      </c>
      <c r="AF39" s="113">
        <v>1.91539680248372</v>
      </c>
      <c r="AG39" s="20">
        <v>0.83756406681645501</v>
      </c>
      <c r="AH39" s="113">
        <v>2.3842933366627599</v>
      </c>
      <c r="AI39" s="20">
        <v>93.078780831692796</v>
      </c>
      <c r="AJ39" s="113">
        <v>0.87559927369151502</v>
      </c>
      <c r="AK39" s="20" t="s">
        <v>824</v>
      </c>
      <c r="AL39" s="113" t="s">
        <v>824</v>
      </c>
      <c r="AM39" s="20" t="s">
        <v>824</v>
      </c>
      <c r="AN39" s="113" t="s">
        <v>824</v>
      </c>
      <c r="AO39" s="20" t="s">
        <v>824</v>
      </c>
      <c r="AP39" s="113" t="s">
        <v>824</v>
      </c>
      <c r="AQ39" s="107"/>
      <c r="AR39" s="107"/>
      <c r="AS39" s="107"/>
      <c r="AT39" s="108"/>
    </row>
    <row r="40" spans="1:46" ht="13" customHeight="1" x14ac:dyDescent="0.15">
      <c r="A40" s="57" t="s">
        <v>274</v>
      </c>
      <c r="B40" s="106">
        <v>2</v>
      </c>
      <c r="C40" s="20">
        <v>92.457514051236203</v>
      </c>
      <c r="D40" s="113">
        <v>0.95775508426623102</v>
      </c>
      <c r="E40" s="20">
        <v>91.859264046746006</v>
      </c>
      <c r="F40" s="113">
        <v>3.0387580659611801</v>
      </c>
      <c r="G40" s="20">
        <v>92.347989618597794</v>
      </c>
      <c r="H40" s="113">
        <v>0.97758919922526299</v>
      </c>
      <c r="I40" s="20">
        <v>93.426077935744701</v>
      </c>
      <c r="J40" s="113">
        <v>1.2689982716161099</v>
      </c>
      <c r="K40" s="20">
        <v>1.56681388899871</v>
      </c>
      <c r="L40" s="113">
        <v>3.3738312938282502</v>
      </c>
      <c r="M40" s="20">
        <v>92.5816917423777</v>
      </c>
      <c r="N40" s="113">
        <v>0.97748631042230205</v>
      </c>
      <c r="O40" s="20" t="s">
        <v>824</v>
      </c>
      <c r="P40" s="113" t="s">
        <v>824</v>
      </c>
      <c r="Q40" s="20" t="s">
        <v>824</v>
      </c>
      <c r="R40" s="113" t="s">
        <v>824</v>
      </c>
      <c r="S40" s="20">
        <v>92.996944727677302</v>
      </c>
      <c r="T40" s="113">
        <v>0.94652181615473296</v>
      </c>
      <c r="U40" s="20">
        <v>91.184480913168301</v>
      </c>
      <c r="V40" s="113">
        <v>2.3204928469343602</v>
      </c>
      <c r="W40" s="20" t="s">
        <v>824</v>
      </c>
      <c r="X40" s="113" t="s">
        <v>824</v>
      </c>
      <c r="Y40" s="20" t="s">
        <v>824</v>
      </c>
      <c r="Z40" s="113" t="s">
        <v>824</v>
      </c>
      <c r="AA40" s="20">
        <v>92.226481297965904</v>
      </c>
      <c r="AB40" s="113">
        <v>2.4478913201338601</v>
      </c>
      <c r="AC40" s="20">
        <v>93.037401429314897</v>
      </c>
      <c r="AD40" s="113">
        <v>1.1274153376415601</v>
      </c>
      <c r="AE40" s="20">
        <v>91.131795023575805</v>
      </c>
      <c r="AF40" s="113">
        <v>3.0053958975214301</v>
      </c>
      <c r="AG40" s="20">
        <v>-1.0946862743901</v>
      </c>
      <c r="AH40" s="113">
        <v>3.8796664173197</v>
      </c>
      <c r="AI40" s="20">
        <v>93.690171393386095</v>
      </c>
      <c r="AJ40" s="113">
        <v>0.71872643681216297</v>
      </c>
      <c r="AK40" s="20">
        <v>90.354766132369704</v>
      </c>
      <c r="AL40" s="113">
        <v>2.5608011258402898</v>
      </c>
      <c r="AM40" s="20" t="s">
        <v>824</v>
      </c>
      <c r="AN40" s="113" t="s">
        <v>824</v>
      </c>
      <c r="AO40" s="20" t="s">
        <v>824</v>
      </c>
      <c r="AP40" s="113" t="s">
        <v>824</v>
      </c>
      <c r="AQ40" s="107"/>
      <c r="AR40" s="107"/>
      <c r="AS40" s="107"/>
      <c r="AT40" s="108"/>
    </row>
    <row r="41" spans="1:46" ht="13" customHeight="1" x14ac:dyDescent="0.15">
      <c r="A41" s="57" t="s">
        <v>275</v>
      </c>
      <c r="B41" s="106">
        <v>2</v>
      </c>
      <c r="C41" s="20">
        <v>91.708544767445801</v>
      </c>
      <c r="D41" s="113">
        <v>0.99798211112941304</v>
      </c>
      <c r="E41" s="20">
        <v>91.811709314513905</v>
      </c>
      <c r="F41" s="113">
        <v>2.0313475128854499</v>
      </c>
      <c r="G41" s="20">
        <v>91.612331162091607</v>
      </c>
      <c r="H41" s="113">
        <v>1.1510997040475801</v>
      </c>
      <c r="I41" s="20">
        <v>91.756666071840201</v>
      </c>
      <c r="J41" s="113">
        <v>1.8493312427722199</v>
      </c>
      <c r="K41" s="20">
        <v>-5.5043242673718899E-2</v>
      </c>
      <c r="L41" s="113">
        <v>2.7671602837834701</v>
      </c>
      <c r="M41" s="20">
        <v>91.601908129722403</v>
      </c>
      <c r="N41" s="113">
        <v>1.03235958995858</v>
      </c>
      <c r="O41" s="20" t="s">
        <v>824</v>
      </c>
      <c r="P41" s="113" t="s">
        <v>824</v>
      </c>
      <c r="Q41" s="20" t="s">
        <v>824</v>
      </c>
      <c r="R41" s="113" t="s">
        <v>824</v>
      </c>
      <c r="S41" s="20">
        <v>92.213142690918204</v>
      </c>
      <c r="T41" s="113">
        <v>1.21085029730098</v>
      </c>
      <c r="U41" s="20">
        <v>90.302221980477498</v>
      </c>
      <c r="V41" s="113">
        <v>1.5682837037203801</v>
      </c>
      <c r="W41" s="20">
        <v>90.755483006272499</v>
      </c>
      <c r="X41" s="113">
        <v>3.41291044797592</v>
      </c>
      <c r="Y41" s="20">
        <v>-1.4576596846457599</v>
      </c>
      <c r="Z41" s="113">
        <v>3.3345880708173898</v>
      </c>
      <c r="AA41" s="20">
        <v>93.237072841767102</v>
      </c>
      <c r="AB41" s="113">
        <v>1.3850215623981099</v>
      </c>
      <c r="AC41" s="20">
        <v>90.495000974321798</v>
      </c>
      <c r="AD41" s="113">
        <v>1.31396972034334</v>
      </c>
      <c r="AE41" s="20" t="s">
        <v>824</v>
      </c>
      <c r="AF41" s="113" t="s">
        <v>824</v>
      </c>
      <c r="AG41" s="20" t="s">
        <v>824</v>
      </c>
      <c r="AH41" s="113" t="s">
        <v>824</v>
      </c>
      <c r="AI41" s="20">
        <v>91.798698706126402</v>
      </c>
      <c r="AJ41" s="113">
        <v>1.1652203135463699</v>
      </c>
      <c r="AK41" s="20">
        <v>91.660039401697802</v>
      </c>
      <c r="AL41" s="113">
        <v>1.9120093823131401</v>
      </c>
      <c r="AM41" s="20" t="s">
        <v>824</v>
      </c>
      <c r="AN41" s="113" t="s">
        <v>824</v>
      </c>
      <c r="AO41" s="20" t="s">
        <v>824</v>
      </c>
      <c r="AP41" s="113" t="s">
        <v>824</v>
      </c>
      <c r="AQ41" s="107"/>
      <c r="AR41" s="107"/>
      <c r="AS41" s="107"/>
      <c r="AT41" s="108"/>
    </row>
    <row r="42" spans="1:46" ht="13" customHeight="1" x14ac:dyDescent="0.15">
      <c r="A42" s="57" t="s">
        <v>276</v>
      </c>
      <c r="B42" s="106">
        <v>2</v>
      </c>
      <c r="C42" s="20">
        <v>91.049954181729106</v>
      </c>
      <c r="D42" s="113">
        <v>0.88370104019170803</v>
      </c>
      <c r="E42" s="20" t="s">
        <v>824</v>
      </c>
      <c r="F42" s="113" t="s">
        <v>824</v>
      </c>
      <c r="G42" s="20">
        <v>90.4680723109566</v>
      </c>
      <c r="H42" s="113">
        <v>0.93038708924484004</v>
      </c>
      <c r="I42" s="20" t="s">
        <v>327</v>
      </c>
      <c r="J42" s="113" t="s">
        <v>327</v>
      </c>
      <c r="K42" s="20" t="s">
        <v>327</v>
      </c>
      <c r="L42" s="113" t="s">
        <v>327</v>
      </c>
      <c r="M42" s="20">
        <v>94.479802276560605</v>
      </c>
      <c r="N42" s="113">
        <v>0.83256477986379596</v>
      </c>
      <c r="O42" s="20">
        <v>85.912905143335905</v>
      </c>
      <c r="P42" s="113">
        <v>1.7202030059518101</v>
      </c>
      <c r="Q42" s="20">
        <v>-8.5668971332247104</v>
      </c>
      <c r="R42" s="113">
        <v>1.8676037816918001</v>
      </c>
      <c r="S42" s="20">
        <v>88.183301013091295</v>
      </c>
      <c r="T42" s="113">
        <v>1.30658211919609</v>
      </c>
      <c r="U42" s="20">
        <v>95.867203251004796</v>
      </c>
      <c r="V42" s="113">
        <v>0.90154972586068105</v>
      </c>
      <c r="W42" s="20" t="s">
        <v>824</v>
      </c>
      <c r="X42" s="113" t="s">
        <v>824</v>
      </c>
      <c r="Y42" s="20" t="s">
        <v>824</v>
      </c>
      <c r="Z42" s="113" t="s">
        <v>824</v>
      </c>
      <c r="AA42" s="20">
        <v>86.521248601850999</v>
      </c>
      <c r="AB42" s="113">
        <v>2.06646229333405</v>
      </c>
      <c r="AC42" s="20">
        <v>91.807966684192607</v>
      </c>
      <c r="AD42" s="113">
        <v>0.99898911628828801</v>
      </c>
      <c r="AE42" s="20" t="s">
        <v>824</v>
      </c>
      <c r="AF42" s="113" t="s">
        <v>824</v>
      </c>
      <c r="AG42" s="20" t="s">
        <v>824</v>
      </c>
      <c r="AH42" s="113" t="s">
        <v>824</v>
      </c>
      <c r="AI42" s="20">
        <v>94.216941644160499</v>
      </c>
      <c r="AJ42" s="113">
        <v>0.89241075412592397</v>
      </c>
      <c r="AK42" s="20">
        <v>88.435332279464902</v>
      </c>
      <c r="AL42" s="113">
        <v>1.43679476111869</v>
      </c>
      <c r="AM42" s="20" t="s">
        <v>824</v>
      </c>
      <c r="AN42" s="113" t="s">
        <v>824</v>
      </c>
      <c r="AO42" s="20" t="s">
        <v>824</v>
      </c>
      <c r="AP42" s="113" t="s">
        <v>824</v>
      </c>
      <c r="AQ42" s="107"/>
      <c r="AR42" s="107"/>
      <c r="AS42" s="107"/>
      <c r="AT42" s="108"/>
    </row>
    <row r="43" spans="1:46" ht="13" customHeight="1" x14ac:dyDescent="0.15">
      <c r="A43" s="57" t="s">
        <v>277</v>
      </c>
      <c r="B43" s="106">
        <v>2</v>
      </c>
      <c r="C43" s="20">
        <v>90.369744658951205</v>
      </c>
      <c r="D43" s="113">
        <v>1.03107265660351</v>
      </c>
      <c r="E43" s="20">
        <v>91.876129920254698</v>
      </c>
      <c r="F43" s="113">
        <v>1.50856044613156</v>
      </c>
      <c r="G43" s="20">
        <v>88.744835278737995</v>
      </c>
      <c r="H43" s="113">
        <v>1.5327215159415599</v>
      </c>
      <c r="I43" s="20" t="s">
        <v>824</v>
      </c>
      <c r="J43" s="113" t="s">
        <v>824</v>
      </c>
      <c r="K43" s="20" t="s">
        <v>824</v>
      </c>
      <c r="L43" s="113" t="s">
        <v>824</v>
      </c>
      <c r="M43" s="20">
        <v>90.811150528262402</v>
      </c>
      <c r="N43" s="113">
        <v>0.98235098542219901</v>
      </c>
      <c r="O43" s="20" t="s">
        <v>327</v>
      </c>
      <c r="P43" s="113" t="s">
        <v>327</v>
      </c>
      <c r="Q43" s="20" t="s">
        <v>327</v>
      </c>
      <c r="R43" s="113" t="s">
        <v>327</v>
      </c>
      <c r="S43" s="20">
        <v>89.826262950673694</v>
      </c>
      <c r="T43" s="113">
        <v>1.27656418296593</v>
      </c>
      <c r="U43" s="20">
        <v>93.8143971061656</v>
      </c>
      <c r="V43" s="113">
        <v>1.7188220249022099</v>
      </c>
      <c r="W43" s="20" t="s">
        <v>824</v>
      </c>
      <c r="X43" s="113" t="s">
        <v>824</v>
      </c>
      <c r="Y43" s="20" t="s">
        <v>824</v>
      </c>
      <c r="Z43" s="113" t="s">
        <v>824</v>
      </c>
      <c r="AA43" s="20">
        <v>90.230560626486195</v>
      </c>
      <c r="AB43" s="113">
        <v>1.4512483186049601</v>
      </c>
      <c r="AC43" s="20">
        <v>92.079211895906894</v>
      </c>
      <c r="AD43" s="113">
        <v>1.3485867802623399</v>
      </c>
      <c r="AE43" s="20" t="s">
        <v>824</v>
      </c>
      <c r="AF43" s="113" t="s">
        <v>824</v>
      </c>
      <c r="AG43" s="20" t="s">
        <v>824</v>
      </c>
      <c r="AH43" s="113" t="s">
        <v>824</v>
      </c>
      <c r="AI43" s="20">
        <v>90.142272753058705</v>
      </c>
      <c r="AJ43" s="113">
        <v>1.08313770553449</v>
      </c>
      <c r="AK43" s="20" t="s">
        <v>824</v>
      </c>
      <c r="AL43" s="113" t="s">
        <v>824</v>
      </c>
      <c r="AM43" s="20" t="s">
        <v>327</v>
      </c>
      <c r="AN43" s="113" t="s">
        <v>327</v>
      </c>
      <c r="AO43" s="20" t="s">
        <v>327</v>
      </c>
      <c r="AP43" s="113" t="s">
        <v>327</v>
      </c>
      <c r="AQ43" s="107"/>
      <c r="AR43" s="107"/>
      <c r="AS43" s="107"/>
      <c r="AT43" s="108"/>
    </row>
    <row r="44" spans="1:46" ht="13" customHeight="1" x14ac:dyDescent="0.15">
      <c r="A44" s="57" t="s">
        <v>278</v>
      </c>
      <c r="B44" s="106">
        <v>2</v>
      </c>
      <c r="C44" s="20">
        <v>93.483571636664294</v>
      </c>
      <c r="D44" s="113">
        <v>0.67084572707588097</v>
      </c>
      <c r="E44" s="20">
        <v>92.353135231876493</v>
      </c>
      <c r="F44" s="113">
        <v>1.95246598459123</v>
      </c>
      <c r="G44" s="20">
        <v>93.884969808444794</v>
      </c>
      <c r="H44" s="113">
        <v>0.76083442153722403</v>
      </c>
      <c r="I44" s="20">
        <v>93.564154112043994</v>
      </c>
      <c r="J44" s="113">
        <v>0.97097680273064202</v>
      </c>
      <c r="K44" s="20">
        <v>1.2110188801675399</v>
      </c>
      <c r="L44" s="113">
        <v>2.2237111327949202</v>
      </c>
      <c r="M44" s="20">
        <v>92.667281417374994</v>
      </c>
      <c r="N44" s="113">
        <v>0.69843000995906201</v>
      </c>
      <c r="O44" s="20">
        <v>96.290304874069605</v>
      </c>
      <c r="P44" s="113">
        <v>1.54435886031025</v>
      </c>
      <c r="Q44" s="20">
        <v>3.6230234566946402</v>
      </c>
      <c r="R44" s="113">
        <v>1.5993414553207901</v>
      </c>
      <c r="S44" s="20">
        <v>94.993475532551699</v>
      </c>
      <c r="T44" s="113">
        <v>0.96385001166015305</v>
      </c>
      <c r="U44" s="20">
        <v>93.556237693189601</v>
      </c>
      <c r="V44" s="113">
        <v>1.24108946183874</v>
      </c>
      <c r="W44" s="20">
        <v>91.830309994716998</v>
      </c>
      <c r="X44" s="113">
        <v>1.0379502861074901</v>
      </c>
      <c r="Y44" s="20">
        <v>-3.1631655378347601</v>
      </c>
      <c r="Z44" s="113">
        <v>1.3638939631296301</v>
      </c>
      <c r="AA44" s="20">
        <v>95.319279095005101</v>
      </c>
      <c r="AB44" s="113">
        <v>1.4052286310839901</v>
      </c>
      <c r="AC44" s="20">
        <v>94.988643302951502</v>
      </c>
      <c r="AD44" s="113">
        <v>1.3347252803276199</v>
      </c>
      <c r="AE44" s="20">
        <v>92.719127873786206</v>
      </c>
      <c r="AF44" s="113">
        <v>0.84893640187380004</v>
      </c>
      <c r="AG44" s="20">
        <v>-2.6001512212188702</v>
      </c>
      <c r="AH44" s="113">
        <v>1.62287347880231</v>
      </c>
      <c r="AI44" s="20">
        <v>93.505798539006705</v>
      </c>
      <c r="AJ44" s="113">
        <v>0.67972121792753204</v>
      </c>
      <c r="AK44" s="20" t="s">
        <v>824</v>
      </c>
      <c r="AL44" s="113" t="s">
        <v>824</v>
      </c>
      <c r="AM44" s="20" t="s">
        <v>824</v>
      </c>
      <c r="AN44" s="113" t="s">
        <v>824</v>
      </c>
      <c r="AO44" s="20" t="s">
        <v>824</v>
      </c>
      <c r="AP44" s="113" t="s">
        <v>824</v>
      </c>
      <c r="AQ44" s="107"/>
      <c r="AR44" s="107"/>
      <c r="AS44" s="107"/>
      <c r="AT44" s="108"/>
    </row>
    <row r="45" spans="1:46" ht="13" customHeight="1" x14ac:dyDescent="0.15">
      <c r="A45" s="57" t="s">
        <v>279</v>
      </c>
      <c r="B45" s="106">
        <v>2</v>
      </c>
      <c r="C45" s="20">
        <v>89.856341466353996</v>
      </c>
      <c r="D45" s="113">
        <v>0.87300765793966295</v>
      </c>
      <c r="E45" s="20">
        <v>90.882723112499406</v>
      </c>
      <c r="F45" s="113">
        <v>1.65999246203361</v>
      </c>
      <c r="G45" s="20">
        <v>91.064377662276797</v>
      </c>
      <c r="H45" s="113">
        <v>1.0826095512480101</v>
      </c>
      <c r="I45" s="20">
        <v>84.700980764685099</v>
      </c>
      <c r="J45" s="113">
        <v>2.44492074320799</v>
      </c>
      <c r="K45" s="20">
        <v>-6.1817423478142901</v>
      </c>
      <c r="L45" s="113">
        <v>2.9400714335377902</v>
      </c>
      <c r="M45" s="20">
        <v>89.725791750651695</v>
      </c>
      <c r="N45" s="113">
        <v>0.89074896387465496</v>
      </c>
      <c r="O45" s="20" t="s">
        <v>327</v>
      </c>
      <c r="P45" s="113" t="s">
        <v>327</v>
      </c>
      <c r="Q45" s="20" t="s">
        <v>327</v>
      </c>
      <c r="R45" s="113" t="s">
        <v>327</v>
      </c>
      <c r="S45" s="20">
        <v>91.038572581188603</v>
      </c>
      <c r="T45" s="113">
        <v>0.98607300166368494</v>
      </c>
      <c r="U45" s="20">
        <v>87.442789111180005</v>
      </c>
      <c r="V45" s="113">
        <v>1.74398467382506</v>
      </c>
      <c r="W45" s="20">
        <v>87.580061183523796</v>
      </c>
      <c r="X45" s="113">
        <v>2.9525101342737399</v>
      </c>
      <c r="Y45" s="20">
        <v>-3.4585113976648398</v>
      </c>
      <c r="Z45" s="113">
        <v>3.03076495880505</v>
      </c>
      <c r="AA45" s="20">
        <v>89.749464113756702</v>
      </c>
      <c r="AB45" s="113">
        <v>1.1000184520422001</v>
      </c>
      <c r="AC45" s="20">
        <v>90.800034348927099</v>
      </c>
      <c r="AD45" s="113">
        <v>1.1809637405109801</v>
      </c>
      <c r="AE45" s="20">
        <v>83.718712395381004</v>
      </c>
      <c r="AF45" s="113">
        <v>5.9999194848173101</v>
      </c>
      <c r="AG45" s="20">
        <v>-6.0307517183757797</v>
      </c>
      <c r="AH45" s="113">
        <v>6.1619706977908599</v>
      </c>
      <c r="AI45" s="20">
        <v>89.613297798782597</v>
      </c>
      <c r="AJ45" s="113">
        <v>1.00495962998292</v>
      </c>
      <c r="AK45" s="20">
        <v>90.734881665570398</v>
      </c>
      <c r="AL45" s="113">
        <v>1.9816851821822099</v>
      </c>
      <c r="AM45" s="20" t="s">
        <v>824</v>
      </c>
      <c r="AN45" s="113" t="s">
        <v>824</v>
      </c>
      <c r="AO45" s="20" t="s">
        <v>824</v>
      </c>
      <c r="AP45" s="113" t="s">
        <v>824</v>
      </c>
      <c r="AQ45" s="107"/>
      <c r="AR45" s="107"/>
      <c r="AS45" s="107"/>
      <c r="AT45" s="108"/>
    </row>
    <row r="46" spans="1:46" ht="13" customHeight="1" x14ac:dyDescent="0.15">
      <c r="A46" s="57" t="s">
        <v>280</v>
      </c>
      <c r="B46" s="106">
        <v>2</v>
      </c>
      <c r="C46" s="20">
        <v>89.409741349276601</v>
      </c>
      <c r="D46" s="113">
        <v>0.99728305499228997</v>
      </c>
      <c r="E46" s="20">
        <v>93.244707558408507</v>
      </c>
      <c r="F46" s="113">
        <v>1.36554850738578</v>
      </c>
      <c r="G46" s="20">
        <v>85.560894291221203</v>
      </c>
      <c r="H46" s="113">
        <v>2.2022830665392701</v>
      </c>
      <c r="I46" s="20">
        <v>88.498279405361799</v>
      </c>
      <c r="J46" s="113">
        <v>2.3747168697587702</v>
      </c>
      <c r="K46" s="20">
        <v>-4.7464281530467103</v>
      </c>
      <c r="L46" s="113">
        <v>2.9675030168272398</v>
      </c>
      <c r="M46" s="20">
        <v>89.307466120788504</v>
      </c>
      <c r="N46" s="113">
        <v>1.04031345506296</v>
      </c>
      <c r="O46" s="20">
        <v>90.299371173060706</v>
      </c>
      <c r="P46" s="113">
        <v>3.3803381741366398</v>
      </c>
      <c r="Q46" s="20">
        <v>0.991905052272259</v>
      </c>
      <c r="R46" s="113">
        <v>3.5187578468555101</v>
      </c>
      <c r="S46" s="20">
        <v>88.567988984963407</v>
      </c>
      <c r="T46" s="113">
        <v>1.1641236068724301</v>
      </c>
      <c r="U46" s="20">
        <v>91.824489371459904</v>
      </c>
      <c r="V46" s="113">
        <v>2.1905380316237699</v>
      </c>
      <c r="W46" s="20" t="s">
        <v>824</v>
      </c>
      <c r="X46" s="113" t="s">
        <v>824</v>
      </c>
      <c r="Y46" s="20" t="s">
        <v>824</v>
      </c>
      <c r="Z46" s="113" t="s">
        <v>824</v>
      </c>
      <c r="AA46" s="20">
        <v>92.682833921504098</v>
      </c>
      <c r="AB46" s="113">
        <v>1.9637780594487</v>
      </c>
      <c r="AC46" s="20">
        <v>86.923193613319498</v>
      </c>
      <c r="AD46" s="113">
        <v>1.47352907293492</v>
      </c>
      <c r="AE46" s="20">
        <v>92.553385674318307</v>
      </c>
      <c r="AF46" s="113">
        <v>2.8100795054606298</v>
      </c>
      <c r="AG46" s="20">
        <v>-0.12944824718572101</v>
      </c>
      <c r="AH46" s="113">
        <v>3.2159360124913801</v>
      </c>
      <c r="AI46" s="20">
        <v>89.269617527354001</v>
      </c>
      <c r="AJ46" s="113">
        <v>1.91717055621229</v>
      </c>
      <c r="AK46" s="20">
        <v>90.205699090100296</v>
      </c>
      <c r="AL46" s="113">
        <v>1.53398550126619</v>
      </c>
      <c r="AM46" s="20">
        <v>85.718947989430404</v>
      </c>
      <c r="AN46" s="113">
        <v>3.5158353129222499</v>
      </c>
      <c r="AO46" s="20">
        <v>-3.5506695379236199</v>
      </c>
      <c r="AP46" s="113">
        <v>4.2361348582444398</v>
      </c>
      <c r="AQ46" s="107"/>
      <c r="AR46" s="107"/>
      <c r="AS46" s="107"/>
      <c r="AT46" s="108"/>
    </row>
    <row r="47" spans="1:46" ht="13" customHeight="1" x14ac:dyDescent="0.15">
      <c r="A47" s="57" t="s">
        <v>281</v>
      </c>
      <c r="B47" s="106">
        <v>2</v>
      </c>
      <c r="C47" s="20">
        <v>91.472849090335998</v>
      </c>
      <c r="D47" s="113">
        <v>0.88074069475858796</v>
      </c>
      <c r="E47" s="20" t="s">
        <v>824</v>
      </c>
      <c r="F47" s="113" t="s">
        <v>824</v>
      </c>
      <c r="G47" s="20">
        <v>91.805156103140703</v>
      </c>
      <c r="H47" s="113">
        <v>0.94625508445070095</v>
      </c>
      <c r="I47" s="20">
        <v>91.6127941119544</v>
      </c>
      <c r="J47" s="113">
        <v>2.2350880432482998</v>
      </c>
      <c r="K47" s="20" t="s">
        <v>824</v>
      </c>
      <c r="L47" s="113" t="s">
        <v>824</v>
      </c>
      <c r="M47" s="20">
        <v>91.333619197363703</v>
      </c>
      <c r="N47" s="113">
        <v>0.93299547138394301</v>
      </c>
      <c r="O47" s="20">
        <v>92.6177854943261</v>
      </c>
      <c r="P47" s="113">
        <v>2.2054016778197401</v>
      </c>
      <c r="Q47" s="20">
        <v>1.28416629696234</v>
      </c>
      <c r="R47" s="113">
        <v>2.3669148736536498</v>
      </c>
      <c r="S47" s="20">
        <v>90.450666810469201</v>
      </c>
      <c r="T47" s="113">
        <v>1.86293477520708</v>
      </c>
      <c r="U47" s="20">
        <v>92.402516628760196</v>
      </c>
      <c r="V47" s="113">
        <v>1.45908286237675</v>
      </c>
      <c r="W47" s="20">
        <v>91.029657181533295</v>
      </c>
      <c r="X47" s="113">
        <v>1.404132766966</v>
      </c>
      <c r="Y47" s="20">
        <v>0.57899037106415097</v>
      </c>
      <c r="Z47" s="113">
        <v>2.3472783837172901</v>
      </c>
      <c r="AA47" s="20" t="s">
        <v>824</v>
      </c>
      <c r="AB47" s="113" t="s">
        <v>824</v>
      </c>
      <c r="AC47" s="20">
        <v>92.117477626506201</v>
      </c>
      <c r="AD47" s="113">
        <v>1.3324437172913499</v>
      </c>
      <c r="AE47" s="20">
        <v>90.339595467373499</v>
      </c>
      <c r="AF47" s="113">
        <v>1.2817240843715401</v>
      </c>
      <c r="AG47" s="20" t="s">
        <v>824</v>
      </c>
      <c r="AH47" s="113" t="s">
        <v>824</v>
      </c>
      <c r="AI47" s="20">
        <v>91.636221305067707</v>
      </c>
      <c r="AJ47" s="113">
        <v>1.2839277940932801</v>
      </c>
      <c r="AK47" s="20">
        <v>92.087090134635901</v>
      </c>
      <c r="AL47" s="113">
        <v>1.3002189651041001</v>
      </c>
      <c r="AM47" s="20">
        <v>87.176120171440004</v>
      </c>
      <c r="AN47" s="113">
        <v>4.0330455752828902</v>
      </c>
      <c r="AO47" s="20">
        <v>-4.4601011336277203</v>
      </c>
      <c r="AP47" s="113">
        <v>4.1811371016563799</v>
      </c>
      <c r="AQ47" s="107"/>
      <c r="AR47" s="107"/>
      <c r="AS47" s="107"/>
      <c r="AT47" s="108"/>
    </row>
    <row r="48" spans="1:46" ht="13" customHeight="1" x14ac:dyDescent="0.15">
      <c r="A48" s="57" t="s">
        <v>282</v>
      </c>
      <c r="B48" s="106">
        <v>2</v>
      </c>
      <c r="C48" s="20">
        <v>94.260195644920103</v>
      </c>
      <c r="D48" s="113">
        <v>0.64774598248970905</v>
      </c>
      <c r="E48" s="20">
        <v>95.600297890256101</v>
      </c>
      <c r="F48" s="113">
        <v>1.18404175907758</v>
      </c>
      <c r="G48" s="20">
        <v>93.134875403588197</v>
      </c>
      <c r="H48" s="113">
        <v>1.1327574517887</v>
      </c>
      <c r="I48" s="20">
        <v>95.254298682365203</v>
      </c>
      <c r="J48" s="113">
        <v>0.93834894545041303</v>
      </c>
      <c r="K48" s="20">
        <v>-0.34599920789094102</v>
      </c>
      <c r="L48" s="113">
        <v>1.52549838881082</v>
      </c>
      <c r="M48" s="20">
        <v>94.222998627719207</v>
      </c>
      <c r="N48" s="113">
        <v>0.66242362464719795</v>
      </c>
      <c r="O48" s="20" t="s">
        <v>824</v>
      </c>
      <c r="P48" s="113" t="s">
        <v>824</v>
      </c>
      <c r="Q48" s="20" t="s">
        <v>824</v>
      </c>
      <c r="R48" s="113" t="s">
        <v>824</v>
      </c>
      <c r="S48" s="20">
        <v>95.008687620093099</v>
      </c>
      <c r="T48" s="113">
        <v>1.0036683147632699</v>
      </c>
      <c r="U48" s="20">
        <v>92.4804640249492</v>
      </c>
      <c r="V48" s="113">
        <v>1.04865774947896</v>
      </c>
      <c r="W48" s="20">
        <v>94.429654478147398</v>
      </c>
      <c r="X48" s="113">
        <v>1.3552254869620299</v>
      </c>
      <c r="Y48" s="20">
        <v>-0.57903314194564404</v>
      </c>
      <c r="Z48" s="113">
        <v>1.7434194976758499</v>
      </c>
      <c r="AA48" s="20">
        <v>93.982467450490006</v>
      </c>
      <c r="AB48" s="113">
        <v>0.91328250802143296</v>
      </c>
      <c r="AC48" s="20">
        <v>95.255779304373604</v>
      </c>
      <c r="AD48" s="113">
        <v>0.98782625351670805</v>
      </c>
      <c r="AE48" s="20">
        <v>90.093408760708897</v>
      </c>
      <c r="AF48" s="113">
        <v>4.8769932488649603</v>
      </c>
      <c r="AG48" s="20">
        <v>-3.8890586897811099</v>
      </c>
      <c r="AH48" s="113">
        <v>5.0796177482658997</v>
      </c>
      <c r="AI48" s="20">
        <v>94.141746214231006</v>
      </c>
      <c r="AJ48" s="113">
        <v>0.69137746827073299</v>
      </c>
      <c r="AK48" s="20">
        <v>94.894311692241601</v>
      </c>
      <c r="AL48" s="113">
        <v>2.89616454553193</v>
      </c>
      <c r="AM48" s="20" t="s">
        <v>824</v>
      </c>
      <c r="AN48" s="113" t="s">
        <v>824</v>
      </c>
      <c r="AO48" s="20" t="s">
        <v>824</v>
      </c>
      <c r="AP48" s="113" t="s">
        <v>824</v>
      </c>
      <c r="AQ48" s="107"/>
      <c r="AR48" s="107"/>
      <c r="AS48" s="107"/>
      <c r="AT48" s="108"/>
    </row>
    <row r="49" spans="1:46" ht="13" customHeight="1" x14ac:dyDescent="0.15">
      <c r="A49" s="57" t="s">
        <v>283</v>
      </c>
      <c r="B49" s="106">
        <v>2</v>
      </c>
      <c r="C49" s="20">
        <v>95.779983248850101</v>
      </c>
      <c r="D49" s="113">
        <v>0.56981157392952098</v>
      </c>
      <c r="E49" s="20">
        <v>97.307421735188598</v>
      </c>
      <c r="F49" s="113">
        <v>0.97172908110540501</v>
      </c>
      <c r="G49" s="20">
        <v>95.343817202799102</v>
      </c>
      <c r="H49" s="113">
        <v>1.53929624121362</v>
      </c>
      <c r="I49" s="20">
        <v>95.192656693080593</v>
      </c>
      <c r="J49" s="113">
        <v>0.79983348340025595</v>
      </c>
      <c r="K49" s="20">
        <v>-2.1147650421079298</v>
      </c>
      <c r="L49" s="113">
        <v>1.20840176563131</v>
      </c>
      <c r="M49" s="20">
        <v>95.531774762920307</v>
      </c>
      <c r="N49" s="113">
        <v>0.62454675738493404</v>
      </c>
      <c r="O49" s="20">
        <v>98.297050898978895</v>
      </c>
      <c r="P49" s="113">
        <v>0.93275901596793498</v>
      </c>
      <c r="Q49" s="20">
        <v>2.76527613605862</v>
      </c>
      <c r="R49" s="113">
        <v>1.1625535033510499</v>
      </c>
      <c r="S49" s="20">
        <v>95.553748051853702</v>
      </c>
      <c r="T49" s="113">
        <v>0.79690148758397905</v>
      </c>
      <c r="U49" s="20">
        <v>96.118196565783506</v>
      </c>
      <c r="V49" s="113">
        <v>1.0197428035162399</v>
      </c>
      <c r="W49" s="20">
        <v>95.462913685872095</v>
      </c>
      <c r="X49" s="113">
        <v>1.97666728544562</v>
      </c>
      <c r="Y49" s="20">
        <v>-9.0834365981621104E-2</v>
      </c>
      <c r="Z49" s="113">
        <v>2.19429415410898</v>
      </c>
      <c r="AA49" s="20">
        <v>95.738893616914595</v>
      </c>
      <c r="AB49" s="113">
        <v>0.73767870326162599</v>
      </c>
      <c r="AC49" s="20">
        <v>95.0861494109635</v>
      </c>
      <c r="AD49" s="113">
        <v>1.3404969373891</v>
      </c>
      <c r="AE49" s="20">
        <v>95.895924977701696</v>
      </c>
      <c r="AF49" s="113">
        <v>1.2431068224538</v>
      </c>
      <c r="AG49" s="20">
        <v>0.15703136078701599</v>
      </c>
      <c r="AH49" s="113">
        <v>1.39897184418457</v>
      </c>
      <c r="AI49" s="20">
        <v>95.510804411966006</v>
      </c>
      <c r="AJ49" s="113">
        <v>0.62317399495632397</v>
      </c>
      <c r="AK49" s="20" t="s">
        <v>824</v>
      </c>
      <c r="AL49" s="113" t="s">
        <v>824</v>
      </c>
      <c r="AM49" s="20" t="s">
        <v>824</v>
      </c>
      <c r="AN49" s="113" t="s">
        <v>824</v>
      </c>
      <c r="AO49" s="20" t="s">
        <v>824</v>
      </c>
      <c r="AP49" s="113" t="s">
        <v>824</v>
      </c>
      <c r="AQ49" s="107"/>
      <c r="AR49" s="107"/>
      <c r="AS49" s="107"/>
      <c r="AT49" s="108"/>
    </row>
    <row r="50" spans="1:46" ht="13" customHeight="1" x14ac:dyDescent="0.15">
      <c r="A50" s="57" t="s">
        <v>284</v>
      </c>
      <c r="B50" s="106">
        <v>2</v>
      </c>
      <c r="C50" s="20">
        <v>89.789683927266907</v>
      </c>
      <c r="D50" s="113">
        <v>0.94671044375659597</v>
      </c>
      <c r="E50" s="20">
        <v>91.783723465503201</v>
      </c>
      <c r="F50" s="113">
        <v>1.92393126773807</v>
      </c>
      <c r="G50" s="20">
        <v>88.248071085946904</v>
      </c>
      <c r="H50" s="113">
        <v>1.47623409816688</v>
      </c>
      <c r="I50" s="20">
        <v>90.640961005771302</v>
      </c>
      <c r="J50" s="113">
        <v>1.56254823614619</v>
      </c>
      <c r="K50" s="20">
        <v>-1.1427624597318999</v>
      </c>
      <c r="L50" s="113">
        <v>2.4817882676295202</v>
      </c>
      <c r="M50" s="20">
        <v>89.803960107633202</v>
      </c>
      <c r="N50" s="113">
        <v>0.95287816140445802</v>
      </c>
      <c r="O50" s="20" t="s">
        <v>327</v>
      </c>
      <c r="P50" s="113" t="s">
        <v>327</v>
      </c>
      <c r="Q50" s="20" t="s">
        <v>327</v>
      </c>
      <c r="R50" s="113" t="s">
        <v>327</v>
      </c>
      <c r="S50" s="20">
        <v>91.035463442152107</v>
      </c>
      <c r="T50" s="113">
        <v>0.97706530684976101</v>
      </c>
      <c r="U50" s="20">
        <v>88.373025093137898</v>
      </c>
      <c r="V50" s="113">
        <v>2.3015964943599898</v>
      </c>
      <c r="W50" s="20">
        <v>84.386272143324902</v>
      </c>
      <c r="X50" s="113">
        <v>4.87702625674775</v>
      </c>
      <c r="Y50" s="20">
        <v>-6.6491912988271498</v>
      </c>
      <c r="Z50" s="113">
        <v>5.0526060759230402</v>
      </c>
      <c r="AA50" s="20">
        <v>90.386012120246804</v>
      </c>
      <c r="AB50" s="113">
        <v>1.1144413265299999</v>
      </c>
      <c r="AC50" s="20">
        <v>89.271949843219005</v>
      </c>
      <c r="AD50" s="113">
        <v>1.6205703575084101</v>
      </c>
      <c r="AE50" s="20" t="s">
        <v>824</v>
      </c>
      <c r="AF50" s="113" t="s">
        <v>824</v>
      </c>
      <c r="AG50" s="20" t="s">
        <v>824</v>
      </c>
      <c r="AH50" s="113" t="s">
        <v>824</v>
      </c>
      <c r="AI50" s="20">
        <v>90.898397990853695</v>
      </c>
      <c r="AJ50" s="113">
        <v>0.80391802803189505</v>
      </c>
      <c r="AK50" s="20">
        <v>81.858508115162905</v>
      </c>
      <c r="AL50" s="113">
        <v>4.1466877807137896</v>
      </c>
      <c r="AM50" s="20" t="s">
        <v>327</v>
      </c>
      <c r="AN50" s="113" t="s">
        <v>327</v>
      </c>
      <c r="AO50" s="20" t="s">
        <v>327</v>
      </c>
      <c r="AP50" s="113" t="s">
        <v>327</v>
      </c>
      <c r="AQ50" s="107"/>
      <c r="AR50" s="107"/>
      <c r="AS50" s="107"/>
      <c r="AT50" s="108"/>
    </row>
    <row r="51" spans="1:46" ht="13" customHeight="1" x14ac:dyDescent="0.15">
      <c r="A51" s="57" t="s">
        <v>285</v>
      </c>
      <c r="B51" s="106">
        <v>2</v>
      </c>
      <c r="C51" s="20">
        <v>95.579277900068206</v>
      </c>
      <c r="D51" s="113">
        <v>0.51948002588571496</v>
      </c>
      <c r="E51" s="20">
        <v>97.243255294385193</v>
      </c>
      <c r="F51" s="113">
        <v>1.48489039039106</v>
      </c>
      <c r="G51" s="20">
        <v>94.378458559138906</v>
      </c>
      <c r="H51" s="113">
        <v>1.19404180387054</v>
      </c>
      <c r="I51" s="20">
        <v>95.773464138686606</v>
      </c>
      <c r="J51" s="113">
        <v>0.57007976133989002</v>
      </c>
      <c r="K51" s="20">
        <v>-1.4697911556986301</v>
      </c>
      <c r="L51" s="113">
        <v>1.58865938863059</v>
      </c>
      <c r="M51" s="20">
        <v>95.405482122069898</v>
      </c>
      <c r="N51" s="113">
        <v>0.54387108160033304</v>
      </c>
      <c r="O51" s="20">
        <v>97.243638989490407</v>
      </c>
      <c r="P51" s="113">
        <v>1.00701144305539</v>
      </c>
      <c r="Q51" s="20">
        <v>1.8381568674205699</v>
      </c>
      <c r="R51" s="113">
        <v>1.05425279289481</v>
      </c>
      <c r="S51" s="20">
        <v>95.763799561129801</v>
      </c>
      <c r="T51" s="113">
        <v>0.51573570733627405</v>
      </c>
      <c r="U51" s="20">
        <v>92.8435573310379</v>
      </c>
      <c r="V51" s="113">
        <v>2.7458527664191399</v>
      </c>
      <c r="W51" s="20" t="s">
        <v>824</v>
      </c>
      <c r="X51" s="113" t="s">
        <v>824</v>
      </c>
      <c r="Y51" s="20" t="s">
        <v>824</v>
      </c>
      <c r="Z51" s="113" t="s">
        <v>824</v>
      </c>
      <c r="AA51" s="20">
        <v>95.558360588775798</v>
      </c>
      <c r="AB51" s="113">
        <v>0.55520747138402404</v>
      </c>
      <c r="AC51" s="20">
        <v>95.117786628198502</v>
      </c>
      <c r="AD51" s="113">
        <v>1.1637949371776899</v>
      </c>
      <c r="AE51" s="20" t="s">
        <v>327</v>
      </c>
      <c r="AF51" s="113" t="s">
        <v>327</v>
      </c>
      <c r="AG51" s="20" t="s">
        <v>327</v>
      </c>
      <c r="AH51" s="113" t="s">
        <v>327</v>
      </c>
      <c r="AI51" s="20">
        <v>95.529224780047301</v>
      </c>
      <c r="AJ51" s="113">
        <v>0.52591289705915001</v>
      </c>
      <c r="AK51" s="20" t="s">
        <v>824</v>
      </c>
      <c r="AL51" s="113" t="s">
        <v>824</v>
      </c>
      <c r="AM51" s="20" t="s">
        <v>824</v>
      </c>
      <c r="AN51" s="113" t="s">
        <v>824</v>
      </c>
      <c r="AO51" s="20" t="s">
        <v>824</v>
      </c>
      <c r="AP51" s="113" t="s">
        <v>824</v>
      </c>
      <c r="AQ51" s="107"/>
      <c r="AR51" s="107"/>
      <c r="AS51" s="107"/>
      <c r="AT51" s="108"/>
    </row>
    <row r="52" spans="1:46" ht="13" customHeight="1" x14ac:dyDescent="0.15">
      <c r="A52" s="57" t="s">
        <v>286</v>
      </c>
      <c r="B52" s="106">
        <v>2</v>
      </c>
      <c r="C52" s="20">
        <v>92.127376572080905</v>
      </c>
      <c r="D52" s="113">
        <v>0.58440307497113197</v>
      </c>
      <c r="E52" s="20" t="s">
        <v>327</v>
      </c>
      <c r="F52" s="113" t="s">
        <v>327</v>
      </c>
      <c r="G52" s="20" t="s">
        <v>327</v>
      </c>
      <c r="H52" s="113" t="s">
        <v>327</v>
      </c>
      <c r="I52" s="20">
        <v>92.096828783940694</v>
      </c>
      <c r="J52" s="113">
        <v>0.60095183928054696</v>
      </c>
      <c r="K52" s="20" t="s">
        <v>327</v>
      </c>
      <c r="L52" s="113" t="s">
        <v>327</v>
      </c>
      <c r="M52" s="20">
        <v>92.097749372047602</v>
      </c>
      <c r="N52" s="113">
        <v>0.55524124541374398</v>
      </c>
      <c r="O52" s="20">
        <v>92.084335760627496</v>
      </c>
      <c r="P52" s="113">
        <v>2.67133382944083</v>
      </c>
      <c r="Q52" s="20">
        <v>-1.3413611420176601E-2</v>
      </c>
      <c r="R52" s="113">
        <v>2.7819069589754801</v>
      </c>
      <c r="S52" s="20">
        <v>93.960227878452599</v>
      </c>
      <c r="T52" s="113">
        <v>0.71509718197757499</v>
      </c>
      <c r="U52" s="20">
        <v>90.082743771730406</v>
      </c>
      <c r="V52" s="113">
        <v>0.88390616220828899</v>
      </c>
      <c r="W52" s="20" t="s">
        <v>824</v>
      </c>
      <c r="X52" s="113" t="s">
        <v>824</v>
      </c>
      <c r="Y52" s="20" t="s">
        <v>824</v>
      </c>
      <c r="Z52" s="113" t="s">
        <v>824</v>
      </c>
      <c r="AA52" s="20">
        <v>92.170161958160705</v>
      </c>
      <c r="AB52" s="113">
        <v>0.70755531055558496</v>
      </c>
      <c r="AC52" s="20">
        <v>92.447919660181796</v>
      </c>
      <c r="AD52" s="113">
        <v>1.1033136813531901</v>
      </c>
      <c r="AE52" s="20" t="s">
        <v>824</v>
      </c>
      <c r="AF52" s="113" t="s">
        <v>824</v>
      </c>
      <c r="AG52" s="20" t="s">
        <v>824</v>
      </c>
      <c r="AH52" s="113" t="s">
        <v>824</v>
      </c>
      <c r="AI52" s="20">
        <v>92.300551141643098</v>
      </c>
      <c r="AJ52" s="113">
        <v>0.75946492486969996</v>
      </c>
      <c r="AK52" s="20">
        <v>91.636883419472795</v>
      </c>
      <c r="AL52" s="113">
        <v>0.99367294894595304</v>
      </c>
      <c r="AM52" s="20" t="s">
        <v>824</v>
      </c>
      <c r="AN52" s="113" t="s">
        <v>824</v>
      </c>
      <c r="AO52" s="20" t="s">
        <v>824</v>
      </c>
      <c r="AP52" s="113" t="s">
        <v>824</v>
      </c>
      <c r="AQ52" s="107"/>
      <c r="AR52" s="107"/>
      <c r="AS52" s="107"/>
      <c r="AT52" s="108"/>
    </row>
    <row r="53" spans="1:46" ht="13" customHeight="1" x14ac:dyDescent="0.15">
      <c r="A53" s="57" t="s">
        <v>287</v>
      </c>
      <c r="B53" s="106">
        <v>2</v>
      </c>
      <c r="C53" s="20">
        <v>89.009403895070193</v>
      </c>
      <c r="D53" s="113">
        <v>0.94986603901429101</v>
      </c>
      <c r="E53" s="20">
        <v>91.835775756012495</v>
      </c>
      <c r="F53" s="113">
        <v>1.56542116197277</v>
      </c>
      <c r="G53" s="20">
        <v>88.515932066117003</v>
      </c>
      <c r="H53" s="113">
        <v>1.1033916366835399</v>
      </c>
      <c r="I53" s="20">
        <v>83.373225067516898</v>
      </c>
      <c r="J53" s="113">
        <v>3.9735140792950299</v>
      </c>
      <c r="K53" s="20">
        <v>-8.4625506884956092</v>
      </c>
      <c r="L53" s="113">
        <v>4.2723114427182596</v>
      </c>
      <c r="M53" s="20">
        <v>89.391241808300606</v>
      </c>
      <c r="N53" s="113">
        <v>1.0202258354033999</v>
      </c>
      <c r="O53" s="20">
        <v>87.005074335203204</v>
      </c>
      <c r="P53" s="113">
        <v>2.5104281131820798</v>
      </c>
      <c r="Q53" s="20">
        <v>-2.3861674730973901</v>
      </c>
      <c r="R53" s="113">
        <v>2.6870191643940902</v>
      </c>
      <c r="S53" s="20">
        <v>89.068258134798995</v>
      </c>
      <c r="T53" s="113">
        <v>1.02447531276743</v>
      </c>
      <c r="U53" s="20">
        <v>93.6787887008431</v>
      </c>
      <c r="V53" s="113">
        <v>3.199151919552</v>
      </c>
      <c r="W53" s="20">
        <v>87.0613921031876</v>
      </c>
      <c r="X53" s="113">
        <v>3.1693973577617802</v>
      </c>
      <c r="Y53" s="20">
        <v>-2.0068660316114202</v>
      </c>
      <c r="Z53" s="113">
        <v>3.28673437976359</v>
      </c>
      <c r="AA53" s="20">
        <v>87.977602479567807</v>
      </c>
      <c r="AB53" s="113">
        <v>1.6025363655306299</v>
      </c>
      <c r="AC53" s="20">
        <v>90.182956829898202</v>
      </c>
      <c r="AD53" s="113">
        <v>1.30638096294843</v>
      </c>
      <c r="AE53" s="20">
        <v>89.351038784319698</v>
      </c>
      <c r="AF53" s="113">
        <v>2.77766118636307</v>
      </c>
      <c r="AG53" s="20">
        <v>1.37343630475192</v>
      </c>
      <c r="AH53" s="113">
        <v>3.1746330880393199</v>
      </c>
      <c r="AI53" s="20">
        <v>89.9650057813285</v>
      </c>
      <c r="AJ53" s="113">
        <v>1.27793350964634</v>
      </c>
      <c r="AK53" s="20">
        <v>88.567807272170697</v>
      </c>
      <c r="AL53" s="113">
        <v>1.5405080314137001</v>
      </c>
      <c r="AM53" s="20">
        <v>86.238951129985395</v>
      </c>
      <c r="AN53" s="113">
        <v>3.0915606318742501</v>
      </c>
      <c r="AO53" s="20">
        <v>-3.7260546513431598</v>
      </c>
      <c r="AP53" s="113">
        <v>3.25576986083228</v>
      </c>
      <c r="AQ53" s="107"/>
      <c r="AR53" s="107"/>
      <c r="AS53" s="107"/>
      <c r="AT53" s="108"/>
    </row>
    <row r="54" spans="1:46" ht="13" customHeight="1" x14ac:dyDescent="0.15">
      <c r="A54" s="57" t="s">
        <v>288</v>
      </c>
      <c r="B54" s="106">
        <v>2</v>
      </c>
      <c r="C54" s="20">
        <v>87.531677500871396</v>
      </c>
      <c r="D54" s="113">
        <v>1.0756440767258399</v>
      </c>
      <c r="E54" s="20">
        <v>91.153125927659403</v>
      </c>
      <c r="F54" s="113">
        <v>2.01783493351788</v>
      </c>
      <c r="G54" s="20">
        <v>86.353372474218801</v>
      </c>
      <c r="H54" s="113">
        <v>1.2764711051567801</v>
      </c>
      <c r="I54" s="20">
        <v>83.851358542065597</v>
      </c>
      <c r="J54" s="113">
        <v>3.3392222463493</v>
      </c>
      <c r="K54" s="20">
        <v>-7.3017673855937897</v>
      </c>
      <c r="L54" s="113">
        <v>3.9708900802438301</v>
      </c>
      <c r="M54" s="20">
        <v>87.699864932859796</v>
      </c>
      <c r="N54" s="113">
        <v>1.0267849163484699</v>
      </c>
      <c r="O54" s="20" t="s">
        <v>824</v>
      </c>
      <c r="P54" s="113" t="s">
        <v>824</v>
      </c>
      <c r="Q54" s="20" t="s">
        <v>824</v>
      </c>
      <c r="R54" s="113" t="s">
        <v>824</v>
      </c>
      <c r="S54" s="20">
        <v>87.587882307067602</v>
      </c>
      <c r="T54" s="113">
        <v>1.45989760757266</v>
      </c>
      <c r="U54" s="20">
        <v>86.823068309895206</v>
      </c>
      <c r="V54" s="113">
        <v>2.0497527432671601</v>
      </c>
      <c r="W54" s="20">
        <v>92.271318132955798</v>
      </c>
      <c r="X54" s="113">
        <v>2.8857811506198701</v>
      </c>
      <c r="Y54" s="20">
        <v>4.6834358258881803</v>
      </c>
      <c r="Z54" s="113">
        <v>3.27120601256892</v>
      </c>
      <c r="AA54" s="20">
        <v>89.141335393867905</v>
      </c>
      <c r="AB54" s="113">
        <v>4.3185150563771098</v>
      </c>
      <c r="AC54" s="20">
        <v>87.422747805963198</v>
      </c>
      <c r="AD54" s="113">
        <v>1.38978371514488</v>
      </c>
      <c r="AE54" s="20">
        <v>88.067985488359597</v>
      </c>
      <c r="AF54" s="113">
        <v>2.2672352285877801</v>
      </c>
      <c r="AG54" s="20">
        <v>-1.07334990550829</v>
      </c>
      <c r="AH54" s="113">
        <v>4.8619488437991398</v>
      </c>
      <c r="AI54" s="20">
        <v>88.607426891288995</v>
      </c>
      <c r="AJ54" s="113">
        <v>1.43628354649932</v>
      </c>
      <c r="AK54" s="20">
        <v>86.432199618006393</v>
      </c>
      <c r="AL54" s="113">
        <v>1.76836853980051</v>
      </c>
      <c r="AM54" s="20" t="s">
        <v>824</v>
      </c>
      <c r="AN54" s="113" t="s">
        <v>824</v>
      </c>
      <c r="AO54" s="20" t="s">
        <v>824</v>
      </c>
      <c r="AP54" s="113" t="s">
        <v>824</v>
      </c>
      <c r="AQ54" s="107"/>
      <c r="AR54" s="107"/>
      <c r="AS54" s="107"/>
      <c r="AT54" s="108"/>
    </row>
    <row r="55" spans="1:46" ht="13" customHeight="1" x14ac:dyDescent="0.15">
      <c r="A55" s="57" t="s">
        <v>289</v>
      </c>
      <c r="B55" s="106">
        <v>2</v>
      </c>
      <c r="C55" s="20">
        <v>83.312393963956197</v>
      </c>
      <c r="D55" s="113">
        <v>1.35658954742089</v>
      </c>
      <c r="E55" s="20">
        <v>90.433672040245895</v>
      </c>
      <c r="F55" s="113">
        <v>2.5983934076955602</v>
      </c>
      <c r="G55" s="20">
        <v>83.529601365433805</v>
      </c>
      <c r="H55" s="113">
        <v>2.18853947683992</v>
      </c>
      <c r="I55" s="20">
        <v>81.722982054036393</v>
      </c>
      <c r="J55" s="113">
        <v>2.2002018568339898</v>
      </c>
      <c r="K55" s="20">
        <v>-8.7106899862095606</v>
      </c>
      <c r="L55" s="113">
        <v>3.2308446812675999</v>
      </c>
      <c r="M55" s="20">
        <v>83.998893962549104</v>
      </c>
      <c r="N55" s="113">
        <v>1.5196854832525699</v>
      </c>
      <c r="O55" s="20">
        <v>84.676151708312005</v>
      </c>
      <c r="P55" s="113">
        <v>2.85463897693195</v>
      </c>
      <c r="Q55" s="20">
        <v>0.67725774576291498</v>
      </c>
      <c r="R55" s="113">
        <v>3.1589454333609899</v>
      </c>
      <c r="S55" s="20">
        <v>85.252570041909294</v>
      </c>
      <c r="T55" s="113">
        <v>2.6711153855288798</v>
      </c>
      <c r="U55" s="20">
        <v>82.948213838363401</v>
      </c>
      <c r="V55" s="113">
        <v>2.6849281915775598</v>
      </c>
      <c r="W55" s="20">
        <v>83.339174309242296</v>
      </c>
      <c r="X55" s="113">
        <v>1.94536254246957</v>
      </c>
      <c r="Y55" s="20">
        <v>-1.9133957326669699</v>
      </c>
      <c r="Z55" s="113">
        <v>3.37548961498862</v>
      </c>
      <c r="AA55" s="20">
        <v>85.476615256465806</v>
      </c>
      <c r="AB55" s="113">
        <v>3.08549195936286</v>
      </c>
      <c r="AC55" s="20">
        <v>83.667887723908507</v>
      </c>
      <c r="AD55" s="113">
        <v>2.5643976159666799</v>
      </c>
      <c r="AE55" s="20">
        <v>83.906701193676298</v>
      </c>
      <c r="AF55" s="113">
        <v>1.8460579462352</v>
      </c>
      <c r="AG55" s="20">
        <v>-1.56991406278955</v>
      </c>
      <c r="AH55" s="113">
        <v>3.8166296212304101</v>
      </c>
      <c r="AI55" s="20">
        <v>82.8122920376222</v>
      </c>
      <c r="AJ55" s="113">
        <v>1.62747988431246</v>
      </c>
      <c r="AK55" s="20">
        <v>88.418674661565305</v>
      </c>
      <c r="AL55" s="113">
        <v>2.9188297634918401</v>
      </c>
      <c r="AM55" s="20">
        <v>78.926746586527301</v>
      </c>
      <c r="AN55" s="113">
        <v>7.6456132624834003</v>
      </c>
      <c r="AO55" s="20">
        <v>-3.88554545109481</v>
      </c>
      <c r="AP55" s="113">
        <v>7.7553586749466197</v>
      </c>
      <c r="AQ55" s="107"/>
      <c r="AR55" s="107"/>
      <c r="AS55" s="107"/>
      <c r="AT55" s="108"/>
    </row>
    <row r="56" spans="1:46" ht="13" customHeight="1" x14ac:dyDescent="0.15">
      <c r="A56" s="57" t="s">
        <v>290</v>
      </c>
      <c r="B56" s="106">
        <v>2</v>
      </c>
      <c r="C56" s="20">
        <v>90.4903067334604</v>
      </c>
      <c r="D56" s="113">
        <v>0.82174049935433202</v>
      </c>
      <c r="E56" s="20">
        <v>91.799633488233098</v>
      </c>
      <c r="F56" s="113">
        <v>4.8506111601580901</v>
      </c>
      <c r="G56" s="20">
        <v>90.721415870956605</v>
      </c>
      <c r="H56" s="113">
        <v>1.0443474091033</v>
      </c>
      <c r="I56" s="20">
        <v>89.974614235883905</v>
      </c>
      <c r="J56" s="113">
        <v>1.5625508366407801</v>
      </c>
      <c r="K56" s="20">
        <v>-1.8250192523491799</v>
      </c>
      <c r="L56" s="113">
        <v>5.1199173285321802</v>
      </c>
      <c r="M56" s="20">
        <v>91.556770202139205</v>
      </c>
      <c r="N56" s="113">
        <v>0.92383885677640898</v>
      </c>
      <c r="O56" s="20">
        <v>87.202358104167601</v>
      </c>
      <c r="P56" s="113">
        <v>1.92854075553395</v>
      </c>
      <c r="Q56" s="20">
        <v>-4.3544120979715801</v>
      </c>
      <c r="R56" s="113">
        <v>2.1451793618422301</v>
      </c>
      <c r="S56" s="20">
        <v>90.266734113314996</v>
      </c>
      <c r="T56" s="113">
        <v>1.09513364534527</v>
      </c>
      <c r="U56" s="20">
        <v>90.3084133103347</v>
      </c>
      <c r="V56" s="113">
        <v>1.3466263198942401</v>
      </c>
      <c r="W56" s="20">
        <v>92.477925062661399</v>
      </c>
      <c r="X56" s="113">
        <v>3.1049831591938601</v>
      </c>
      <c r="Y56" s="20">
        <v>2.2111909493463999</v>
      </c>
      <c r="Z56" s="113">
        <v>3.3174767432722398</v>
      </c>
      <c r="AA56" s="20">
        <v>87.193667643720204</v>
      </c>
      <c r="AB56" s="113">
        <v>2.67960356917914</v>
      </c>
      <c r="AC56" s="20">
        <v>91.1190435031709</v>
      </c>
      <c r="AD56" s="113">
        <v>0.89097058041789801</v>
      </c>
      <c r="AE56" s="20">
        <v>91.739970332925495</v>
      </c>
      <c r="AF56" s="113">
        <v>2.06827041038061</v>
      </c>
      <c r="AG56" s="20">
        <v>4.54630268920525</v>
      </c>
      <c r="AH56" s="113">
        <v>3.45895529202972</v>
      </c>
      <c r="AI56" s="20">
        <v>90.205621019514496</v>
      </c>
      <c r="AJ56" s="113">
        <v>1.0475968523842101</v>
      </c>
      <c r="AK56" s="20">
        <v>91.278552482289797</v>
      </c>
      <c r="AL56" s="113">
        <v>1.45840221352507</v>
      </c>
      <c r="AM56" s="20">
        <v>92.760130509320902</v>
      </c>
      <c r="AN56" s="113">
        <v>6.7066393199732701</v>
      </c>
      <c r="AO56" s="20">
        <v>2.55450948980643</v>
      </c>
      <c r="AP56" s="113">
        <v>6.7536595220644999</v>
      </c>
      <c r="AQ56" s="107"/>
      <c r="AR56" s="107"/>
      <c r="AS56" s="107"/>
      <c r="AT56" s="108"/>
    </row>
    <row r="57" spans="1:46" ht="13" customHeight="1" x14ac:dyDescent="0.15">
      <c r="A57" s="57" t="s">
        <v>291</v>
      </c>
      <c r="B57" s="106">
        <v>2</v>
      </c>
      <c r="C57" s="20">
        <v>85.429076855193699</v>
      </c>
      <c r="D57" s="113">
        <v>1.2419606539547801</v>
      </c>
      <c r="E57" s="20">
        <v>91.7566209169659</v>
      </c>
      <c r="F57" s="113">
        <v>2.0475330939466101</v>
      </c>
      <c r="G57" s="20">
        <v>85.504259914750307</v>
      </c>
      <c r="H57" s="113">
        <v>2.0189241820872499</v>
      </c>
      <c r="I57" s="20">
        <v>84.920827866852207</v>
      </c>
      <c r="J57" s="113">
        <v>2.4588654238808401</v>
      </c>
      <c r="K57" s="20">
        <v>-6.8357930501137796</v>
      </c>
      <c r="L57" s="113">
        <v>3.1940470318882799</v>
      </c>
      <c r="M57" s="20">
        <v>84.761123362988599</v>
      </c>
      <c r="N57" s="113">
        <v>1.5573794978733899</v>
      </c>
      <c r="O57" s="20">
        <v>90.088319948264598</v>
      </c>
      <c r="P57" s="113">
        <v>3.0607022449549799</v>
      </c>
      <c r="Q57" s="20">
        <v>5.32719658527596</v>
      </c>
      <c r="R57" s="113">
        <v>3.4454939074833399</v>
      </c>
      <c r="S57" s="20">
        <v>84.902609326030898</v>
      </c>
      <c r="T57" s="113">
        <v>2.0729451425069398</v>
      </c>
      <c r="U57" s="20">
        <v>87.312726017885296</v>
      </c>
      <c r="V57" s="113">
        <v>2.78543829874849</v>
      </c>
      <c r="W57" s="20">
        <v>87.051736223036201</v>
      </c>
      <c r="X57" s="113">
        <v>2.5284254444765502</v>
      </c>
      <c r="Y57" s="20">
        <v>2.1491268970052699</v>
      </c>
      <c r="Z57" s="113">
        <v>3.3049580421406102</v>
      </c>
      <c r="AA57" s="20">
        <v>95.238388349944799</v>
      </c>
      <c r="AB57" s="113">
        <v>3.8443558890692202</v>
      </c>
      <c r="AC57" s="20">
        <v>84.983586428523907</v>
      </c>
      <c r="AD57" s="113">
        <v>1.5124872578080399</v>
      </c>
      <c r="AE57" s="20">
        <v>84.819102001644097</v>
      </c>
      <c r="AF57" s="113">
        <v>3.2080439853438598</v>
      </c>
      <c r="AG57" s="20">
        <v>-10.4192863483007</v>
      </c>
      <c r="AH57" s="113">
        <v>5.1624321158659603</v>
      </c>
      <c r="AI57" s="20">
        <v>85.782089790007504</v>
      </c>
      <c r="AJ57" s="113">
        <v>2.32870668901151</v>
      </c>
      <c r="AK57" s="20">
        <v>84.591062219746405</v>
      </c>
      <c r="AL57" s="113">
        <v>2.0871107914575702</v>
      </c>
      <c r="AM57" s="20">
        <v>92.829084746703998</v>
      </c>
      <c r="AN57" s="113">
        <v>2.7479269495440599</v>
      </c>
      <c r="AO57" s="20">
        <v>7.0469949566964898</v>
      </c>
      <c r="AP57" s="113">
        <v>3.64209161059734</v>
      </c>
      <c r="AQ57" s="107"/>
      <c r="AR57" s="107"/>
      <c r="AS57" s="107"/>
      <c r="AT57" s="108"/>
    </row>
    <row r="58" spans="1:46" ht="13" customHeight="1" x14ac:dyDescent="0.15">
      <c r="A58" s="57" t="s">
        <v>292</v>
      </c>
      <c r="B58" s="106">
        <v>2</v>
      </c>
      <c r="C58" s="20">
        <v>82.859498379955895</v>
      </c>
      <c r="D58" s="113">
        <v>1.2871619575819999</v>
      </c>
      <c r="E58" s="20">
        <v>84.383479409149302</v>
      </c>
      <c r="F58" s="113">
        <v>3.81807506748487</v>
      </c>
      <c r="G58" s="20">
        <v>86.069691477506694</v>
      </c>
      <c r="H58" s="113">
        <v>2.0168361795382101</v>
      </c>
      <c r="I58" s="20">
        <v>80.892724361449297</v>
      </c>
      <c r="J58" s="113">
        <v>1.74906974192289</v>
      </c>
      <c r="K58" s="20">
        <v>-3.49075504770002</v>
      </c>
      <c r="L58" s="113">
        <v>4.2613921594377597</v>
      </c>
      <c r="M58" s="20">
        <v>82.601634550542499</v>
      </c>
      <c r="N58" s="113">
        <v>1.33180582887128</v>
      </c>
      <c r="O58" s="20">
        <v>86.280132370226696</v>
      </c>
      <c r="P58" s="113">
        <v>3.8138858672832399</v>
      </c>
      <c r="Q58" s="20">
        <v>3.6784978196841802</v>
      </c>
      <c r="R58" s="113">
        <v>3.9922679087313302</v>
      </c>
      <c r="S58" s="20">
        <v>83.655761458576194</v>
      </c>
      <c r="T58" s="113">
        <v>1.6261659221949401</v>
      </c>
      <c r="U58" s="20">
        <v>83.563405413803395</v>
      </c>
      <c r="V58" s="113">
        <v>2.92595586507744</v>
      </c>
      <c r="W58" s="20">
        <v>81.284206232392606</v>
      </c>
      <c r="X58" s="113">
        <v>2.2197186118219299</v>
      </c>
      <c r="Y58" s="20">
        <v>-2.3715552261836002</v>
      </c>
      <c r="Z58" s="113">
        <v>2.5451471337337201</v>
      </c>
      <c r="AA58" s="20">
        <v>81.765507652975799</v>
      </c>
      <c r="AB58" s="113">
        <v>1.6632289822441699</v>
      </c>
      <c r="AC58" s="20">
        <v>84.500199775976398</v>
      </c>
      <c r="AD58" s="113">
        <v>1.9159452875365599</v>
      </c>
      <c r="AE58" s="20">
        <v>81.831375576117694</v>
      </c>
      <c r="AF58" s="113">
        <v>4.1274994874634103</v>
      </c>
      <c r="AG58" s="20">
        <v>6.5867923141908605E-2</v>
      </c>
      <c r="AH58" s="113">
        <v>4.4066198506525902</v>
      </c>
      <c r="AI58" s="20">
        <v>82.487323598345199</v>
      </c>
      <c r="AJ58" s="113">
        <v>1.3395657850385101</v>
      </c>
      <c r="AK58" s="20">
        <v>86.941506660055694</v>
      </c>
      <c r="AL58" s="113">
        <v>4.2204988270174102</v>
      </c>
      <c r="AM58" s="20" t="s">
        <v>824</v>
      </c>
      <c r="AN58" s="113" t="s">
        <v>824</v>
      </c>
      <c r="AO58" s="20" t="s">
        <v>824</v>
      </c>
      <c r="AP58" s="113" t="s">
        <v>824</v>
      </c>
      <c r="AQ58" s="107"/>
      <c r="AR58" s="107"/>
      <c r="AS58" s="107"/>
      <c r="AT58" s="108"/>
    </row>
    <row r="59" spans="1:46" ht="13" customHeight="1" x14ac:dyDescent="0.15">
      <c r="A59" s="57" t="s">
        <v>293</v>
      </c>
      <c r="B59" s="106">
        <v>2</v>
      </c>
      <c r="C59" s="20">
        <v>94.274549742958996</v>
      </c>
      <c r="D59" s="113">
        <v>0.72430539245002201</v>
      </c>
      <c r="E59" s="20">
        <v>97.706349035860697</v>
      </c>
      <c r="F59" s="113">
        <v>1.05961251221276</v>
      </c>
      <c r="G59" s="20">
        <v>94.280148074110897</v>
      </c>
      <c r="H59" s="113">
        <v>1.26596898150236</v>
      </c>
      <c r="I59" s="20">
        <v>94.326151300883794</v>
      </c>
      <c r="J59" s="113">
        <v>0.90598531911764002</v>
      </c>
      <c r="K59" s="20">
        <v>-3.3801977349768499</v>
      </c>
      <c r="L59" s="113">
        <v>1.4084810995185699</v>
      </c>
      <c r="M59" s="20">
        <v>95.598198137693302</v>
      </c>
      <c r="N59" s="113">
        <v>1.24248808856143</v>
      </c>
      <c r="O59" s="20">
        <v>94.144250431678103</v>
      </c>
      <c r="P59" s="113">
        <v>0.91783991961822597</v>
      </c>
      <c r="Q59" s="20">
        <v>-1.4539477060152299</v>
      </c>
      <c r="R59" s="113">
        <v>1.5401461437557999</v>
      </c>
      <c r="S59" s="20">
        <v>94.416831556667802</v>
      </c>
      <c r="T59" s="113">
        <v>0.89327410687944697</v>
      </c>
      <c r="U59" s="20">
        <v>96.580894131513006</v>
      </c>
      <c r="V59" s="113">
        <v>1.3711703481234601</v>
      </c>
      <c r="W59" s="20">
        <v>91.806177682979097</v>
      </c>
      <c r="X59" s="113">
        <v>2.43143831942171</v>
      </c>
      <c r="Y59" s="20">
        <v>-2.6106538736887499</v>
      </c>
      <c r="Z59" s="113">
        <v>2.5148295977082502</v>
      </c>
      <c r="AA59" s="20">
        <v>93.860929302781898</v>
      </c>
      <c r="AB59" s="113">
        <v>1.3830554118559599</v>
      </c>
      <c r="AC59" s="20">
        <v>96.059356884312507</v>
      </c>
      <c r="AD59" s="113">
        <v>0.83133905261715002</v>
      </c>
      <c r="AE59" s="20">
        <v>93.083625783531701</v>
      </c>
      <c r="AF59" s="113">
        <v>1.4923416882982199</v>
      </c>
      <c r="AG59" s="20">
        <v>-0.77730351925023899</v>
      </c>
      <c r="AH59" s="113">
        <v>2.0320609623581198</v>
      </c>
      <c r="AI59" s="20">
        <v>94.918962572067898</v>
      </c>
      <c r="AJ59" s="113">
        <v>0.71153810408928198</v>
      </c>
      <c r="AK59" s="20">
        <v>93.083452659350201</v>
      </c>
      <c r="AL59" s="113">
        <v>2.1697184757140802</v>
      </c>
      <c r="AM59" s="20" t="s">
        <v>824</v>
      </c>
      <c r="AN59" s="113" t="s">
        <v>824</v>
      </c>
      <c r="AO59" s="20" t="s">
        <v>824</v>
      </c>
      <c r="AP59" s="113" t="s">
        <v>824</v>
      </c>
      <c r="AQ59" s="107"/>
      <c r="AR59" s="107"/>
      <c r="AS59" s="107"/>
      <c r="AT59" s="108"/>
    </row>
    <row r="60" spans="1:46" ht="13" customHeight="1" x14ac:dyDescent="0.15">
      <c r="A60" s="57" t="s">
        <v>294</v>
      </c>
      <c r="B60" s="106">
        <v>2</v>
      </c>
      <c r="C60" s="20">
        <v>85.663353807453504</v>
      </c>
      <c r="D60" s="113">
        <v>1.7154910711035301</v>
      </c>
      <c r="E60" s="20">
        <v>74.5691024122318</v>
      </c>
      <c r="F60" s="113">
        <v>8.8539223995260095</v>
      </c>
      <c r="G60" s="20">
        <v>86.396619206906706</v>
      </c>
      <c r="H60" s="113">
        <v>2.5738647253200502</v>
      </c>
      <c r="I60" s="20">
        <v>87.263953030382893</v>
      </c>
      <c r="J60" s="113">
        <v>2.4128095080209699</v>
      </c>
      <c r="K60" s="20">
        <v>12.694850618151101</v>
      </c>
      <c r="L60" s="113">
        <v>9.1702501997356993</v>
      </c>
      <c r="M60" s="20">
        <v>84.4788875131552</v>
      </c>
      <c r="N60" s="113">
        <v>2.0004994514572698</v>
      </c>
      <c r="O60" s="20">
        <v>92.541651979024394</v>
      </c>
      <c r="P60" s="113">
        <v>5.36415178768969</v>
      </c>
      <c r="Q60" s="20">
        <v>8.0627644658691793</v>
      </c>
      <c r="R60" s="113">
        <v>5.7245480405933398</v>
      </c>
      <c r="S60" s="20">
        <v>95.378064416558004</v>
      </c>
      <c r="T60" s="113">
        <v>1.8717496769423101</v>
      </c>
      <c r="U60" s="20">
        <v>86.175352639718994</v>
      </c>
      <c r="V60" s="113">
        <v>4.181746882294</v>
      </c>
      <c r="W60" s="20">
        <v>82.119884828094598</v>
      </c>
      <c r="X60" s="113">
        <v>2.3943282536258401</v>
      </c>
      <c r="Y60" s="20">
        <v>-13.2581795884635</v>
      </c>
      <c r="Z60" s="113">
        <v>2.8551463415276701</v>
      </c>
      <c r="AA60" s="20">
        <v>89.027060286532802</v>
      </c>
      <c r="AB60" s="113">
        <v>4.34447931593352</v>
      </c>
      <c r="AC60" s="20">
        <v>83.234110075303093</v>
      </c>
      <c r="AD60" s="113">
        <v>2.63128608745853</v>
      </c>
      <c r="AE60" s="20">
        <v>87.488641632285905</v>
      </c>
      <c r="AF60" s="113">
        <v>3.0020467613138799</v>
      </c>
      <c r="AG60" s="20">
        <v>-1.5384186542468301</v>
      </c>
      <c r="AH60" s="113">
        <v>5.26319736379331</v>
      </c>
      <c r="AI60" s="20">
        <v>87.218077095500703</v>
      </c>
      <c r="AJ60" s="113">
        <v>3.0397333207333102</v>
      </c>
      <c r="AK60" s="20">
        <v>86.2595549330008</v>
      </c>
      <c r="AL60" s="113">
        <v>2.18028770149744</v>
      </c>
      <c r="AM60" s="20">
        <v>74.917888752313203</v>
      </c>
      <c r="AN60" s="113">
        <v>6.1602553834401999</v>
      </c>
      <c r="AO60" s="20">
        <v>-12.3001883431875</v>
      </c>
      <c r="AP60" s="113">
        <v>6.5206925455376199</v>
      </c>
      <c r="AQ60" s="107"/>
      <c r="AR60" s="107"/>
      <c r="AS60" s="107"/>
      <c r="AT60" s="108"/>
    </row>
    <row r="61" spans="1:46" ht="13" customHeight="1" x14ac:dyDescent="0.15">
      <c r="A61" s="57" t="s">
        <v>295</v>
      </c>
      <c r="B61" s="106">
        <v>2</v>
      </c>
      <c r="C61" s="20">
        <v>94.142883184184498</v>
      </c>
      <c r="D61" s="113">
        <v>0.569297547411314</v>
      </c>
      <c r="E61" s="20">
        <v>94.860292307189795</v>
      </c>
      <c r="F61" s="113">
        <v>0.71592526483605101</v>
      </c>
      <c r="G61" s="20">
        <v>92.815625762889894</v>
      </c>
      <c r="H61" s="113">
        <v>0.99300527612382805</v>
      </c>
      <c r="I61" s="20">
        <v>93.880410720533803</v>
      </c>
      <c r="J61" s="113">
        <v>1.4064013106618101</v>
      </c>
      <c r="K61" s="20">
        <v>-0.97988158665596403</v>
      </c>
      <c r="L61" s="113">
        <v>1.5697619480457901</v>
      </c>
      <c r="M61" s="20">
        <v>94.169742104596594</v>
      </c>
      <c r="N61" s="113">
        <v>0.56918484390258905</v>
      </c>
      <c r="O61" s="20" t="s">
        <v>824</v>
      </c>
      <c r="P61" s="113" t="s">
        <v>824</v>
      </c>
      <c r="Q61" s="20" t="s">
        <v>824</v>
      </c>
      <c r="R61" s="113" t="s">
        <v>824</v>
      </c>
      <c r="S61" s="20">
        <v>94.345181203818697</v>
      </c>
      <c r="T61" s="113">
        <v>0.56606343108659496</v>
      </c>
      <c r="U61" s="20">
        <v>92.943734740438899</v>
      </c>
      <c r="V61" s="113">
        <v>2.1320184308626899</v>
      </c>
      <c r="W61" s="20" t="s">
        <v>824</v>
      </c>
      <c r="X61" s="113" t="s">
        <v>824</v>
      </c>
      <c r="Y61" s="20" t="s">
        <v>824</v>
      </c>
      <c r="Z61" s="113" t="s">
        <v>824</v>
      </c>
      <c r="AA61" s="20">
        <v>94.371930624415796</v>
      </c>
      <c r="AB61" s="113">
        <v>0.624734847069494</v>
      </c>
      <c r="AC61" s="20">
        <v>95.214106790675103</v>
      </c>
      <c r="AD61" s="113">
        <v>1.40724875283524</v>
      </c>
      <c r="AE61" s="20">
        <v>90.103364574881695</v>
      </c>
      <c r="AF61" s="113">
        <v>2.8297310461950702</v>
      </c>
      <c r="AG61" s="20">
        <v>-4.2685660495340896</v>
      </c>
      <c r="AH61" s="113">
        <v>2.9331582764661199</v>
      </c>
      <c r="AI61" s="20">
        <v>94.198830379410694</v>
      </c>
      <c r="AJ61" s="113">
        <v>0.56645556496925398</v>
      </c>
      <c r="AK61" s="20" t="s">
        <v>327</v>
      </c>
      <c r="AL61" s="113" t="s">
        <v>327</v>
      </c>
      <c r="AM61" s="20" t="s">
        <v>824</v>
      </c>
      <c r="AN61" s="113" t="s">
        <v>824</v>
      </c>
      <c r="AO61" s="20" t="s">
        <v>824</v>
      </c>
      <c r="AP61" s="113" t="s">
        <v>824</v>
      </c>
      <c r="AQ61" s="107"/>
      <c r="AR61" s="107"/>
      <c r="AS61" s="107"/>
      <c r="AT61" s="108"/>
    </row>
    <row r="62" spans="1:46" ht="13" customHeight="1" x14ac:dyDescent="0.15">
      <c r="A62" s="57" t="s">
        <v>296</v>
      </c>
      <c r="B62" s="106">
        <v>2</v>
      </c>
      <c r="C62" s="20">
        <v>97.094983978539105</v>
      </c>
      <c r="D62" s="113">
        <v>0.29689199280261103</v>
      </c>
      <c r="E62" s="20">
        <v>96.552866956795</v>
      </c>
      <c r="F62" s="113">
        <v>0.684064779578478</v>
      </c>
      <c r="G62" s="20">
        <v>96.957632696009199</v>
      </c>
      <c r="H62" s="113">
        <v>0.53935323192148399</v>
      </c>
      <c r="I62" s="20">
        <v>98.201059728036597</v>
      </c>
      <c r="J62" s="113">
        <v>0.58073704623168798</v>
      </c>
      <c r="K62" s="20">
        <v>1.64819277124161</v>
      </c>
      <c r="L62" s="113">
        <v>0.89585502397165995</v>
      </c>
      <c r="M62" s="20">
        <v>97.055694957632298</v>
      </c>
      <c r="N62" s="113">
        <v>0.29920693900228301</v>
      </c>
      <c r="O62" s="20" t="s">
        <v>824</v>
      </c>
      <c r="P62" s="113" t="s">
        <v>824</v>
      </c>
      <c r="Q62" s="20" t="s">
        <v>824</v>
      </c>
      <c r="R62" s="113" t="s">
        <v>824</v>
      </c>
      <c r="S62" s="20">
        <v>97.241432265825395</v>
      </c>
      <c r="T62" s="113">
        <v>0.34685473267119299</v>
      </c>
      <c r="U62" s="20">
        <v>96.640461255913195</v>
      </c>
      <c r="V62" s="113">
        <v>0.77573359381756501</v>
      </c>
      <c r="W62" s="20">
        <v>96.833289605593805</v>
      </c>
      <c r="X62" s="113">
        <v>1.7096391500496599</v>
      </c>
      <c r="Y62" s="20">
        <v>-0.40814266023163298</v>
      </c>
      <c r="Z62" s="113">
        <v>1.73849259269682</v>
      </c>
      <c r="AA62" s="20">
        <v>97.659539216607897</v>
      </c>
      <c r="AB62" s="113">
        <v>0.37763177997805802</v>
      </c>
      <c r="AC62" s="20">
        <v>96.417816568706201</v>
      </c>
      <c r="AD62" s="113">
        <v>0.67474548558180403</v>
      </c>
      <c r="AE62" s="20">
        <v>95.529973269003804</v>
      </c>
      <c r="AF62" s="113">
        <v>2.0983824265442399</v>
      </c>
      <c r="AG62" s="20">
        <v>-2.1295659476040898</v>
      </c>
      <c r="AH62" s="113">
        <v>2.21768202434078</v>
      </c>
      <c r="AI62" s="20">
        <v>97.158804450120002</v>
      </c>
      <c r="AJ62" s="113">
        <v>0.29743780683387999</v>
      </c>
      <c r="AK62" s="20" t="s">
        <v>824</v>
      </c>
      <c r="AL62" s="113" t="s">
        <v>824</v>
      </c>
      <c r="AM62" s="20" t="s">
        <v>824</v>
      </c>
      <c r="AN62" s="113" t="s">
        <v>824</v>
      </c>
      <c r="AO62" s="20" t="s">
        <v>824</v>
      </c>
      <c r="AP62" s="113" t="s">
        <v>824</v>
      </c>
      <c r="AQ62" s="107"/>
      <c r="AR62" s="107"/>
      <c r="AS62" s="107"/>
      <c r="AT62" s="108"/>
    </row>
    <row r="63" spans="1:46" ht="13" customHeight="1" x14ac:dyDescent="0.15">
      <c r="A63" s="110" t="s">
        <v>297</v>
      </c>
      <c r="B63" s="74">
        <v>2</v>
      </c>
      <c r="C63" s="8">
        <v>86.456724228199604</v>
      </c>
      <c r="D63" s="114">
        <v>0.24570116977130799</v>
      </c>
      <c r="E63" s="8">
        <v>88.596847467544706</v>
      </c>
      <c r="F63" s="114">
        <v>0.832046022838697</v>
      </c>
      <c r="G63" s="8">
        <v>86.222069872160503</v>
      </c>
      <c r="H63" s="114">
        <v>0.397045419019873</v>
      </c>
      <c r="I63" s="8">
        <v>85.784624100333602</v>
      </c>
      <c r="J63" s="114">
        <v>0.503049961196262</v>
      </c>
      <c r="K63" s="8">
        <v>-2.5649844358239799</v>
      </c>
      <c r="L63" s="114">
        <v>1.018231139304</v>
      </c>
      <c r="M63" s="8">
        <v>86.066925095896906</v>
      </c>
      <c r="N63" s="114">
        <v>0.30343139754194598</v>
      </c>
      <c r="O63" s="8">
        <v>88.126746707088401</v>
      </c>
      <c r="P63" s="114">
        <v>0.70107994240619598</v>
      </c>
      <c r="Q63" s="8">
        <v>2.46472762769783</v>
      </c>
      <c r="R63" s="114">
        <v>0.79051254683196504</v>
      </c>
      <c r="S63" s="8">
        <v>87.093040901699496</v>
      </c>
      <c r="T63" s="114">
        <v>0.36799761115713298</v>
      </c>
      <c r="U63" s="8">
        <v>86.897271260343402</v>
      </c>
      <c r="V63" s="114">
        <v>0.54076873673808601</v>
      </c>
      <c r="W63" s="8">
        <v>86.424072790373202</v>
      </c>
      <c r="X63" s="114">
        <v>0.70191944462518796</v>
      </c>
      <c r="Y63" s="8">
        <v>-0.805425272194359</v>
      </c>
      <c r="Z63" s="114">
        <v>0.80014376958979905</v>
      </c>
      <c r="AA63" s="8">
        <v>88.671769847285205</v>
      </c>
      <c r="AB63" s="114">
        <v>0.59702069385664702</v>
      </c>
      <c r="AC63" s="8">
        <v>85.681565904845101</v>
      </c>
      <c r="AD63" s="114">
        <v>0.39304807250865598</v>
      </c>
      <c r="AE63" s="8">
        <v>87.2168156917798</v>
      </c>
      <c r="AF63" s="114">
        <v>0.63317660628823502</v>
      </c>
      <c r="AG63" s="8">
        <v>-1.46872483108895</v>
      </c>
      <c r="AH63" s="114">
        <v>0.95372526544695302</v>
      </c>
      <c r="AI63" s="8">
        <v>86.770596906650098</v>
      </c>
      <c r="AJ63" s="114">
        <v>0.38505904515855999</v>
      </c>
      <c r="AK63" s="8">
        <v>86.419350760372197</v>
      </c>
      <c r="AL63" s="114">
        <v>0.488916670572555</v>
      </c>
      <c r="AM63" s="8">
        <v>85.611387300656006</v>
      </c>
      <c r="AN63" s="114">
        <v>1.0775774155254401</v>
      </c>
      <c r="AO63" s="8">
        <v>-1.16721252794457</v>
      </c>
      <c r="AP63" s="114">
        <v>1.19321380496707</v>
      </c>
      <c r="AQ63" s="107"/>
      <c r="AR63" s="107"/>
      <c r="AS63" s="107"/>
      <c r="AT63" s="108"/>
    </row>
    <row r="64" spans="1:46" ht="13" customHeight="1" x14ac:dyDescent="0.15">
      <c r="A64" s="75" t="s">
        <v>298</v>
      </c>
      <c r="B64" s="76">
        <v>2</v>
      </c>
      <c r="C64" s="12">
        <v>87.070941525909006</v>
      </c>
      <c r="D64" s="115">
        <v>0.45942183028612998</v>
      </c>
      <c r="E64" s="12">
        <v>87.622256093851803</v>
      </c>
      <c r="F64" s="115">
        <v>1.4976813053414899</v>
      </c>
      <c r="G64" s="12">
        <v>86.761185160233595</v>
      </c>
      <c r="H64" s="115">
        <v>0.63948705983633003</v>
      </c>
      <c r="I64" s="12">
        <v>87.617100596217099</v>
      </c>
      <c r="J64" s="115">
        <v>0.86511546346164403</v>
      </c>
      <c r="K64" s="12">
        <v>0.10393984665160901</v>
      </c>
      <c r="L64" s="115">
        <v>1.7632393866745899</v>
      </c>
      <c r="M64" s="12">
        <v>87.121467111625705</v>
      </c>
      <c r="N64" s="115">
        <v>0.51630189874190102</v>
      </c>
      <c r="O64" s="12">
        <v>87.522003443525406</v>
      </c>
      <c r="P64" s="115">
        <v>1.2367785424545801</v>
      </c>
      <c r="Q64" s="12">
        <v>1.0151398385319801</v>
      </c>
      <c r="R64" s="115">
        <v>1.3896002866716399</v>
      </c>
      <c r="S64" s="12">
        <v>86.735568649405195</v>
      </c>
      <c r="T64" s="115">
        <v>0.85940296797706694</v>
      </c>
      <c r="U64" s="12">
        <v>88.094749324835107</v>
      </c>
      <c r="V64" s="115">
        <v>0.86734075386563503</v>
      </c>
      <c r="W64" s="12">
        <v>86.484387022815298</v>
      </c>
      <c r="X64" s="115">
        <v>1.3425598014573801</v>
      </c>
      <c r="Y64" s="12">
        <v>0.13056888243466999</v>
      </c>
      <c r="Z64" s="115">
        <v>1.6506008884515699</v>
      </c>
      <c r="AA64" s="12">
        <v>89.196758035073998</v>
      </c>
      <c r="AB64" s="115">
        <v>1.3083066611745799</v>
      </c>
      <c r="AC64" s="12">
        <v>86.907920198999705</v>
      </c>
      <c r="AD64" s="115">
        <v>0.596438274830563</v>
      </c>
      <c r="AE64" s="12">
        <v>86.803902272572898</v>
      </c>
      <c r="AF64" s="115">
        <v>1.1391774857042101</v>
      </c>
      <c r="AG64" s="12">
        <v>-2.26110205896937</v>
      </c>
      <c r="AH64" s="115">
        <v>1.81346912529408</v>
      </c>
      <c r="AI64" s="12">
        <v>86.978075302024493</v>
      </c>
      <c r="AJ64" s="115">
        <v>0.86081355492989498</v>
      </c>
      <c r="AK64" s="12">
        <v>87.559537220969901</v>
      </c>
      <c r="AL64" s="115">
        <v>0.68015877114349899</v>
      </c>
      <c r="AM64" s="12">
        <v>85.458235864155</v>
      </c>
      <c r="AN64" s="115">
        <v>2.1737217658557002</v>
      </c>
      <c r="AO64" s="12">
        <v>-0.84176163607471</v>
      </c>
      <c r="AP64" s="115">
        <v>2.3464070038712701</v>
      </c>
      <c r="AQ64" s="107"/>
      <c r="AR64" s="107"/>
      <c r="AS64" s="107"/>
      <c r="AT64" s="108"/>
    </row>
    <row r="65" spans="1:46" ht="13" customHeight="1" x14ac:dyDescent="0.15">
      <c r="A65" s="77" t="s">
        <v>299</v>
      </c>
      <c r="B65" s="78">
        <v>2</v>
      </c>
      <c r="C65" s="59">
        <v>89.118944225949406</v>
      </c>
      <c r="D65" s="116">
        <v>0.155621216388554</v>
      </c>
      <c r="E65" s="59">
        <v>90.924785794595095</v>
      </c>
      <c r="F65" s="116">
        <v>0.46808352655739099</v>
      </c>
      <c r="G65" s="59">
        <v>88.779934396231099</v>
      </c>
      <c r="H65" s="116">
        <v>0.25582029420254698</v>
      </c>
      <c r="I65" s="59">
        <v>88.590557821291796</v>
      </c>
      <c r="J65" s="116">
        <v>0.324761205212455</v>
      </c>
      <c r="K65" s="59">
        <v>-1.9261211728209999</v>
      </c>
      <c r="L65" s="116">
        <v>0.60497011059647698</v>
      </c>
      <c r="M65" s="59">
        <v>88.978871426312196</v>
      </c>
      <c r="N65" s="116">
        <v>0.18711429346932901</v>
      </c>
      <c r="O65" s="59">
        <v>90.117942480924</v>
      </c>
      <c r="P65" s="116">
        <v>0.46690639623633901</v>
      </c>
      <c r="Q65" s="59">
        <v>1.7985647366767199</v>
      </c>
      <c r="R65" s="116">
        <v>0.52681605449376701</v>
      </c>
      <c r="S65" s="59">
        <v>89.5788546799849</v>
      </c>
      <c r="T65" s="116">
        <v>0.22953334511336701</v>
      </c>
      <c r="U65" s="59">
        <v>89.486475435820495</v>
      </c>
      <c r="V65" s="116">
        <v>0.33472087276553097</v>
      </c>
      <c r="W65" s="59">
        <v>88.533619320920593</v>
      </c>
      <c r="X65" s="116">
        <v>0.482021773841395</v>
      </c>
      <c r="Y65" s="59">
        <v>-1.0176671242109101</v>
      </c>
      <c r="Z65" s="116">
        <v>0.54432575959153895</v>
      </c>
      <c r="AA65" s="59">
        <v>90.435101206185394</v>
      </c>
      <c r="AB65" s="116">
        <v>0.34534543020344699</v>
      </c>
      <c r="AC65" s="59">
        <v>88.882016915566695</v>
      </c>
      <c r="AD65" s="116">
        <v>0.25477653493067098</v>
      </c>
      <c r="AE65" s="59">
        <v>88.9544132148622</v>
      </c>
      <c r="AF65" s="116">
        <v>0.46455567209919502</v>
      </c>
      <c r="AG65" s="59">
        <v>-1.5092486336272199</v>
      </c>
      <c r="AH65" s="116">
        <v>0.63823727672571495</v>
      </c>
      <c r="AI65" s="59">
        <v>89.404610817370198</v>
      </c>
      <c r="AJ65" s="116">
        <v>0.22792104080306</v>
      </c>
      <c r="AK65" s="59">
        <v>87.799701115382504</v>
      </c>
      <c r="AL65" s="116">
        <v>0.38919480005627599</v>
      </c>
      <c r="AM65" s="59">
        <v>85.141073972519493</v>
      </c>
      <c r="AN65" s="116">
        <v>1.0733163638191601</v>
      </c>
      <c r="AO65" s="59">
        <v>-1.9262389174599699</v>
      </c>
      <c r="AP65" s="116">
        <v>1.1606939701380501</v>
      </c>
      <c r="AQ65" s="107"/>
      <c r="AR65" s="107"/>
      <c r="AS65" s="107"/>
      <c r="AT65" s="108"/>
    </row>
    <row r="66" spans="1:46" ht="13" customHeight="1" x14ac:dyDescent="0.15">
      <c r="A66" s="57" t="s">
        <v>300</v>
      </c>
      <c r="B66" s="106">
        <v>2</v>
      </c>
      <c r="C66" s="20">
        <v>84.328574523787296</v>
      </c>
      <c r="D66" s="113">
        <v>2.2026108208271098</v>
      </c>
      <c r="E66" s="20">
        <v>81.614349790046205</v>
      </c>
      <c r="F66" s="113">
        <v>7.1768954522484201</v>
      </c>
      <c r="G66" s="20">
        <v>79.665778207976302</v>
      </c>
      <c r="H66" s="113">
        <v>7.7846137534357496</v>
      </c>
      <c r="I66" s="20">
        <v>87.129386426717701</v>
      </c>
      <c r="J66" s="113">
        <v>2.3139811610122698</v>
      </c>
      <c r="K66" s="20">
        <v>5.5150366366714403</v>
      </c>
      <c r="L66" s="113">
        <v>7.3972429925394403</v>
      </c>
      <c r="M66" s="20">
        <v>83.6048622256844</v>
      </c>
      <c r="N66" s="113">
        <v>2.5966035628386401</v>
      </c>
      <c r="O66" s="20" t="s">
        <v>824</v>
      </c>
      <c r="P66" s="113" t="s">
        <v>824</v>
      </c>
      <c r="Q66" s="20" t="s">
        <v>824</v>
      </c>
      <c r="R66" s="113" t="s">
        <v>824</v>
      </c>
      <c r="S66" s="20">
        <v>84.623731783092495</v>
      </c>
      <c r="T66" s="113">
        <v>3.74723171604459</v>
      </c>
      <c r="U66" s="20">
        <v>85.544459469200007</v>
      </c>
      <c r="V66" s="113">
        <v>4.24977878157764</v>
      </c>
      <c r="W66" s="20">
        <v>85.753740577389095</v>
      </c>
      <c r="X66" s="113">
        <v>3.88995110347867</v>
      </c>
      <c r="Y66" s="20">
        <v>1.13000879429657</v>
      </c>
      <c r="Z66" s="113">
        <v>5.57746194559844</v>
      </c>
      <c r="AA66" s="20">
        <v>87.500311195521803</v>
      </c>
      <c r="AB66" s="113">
        <v>7.3468471834216</v>
      </c>
      <c r="AC66" s="20">
        <v>85.597659140096397</v>
      </c>
      <c r="AD66" s="113">
        <v>2.4503240039659899</v>
      </c>
      <c r="AE66" s="20">
        <v>84.124039858899096</v>
      </c>
      <c r="AF66" s="113">
        <v>3.9762301943979699</v>
      </c>
      <c r="AG66" s="20">
        <v>-3.37627133662266</v>
      </c>
      <c r="AH66" s="113">
        <v>7.7771730072107497</v>
      </c>
      <c r="AI66" s="20">
        <v>81.723780594307996</v>
      </c>
      <c r="AJ66" s="113">
        <v>4.9285716998624496</v>
      </c>
      <c r="AK66" s="20">
        <v>84.298546425298795</v>
      </c>
      <c r="AL66" s="113">
        <v>3.5530726459614401</v>
      </c>
      <c r="AM66" s="20">
        <v>94.097210988382301</v>
      </c>
      <c r="AN66" s="113">
        <v>1.71600634572375</v>
      </c>
      <c r="AO66" s="20">
        <v>12.373430394074299</v>
      </c>
      <c r="AP66" s="113">
        <v>5.3853851893262403</v>
      </c>
      <c r="AQ66" s="107"/>
      <c r="AR66" s="107"/>
      <c r="AS66" s="107"/>
      <c r="AT66" s="108"/>
    </row>
    <row r="67" spans="1:46" ht="13" customHeight="1" x14ac:dyDescent="0.15">
      <c r="A67" s="57" t="s">
        <v>301</v>
      </c>
      <c r="B67" s="106">
        <v>2</v>
      </c>
      <c r="C67" s="20">
        <v>85.482872250229804</v>
      </c>
      <c r="D67" s="113">
        <v>1.9118737643612</v>
      </c>
      <c r="E67" s="20" t="s">
        <v>824</v>
      </c>
      <c r="F67" s="113" t="s">
        <v>824</v>
      </c>
      <c r="G67" s="20">
        <v>84.605769749877496</v>
      </c>
      <c r="H67" s="113">
        <v>2.9246958549998499</v>
      </c>
      <c r="I67" s="20">
        <v>83.933465905519398</v>
      </c>
      <c r="J67" s="113">
        <v>3.0176150310288001</v>
      </c>
      <c r="K67" s="20" t="s">
        <v>824</v>
      </c>
      <c r="L67" s="113" t="s">
        <v>824</v>
      </c>
      <c r="M67" s="20" t="s">
        <v>825</v>
      </c>
      <c r="N67" s="113" t="s">
        <v>825</v>
      </c>
      <c r="O67" s="20" t="s">
        <v>825</v>
      </c>
      <c r="P67" s="113" t="s">
        <v>825</v>
      </c>
      <c r="Q67" s="20" t="s">
        <v>825</v>
      </c>
      <c r="R67" s="113" t="s">
        <v>825</v>
      </c>
      <c r="S67" s="20">
        <v>84.608233604726095</v>
      </c>
      <c r="T67" s="113">
        <v>5.5984299706871203</v>
      </c>
      <c r="U67" s="20">
        <v>85.003728345229106</v>
      </c>
      <c r="V67" s="113">
        <v>2.7983707239803399</v>
      </c>
      <c r="W67" s="20">
        <v>86.039260516662296</v>
      </c>
      <c r="X67" s="113">
        <v>4.7490017568525502</v>
      </c>
      <c r="Y67" s="20">
        <v>1.43102691193619</v>
      </c>
      <c r="Z67" s="113">
        <v>7.3130865112659604</v>
      </c>
      <c r="AA67" s="20" t="s">
        <v>824</v>
      </c>
      <c r="AB67" s="113" t="s">
        <v>824</v>
      </c>
      <c r="AC67" s="20">
        <v>85.2536949173262</v>
      </c>
      <c r="AD67" s="113">
        <v>3.3314681961333101</v>
      </c>
      <c r="AE67" s="20">
        <v>83.918585629560496</v>
      </c>
      <c r="AF67" s="113">
        <v>2.6811510521324502</v>
      </c>
      <c r="AG67" s="20" t="s">
        <v>824</v>
      </c>
      <c r="AH67" s="113" t="s">
        <v>824</v>
      </c>
      <c r="AI67" s="20">
        <v>89.467542768641394</v>
      </c>
      <c r="AJ67" s="113">
        <v>3.9813590193955601</v>
      </c>
      <c r="AK67" s="20">
        <v>85.686752717286794</v>
      </c>
      <c r="AL67" s="113">
        <v>3.4722620882980002</v>
      </c>
      <c r="AM67" s="20">
        <v>82.659868250052995</v>
      </c>
      <c r="AN67" s="113">
        <v>4.1609871877226299</v>
      </c>
      <c r="AO67" s="20">
        <v>-6.8076745185884002</v>
      </c>
      <c r="AP67" s="113">
        <v>5.9226241454446402</v>
      </c>
      <c r="AQ67" s="107"/>
      <c r="AR67" s="107"/>
      <c r="AS67" s="107"/>
      <c r="AT67" s="108"/>
    </row>
    <row r="68" spans="1:46" ht="13" customHeight="1" x14ac:dyDescent="0.15">
      <c r="A68" s="57" t="s">
        <v>302</v>
      </c>
      <c r="B68" s="106">
        <v>2</v>
      </c>
      <c r="C68" s="20">
        <v>87.745350389144306</v>
      </c>
      <c r="D68" s="113">
        <v>2.0941391679339199</v>
      </c>
      <c r="E68" s="20" t="s">
        <v>824</v>
      </c>
      <c r="F68" s="113" t="s">
        <v>824</v>
      </c>
      <c r="G68" s="20">
        <v>81.3757226936563</v>
      </c>
      <c r="H68" s="113">
        <v>3.91557197252338</v>
      </c>
      <c r="I68" s="20">
        <v>96.301425215930706</v>
      </c>
      <c r="J68" s="113">
        <v>1.00496988372647</v>
      </c>
      <c r="K68" s="20" t="s">
        <v>824</v>
      </c>
      <c r="L68" s="113" t="s">
        <v>824</v>
      </c>
      <c r="M68" s="20">
        <v>88.033441630131804</v>
      </c>
      <c r="N68" s="113">
        <v>2.3159421918066601</v>
      </c>
      <c r="O68" s="20" t="s">
        <v>824</v>
      </c>
      <c r="P68" s="113" t="s">
        <v>824</v>
      </c>
      <c r="Q68" s="20" t="s">
        <v>824</v>
      </c>
      <c r="R68" s="113" t="s">
        <v>824</v>
      </c>
      <c r="S68" s="20">
        <v>95.356541657638104</v>
      </c>
      <c r="T68" s="113">
        <v>1.1093336059988099</v>
      </c>
      <c r="U68" s="20">
        <v>83.256243694867507</v>
      </c>
      <c r="V68" s="113">
        <v>4.6690125636342801</v>
      </c>
      <c r="W68" s="20">
        <v>86.152329987572301</v>
      </c>
      <c r="X68" s="113">
        <v>5.2102785198114203</v>
      </c>
      <c r="Y68" s="20">
        <v>-9.2042116700657903</v>
      </c>
      <c r="Z68" s="113">
        <v>5.34306558076646</v>
      </c>
      <c r="AA68" s="20" t="s">
        <v>824</v>
      </c>
      <c r="AB68" s="113" t="s">
        <v>824</v>
      </c>
      <c r="AC68" s="20">
        <v>87.564964182917706</v>
      </c>
      <c r="AD68" s="113">
        <v>3.1849782970112801</v>
      </c>
      <c r="AE68" s="20">
        <v>91.978122252739297</v>
      </c>
      <c r="AF68" s="113">
        <v>2.38138194080546</v>
      </c>
      <c r="AG68" s="20" t="s">
        <v>824</v>
      </c>
      <c r="AH68" s="113" t="s">
        <v>824</v>
      </c>
      <c r="AI68" s="20">
        <v>90.898130212715202</v>
      </c>
      <c r="AJ68" s="113">
        <v>4.76841115077357</v>
      </c>
      <c r="AK68" s="20">
        <v>89.439631313938307</v>
      </c>
      <c r="AL68" s="113">
        <v>2.7419998932312102</v>
      </c>
      <c r="AM68" s="20">
        <v>83.518079537257705</v>
      </c>
      <c r="AN68" s="113">
        <v>5.8257598831180601</v>
      </c>
      <c r="AO68" s="20">
        <v>-7.3800506754574799</v>
      </c>
      <c r="AP68" s="113">
        <v>8.0153759490096395</v>
      </c>
      <c r="AQ68" s="107"/>
      <c r="AR68" s="107"/>
      <c r="AS68" s="107"/>
      <c r="AT68" s="108"/>
    </row>
    <row r="69" spans="1:46" ht="13" customHeight="1" x14ac:dyDescent="0.15">
      <c r="A69" s="72" t="s">
        <v>303</v>
      </c>
      <c r="B69" s="79">
        <v>2</v>
      </c>
      <c r="C69" s="118">
        <v>88.071811908510099</v>
      </c>
      <c r="D69" s="119">
        <v>2.0764163014771899</v>
      </c>
      <c r="E69" s="118">
        <v>87.590341917390703</v>
      </c>
      <c r="F69" s="119">
        <v>5.8749488849200198</v>
      </c>
      <c r="G69" s="118">
        <v>89.014954153374205</v>
      </c>
      <c r="H69" s="119">
        <v>2.3731811447854398</v>
      </c>
      <c r="I69" s="118">
        <v>86.409538767653004</v>
      </c>
      <c r="J69" s="119">
        <v>5.5129414950455597</v>
      </c>
      <c r="K69" s="118">
        <v>-1.1808031497376801</v>
      </c>
      <c r="L69" s="119">
        <v>7.5527112058533703</v>
      </c>
      <c r="M69" s="118">
        <v>88.183403407237407</v>
      </c>
      <c r="N69" s="119">
        <v>2.2477284214751498</v>
      </c>
      <c r="O69" s="118" t="s">
        <v>824</v>
      </c>
      <c r="P69" s="119" t="s">
        <v>824</v>
      </c>
      <c r="Q69" s="118" t="s">
        <v>824</v>
      </c>
      <c r="R69" s="119" t="s">
        <v>824</v>
      </c>
      <c r="S69" s="118">
        <v>89.504505683933601</v>
      </c>
      <c r="T69" s="119">
        <v>2.6085847630927499</v>
      </c>
      <c r="U69" s="118">
        <v>86.1845162683057</v>
      </c>
      <c r="V69" s="119">
        <v>4.9687206797438899</v>
      </c>
      <c r="W69" s="118" t="s">
        <v>824</v>
      </c>
      <c r="X69" s="119" t="s">
        <v>824</v>
      </c>
      <c r="Y69" s="118" t="s">
        <v>824</v>
      </c>
      <c r="Z69" s="119" t="s">
        <v>824</v>
      </c>
      <c r="AA69" s="118">
        <v>88.022009424657398</v>
      </c>
      <c r="AB69" s="119">
        <v>7.5801780121368898</v>
      </c>
      <c r="AC69" s="118">
        <v>88.012705893676298</v>
      </c>
      <c r="AD69" s="119">
        <v>2.4833953739067902</v>
      </c>
      <c r="AE69" s="118">
        <v>88.6168627477294</v>
      </c>
      <c r="AF69" s="119">
        <v>6.2447922036026604</v>
      </c>
      <c r="AG69" s="118">
        <v>0.59485332307195904</v>
      </c>
      <c r="AH69" s="119">
        <v>9.8701493858361609</v>
      </c>
      <c r="AI69" s="118">
        <v>88.926570361356994</v>
      </c>
      <c r="AJ69" s="119">
        <v>3.0913872092374799</v>
      </c>
      <c r="AK69" s="118">
        <v>87.572070745346906</v>
      </c>
      <c r="AL69" s="119">
        <v>3.0367387865103002</v>
      </c>
      <c r="AM69" s="118" t="s">
        <v>824</v>
      </c>
      <c r="AN69" s="119" t="s">
        <v>824</v>
      </c>
      <c r="AO69" s="118" t="s">
        <v>824</v>
      </c>
      <c r="AP69" s="119" t="s">
        <v>824</v>
      </c>
      <c r="AQ69" s="80"/>
      <c r="AR69" s="80"/>
      <c r="AS69" s="80"/>
      <c r="AT69" s="81"/>
    </row>
    <row r="70" spans="1:46" ht="13" customHeight="1" x14ac:dyDescent="0.15">
      <c r="A70" s="57"/>
      <c r="B70" s="82"/>
      <c r="C70" s="20" t="s">
        <v>1068</v>
      </c>
      <c r="D70" s="113" t="s">
        <v>1069</v>
      </c>
      <c r="E70" s="20" t="s">
        <v>1146</v>
      </c>
      <c r="F70" s="113" t="s">
        <v>1147</v>
      </c>
      <c r="G70" s="20" t="s">
        <v>1148</v>
      </c>
      <c r="H70" s="113" t="s">
        <v>1149</v>
      </c>
      <c r="I70" s="20" t="s">
        <v>1150</v>
      </c>
      <c r="J70" s="113" t="s">
        <v>1151</v>
      </c>
      <c r="K70" s="20" t="s">
        <v>1152</v>
      </c>
      <c r="L70" s="113" t="s">
        <v>1153</v>
      </c>
      <c r="M70" s="20" t="s">
        <v>1154</v>
      </c>
      <c r="N70" s="113" t="s">
        <v>1155</v>
      </c>
      <c r="O70" s="20" t="s">
        <v>1156</v>
      </c>
      <c r="P70" s="113" t="s">
        <v>1157</v>
      </c>
      <c r="Q70" s="20" t="s">
        <v>1158</v>
      </c>
      <c r="R70" s="113" t="s">
        <v>1159</v>
      </c>
      <c r="S70" s="20" t="s">
        <v>1160</v>
      </c>
      <c r="T70" s="113" t="s">
        <v>1161</v>
      </c>
      <c r="U70" s="20" t="s">
        <v>1162</v>
      </c>
      <c r="V70" s="113" t="s">
        <v>1163</v>
      </c>
      <c r="W70" s="20" t="s">
        <v>1164</v>
      </c>
      <c r="X70" s="113" t="s">
        <v>1165</v>
      </c>
      <c r="Y70" s="20" t="s">
        <v>1166</v>
      </c>
      <c r="Z70" s="113" t="s">
        <v>1167</v>
      </c>
      <c r="AA70" s="20" t="s">
        <v>1168</v>
      </c>
      <c r="AB70" s="113" t="s">
        <v>1169</v>
      </c>
      <c r="AC70" s="20" t="s">
        <v>1170</v>
      </c>
      <c r="AD70" s="113" t="s">
        <v>1171</v>
      </c>
      <c r="AE70" s="20" t="s">
        <v>1172</v>
      </c>
      <c r="AF70" s="113" t="s">
        <v>1173</v>
      </c>
      <c r="AG70" s="20" t="s">
        <v>1174</v>
      </c>
      <c r="AH70" s="113" t="s">
        <v>1175</v>
      </c>
      <c r="AI70" s="20" t="s">
        <v>1176</v>
      </c>
      <c r="AJ70" s="113" t="s">
        <v>1177</v>
      </c>
      <c r="AK70" s="20" t="s">
        <v>1178</v>
      </c>
      <c r="AL70" s="113" t="s">
        <v>1179</v>
      </c>
      <c r="AM70" s="20" t="s">
        <v>1180</v>
      </c>
      <c r="AN70" s="113" t="s">
        <v>1181</v>
      </c>
      <c r="AO70" s="20" t="s">
        <v>1182</v>
      </c>
      <c r="AP70" s="113" t="s">
        <v>1183</v>
      </c>
      <c r="AQ70" s="20" t="s">
        <v>1088</v>
      </c>
      <c r="AR70" s="113" t="s">
        <v>1089</v>
      </c>
      <c r="AS70" s="107" t="s">
        <v>1108</v>
      </c>
      <c r="AT70" s="108" t="s">
        <v>1109</v>
      </c>
    </row>
    <row r="71" spans="1:46" ht="13" customHeight="1" x14ac:dyDescent="0.15">
      <c r="A71" s="57" t="s">
        <v>247</v>
      </c>
      <c r="B71" s="82">
        <v>1</v>
      </c>
      <c r="C71" s="20">
        <v>89.117389598796393</v>
      </c>
      <c r="D71" s="113">
        <v>1.1683280763483299</v>
      </c>
      <c r="E71" s="20">
        <v>96.891823316053504</v>
      </c>
      <c r="F71" s="113">
        <v>3.2119702559713401</v>
      </c>
      <c r="G71" s="20">
        <v>89.259398443699595</v>
      </c>
      <c r="H71" s="113">
        <v>1.7267585060316299</v>
      </c>
      <c r="I71" s="20">
        <v>88.094778390966795</v>
      </c>
      <c r="J71" s="113">
        <v>1.67354155304159</v>
      </c>
      <c r="K71" s="20">
        <v>-8.79704492508667</v>
      </c>
      <c r="L71" s="113">
        <v>3.6429450287891298</v>
      </c>
      <c r="M71" s="20">
        <v>87.395885101957802</v>
      </c>
      <c r="N71" s="113">
        <v>1.5426723386088199</v>
      </c>
      <c r="O71" s="20">
        <v>91.927189034859197</v>
      </c>
      <c r="P71" s="113">
        <v>1.6026233216446599</v>
      </c>
      <c r="Q71" s="20">
        <v>4.53130393290144</v>
      </c>
      <c r="R71" s="113">
        <v>2.2270634208339302</v>
      </c>
      <c r="S71" s="20">
        <v>89.272857159188803</v>
      </c>
      <c r="T71" s="113">
        <v>2.0038540508129401</v>
      </c>
      <c r="U71" s="20">
        <v>87.805952019652295</v>
      </c>
      <c r="V71" s="113">
        <v>2.6809522662088998</v>
      </c>
      <c r="W71" s="20">
        <v>89.153987465131095</v>
      </c>
      <c r="X71" s="113">
        <v>1.9791825018673299</v>
      </c>
      <c r="Y71" s="20">
        <v>-0.11886969405775</v>
      </c>
      <c r="Z71" s="113">
        <v>2.8792642437260398</v>
      </c>
      <c r="AA71" s="20">
        <v>94.122773464591006</v>
      </c>
      <c r="AB71" s="113">
        <v>3.1777850721631302</v>
      </c>
      <c r="AC71" s="20">
        <v>89.715024255104197</v>
      </c>
      <c r="AD71" s="113">
        <v>1.28104051665373</v>
      </c>
      <c r="AE71" s="20">
        <v>85.723583230803897</v>
      </c>
      <c r="AF71" s="113">
        <v>2.8385257923735598</v>
      </c>
      <c r="AG71" s="20">
        <v>-8.3991902337871203</v>
      </c>
      <c r="AH71" s="113">
        <v>4.1051383305928697</v>
      </c>
      <c r="AI71" s="20">
        <v>88.065990125950194</v>
      </c>
      <c r="AJ71" s="113">
        <v>2.5768531033786899</v>
      </c>
      <c r="AK71" s="20">
        <v>88.583078892337795</v>
      </c>
      <c r="AL71" s="113">
        <v>1.7604069575641701</v>
      </c>
      <c r="AM71" s="20">
        <v>90.863645496423302</v>
      </c>
      <c r="AN71" s="113">
        <v>2.0671665938446502</v>
      </c>
      <c r="AO71" s="20">
        <v>2.7976553704731102</v>
      </c>
      <c r="AP71" s="113">
        <v>3.3738901761740601</v>
      </c>
      <c r="AQ71" s="20">
        <v>5.5683844956228503</v>
      </c>
      <c r="AR71" s="113">
        <v>1.82210924722107</v>
      </c>
      <c r="AS71" s="107"/>
      <c r="AT71" s="108"/>
    </row>
    <row r="72" spans="1:46" ht="13" customHeight="1" x14ac:dyDescent="0.15">
      <c r="A72" s="57" t="s">
        <v>251</v>
      </c>
      <c r="B72" s="82">
        <v>1</v>
      </c>
      <c r="C72" s="20">
        <v>85.584981133498403</v>
      </c>
      <c r="D72" s="113">
        <v>1.11760630756974</v>
      </c>
      <c r="E72" s="20">
        <v>86.826857015141201</v>
      </c>
      <c r="F72" s="113">
        <v>2.5293825862397199</v>
      </c>
      <c r="G72" s="20">
        <v>85.633739777027202</v>
      </c>
      <c r="H72" s="113">
        <v>1.4038962915098401</v>
      </c>
      <c r="I72" s="20">
        <v>85.047777776160004</v>
      </c>
      <c r="J72" s="113">
        <v>2.9323515991177298</v>
      </c>
      <c r="K72" s="20">
        <v>-1.7790792389812</v>
      </c>
      <c r="L72" s="113">
        <v>3.9161980607197999</v>
      </c>
      <c r="M72" s="20">
        <v>85.913419763605106</v>
      </c>
      <c r="N72" s="113">
        <v>1.3066107475637201</v>
      </c>
      <c r="O72" s="20">
        <v>85.587010324196399</v>
      </c>
      <c r="P72" s="113">
        <v>1.87269188029873</v>
      </c>
      <c r="Q72" s="20">
        <v>-0.32640943940879202</v>
      </c>
      <c r="R72" s="113">
        <v>2.2216690561522499</v>
      </c>
      <c r="S72" s="20">
        <v>88.765003334381205</v>
      </c>
      <c r="T72" s="113">
        <v>1.6496681064419501</v>
      </c>
      <c r="U72" s="20">
        <v>83.724483694423</v>
      </c>
      <c r="V72" s="113">
        <v>2.4200613846024699</v>
      </c>
      <c r="W72" s="20">
        <v>84.848655401439004</v>
      </c>
      <c r="X72" s="113">
        <v>2.07114154847855</v>
      </c>
      <c r="Y72" s="20">
        <v>-3.9163479329421902</v>
      </c>
      <c r="Z72" s="113">
        <v>2.5725794208039501</v>
      </c>
      <c r="AA72" s="20">
        <v>88.683019007191902</v>
      </c>
      <c r="AB72" s="113">
        <v>5.88534651828083</v>
      </c>
      <c r="AC72" s="20">
        <v>86.153044936475794</v>
      </c>
      <c r="AD72" s="113">
        <v>1.7295162242545901</v>
      </c>
      <c r="AE72" s="20">
        <v>85.613892389042405</v>
      </c>
      <c r="AF72" s="113">
        <v>1.7172455346287301</v>
      </c>
      <c r="AG72" s="20">
        <v>-3.0691266181494798</v>
      </c>
      <c r="AH72" s="113">
        <v>6.1382829629057003</v>
      </c>
      <c r="AI72" s="20">
        <v>83.976469550720594</v>
      </c>
      <c r="AJ72" s="113">
        <v>2.0787960836511199</v>
      </c>
      <c r="AK72" s="20">
        <v>87.906416922013307</v>
      </c>
      <c r="AL72" s="113">
        <v>1.7634129800575</v>
      </c>
      <c r="AM72" s="20">
        <v>85.568772836033403</v>
      </c>
      <c r="AN72" s="113">
        <v>2.6034612425732502</v>
      </c>
      <c r="AO72" s="20">
        <v>1.5923032853128101</v>
      </c>
      <c r="AP72" s="113">
        <v>3.2290425628213999</v>
      </c>
      <c r="AQ72" s="20">
        <v>3.80558127928742</v>
      </c>
      <c r="AR72" s="113">
        <v>1.70255176529079</v>
      </c>
      <c r="AS72" s="107"/>
      <c r="AT72" s="108"/>
    </row>
    <row r="73" spans="1:46" ht="13" customHeight="1" x14ac:dyDescent="0.15">
      <c r="A73" s="109" t="s">
        <v>253</v>
      </c>
      <c r="B73" s="82">
        <v>1</v>
      </c>
      <c r="C73" s="20">
        <v>86.307448390041003</v>
      </c>
      <c r="D73" s="113">
        <v>1.46944567422525</v>
      </c>
      <c r="E73" s="20">
        <v>86.446958407377707</v>
      </c>
      <c r="F73" s="113">
        <v>3.9555785055204802</v>
      </c>
      <c r="G73" s="20">
        <v>86.459690192974193</v>
      </c>
      <c r="H73" s="113">
        <v>2.03586664348743</v>
      </c>
      <c r="I73" s="20">
        <v>86.448829170505206</v>
      </c>
      <c r="J73" s="113">
        <v>3.5224979393398499</v>
      </c>
      <c r="K73" s="20">
        <v>1.87076312749923E-3</v>
      </c>
      <c r="L73" s="113">
        <v>5.2855508924474703</v>
      </c>
      <c r="M73" s="20">
        <v>86.3132443658276</v>
      </c>
      <c r="N73" s="113">
        <v>1.9129157728255599</v>
      </c>
      <c r="O73" s="20">
        <v>86.753765944564606</v>
      </c>
      <c r="P73" s="113">
        <v>2.4831015071982101</v>
      </c>
      <c r="Q73" s="20">
        <v>0.44052157873694903</v>
      </c>
      <c r="R73" s="113">
        <v>3.1388312108808498</v>
      </c>
      <c r="S73" s="20">
        <v>89.683544632420293</v>
      </c>
      <c r="T73" s="113">
        <v>1.9185217401144199</v>
      </c>
      <c r="U73" s="20">
        <v>85.157930525390199</v>
      </c>
      <c r="V73" s="113">
        <v>3.67173316341986</v>
      </c>
      <c r="W73" s="20">
        <v>84.708497709767101</v>
      </c>
      <c r="X73" s="113">
        <v>2.5829494632272301</v>
      </c>
      <c r="Y73" s="20">
        <v>-4.9750469226532301</v>
      </c>
      <c r="Z73" s="113">
        <v>3.3414462787042898</v>
      </c>
      <c r="AA73" s="20">
        <v>91.5329845251092</v>
      </c>
      <c r="AB73" s="113">
        <v>3.1052593915818698</v>
      </c>
      <c r="AC73" s="20">
        <v>88.326411842503802</v>
      </c>
      <c r="AD73" s="113">
        <v>2.36722970786299</v>
      </c>
      <c r="AE73" s="20">
        <v>84.726043660118705</v>
      </c>
      <c r="AF73" s="113">
        <v>2.2646661107168198</v>
      </c>
      <c r="AG73" s="20">
        <v>-6.8069408649905103</v>
      </c>
      <c r="AH73" s="113">
        <v>3.9319731198288901</v>
      </c>
      <c r="AI73" s="20">
        <v>84.407528145580002</v>
      </c>
      <c r="AJ73" s="113">
        <v>2.80802889641383</v>
      </c>
      <c r="AK73" s="20">
        <v>90.617524751118097</v>
      </c>
      <c r="AL73" s="113">
        <v>1.71478384466373</v>
      </c>
      <c r="AM73" s="20">
        <v>82.070646032565904</v>
      </c>
      <c r="AN73" s="113">
        <v>3.9233198942713101</v>
      </c>
      <c r="AO73" s="20">
        <v>-2.33688211301408</v>
      </c>
      <c r="AP73" s="113">
        <v>4.6898565374891303</v>
      </c>
      <c r="AQ73" s="20">
        <v>7.1519447291438896</v>
      </c>
      <c r="AR73" s="113">
        <v>2.5670056581314</v>
      </c>
      <c r="AS73" s="107"/>
      <c r="AT73" s="108"/>
    </row>
    <row r="74" spans="1:46" ht="13" customHeight="1" x14ac:dyDescent="0.15">
      <c r="A74" s="57" t="s">
        <v>254</v>
      </c>
      <c r="B74" s="82">
        <v>1</v>
      </c>
      <c r="C74" s="20">
        <v>90.047980260337894</v>
      </c>
      <c r="D74" s="113">
        <v>1.1951062667291801</v>
      </c>
      <c r="E74" s="20">
        <v>93.324005587032701</v>
      </c>
      <c r="F74" s="113">
        <v>1.6540201933560199</v>
      </c>
      <c r="G74" s="20">
        <v>91.087385689569501</v>
      </c>
      <c r="H74" s="113">
        <v>1.9477628495130599</v>
      </c>
      <c r="I74" s="20">
        <v>87.455340995366399</v>
      </c>
      <c r="J74" s="113">
        <v>1.98309849901</v>
      </c>
      <c r="K74" s="20">
        <v>-5.8686645916662998</v>
      </c>
      <c r="L74" s="113">
        <v>2.6831491312999201</v>
      </c>
      <c r="M74" s="20">
        <v>88.995980917221999</v>
      </c>
      <c r="N74" s="113">
        <v>1.3739283514490099</v>
      </c>
      <c r="O74" s="20">
        <v>92.835168533813501</v>
      </c>
      <c r="P74" s="113">
        <v>2.1026195143588802</v>
      </c>
      <c r="Q74" s="20">
        <v>3.83918761659152</v>
      </c>
      <c r="R74" s="113">
        <v>2.4079166925381101</v>
      </c>
      <c r="S74" s="20">
        <v>90.729415344513598</v>
      </c>
      <c r="T74" s="113">
        <v>1.85662538928696</v>
      </c>
      <c r="U74" s="20">
        <v>88.770628662381199</v>
      </c>
      <c r="V74" s="113">
        <v>2.2356211207278598</v>
      </c>
      <c r="W74" s="20">
        <v>91.691872507415297</v>
      </c>
      <c r="X74" s="113">
        <v>1.88131926435515</v>
      </c>
      <c r="Y74" s="20">
        <v>0.962457162901728</v>
      </c>
      <c r="Z74" s="113">
        <v>2.68674791097202</v>
      </c>
      <c r="AA74" s="20">
        <v>91.078750811372004</v>
      </c>
      <c r="AB74" s="113">
        <v>1.5791702414359901</v>
      </c>
      <c r="AC74" s="20">
        <v>91.095555610096397</v>
      </c>
      <c r="AD74" s="113">
        <v>1.61731283875219</v>
      </c>
      <c r="AE74" s="20">
        <v>89.526955468837997</v>
      </c>
      <c r="AF74" s="113">
        <v>4.3327163676840597</v>
      </c>
      <c r="AG74" s="20">
        <v>-1.5517953425340101</v>
      </c>
      <c r="AH74" s="113">
        <v>4.8082166560510702</v>
      </c>
      <c r="AI74" s="20">
        <v>90.400750776576999</v>
      </c>
      <c r="AJ74" s="113">
        <v>1.4697591923230999</v>
      </c>
      <c r="AK74" s="20">
        <v>89.848678509842998</v>
      </c>
      <c r="AL74" s="113">
        <v>2.13669509689728</v>
      </c>
      <c r="AM74" s="20">
        <v>96.600960101310505</v>
      </c>
      <c r="AN74" s="113">
        <v>2.46496498494106</v>
      </c>
      <c r="AO74" s="20">
        <v>6.2002093247335601</v>
      </c>
      <c r="AP74" s="113">
        <v>2.8471153750931801</v>
      </c>
      <c r="AQ74" s="20">
        <v>1.57151548168713</v>
      </c>
      <c r="AR74" s="113">
        <v>1.7026812597476999</v>
      </c>
      <c r="AS74" s="107"/>
      <c r="AT74" s="108"/>
    </row>
    <row r="75" spans="1:46" ht="13" customHeight="1" x14ac:dyDescent="0.15">
      <c r="A75" s="57" t="s">
        <v>265</v>
      </c>
      <c r="B75" s="82">
        <v>1</v>
      </c>
      <c r="C75" s="20">
        <v>89.508329866334094</v>
      </c>
      <c r="D75" s="113">
        <v>1.31973738582178</v>
      </c>
      <c r="E75" s="20">
        <v>93.910472814508907</v>
      </c>
      <c r="F75" s="113">
        <v>1.7871003516684301</v>
      </c>
      <c r="G75" s="20">
        <v>87.5271361045112</v>
      </c>
      <c r="H75" s="113">
        <v>1.89795362492104</v>
      </c>
      <c r="I75" s="20">
        <v>89.783586821606605</v>
      </c>
      <c r="J75" s="113">
        <v>3.9710720092868401</v>
      </c>
      <c r="K75" s="20">
        <v>-4.1268859929022499</v>
      </c>
      <c r="L75" s="113">
        <v>4.3727306543087501</v>
      </c>
      <c r="M75" s="20">
        <v>89.0478903299949</v>
      </c>
      <c r="N75" s="113">
        <v>1.5351662984505801</v>
      </c>
      <c r="O75" s="20">
        <v>91.147616140950305</v>
      </c>
      <c r="P75" s="113">
        <v>3.3074687458690302</v>
      </c>
      <c r="Q75" s="20">
        <v>2.0997258109554302</v>
      </c>
      <c r="R75" s="113">
        <v>3.7109182411281201</v>
      </c>
      <c r="S75" s="20">
        <v>89.645224985075501</v>
      </c>
      <c r="T75" s="113">
        <v>1.5467602790801001</v>
      </c>
      <c r="U75" s="20">
        <v>88.737235932309204</v>
      </c>
      <c r="V75" s="113">
        <v>3.3100049540019101</v>
      </c>
      <c r="W75" s="20">
        <v>89.708320983212204</v>
      </c>
      <c r="X75" s="113">
        <v>2.8713503382347101</v>
      </c>
      <c r="Y75" s="20">
        <v>6.3095998136702705E-2</v>
      </c>
      <c r="Z75" s="113">
        <v>3.2747533555478401</v>
      </c>
      <c r="AA75" s="20">
        <v>89.112770990620803</v>
      </c>
      <c r="AB75" s="113">
        <v>2.62315036566293</v>
      </c>
      <c r="AC75" s="20">
        <v>91.491722268827701</v>
      </c>
      <c r="AD75" s="113">
        <v>1.8009819137952701</v>
      </c>
      <c r="AE75" s="20">
        <v>85.754728028668893</v>
      </c>
      <c r="AF75" s="113">
        <v>4.0820127256927297</v>
      </c>
      <c r="AG75" s="20">
        <v>-3.3580429619519498</v>
      </c>
      <c r="AH75" s="113">
        <v>4.9003113546954999</v>
      </c>
      <c r="AI75" s="20">
        <v>91.903138281333597</v>
      </c>
      <c r="AJ75" s="113">
        <v>1.6564407810850501</v>
      </c>
      <c r="AK75" s="20">
        <v>88.643761856079706</v>
      </c>
      <c r="AL75" s="113">
        <v>1.9709792949387499</v>
      </c>
      <c r="AM75" s="20">
        <v>88.012690752444698</v>
      </c>
      <c r="AN75" s="113">
        <v>5.1022703991150697</v>
      </c>
      <c r="AO75" s="20">
        <v>-3.89044752888891</v>
      </c>
      <c r="AP75" s="113">
        <v>5.42350427139327</v>
      </c>
      <c r="AQ75" s="20">
        <v>10.1962158709379</v>
      </c>
      <c r="AR75" s="113">
        <v>2.44428199374605</v>
      </c>
      <c r="AS75" s="107"/>
      <c r="AT75" s="108"/>
    </row>
    <row r="76" spans="1:46" ht="13" customHeight="1" x14ac:dyDescent="0.15">
      <c r="A76" s="57" t="s">
        <v>270</v>
      </c>
      <c r="B76" s="82">
        <v>1</v>
      </c>
      <c r="C76" s="20">
        <v>85.471847598731898</v>
      </c>
      <c r="D76" s="113">
        <v>1.1607294106921899</v>
      </c>
      <c r="E76" s="20" t="s">
        <v>824</v>
      </c>
      <c r="F76" s="113" t="s">
        <v>824</v>
      </c>
      <c r="G76" s="20">
        <v>84.279435866532793</v>
      </c>
      <c r="H76" s="113">
        <v>2.3009443212895402</v>
      </c>
      <c r="I76" s="20">
        <v>85.982308092350493</v>
      </c>
      <c r="J76" s="113">
        <v>1.4208883850207099</v>
      </c>
      <c r="K76" s="20" t="s">
        <v>824</v>
      </c>
      <c r="L76" s="113" t="s">
        <v>824</v>
      </c>
      <c r="M76" s="20">
        <v>85.629126621097598</v>
      </c>
      <c r="N76" s="113">
        <v>1.1765838397755699</v>
      </c>
      <c r="O76" s="20" t="s">
        <v>824</v>
      </c>
      <c r="P76" s="113" t="s">
        <v>824</v>
      </c>
      <c r="Q76" s="20" t="s">
        <v>824</v>
      </c>
      <c r="R76" s="113" t="s">
        <v>824</v>
      </c>
      <c r="S76" s="20">
        <v>85.675929475713502</v>
      </c>
      <c r="T76" s="113">
        <v>1.20390995290466</v>
      </c>
      <c r="U76" s="20">
        <v>83.255686910884293</v>
      </c>
      <c r="V76" s="113">
        <v>3.5424787878485802</v>
      </c>
      <c r="W76" s="20" t="s">
        <v>824</v>
      </c>
      <c r="X76" s="113" t="s">
        <v>824</v>
      </c>
      <c r="Y76" s="20" t="s">
        <v>824</v>
      </c>
      <c r="Z76" s="113" t="s">
        <v>824</v>
      </c>
      <c r="AA76" s="20">
        <v>86.212516698404599</v>
      </c>
      <c r="AB76" s="113">
        <v>1.5384535757506701</v>
      </c>
      <c r="AC76" s="20">
        <v>84.654455453850304</v>
      </c>
      <c r="AD76" s="113">
        <v>1.6967227659367199</v>
      </c>
      <c r="AE76" s="20" t="s">
        <v>327</v>
      </c>
      <c r="AF76" s="113" t="s">
        <v>327</v>
      </c>
      <c r="AG76" s="20" t="s">
        <v>327</v>
      </c>
      <c r="AH76" s="113" t="s">
        <v>327</v>
      </c>
      <c r="AI76" s="20">
        <v>85.865052570386297</v>
      </c>
      <c r="AJ76" s="113">
        <v>1.4206848793643401</v>
      </c>
      <c r="AK76" s="20">
        <v>84.906562761125002</v>
      </c>
      <c r="AL76" s="113">
        <v>2.22718494936055</v>
      </c>
      <c r="AM76" s="20" t="s">
        <v>824</v>
      </c>
      <c r="AN76" s="113" t="s">
        <v>824</v>
      </c>
      <c r="AO76" s="20" t="s">
        <v>824</v>
      </c>
      <c r="AP76" s="113" t="s">
        <v>824</v>
      </c>
      <c r="AQ76" s="20">
        <v>5.6093635559495096</v>
      </c>
      <c r="AR76" s="113">
        <v>1.9208232286329401</v>
      </c>
      <c r="AS76" s="107"/>
      <c r="AT76" s="108"/>
    </row>
    <row r="77" spans="1:46" ht="13" customHeight="1" x14ac:dyDescent="0.15">
      <c r="A77" s="57" t="s">
        <v>272</v>
      </c>
      <c r="B77" s="82">
        <v>1</v>
      </c>
      <c r="C77" s="20">
        <v>87.583506704469599</v>
      </c>
      <c r="D77" s="113">
        <v>1.3589150388067599</v>
      </c>
      <c r="E77" s="20">
        <v>83.703903936986407</v>
      </c>
      <c r="F77" s="113">
        <v>9.3093606243923706</v>
      </c>
      <c r="G77" s="20">
        <v>92.272795406703395</v>
      </c>
      <c r="H77" s="113">
        <v>2.5190531337570601</v>
      </c>
      <c r="I77" s="20">
        <v>87.675012854152499</v>
      </c>
      <c r="J77" s="113">
        <v>1.4529390893105201</v>
      </c>
      <c r="K77" s="20">
        <v>3.97110891716616</v>
      </c>
      <c r="L77" s="113">
        <v>9.4026773301256501</v>
      </c>
      <c r="M77" s="20">
        <v>87.983173463035897</v>
      </c>
      <c r="N77" s="113">
        <v>1.3197054666319099</v>
      </c>
      <c r="O77" s="20" t="s">
        <v>327</v>
      </c>
      <c r="P77" s="113" t="s">
        <v>327</v>
      </c>
      <c r="Q77" s="20" t="s">
        <v>327</v>
      </c>
      <c r="R77" s="113" t="s">
        <v>327</v>
      </c>
      <c r="S77" s="20">
        <v>88.8924547961266</v>
      </c>
      <c r="T77" s="113">
        <v>1.6043203881296999</v>
      </c>
      <c r="U77" s="20">
        <v>89.311076894672397</v>
      </c>
      <c r="V77" s="113">
        <v>3.0816275112596099</v>
      </c>
      <c r="W77" s="20">
        <v>82.967723169511601</v>
      </c>
      <c r="X77" s="113">
        <v>6.2146608899609497</v>
      </c>
      <c r="Y77" s="20">
        <v>-5.9247316266150003</v>
      </c>
      <c r="Z77" s="113">
        <v>6.3995644749889999</v>
      </c>
      <c r="AA77" s="20">
        <v>90.391630085390304</v>
      </c>
      <c r="AB77" s="113">
        <v>1.74914798012532</v>
      </c>
      <c r="AC77" s="20">
        <v>87.382104068417306</v>
      </c>
      <c r="AD77" s="113">
        <v>1.7116334644376101</v>
      </c>
      <c r="AE77" s="20" t="s">
        <v>824</v>
      </c>
      <c r="AF77" s="113" t="s">
        <v>824</v>
      </c>
      <c r="AG77" s="20" t="s">
        <v>824</v>
      </c>
      <c r="AH77" s="113" t="s">
        <v>824</v>
      </c>
      <c r="AI77" s="20">
        <v>88.619351391769598</v>
      </c>
      <c r="AJ77" s="113">
        <v>1.39481185059392</v>
      </c>
      <c r="AK77" s="20" t="s">
        <v>824</v>
      </c>
      <c r="AL77" s="113" t="s">
        <v>824</v>
      </c>
      <c r="AM77" s="20" t="s">
        <v>824</v>
      </c>
      <c r="AN77" s="113" t="s">
        <v>824</v>
      </c>
      <c r="AO77" s="20" t="s">
        <v>824</v>
      </c>
      <c r="AP77" s="113" t="s">
        <v>824</v>
      </c>
      <c r="AQ77" s="20">
        <v>0.411327320266338</v>
      </c>
      <c r="AR77" s="113">
        <v>1.8916403297440101</v>
      </c>
      <c r="AS77" s="107"/>
      <c r="AT77" s="108"/>
    </row>
    <row r="78" spans="1:46" ht="13" customHeight="1" x14ac:dyDescent="0.15">
      <c r="A78" s="57" t="s">
        <v>278</v>
      </c>
      <c r="B78" s="82">
        <v>1</v>
      </c>
      <c r="C78" s="20">
        <v>95.316225918059899</v>
      </c>
      <c r="D78" s="113">
        <v>0.56348468115384798</v>
      </c>
      <c r="E78" s="20">
        <v>95.421772079332101</v>
      </c>
      <c r="F78" s="113">
        <v>1.04258496512879</v>
      </c>
      <c r="G78" s="20">
        <v>94.760229535169302</v>
      </c>
      <c r="H78" s="113">
        <v>1.42913248259363</v>
      </c>
      <c r="I78" s="20">
        <v>95.568292592737805</v>
      </c>
      <c r="J78" s="113">
        <v>0.95774022115281598</v>
      </c>
      <c r="K78" s="20">
        <v>0.14652051340569</v>
      </c>
      <c r="L78" s="113">
        <v>1.4369188726838</v>
      </c>
      <c r="M78" s="20">
        <v>95.3563555320125</v>
      </c>
      <c r="N78" s="113">
        <v>0.62220640711532804</v>
      </c>
      <c r="O78" s="20">
        <v>95.043956534117697</v>
      </c>
      <c r="P78" s="113">
        <v>1.3461988542841901</v>
      </c>
      <c r="Q78" s="20">
        <v>-0.31239899789474601</v>
      </c>
      <c r="R78" s="113">
        <v>1.4782534830665499</v>
      </c>
      <c r="S78" s="20">
        <v>95.708694611881398</v>
      </c>
      <c r="T78" s="113">
        <v>0.78664830788478401</v>
      </c>
      <c r="U78" s="20">
        <v>97.896891088289706</v>
      </c>
      <c r="V78" s="113">
        <v>0.701687527418977</v>
      </c>
      <c r="W78" s="20">
        <v>93.939227706134304</v>
      </c>
      <c r="X78" s="113">
        <v>1.2573340879111601</v>
      </c>
      <c r="Y78" s="20">
        <v>-1.7694669057471499</v>
      </c>
      <c r="Z78" s="113">
        <v>1.5516657590696501</v>
      </c>
      <c r="AA78" s="20">
        <v>95.805038607127898</v>
      </c>
      <c r="AB78" s="113">
        <v>1.4724008333873499</v>
      </c>
      <c r="AC78" s="20">
        <v>94.849770302070098</v>
      </c>
      <c r="AD78" s="113">
        <v>1.0755271152277499</v>
      </c>
      <c r="AE78" s="20">
        <v>95.393655939675</v>
      </c>
      <c r="AF78" s="113">
        <v>0.824162334516922</v>
      </c>
      <c r="AG78" s="20">
        <v>-0.41138266745292601</v>
      </c>
      <c r="AH78" s="113">
        <v>1.8401087336116699</v>
      </c>
      <c r="AI78" s="20">
        <v>95.473824075189199</v>
      </c>
      <c r="AJ78" s="113">
        <v>0.593748708175314</v>
      </c>
      <c r="AK78" s="20">
        <v>98.997684316551599</v>
      </c>
      <c r="AL78" s="113">
        <v>0.70372271343324799</v>
      </c>
      <c r="AM78" s="20" t="s">
        <v>824</v>
      </c>
      <c r="AN78" s="113" t="s">
        <v>824</v>
      </c>
      <c r="AO78" s="20" t="s">
        <v>824</v>
      </c>
      <c r="AP78" s="113" t="s">
        <v>824</v>
      </c>
      <c r="AQ78" s="20">
        <v>1.8326542813956801</v>
      </c>
      <c r="AR78" s="113">
        <v>0.87609872470573902</v>
      </c>
      <c r="AS78" s="107"/>
      <c r="AT78" s="108"/>
    </row>
    <row r="79" spans="1:46" ht="13" customHeight="1" x14ac:dyDescent="0.15">
      <c r="A79" s="57" t="s">
        <v>283</v>
      </c>
      <c r="B79" s="82">
        <v>1</v>
      </c>
      <c r="C79" s="20">
        <v>97.022936835492999</v>
      </c>
      <c r="D79" s="113">
        <v>0.47906431860189902</v>
      </c>
      <c r="E79" s="20">
        <v>96.374382291118394</v>
      </c>
      <c r="F79" s="113">
        <v>1.3002815858430301</v>
      </c>
      <c r="G79" s="20">
        <v>98.244337818853893</v>
      </c>
      <c r="H79" s="113">
        <v>0.82017202566134595</v>
      </c>
      <c r="I79" s="20">
        <v>96.977615161246604</v>
      </c>
      <c r="J79" s="113">
        <v>0.56792309122783702</v>
      </c>
      <c r="K79" s="20">
        <v>0.60323287012818105</v>
      </c>
      <c r="L79" s="113">
        <v>1.3913039200362201</v>
      </c>
      <c r="M79" s="20">
        <v>97.022014418262302</v>
      </c>
      <c r="N79" s="113">
        <v>0.52829199350337297</v>
      </c>
      <c r="O79" s="20">
        <v>97.797332731902202</v>
      </c>
      <c r="P79" s="113">
        <v>0.83521703776311496</v>
      </c>
      <c r="Q79" s="20">
        <v>0.77531831363995696</v>
      </c>
      <c r="R79" s="113">
        <v>0.99271845142088999</v>
      </c>
      <c r="S79" s="20">
        <v>96.887380954680694</v>
      </c>
      <c r="T79" s="113">
        <v>0.58207368226461698</v>
      </c>
      <c r="U79" s="20">
        <v>97.491703028588304</v>
      </c>
      <c r="V79" s="113">
        <v>1.15060399436824</v>
      </c>
      <c r="W79" s="20">
        <v>97.636511493117794</v>
      </c>
      <c r="X79" s="113">
        <v>1.0470594358574401</v>
      </c>
      <c r="Y79" s="20">
        <v>0.749130538437072</v>
      </c>
      <c r="Z79" s="113">
        <v>1.1939110377209201</v>
      </c>
      <c r="AA79" s="20">
        <v>96.784117614632905</v>
      </c>
      <c r="AB79" s="113">
        <v>0.61109895876413201</v>
      </c>
      <c r="AC79" s="20">
        <v>97.682744258800099</v>
      </c>
      <c r="AD79" s="113">
        <v>1.0534462857687501</v>
      </c>
      <c r="AE79" s="20">
        <v>97.084297734780904</v>
      </c>
      <c r="AF79" s="113">
        <v>1.3982626270949099</v>
      </c>
      <c r="AG79" s="20">
        <v>0.300180120147999</v>
      </c>
      <c r="AH79" s="113">
        <v>1.49958007897106</v>
      </c>
      <c r="AI79" s="20">
        <v>96.974318663518005</v>
      </c>
      <c r="AJ79" s="113">
        <v>0.53510811642799905</v>
      </c>
      <c r="AK79" s="20" t="s">
        <v>824</v>
      </c>
      <c r="AL79" s="113" t="s">
        <v>824</v>
      </c>
      <c r="AM79" s="20" t="s">
        <v>824</v>
      </c>
      <c r="AN79" s="113" t="s">
        <v>824</v>
      </c>
      <c r="AO79" s="20" t="s">
        <v>824</v>
      </c>
      <c r="AP79" s="113" t="s">
        <v>824</v>
      </c>
      <c r="AQ79" s="20">
        <v>1.24295358664295</v>
      </c>
      <c r="AR79" s="113">
        <v>0.74443794310979405</v>
      </c>
      <c r="AS79" s="107"/>
      <c r="AT79" s="108"/>
    </row>
    <row r="80" spans="1:46" ht="13" customHeight="1" x14ac:dyDescent="0.15">
      <c r="A80" s="57" t="s">
        <v>288</v>
      </c>
      <c r="B80" s="82">
        <v>1</v>
      </c>
      <c r="C80" s="20">
        <v>87.498014492284199</v>
      </c>
      <c r="D80" s="113">
        <v>0.89022912373015595</v>
      </c>
      <c r="E80" s="20">
        <v>91.952496842411705</v>
      </c>
      <c r="F80" s="113">
        <v>1.32256976705125</v>
      </c>
      <c r="G80" s="20">
        <v>87.450581744700699</v>
      </c>
      <c r="H80" s="113">
        <v>1.1247298286254099</v>
      </c>
      <c r="I80" s="20">
        <v>83.435240943893902</v>
      </c>
      <c r="J80" s="113">
        <v>2.9685997415386098</v>
      </c>
      <c r="K80" s="20">
        <v>-8.5172558985178597</v>
      </c>
      <c r="L80" s="113">
        <v>3.3061972828411701</v>
      </c>
      <c r="M80" s="20">
        <v>88.715830213780706</v>
      </c>
      <c r="N80" s="113">
        <v>0.79951195846948497</v>
      </c>
      <c r="O80" s="20" t="s">
        <v>824</v>
      </c>
      <c r="P80" s="113" t="s">
        <v>824</v>
      </c>
      <c r="Q80" s="20" t="s">
        <v>824</v>
      </c>
      <c r="R80" s="113" t="s">
        <v>824</v>
      </c>
      <c r="S80" s="20">
        <v>87.776217879293299</v>
      </c>
      <c r="T80" s="113">
        <v>1.3350975915658501</v>
      </c>
      <c r="U80" s="20">
        <v>89.939535079461294</v>
      </c>
      <c r="V80" s="113">
        <v>1.1013953455977099</v>
      </c>
      <c r="W80" s="20">
        <v>90.098563190461206</v>
      </c>
      <c r="X80" s="113">
        <v>3.1844217676959299</v>
      </c>
      <c r="Y80" s="20">
        <v>2.3223453111679202</v>
      </c>
      <c r="Z80" s="113">
        <v>3.52717918728308</v>
      </c>
      <c r="AA80" s="20">
        <v>87.243061364627593</v>
      </c>
      <c r="AB80" s="113">
        <v>3.2794020352787401</v>
      </c>
      <c r="AC80" s="20">
        <v>89.0664222839237</v>
      </c>
      <c r="AD80" s="113">
        <v>0.98306198506919495</v>
      </c>
      <c r="AE80" s="20">
        <v>86.524312305580295</v>
      </c>
      <c r="AF80" s="113">
        <v>3.6046847968994999</v>
      </c>
      <c r="AG80" s="20">
        <v>-0.71874905904733999</v>
      </c>
      <c r="AH80" s="113">
        <v>4.9150465614816001</v>
      </c>
      <c r="AI80" s="20">
        <v>87.914290292742294</v>
      </c>
      <c r="AJ80" s="113">
        <v>1.3291774423487299</v>
      </c>
      <c r="AK80" s="20">
        <v>89.025974214093907</v>
      </c>
      <c r="AL80" s="113">
        <v>1.4649257665337601</v>
      </c>
      <c r="AM80" s="20" t="s">
        <v>824</v>
      </c>
      <c r="AN80" s="113" t="s">
        <v>824</v>
      </c>
      <c r="AO80" s="20" t="s">
        <v>824</v>
      </c>
      <c r="AP80" s="113" t="s">
        <v>824</v>
      </c>
      <c r="AQ80" s="20">
        <v>-3.3663008587268499E-2</v>
      </c>
      <c r="AR80" s="113">
        <v>1.39625143600024</v>
      </c>
      <c r="AS80" s="107"/>
      <c r="AT80" s="108"/>
    </row>
    <row r="81" spans="1:46" ht="13" customHeight="1" x14ac:dyDescent="0.15">
      <c r="A81" s="57" t="s">
        <v>290</v>
      </c>
      <c r="B81" s="82">
        <v>1</v>
      </c>
      <c r="C81" s="20">
        <v>90.953497847406297</v>
      </c>
      <c r="D81" s="113">
        <v>0.99324562992049303</v>
      </c>
      <c r="E81" s="20">
        <v>92.266211618016499</v>
      </c>
      <c r="F81" s="113">
        <v>2.3373827450593998</v>
      </c>
      <c r="G81" s="20">
        <v>90.371800864860901</v>
      </c>
      <c r="H81" s="113">
        <v>1.3835152306720799</v>
      </c>
      <c r="I81" s="20">
        <v>91.604755078453906</v>
      </c>
      <c r="J81" s="113">
        <v>1.2372088819003599</v>
      </c>
      <c r="K81" s="20">
        <v>-0.66145653956265005</v>
      </c>
      <c r="L81" s="113">
        <v>2.7181536793541898</v>
      </c>
      <c r="M81" s="20">
        <v>91.610254046115102</v>
      </c>
      <c r="N81" s="113">
        <v>1.1361717380113301</v>
      </c>
      <c r="O81" s="20">
        <v>88.751156830731404</v>
      </c>
      <c r="P81" s="113">
        <v>1.6752320845011299</v>
      </c>
      <c r="Q81" s="20">
        <v>-2.85909721538366</v>
      </c>
      <c r="R81" s="113">
        <v>1.9365059582332</v>
      </c>
      <c r="S81" s="20">
        <v>89.7758517796305</v>
      </c>
      <c r="T81" s="113">
        <v>1.38773254745723</v>
      </c>
      <c r="U81" s="20">
        <v>91.927580211082301</v>
      </c>
      <c r="V81" s="113">
        <v>1.7608996862122199</v>
      </c>
      <c r="W81" s="20">
        <v>92.880973249808306</v>
      </c>
      <c r="X81" s="113">
        <v>2.24969014241048</v>
      </c>
      <c r="Y81" s="20">
        <v>3.10512147017783</v>
      </c>
      <c r="Z81" s="113">
        <v>2.7589782677791099</v>
      </c>
      <c r="AA81" s="20">
        <v>90.742473277872904</v>
      </c>
      <c r="AB81" s="113">
        <v>2.2937907140261098</v>
      </c>
      <c r="AC81" s="20">
        <v>90.720336840206301</v>
      </c>
      <c r="AD81" s="113">
        <v>1.2782941886557699</v>
      </c>
      <c r="AE81" s="20">
        <v>91.654967587475298</v>
      </c>
      <c r="AF81" s="113">
        <v>2.01875558576099</v>
      </c>
      <c r="AG81" s="20">
        <v>0.91249430960240796</v>
      </c>
      <c r="AH81" s="113">
        <v>3.0382949655347402</v>
      </c>
      <c r="AI81" s="20">
        <v>89.824881784011296</v>
      </c>
      <c r="AJ81" s="113">
        <v>1.2711071089160699</v>
      </c>
      <c r="AK81" s="20">
        <v>92.501322664391594</v>
      </c>
      <c r="AL81" s="113">
        <v>1.2222546979469799</v>
      </c>
      <c r="AM81" s="20">
        <v>92.600048380885198</v>
      </c>
      <c r="AN81" s="113">
        <v>4.7054486953175196</v>
      </c>
      <c r="AO81" s="20">
        <v>2.7751665968739401</v>
      </c>
      <c r="AP81" s="113">
        <v>4.79061795462838</v>
      </c>
      <c r="AQ81" s="20">
        <v>0.46319111394584001</v>
      </c>
      <c r="AR81" s="113">
        <v>1.2891060195481501</v>
      </c>
      <c r="AS81" s="107"/>
      <c r="AT81" s="108"/>
    </row>
    <row r="82" spans="1:46" ht="13" customHeight="1" x14ac:dyDescent="0.15">
      <c r="A82" s="57" t="s">
        <v>292</v>
      </c>
      <c r="B82" s="82">
        <v>1</v>
      </c>
      <c r="C82" s="20">
        <v>85.357160797994794</v>
      </c>
      <c r="D82" s="113">
        <v>1.2173346159174401</v>
      </c>
      <c r="E82" s="20">
        <v>87.230466932749806</v>
      </c>
      <c r="F82" s="113">
        <v>3.4120709867233301</v>
      </c>
      <c r="G82" s="20">
        <v>87.410690740987604</v>
      </c>
      <c r="H82" s="113">
        <v>2.1136952429121001</v>
      </c>
      <c r="I82" s="20">
        <v>83.972273391473394</v>
      </c>
      <c r="J82" s="113">
        <v>1.8409875785352401</v>
      </c>
      <c r="K82" s="20">
        <v>-3.2581935412763801</v>
      </c>
      <c r="L82" s="113">
        <v>3.9386197651392099</v>
      </c>
      <c r="M82" s="20">
        <v>85.610684311275506</v>
      </c>
      <c r="N82" s="113">
        <v>1.2062585355637201</v>
      </c>
      <c r="O82" s="20">
        <v>81.9677847839544</v>
      </c>
      <c r="P82" s="113">
        <v>8.18283342031709</v>
      </c>
      <c r="Q82" s="20">
        <v>-3.64289952732108</v>
      </c>
      <c r="R82" s="113">
        <v>8.4129361065036594</v>
      </c>
      <c r="S82" s="20">
        <v>85.005323458401804</v>
      </c>
      <c r="T82" s="113">
        <v>2.0354265923329602</v>
      </c>
      <c r="U82" s="20">
        <v>88.903729722995195</v>
      </c>
      <c r="V82" s="113">
        <v>2.1106627489567802</v>
      </c>
      <c r="W82" s="20">
        <v>82.171788107029798</v>
      </c>
      <c r="X82" s="113">
        <v>2.5003076086257701</v>
      </c>
      <c r="Y82" s="20">
        <v>-2.8335353513720198</v>
      </c>
      <c r="Z82" s="113">
        <v>3.16698242934722</v>
      </c>
      <c r="AA82" s="20">
        <v>86.971027382048206</v>
      </c>
      <c r="AB82" s="113">
        <v>2.3287175224741401</v>
      </c>
      <c r="AC82" s="20">
        <v>85.077522349957206</v>
      </c>
      <c r="AD82" s="113">
        <v>2.0057219814949199</v>
      </c>
      <c r="AE82" s="20">
        <v>82.928074203753795</v>
      </c>
      <c r="AF82" s="113">
        <v>3.1068020444679401</v>
      </c>
      <c r="AG82" s="20">
        <v>-4.0429531782944004</v>
      </c>
      <c r="AH82" s="113">
        <v>4.1017261456466203</v>
      </c>
      <c r="AI82" s="20">
        <v>85.457682399672393</v>
      </c>
      <c r="AJ82" s="113">
        <v>1.35867302365776</v>
      </c>
      <c r="AK82" s="20">
        <v>84.371981590142994</v>
      </c>
      <c r="AL82" s="113">
        <v>3.8976707138056299</v>
      </c>
      <c r="AM82" s="20" t="s">
        <v>824</v>
      </c>
      <c r="AN82" s="113" t="s">
        <v>824</v>
      </c>
      <c r="AO82" s="20" t="s">
        <v>824</v>
      </c>
      <c r="AP82" s="113" t="s">
        <v>824</v>
      </c>
      <c r="AQ82" s="20">
        <v>2.4976624180389102</v>
      </c>
      <c r="AR82" s="113">
        <v>1.7716346892509101</v>
      </c>
      <c r="AS82" s="107"/>
      <c r="AT82" s="108"/>
    </row>
    <row r="83" spans="1:46" ht="13" customHeight="1" x14ac:dyDescent="0.15">
      <c r="A83" s="57" t="s">
        <v>293</v>
      </c>
      <c r="B83" s="82">
        <v>1</v>
      </c>
      <c r="C83" s="20">
        <v>92.034233518872895</v>
      </c>
      <c r="D83" s="113">
        <v>1.12406170698372</v>
      </c>
      <c r="E83" s="20" t="s">
        <v>824</v>
      </c>
      <c r="F83" s="113" t="s">
        <v>824</v>
      </c>
      <c r="G83" s="20">
        <v>96.297270828143397</v>
      </c>
      <c r="H83" s="113">
        <v>1.1757580119508999</v>
      </c>
      <c r="I83" s="20">
        <v>91.007845988601204</v>
      </c>
      <c r="J83" s="113">
        <v>1.3045488040544599</v>
      </c>
      <c r="K83" s="20" t="s">
        <v>824</v>
      </c>
      <c r="L83" s="113" t="s">
        <v>824</v>
      </c>
      <c r="M83" s="20">
        <v>95.429195285777197</v>
      </c>
      <c r="N83" s="113">
        <v>0.84514751482373396</v>
      </c>
      <c r="O83" s="20">
        <v>91.175344244905702</v>
      </c>
      <c r="P83" s="113">
        <v>1.3543209520714901</v>
      </c>
      <c r="Q83" s="20">
        <v>-4.2538510408715497</v>
      </c>
      <c r="R83" s="113">
        <v>1.5817832625886901</v>
      </c>
      <c r="S83" s="20">
        <v>91.111177450501202</v>
      </c>
      <c r="T83" s="113">
        <v>1.3444461925273901</v>
      </c>
      <c r="U83" s="20">
        <v>96.805189778549504</v>
      </c>
      <c r="V83" s="113">
        <v>0.88585285966606098</v>
      </c>
      <c r="W83" s="20">
        <v>96.595703404003302</v>
      </c>
      <c r="X83" s="113">
        <v>1.86542440411793</v>
      </c>
      <c r="Y83" s="20">
        <v>5.4845259535021302</v>
      </c>
      <c r="Z83" s="113">
        <v>2.34481284455673</v>
      </c>
      <c r="AA83" s="20">
        <v>94.429310565672694</v>
      </c>
      <c r="AB83" s="113">
        <v>1.10497983698824</v>
      </c>
      <c r="AC83" s="20">
        <v>91.224030682771996</v>
      </c>
      <c r="AD83" s="113">
        <v>1.83555838125398</v>
      </c>
      <c r="AE83" s="20">
        <v>92.173626802358399</v>
      </c>
      <c r="AF83" s="113">
        <v>2.0403829137180098</v>
      </c>
      <c r="AG83" s="20">
        <v>-2.2556837633142899</v>
      </c>
      <c r="AH83" s="113">
        <v>2.0810789955494302</v>
      </c>
      <c r="AI83" s="20">
        <v>92.508054103227295</v>
      </c>
      <c r="AJ83" s="113">
        <v>1.36382974533764</v>
      </c>
      <c r="AK83" s="20">
        <v>91.689988444085401</v>
      </c>
      <c r="AL83" s="113">
        <v>1.5766582136452001</v>
      </c>
      <c r="AM83" s="20" t="s">
        <v>824</v>
      </c>
      <c r="AN83" s="113" t="s">
        <v>824</v>
      </c>
      <c r="AO83" s="20" t="s">
        <v>824</v>
      </c>
      <c r="AP83" s="113" t="s">
        <v>824</v>
      </c>
      <c r="AQ83" s="20">
        <v>-2.2403162240861101</v>
      </c>
      <c r="AR83" s="113">
        <v>1.3372109118008699</v>
      </c>
      <c r="AS83" s="107"/>
      <c r="AT83" s="108"/>
    </row>
    <row r="84" spans="1:46" ht="13" customHeight="1" x14ac:dyDescent="0.15">
      <c r="A84" s="3" t="s">
        <v>304</v>
      </c>
      <c r="B84" s="83">
        <v>1</v>
      </c>
      <c r="C84" s="64">
        <v>89.624675381023295</v>
      </c>
      <c r="D84" s="117">
        <v>0.31235489549059697</v>
      </c>
      <c r="E84" s="64">
        <v>91.790239243335094</v>
      </c>
      <c r="F84" s="117">
        <v>1.14429335316964</v>
      </c>
      <c r="G84" s="64">
        <v>90.382900235063303</v>
      </c>
      <c r="H84" s="117">
        <v>0.49814202810771602</v>
      </c>
      <c r="I84" s="64">
        <v>88.883735673917499</v>
      </c>
      <c r="J84" s="117">
        <v>0.60037969264143598</v>
      </c>
      <c r="K84" s="64">
        <v>-2.82877184272933</v>
      </c>
      <c r="L84" s="117">
        <v>1.3459960896694001</v>
      </c>
      <c r="M84" s="64">
        <v>89.892484167011403</v>
      </c>
      <c r="N84" s="117">
        <v>0.33564954782285</v>
      </c>
      <c r="O84" s="64">
        <v>90.692506573270094</v>
      </c>
      <c r="P84" s="117">
        <v>1.08607871014441</v>
      </c>
      <c r="Q84" s="64">
        <v>-1.6568949643497699E-2</v>
      </c>
      <c r="R84" s="117">
        <v>1.16356684856906</v>
      </c>
      <c r="S84" s="64">
        <v>89.937127602448996</v>
      </c>
      <c r="T84" s="117">
        <v>0.43474141188138499</v>
      </c>
      <c r="U84" s="64">
        <v>90.380807751940694</v>
      </c>
      <c r="V84" s="117">
        <v>0.658352572025937</v>
      </c>
      <c r="W84" s="64">
        <v>90.153938788842197</v>
      </c>
      <c r="X84" s="117">
        <v>0.84414870881346005</v>
      </c>
      <c r="Y84" s="64">
        <v>-0.17057046149188401</v>
      </c>
      <c r="Z84" s="117">
        <v>0.96731436208584298</v>
      </c>
      <c r="AA84" s="64">
        <v>90.964707489129395</v>
      </c>
      <c r="AB84" s="117">
        <v>0.76711011449930699</v>
      </c>
      <c r="AC84" s="64">
        <v>89.926061109208405</v>
      </c>
      <c r="AD84" s="117">
        <v>0.44534034190454302</v>
      </c>
      <c r="AE84" s="64">
        <v>89.237809369097704</v>
      </c>
      <c r="AF84" s="117">
        <v>0.89420528863229098</v>
      </c>
      <c r="AG84" s="64">
        <v>-2.2594249394781101</v>
      </c>
      <c r="AH84" s="117">
        <v>1.2721689508629399</v>
      </c>
      <c r="AI84" s="64">
        <v>89.748650334591503</v>
      </c>
      <c r="AJ84" s="117">
        <v>0.43745418000745201</v>
      </c>
      <c r="AK84" s="64">
        <v>89.647545017066406</v>
      </c>
      <c r="AL84" s="117">
        <v>0.64367743422259804</v>
      </c>
      <c r="AM84" s="64">
        <v>90.729223513419399</v>
      </c>
      <c r="AN84" s="117">
        <v>1.6161887413940901</v>
      </c>
      <c r="AO84" s="64">
        <v>1.8949774097009</v>
      </c>
      <c r="AP84" s="117">
        <v>1.81417017637836</v>
      </c>
      <c r="AQ84" s="64">
        <v>3.3513190748115802</v>
      </c>
      <c r="AR84" s="117">
        <v>0.46172652512187801</v>
      </c>
      <c r="AS84" s="107"/>
      <c r="AT84" s="108"/>
    </row>
    <row r="85" spans="1:46" ht="13" customHeight="1" x14ac:dyDescent="0.15">
      <c r="A85" s="57" t="s">
        <v>92</v>
      </c>
      <c r="B85" s="82">
        <v>1</v>
      </c>
      <c r="C85" s="20">
        <v>85.112764724468406</v>
      </c>
      <c r="D85" s="113">
        <v>1.5155496726422599</v>
      </c>
      <c r="E85" s="20">
        <v>87.113694049536704</v>
      </c>
      <c r="F85" s="113">
        <v>4.0701067629419798</v>
      </c>
      <c r="G85" s="20">
        <v>85.210781775112096</v>
      </c>
      <c r="H85" s="113">
        <v>1.90930531652304</v>
      </c>
      <c r="I85" s="20">
        <v>83.127672660353497</v>
      </c>
      <c r="J85" s="113">
        <v>4.9985950467319098</v>
      </c>
      <c r="K85" s="20">
        <v>-3.9860213891832399</v>
      </c>
      <c r="L85" s="113">
        <v>6.4673633470527703</v>
      </c>
      <c r="M85" s="20">
        <v>85.543854855873903</v>
      </c>
      <c r="N85" s="113">
        <v>1.8591590296226399</v>
      </c>
      <c r="O85" s="20">
        <v>85.082937370764995</v>
      </c>
      <c r="P85" s="113">
        <v>2.49788413607906</v>
      </c>
      <c r="Q85" s="20">
        <v>-0.460917485108922</v>
      </c>
      <c r="R85" s="113">
        <v>3.1048877100811998</v>
      </c>
      <c r="S85" s="20">
        <v>88.181015402431498</v>
      </c>
      <c r="T85" s="113">
        <v>2.3161087090266799</v>
      </c>
      <c r="U85" s="20">
        <v>83.1118984054431</v>
      </c>
      <c r="V85" s="113">
        <v>3.1105461660547702</v>
      </c>
      <c r="W85" s="20">
        <v>84.9889266867049</v>
      </c>
      <c r="X85" s="113">
        <v>3.2568614388571699</v>
      </c>
      <c r="Y85" s="20">
        <v>-3.1920887157266402</v>
      </c>
      <c r="Z85" s="113">
        <v>3.8852022133292801</v>
      </c>
      <c r="AA85" s="20" t="s">
        <v>824</v>
      </c>
      <c r="AB85" s="113" t="s">
        <v>824</v>
      </c>
      <c r="AC85" s="20">
        <v>85.067965338630103</v>
      </c>
      <c r="AD85" s="113">
        <v>2.1699282034685501</v>
      </c>
      <c r="AE85" s="20">
        <v>86.220593394999199</v>
      </c>
      <c r="AF85" s="113">
        <v>2.4168196719327701</v>
      </c>
      <c r="AG85" s="20" t="s">
        <v>824</v>
      </c>
      <c r="AH85" s="113" t="s">
        <v>824</v>
      </c>
      <c r="AI85" s="20">
        <v>83.755710164773802</v>
      </c>
      <c r="AJ85" s="113">
        <v>2.7918990375402601</v>
      </c>
      <c r="AK85" s="20">
        <v>86.123522976477005</v>
      </c>
      <c r="AL85" s="113">
        <v>2.7315968783866</v>
      </c>
      <c r="AM85" s="20">
        <v>88.468888307657593</v>
      </c>
      <c r="AN85" s="113">
        <v>3.4118212931863199</v>
      </c>
      <c r="AO85" s="20">
        <v>4.7131781428838098</v>
      </c>
      <c r="AP85" s="113">
        <v>4.36991366041664</v>
      </c>
      <c r="AQ85" s="20">
        <v>1.6982166941102299</v>
      </c>
      <c r="AR85" s="113">
        <v>2.2453632082872699</v>
      </c>
      <c r="AS85" s="107"/>
      <c r="AT85" s="108"/>
    </row>
    <row r="86" spans="1:46" ht="13" customHeight="1" x14ac:dyDescent="0.15">
      <c r="A86" s="57" t="s">
        <v>301</v>
      </c>
      <c r="B86" s="82">
        <v>1</v>
      </c>
      <c r="C86" s="20">
        <v>94.951095224348506</v>
      </c>
      <c r="D86" s="113">
        <v>0.87279123962941496</v>
      </c>
      <c r="E86" s="20">
        <v>95.639969033724796</v>
      </c>
      <c r="F86" s="113">
        <v>3.3362456653058201</v>
      </c>
      <c r="G86" s="20">
        <v>95.393886082580593</v>
      </c>
      <c r="H86" s="113">
        <v>1.0021174331165801</v>
      </c>
      <c r="I86" s="20">
        <v>93.225367761394097</v>
      </c>
      <c r="J86" s="113">
        <v>2.2587680051531702</v>
      </c>
      <c r="K86" s="20">
        <v>-2.4146012723306698</v>
      </c>
      <c r="L86" s="113">
        <v>4.0145721664364098</v>
      </c>
      <c r="M86" s="20" t="s">
        <v>825</v>
      </c>
      <c r="N86" s="113" t="s">
        <v>825</v>
      </c>
      <c r="O86" s="20" t="s">
        <v>825</v>
      </c>
      <c r="P86" s="113" t="s">
        <v>825</v>
      </c>
      <c r="Q86" s="20" t="s">
        <v>825</v>
      </c>
      <c r="R86" s="113" t="s">
        <v>825</v>
      </c>
      <c r="S86" s="20">
        <v>96.476132310246399</v>
      </c>
      <c r="T86" s="113">
        <v>0.80963046231925195</v>
      </c>
      <c r="U86" s="20">
        <v>92.021429136238993</v>
      </c>
      <c r="V86" s="113">
        <v>2.8749537053821799</v>
      </c>
      <c r="W86" s="20">
        <v>93.828140424920804</v>
      </c>
      <c r="X86" s="113">
        <v>2.05897833309113</v>
      </c>
      <c r="Y86" s="20">
        <v>-2.6479918853255202</v>
      </c>
      <c r="Z86" s="113">
        <v>2.2877212415772901</v>
      </c>
      <c r="AA86" s="20">
        <v>92.8294201210323</v>
      </c>
      <c r="AB86" s="113">
        <v>3.9371168903583298</v>
      </c>
      <c r="AC86" s="20">
        <v>94.341512760464397</v>
      </c>
      <c r="AD86" s="113">
        <v>1.2632470378040701</v>
      </c>
      <c r="AE86" s="20">
        <v>97.457646146015307</v>
      </c>
      <c r="AF86" s="113">
        <v>1.25207027421286</v>
      </c>
      <c r="AG86" s="20">
        <v>4.62822602498305</v>
      </c>
      <c r="AH86" s="113">
        <v>4.0591385822001502</v>
      </c>
      <c r="AI86" s="20">
        <v>95.480215937792096</v>
      </c>
      <c r="AJ86" s="113">
        <v>1.35359018055826</v>
      </c>
      <c r="AK86" s="20">
        <v>96.718804684733499</v>
      </c>
      <c r="AL86" s="113">
        <v>1.02075779181406</v>
      </c>
      <c r="AM86" s="20">
        <v>89.469770687256101</v>
      </c>
      <c r="AN86" s="113">
        <v>3.5974167682468901</v>
      </c>
      <c r="AO86" s="20">
        <v>-6.0104452505359802</v>
      </c>
      <c r="AP86" s="113">
        <v>3.8875507443817501</v>
      </c>
      <c r="AQ86" s="20">
        <v>9.4682229741187598</v>
      </c>
      <c r="AR86" s="113">
        <v>2.1016721530311302</v>
      </c>
      <c r="AS86" s="107"/>
      <c r="AT86" s="108"/>
    </row>
    <row r="87" spans="1:46" ht="13" customHeight="1" x14ac:dyDescent="0.15">
      <c r="A87" s="72" t="s">
        <v>302</v>
      </c>
      <c r="B87" s="84">
        <v>1</v>
      </c>
      <c r="C87" s="118">
        <v>92.123201017655603</v>
      </c>
      <c r="D87" s="119">
        <v>1.3868079639662201</v>
      </c>
      <c r="E87" s="118">
        <v>96.405213144206201</v>
      </c>
      <c r="F87" s="119">
        <v>3.1025783862515901</v>
      </c>
      <c r="G87" s="118">
        <v>93.339659306310097</v>
      </c>
      <c r="H87" s="119">
        <v>2.2452580575485102</v>
      </c>
      <c r="I87" s="118">
        <v>92.170874358931897</v>
      </c>
      <c r="J87" s="119">
        <v>1.9403232456927599</v>
      </c>
      <c r="K87" s="118">
        <v>-4.2343387852743204</v>
      </c>
      <c r="L87" s="119">
        <v>3.7048433931415099</v>
      </c>
      <c r="M87" s="118">
        <v>92.716156994757696</v>
      </c>
      <c r="N87" s="119">
        <v>1.3624708688051099</v>
      </c>
      <c r="O87" s="118" t="s">
        <v>824</v>
      </c>
      <c r="P87" s="119" t="s">
        <v>824</v>
      </c>
      <c r="Q87" s="118" t="s">
        <v>824</v>
      </c>
      <c r="R87" s="119" t="s">
        <v>824</v>
      </c>
      <c r="S87" s="118">
        <v>93.668840272571302</v>
      </c>
      <c r="T87" s="119">
        <v>1.3341559219258099</v>
      </c>
      <c r="U87" s="118">
        <v>89.834492693223595</v>
      </c>
      <c r="V87" s="119">
        <v>3.0979856191415198</v>
      </c>
      <c r="W87" s="118">
        <v>95.974208973557296</v>
      </c>
      <c r="X87" s="119">
        <v>1.8221377321306</v>
      </c>
      <c r="Y87" s="118">
        <v>2.30536870098604</v>
      </c>
      <c r="Z87" s="119">
        <v>2.2910360878485401</v>
      </c>
      <c r="AA87" s="118" t="s">
        <v>824</v>
      </c>
      <c r="AB87" s="119" t="s">
        <v>824</v>
      </c>
      <c r="AC87" s="118">
        <v>95.015945264101205</v>
      </c>
      <c r="AD87" s="119">
        <v>1.8793353702681399</v>
      </c>
      <c r="AE87" s="118">
        <v>90.612048319789096</v>
      </c>
      <c r="AF87" s="119">
        <v>2.0785112061756301</v>
      </c>
      <c r="AG87" s="118" t="s">
        <v>824</v>
      </c>
      <c r="AH87" s="119" t="s">
        <v>824</v>
      </c>
      <c r="AI87" s="118">
        <v>93.639448804742401</v>
      </c>
      <c r="AJ87" s="119">
        <v>3.5507280514234201</v>
      </c>
      <c r="AK87" s="118">
        <v>91.867847607645103</v>
      </c>
      <c r="AL87" s="119">
        <v>1.95474755193053</v>
      </c>
      <c r="AM87" s="118">
        <v>95.065615255568403</v>
      </c>
      <c r="AN87" s="119">
        <v>2.1465836534521698</v>
      </c>
      <c r="AO87" s="118">
        <v>1.4261664508260701</v>
      </c>
      <c r="AP87" s="119">
        <v>4.2997883954398004</v>
      </c>
      <c r="AQ87" s="118">
        <v>4.3778506285112497</v>
      </c>
      <c r="AR87" s="119">
        <v>2.5117036416733298</v>
      </c>
      <c r="AS87" s="80"/>
      <c r="AT87" s="81"/>
    </row>
    <row r="88" spans="1:46" ht="13" customHeight="1" x14ac:dyDescent="0.15">
      <c r="A88" s="57"/>
      <c r="B88" s="85"/>
      <c r="C88" s="20" t="s">
        <v>1068</v>
      </c>
      <c r="D88" s="113" t="s">
        <v>1069</v>
      </c>
      <c r="E88" s="20" t="s">
        <v>1146</v>
      </c>
      <c r="F88" s="113" t="s">
        <v>1147</v>
      </c>
      <c r="G88" s="20" t="s">
        <v>1148</v>
      </c>
      <c r="H88" s="113" t="s">
        <v>1149</v>
      </c>
      <c r="I88" s="20" t="s">
        <v>1150</v>
      </c>
      <c r="J88" s="113" t="s">
        <v>1151</v>
      </c>
      <c r="K88" s="20" t="s">
        <v>1152</v>
      </c>
      <c r="L88" s="113" t="s">
        <v>1153</v>
      </c>
      <c r="M88" s="20" t="s">
        <v>1154</v>
      </c>
      <c r="N88" s="113" t="s">
        <v>1155</v>
      </c>
      <c r="O88" s="20" t="s">
        <v>1156</v>
      </c>
      <c r="P88" s="113" t="s">
        <v>1157</v>
      </c>
      <c r="Q88" s="20" t="s">
        <v>1158</v>
      </c>
      <c r="R88" s="113" t="s">
        <v>1159</v>
      </c>
      <c r="S88" s="20" t="s">
        <v>1160</v>
      </c>
      <c r="T88" s="113" t="s">
        <v>1161</v>
      </c>
      <c r="U88" s="20" t="s">
        <v>1162</v>
      </c>
      <c r="V88" s="113" t="s">
        <v>1163</v>
      </c>
      <c r="W88" s="20" t="s">
        <v>1164</v>
      </c>
      <c r="X88" s="113" t="s">
        <v>1165</v>
      </c>
      <c r="Y88" s="20" t="s">
        <v>1166</v>
      </c>
      <c r="Z88" s="113" t="s">
        <v>1167</v>
      </c>
      <c r="AA88" s="20" t="s">
        <v>1168</v>
      </c>
      <c r="AB88" s="113" t="s">
        <v>1169</v>
      </c>
      <c r="AC88" s="20" t="s">
        <v>1170</v>
      </c>
      <c r="AD88" s="113" t="s">
        <v>1171</v>
      </c>
      <c r="AE88" s="20" t="s">
        <v>1172</v>
      </c>
      <c r="AF88" s="113" t="s">
        <v>1173</v>
      </c>
      <c r="AG88" s="20" t="s">
        <v>1174</v>
      </c>
      <c r="AH88" s="113" t="s">
        <v>1175</v>
      </c>
      <c r="AI88" s="20" t="s">
        <v>1176</v>
      </c>
      <c r="AJ88" s="113" t="s">
        <v>1177</v>
      </c>
      <c r="AK88" s="20" t="s">
        <v>1178</v>
      </c>
      <c r="AL88" s="113" t="s">
        <v>1179</v>
      </c>
      <c r="AM88" s="20" t="s">
        <v>1180</v>
      </c>
      <c r="AN88" s="113" t="s">
        <v>1181</v>
      </c>
      <c r="AO88" s="20" t="s">
        <v>1182</v>
      </c>
      <c r="AP88" s="113" t="s">
        <v>1183</v>
      </c>
      <c r="AQ88" s="107" t="s">
        <v>1088</v>
      </c>
      <c r="AR88" s="107" t="s">
        <v>1089</v>
      </c>
      <c r="AS88" s="20" t="s">
        <v>1108</v>
      </c>
      <c r="AT88" s="123" t="s">
        <v>1109</v>
      </c>
    </row>
    <row r="89" spans="1:46" ht="13" customHeight="1" x14ac:dyDescent="0.15">
      <c r="A89" s="57" t="s">
        <v>259</v>
      </c>
      <c r="B89" s="85">
        <v>3</v>
      </c>
      <c r="C89" s="20">
        <v>85.509306591456493</v>
      </c>
      <c r="D89" s="113">
        <v>0.94666904129622298</v>
      </c>
      <c r="E89" s="20" t="s">
        <v>327</v>
      </c>
      <c r="F89" s="113" t="s">
        <v>327</v>
      </c>
      <c r="G89" s="20">
        <v>84.751752304394401</v>
      </c>
      <c r="H89" s="113">
        <v>1.3841034269615999</v>
      </c>
      <c r="I89" s="20">
        <v>88.477297030204795</v>
      </c>
      <c r="J89" s="113">
        <v>1.5350699353358701</v>
      </c>
      <c r="K89" s="20" t="s">
        <v>327</v>
      </c>
      <c r="L89" s="113" t="s">
        <v>327</v>
      </c>
      <c r="M89" s="20">
        <v>85.555903963568696</v>
      </c>
      <c r="N89" s="113">
        <v>1.07824390017439</v>
      </c>
      <c r="O89" s="20" t="s">
        <v>824</v>
      </c>
      <c r="P89" s="113" t="s">
        <v>824</v>
      </c>
      <c r="Q89" s="20" t="s">
        <v>824</v>
      </c>
      <c r="R89" s="113" t="s">
        <v>824</v>
      </c>
      <c r="S89" s="20">
        <v>87.002249952919598</v>
      </c>
      <c r="T89" s="113">
        <v>1.50329618140489</v>
      </c>
      <c r="U89" s="20">
        <v>85.045944436089698</v>
      </c>
      <c r="V89" s="113">
        <v>2.0317433476148001</v>
      </c>
      <c r="W89" s="20">
        <v>81.189181338580795</v>
      </c>
      <c r="X89" s="113">
        <v>6.8909825138368204</v>
      </c>
      <c r="Y89" s="20">
        <v>-5.8130686143387296</v>
      </c>
      <c r="Z89" s="113">
        <v>7.66453466854131</v>
      </c>
      <c r="AA89" s="20">
        <v>84.563580787928103</v>
      </c>
      <c r="AB89" s="113">
        <v>1.70633653773994</v>
      </c>
      <c r="AC89" s="20">
        <v>86.895247820625698</v>
      </c>
      <c r="AD89" s="113">
        <v>1.3142835602861</v>
      </c>
      <c r="AE89" s="20" t="s">
        <v>824</v>
      </c>
      <c r="AF89" s="113" t="s">
        <v>824</v>
      </c>
      <c r="AG89" s="20" t="s">
        <v>824</v>
      </c>
      <c r="AH89" s="113" t="s">
        <v>824</v>
      </c>
      <c r="AI89" s="20">
        <v>85.647725690042407</v>
      </c>
      <c r="AJ89" s="113">
        <v>1.4034711118160399</v>
      </c>
      <c r="AK89" s="20">
        <v>86.386792742124499</v>
      </c>
      <c r="AL89" s="113">
        <v>2.8193763215394601</v>
      </c>
      <c r="AM89" s="20" t="s">
        <v>824</v>
      </c>
      <c r="AN89" s="113" t="s">
        <v>824</v>
      </c>
      <c r="AO89" s="20" t="s">
        <v>824</v>
      </c>
      <c r="AP89" s="113" t="s">
        <v>824</v>
      </c>
      <c r="AQ89" s="107"/>
      <c r="AR89" s="107"/>
      <c r="AS89" s="20">
        <v>-2.1808528683105699</v>
      </c>
      <c r="AT89" s="123">
        <v>1.39634419487488</v>
      </c>
    </row>
    <row r="90" spans="1:46" ht="13" customHeight="1" x14ac:dyDescent="0.15">
      <c r="A90" s="57" t="s">
        <v>262</v>
      </c>
      <c r="B90" s="85">
        <v>3</v>
      </c>
      <c r="C90" s="20">
        <v>80.266325143335706</v>
      </c>
      <c r="D90" s="113">
        <v>2.2058429258649399</v>
      </c>
      <c r="E90" s="20" t="s">
        <v>824</v>
      </c>
      <c r="F90" s="113" t="s">
        <v>824</v>
      </c>
      <c r="G90" s="20">
        <v>81.898435854666403</v>
      </c>
      <c r="H90" s="113">
        <v>2.7700585909970701</v>
      </c>
      <c r="I90" s="20">
        <v>75.958632068794799</v>
      </c>
      <c r="J90" s="113">
        <v>4.2396187430499603</v>
      </c>
      <c r="K90" s="20" t="s">
        <v>824</v>
      </c>
      <c r="L90" s="113" t="s">
        <v>824</v>
      </c>
      <c r="M90" s="20">
        <v>80.526044709236004</v>
      </c>
      <c r="N90" s="113">
        <v>2.1972479473558999</v>
      </c>
      <c r="O90" s="20" t="s">
        <v>824</v>
      </c>
      <c r="P90" s="113" t="s">
        <v>824</v>
      </c>
      <c r="Q90" s="20" t="s">
        <v>824</v>
      </c>
      <c r="R90" s="113" t="s">
        <v>824</v>
      </c>
      <c r="S90" s="20">
        <v>81.352483711064494</v>
      </c>
      <c r="T90" s="113">
        <v>2.8820335821376402</v>
      </c>
      <c r="U90" s="20">
        <v>81.267095871463994</v>
      </c>
      <c r="V90" s="113">
        <v>3.86934945448367</v>
      </c>
      <c r="W90" s="20">
        <v>75.0276688687903</v>
      </c>
      <c r="X90" s="113">
        <v>7.9397185026692698</v>
      </c>
      <c r="Y90" s="20">
        <v>-6.3248148422741801</v>
      </c>
      <c r="Z90" s="113">
        <v>8.5105661458200892</v>
      </c>
      <c r="AA90" s="20">
        <v>82.338040316105094</v>
      </c>
      <c r="AB90" s="113">
        <v>3.7340915463825302</v>
      </c>
      <c r="AC90" s="20">
        <v>75.699769028867294</v>
      </c>
      <c r="AD90" s="113">
        <v>3.5697459281979702</v>
      </c>
      <c r="AE90" s="20">
        <v>90.135825281402106</v>
      </c>
      <c r="AF90" s="113">
        <v>5.9156681956788004</v>
      </c>
      <c r="AG90" s="20">
        <v>7.7977849652970299</v>
      </c>
      <c r="AH90" s="113">
        <v>6.98702469932093</v>
      </c>
      <c r="AI90" s="20">
        <v>79.693670050537605</v>
      </c>
      <c r="AJ90" s="113">
        <v>4.1336503188973301</v>
      </c>
      <c r="AK90" s="20">
        <v>82.204196521060595</v>
      </c>
      <c r="AL90" s="113">
        <v>3.1690325618598099</v>
      </c>
      <c r="AM90" s="20">
        <v>75.312410115907198</v>
      </c>
      <c r="AN90" s="113">
        <v>4.7120443373431797</v>
      </c>
      <c r="AO90" s="20">
        <v>-4.38125993463039</v>
      </c>
      <c r="AP90" s="113">
        <v>6.5333053706819504</v>
      </c>
      <c r="AQ90" s="107"/>
      <c r="AR90" s="107"/>
      <c r="AS90" s="20">
        <v>-6.9962099741111796</v>
      </c>
      <c r="AT90" s="123">
        <v>2.4532843287664599</v>
      </c>
    </row>
    <row r="91" spans="1:46" ht="13" customHeight="1" x14ac:dyDescent="0.15">
      <c r="A91" s="57" t="s">
        <v>376</v>
      </c>
      <c r="B91" s="85">
        <v>3</v>
      </c>
      <c r="C91" s="20">
        <v>80.891906316075193</v>
      </c>
      <c r="D91" s="113">
        <v>1.7102390107176599</v>
      </c>
      <c r="E91" s="20" t="s">
        <v>824</v>
      </c>
      <c r="F91" s="113" t="s">
        <v>824</v>
      </c>
      <c r="G91" s="20">
        <v>82.113133080149694</v>
      </c>
      <c r="H91" s="113">
        <v>1.84822169587722</v>
      </c>
      <c r="I91" s="20">
        <v>83.953316746237306</v>
      </c>
      <c r="J91" s="113">
        <v>3.2481448784488598</v>
      </c>
      <c r="K91" s="20" t="s">
        <v>824</v>
      </c>
      <c r="L91" s="113" t="s">
        <v>824</v>
      </c>
      <c r="M91" s="20">
        <v>86.057637860497906</v>
      </c>
      <c r="N91" s="113">
        <v>2.1102930569871101</v>
      </c>
      <c r="O91" s="20">
        <v>80.939675308625695</v>
      </c>
      <c r="P91" s="113">
        <v>2.0970805997479101</v>
      </c>
      <c r="Q91" s="20">
        <v>-5.1179625518722203</v>
      </c>
      <c r="R91" s="113">
        <v>3.0245468473602499</v>
      </c>
      <c r="S91" s="20">
        <v>84.413166613412599</v>
      </c>
      <c r="T91" s="113">
        <v>2.4931216266034602</v>
      </c>
      <c r="U91" s="20">
        <v>83.188344298382404</v>
      </c>
      <c r="V91" s="113">
        <v>2.8036280403291398</v>
      </c>
      <c r="W91" s="20">
        <v>79.420942935293098</v>
      </c>
      <c r="X91" s="113">
        <v>3.6313483694777999</v>
      </c>
      <c r="Y91" s="20">
        <v>-4.99222367811943</v>
      </c>
      <c r="Z91" s="113">
        <v>4.3356339641833097</v>
      </c>
      <c r="AA91" s="20" t="s">
        <v>824</v>
      </c>
      <c r="AB91" s="113" t="s">
        <v>824</v>
      </c>
      <c r="AC91" s="20">
        <v>83.547520645220999</v>
      </c>
      <c r="AD91" s="113">
        <v>1.9476841733896699</v>
      </c>
      <c r="AE91" s="20">
        <v>81.227688574726201</v>
      </c>
      <c r="AF91" s="113">
        <v>3.8199556696483601</v>
      </c>
      <c r="AG91" s="20" t="s">
        <v>824</v>
      </c>
      <c r="AH91" s="113" t="s">
        <v>824</v>
      </c>
      <c r="AI91" s="20">
        <v>82.863963123692699</v>
      </c>
      <c r="AJ91" s="113">
        <v>2.9192562656910699</v>
      </c>
      <c r="AK91" s="20">
        <v>81.137483862887606</v>
      </c>
      <c r="AL91" s="113">
        <v>3.0389218520597701</v>
      </c>
      <c r="AM91" s="20">
        <v>85.945811128020495</v>
      </c>
      <c r="AN91" s="113">
        <v>3.0590437800437602</v>
      </c>
      <c r="AO91" s="20">
        <v>3.0818480043277501</v>
      </c>
      <c r="AP91" s="113">
        <v>4.3296051307278498</v>
      </c>
      <c r="AQ91" s="107"/>
      <c r="AR91" s="107"/>
      <c r="AS91" s="20">
        <v>-2.52264171428294</v>
      </c>
      <c r="AT91" s="123">
        <v>2.3811095314295398</v>
      </c>
    </row>
    <row r="92" spans="1:46" ht="13" customHeight="1" x14ac:dyDescent="0.15">
      <c r="A92" s="57" t="s">
        <v>281</v>
      </c>
      <c r="B92" s="85">
        <v>3</v>
      </c>
      <c r="C92" s="20">
        <v>88.938067626251595</v>
      </c>
      <c r="D92" s="113">
        <v>1.0088691239015</v>
      </c>
      <c r="E92" s="20" t="s">
        <v>824</v>
      </c>
      <c r="F92" s="113" t="s">
        <v>824</v>
      </c>
      <c r="G92" s="20">
        <v>88.870526139334601</v>
      </c>
      <c r="H92" s="113">
        <v>1.12328502427291</v>
      </c>
      <c r="I92" s="20">
        <v>89.280536377775704</v>
      </c>
      <c r="J92" s="113">
        <v>2.1789366699880199</v>
      </c>
      <c r="K92" s="20" t="s">
        <v>824</v>
      </c>
      <c r="L92" s="113" t="s">
        <v>824</v>
      </c>
      <c r="M92" s="20">
        <v>89.002503927457298</v>
      </c>
      <c r="N92" s="113">
        <v>1.07844751188732</v>
      </c>
      <c r="O92" s="20">
        <v>88.500428304208597</v>
      </c>
      <c r="P92" s="113">
        <v>2.9502859816287299</v>
      </c>
      <c r="Q92" s="20">
        <v>-0.50207562324864297</v>
      </c>
      <c r="R92" s="113">
        <v>3.1553438388555901</v>
      </c>
      <c r="S92" s="20">
        <v>89.325377572128801</v>
      </c>
      <c r="T92" s="113">
        <v>2.0717705542948202</v>
      </c>
      <c r="U92" s="20">
        <v>89.043992258660793</v>
      </c>
      <c r="V92" s="113">
        <v>1.4551483550214599</v>
      </c>
      <c r="W92" s="20">
        <v>88.169604861140598</v>
      </c>
      <c r="X92" s="113">
        <v>1.76057907747097</v>
      </c>
      <c r="Y92" s="20">
        <v>-1.1557727109881899</v>
      </c>
      <c r="Z92" s="113">
        <v>2.6272981939491999</v>
      </c>
      <c r="AA92" s="20" t="s">
        <v>824</v>
      </c>
      <c r="AB92" s="113" t="s">
        <v>824</v>
      </c>
      <c r="AC92" s="20">
        <v>88.011460575656997</v>
      </c>
      <c r="AD92" s="113">
        <v>1.41959157240432</v>
      </c>
      <c r="AE92" s="20">
        <v>90.251771474734099</v>
      </c>
      <c r="AF92" s="113">
        <v>1.30254138379554</v>
      </c>
      <c r="AG92" s="20" t="s">
        <v>824</v>
      </c>
      <c r="AH92" s="113" t="s">
        <v>824</v>
      </c>
      <c r="AI92" s="20">
        <v>89.171590549643795</v>
      </c>
      <c r="AJ92" s="113">
        <v>1.1619098498123801</v>
      </c>
      <c r="AK92" s="20">
        <v>89.286031474420298</v>
      </c>
      <c r="AL92" s="113">
        <v>1.87960463868843</v>
      </c>
      <c r="AM92" s="20" t="s">
        <v>824</v>
      </c>
      <c r="AN92" s="113" t="s">
        <v>824</v>
      </c>
      <c r="AO92" s="20" t="s">
        <v>824</v>
      </c>
      <c r="AP92" s="113" t="s">
        <v>824</v>
      </c>
      <c r="AQ92" s="107"/>
      <c r="AR92" s="107"/>
      <c r="AS92" s="20">
        <v>-2.53478146408438</v>
      </c>
      <c r="AT92" s="123">
        <v>1.3392240591348501</v>
      </c>
    </row>
    <row r="93" spans="1:46" ht="13" customHeight="1" x14ac:dyDescent="0.15">
      <c r="A93" s="57" t="s">
        <v>283</v>
      </c>
      <c r="B93" s="85">
        <v>3</v>
      </c>
      <c r="C93" s="20">
        <v>95.913196448938294</v>
      </c>
      <c r="D93" s="113">
        <v>0.47628221289107397</v>
      </c>
      <c r="E93" s="20">
        <v>98.851990345860401</v>
      </c>
      <c r="F93" s="113">
        <v>0.797639128266595</v>
      </c>
      <c r="G93" s="20">
        <v>95.228943950174099</v>
      </c>
      <c r="H93" s="113">
        <v>1.2010272517801699</v>
      </c>
      <c r="I93" s="20">
        <v>95.622109923333497</v>
      </c>
      <c r="J93" s="113">
        <v>0.60710321894536601</v>
      </c>
      <c r="K93" s="20">
        <v>-3.2298804225269899</v>
      </c>
      <c r="L93" s="113">
        <v>1.0350262111278401</v>
      </c>
      <c r="M93" s="20">
        <v>95.993576480276701</v>
      </c>
      <c r="N93" s="113">
        <v>0.529406344568224</v>
      </c>
      <c r="O93" s="20">
        <v>94.569692504244102</v>
      </c>
      <c r="P93" s="113">
        <v>1.7319798986666499</v>
      </c>
      <c r="Q93" s="20">
        <v>-1.4238839760325599</v>
      </c>
      <c r="R93" s="113">
        <v>1.8334545550113801</v>
      </c>
      <c r="S93" s="20">
        <v>96.012731069195993</v>
      </c>
      <c r="T93" s="113">
        <v>0.548839275838789</v>
      </c>
      <c r="U93" s="20">
        <v>95.584589157646803</v>
      </c>
      <c r="V93" s="113">
        <v>1.43269581644594</v>
      </c>
      <c r="W93" s="20">
        <v>92.967360682869696</v>
      </c>
      <c r="X93" s="113">
        <v>2.76973148466395</v>
      </c>
      <c r="Y93" s="20">
        <v>-3.04537038632628</v>
      </c>
      <c r="Z93" s="113">
        <v>2.8277171950072599</v>
      </c>
      <c r="AA93" s="20">
        <v>96.533139310969304</v>
      </c>
      <c r="AB93" s="113">
        <v>0.54200974243336597</v>
      </c>
      <c r="AC93" s="20">
        <v>94.286957311426406</v>
      </c>
      <c r="AD93" s="113">
        <v>1.70422226768758</v>
      </c>
      <c r="AE93" s="20">
        <v>93.792906529810196</v>
      </c>
      <c r="AF93" s="113">
        <v>1.5563459506239199</v>
      </c>
      <c r="AG93" s="20">
        <v>-2.7402327811591398</v>
      </c>
      <c r="AH93" s="113">
        <v>1.6500482007563499</v>
      </c>
      <c r="AI93" s="20">
        <v>95.750370464745103</v>
      </c>
      <c r="AJ93" s="113">
        <v>0.51326849317047196</v>
      </c>
      <c r="AK93" s="20" t="s">
        <v>824</v>
      </c>
      <c r="AL93" s="113" t="s">
        <v>824</v>
      </c>
      <c r="AM93" s="20" t="s">
        <v>824</v>
      </c>
      <c r="AN93" s="113" t="s">
        <v>824</v>
      </c>
      <c r="AO93" s="20" t="s">
        <v>824</v>
      </c>
      <c r="AP93" s="113" t="s">
        <v>824</v>
      </c>
      <c r="AQ93" s="107"/>
      <c r="AR93" s="107"/>
      <c r="AS93" s="20">
        <v>0.133213200088178</v>
      </c>
      <c r="AT93" s="123">
        <v>0.74265064202521003</v>
      </c>
    </row>
    <row r="94" spans="1:46" ht="13" customHeight="1" x14ac:dyDescent="0.15">
      <c r="A94" s="57" t="s">
        <v>288</v>
      </c>
      <c r="B94" s="85">
        <v>3</v>
      </c>
      <c r="C94" s="20">
        <v>84.418919341177897</v>
      </c>
      <c r="D94" s="113">
        <v>0.98793646921761802</v>
      </c>
      <c r="E94" s="20" t="s">
        <v>824</v>
      </c>
      <c r="F94" s="113" t="s">
        <v>824</v>
      </c>
      <c r="G94" s="20">
        <v>84.422305256571306</v>
      </c>
      <c r="H94" s="113">
        <v>1.18829176976242</v>
      </c>
      <c r="I94" s="20">
        <v>83.275485923436193</v>
      </c>
      <c r="J94" s="113">
        <v>1.7943175198475401</v>
      </c>
      <c r="K94" s="20" t="s">
        <v>824</v>
      </c>
      <c r="L94" s="113" t="s">
        <v>824</v>
      </c>
      <c r="M94" s="20">
        <v>84.115409445360598</v>
      </c>
      <c r="N94" s="113">
        <v>1.0239362422711</v>
      </c>
      <c r="O94" s="20" t="s">
        <v>824</v>
      </c>
      <c r="P94" s="113" t="s">
        <v>824</v>
      </c>
      <c r="Q94" s="20" t="s">
        <v>824</v>
      </c>
      <c r="R94" s="113" t="s">
        <v>824</v>
      </c>
      <c r="S94" s="20">
        <v>84.740359182922305</v>
      </c>
      <c r="T94" s="113">
        <v>1.33203907625042</v>
      </c>
      <c r="U94" s="20">
        <v>83.059936956811796</v>
      </c>
      <c r="V94" s="113">
        <v>1.81777332209681</v>
      </c>
      <c r="W94" s="20" t="s">
        <v>824</v>
      </c>
      <c r="X94" s="113" t="s">
        <v>824</v>
      </c>
      <c r="Y94" s="20" t="s">
        <v>824</v>
      </c>
      <c r="Z94" s="113" t="s">
        <v>824</v>
      </c>
      <c r="AA94" s="20">
        <v>86.980550244191505</v>
      </c>
      <c r="AB94" s="113">
        <v>2.6500839045018099</v>
      </c>
      <c r="AC94" s="20">
        <v>83.586342516424395</v>
      </c>
      <c r="AD94" s="113">
        <v>1.1018963114667999</v>
      </c>
      <c r="AE94" s="20" t="s">
        <v>824</v>
      </c>
      <c r="AF94" s="113" t="s">
        <v>824</v>
      </c>
      <c r="AG94" s="20" t="s">
        <v>824</v>
      </c>
      <c r="AH94" s="113" t="s">
        <v>824</v>
      </c>
      <c r="AI94" s="20">
        <v>84.784831940284803</v>
      </c>
      <c r="AJ94" s="113">
        <v>1.4599371925225</v>
      </c>
      <c r="AK94" s="20">
        <v>83.491239421366799</v>
      </c>
      <c r="AL94" s="113">
        <v>1.5226840926234</v>
      </c>
      <c r="AM94" s="20" t="s">
        <v>824</v>
      </c>
      <c r="AN94" s="113" t="s">
        <v>824</v>
      </c>
      <c r="AO94" s="20" t="s">
        <v>824</v>
      </c>
      <c r="AP94" s="113" t="s">
        <v>824</v>
      </c>
      <c r="AQ94" s="107"/>
      <c r="AR94" s="107"/>
      <c r="AS94" s="20">
        <v>-3.1127581596935099</v>
      </c>
      <c r="AT94" s="123">
        <v>1.4604891807218401</v>
      </c>
    </row>
    <row r="95" spans="1:46" ht="13" customHeight="1" x14ac:dyDescent="0.15">
      <c r="A95" s="57" t="s">
        <v>292</v>
      </c>
      <c r="B95" s="85">
        <v>3</v>
      </c>
      <c r="C95" s="20">
        <v>81.188252765454806</v>
      </c>
      <c r="D95" s="113">
        <v>1.32060372705466</v>
      </c>
      <c r="E95" s="20" t="s">
        <v>824</v>
      </c>
      <c r="F95" s="113" t="s">
        <v>824</v>
      </c>
      <c r="G95" s="20">
        <v>83.3751649522534</v>
      </c>
      <c r="H95" s="113">
        <v>1.84493945571783</v>
      </c>
      <c r="I95" s="20">
        <v>79.622779162651497</v>
      </c>
      <c r="J95" s="113">
        <v>1.7523107233052899</v>
      </c>
      <c r="K95" s="20" t="s">
        <v>824</v>
      </c>
      <c r="L95" s="113" t="s">
        <v>824</v>
      </c>
      <c r="M95" s="20">
        <v>79.843007870698898</v>
      </c>
      <c r="N95" s="113">
        <v>1.5085414290605099</v>
      </c>
      <c r="O95" s="20">
        <v>88.976053853102499</v>
      </c>
      <c r="P95" s="113">
        <v>2.1421931308915299</v>
      </c>
      <c r="Q95" s="20">
        <v>9.1330459824036208</v>
      </c>
      <c r="R95" s="113">
        <v>2.6194639800772399</v>
      </c>
      <c r="S95" s="20">
        <v>82.094319847616205</v>
      </c>
      <c r="T95" s="113">
        <v>1.9157983655176201</v>
      </c>
      <c r="U95" s="20">
        <v>84.981632335215807</v>
      </c>
      <c r="V95" s="113">
        <v>2.1206815118226601</v>
      </c>
      <c r="W95" s="20">
        <v>76.135980482770094</v>
      </c>
      <c r="X95" s="113">
        <v>2.6107994233605201</v>
      </c>
      <c r="Y95" s="20">
        <v>-5.9583393648461804</v>
      </c>
      <c r="Z95" s="113">
        <v>3.16117019387316</v>
      </c>
      <c r="AA95" s="20">
        <v>82.315585254046596</v>
      </c>
      <c r="AB95" s="113">
        <v>1.6756417134191399</v>
      </c>
      <c r="AC95" s="20">
        <v>81.904484201316293</v>
      </c>
      <c r="AD95" s="113">
        <v>2.5776599103148801</v>
      </c>
      <c r="AE95" s="20">
        <v>72.753759950249901</v>
      </c>
      <c r="AF95" s="113">
        <v>4.1674928196497802</v>
      </c>
      <c r="AG95" s="20">
        <v>-9.5618253037966703</v>
      </c>
      <c r="AH95" s="113">
        <v>4.4939498959811104</v>
      </c>
      <c r="AI95" s="20">
        <v>81.111213774013095</v>
      </c>
      <c r="AJ95" s="113">
        <v>1.37778312995254</v>
      </c>
      <c r="AK95" s="20" t="s">
        <v>824</v>
      </c>
      <c r="AL95" s="113" t="s">
        <v>824</v>
      </c>
      <c r="AM95" s="20" t="s">
        <v>824</v>
      </c>
      <c r="AN95" s="113" t="s">
        <v>824</v>
      </c>
      <c r="AO95" s="20" t="s">
        <v>824</v>
      </c>
      <c r="AP95" s="113" t="s">
        <v>824</v>
      </c>
      <c r="AQ95" s="107"/>
      <c r="AR95" s="107"/>
      <c r="AS95" s="20">
        <v>-1.6712456145010699</v>
      </c>
      <c r="AT95" s="123">
        <v>1.8441204160675</v>
      </c>
    </row>
    <row r="96" spans="1:46" ht="13" customHeight="1" x14ac:dyDescent="0.15">
      <c r="A96" s="57" t="s">
        <v>293</v>
      </c>
      <c r="B96" s="85">
        <v>3</v>
      </c>
      <c r="C96" s="20">
        <v>94.380397395717495</v>
      </c>
      <c r="D96" s="113">
        <v>0.88060696864870003</v>
      </c>
      <c r="E96" s="20">
        <v>97.755963106473899</v>
      </c>
      <c r="F96" s="113">
        <v>1.9526609980518801</v>
      </c>
      <c r="G96" s="20">
        <v>94.545005490338497</v>
      </c>
      <c r="H96" s="113">
        <v>1.8813487852867401</v>
      </c>
      <c r="I96" s="20">
        <v>94.243645444536696</v>
      </c>
      <c r="J96" s="113">
        <v>1.08069436940351</v>
      </c>
      <c r="K96" s="20">
        <v>-3.5123176619371601</v>
      </c>
      <c r="L96" s="113">
        <v>2.2192862409814702</v>
      </c>
      <c r="M96" s="20">
        <v>95.398178436142999</v>
      </c>
      <c r="N96" s="113">
        <v>1.4715430542957999</v>
      </c>
      <c r="O96" s="20">
        <v>94.137064790695703</v>
      </c>
      <c r="P96" s="113">
        <v>1.04890881729755</v>
      </c>
      <c r="Q96" s="20">
        <v>-1.2611136454473499</v>
      </c>
      <c r="R96" s="113">
        <v>1.7734066924426299</v>
      </c>
      <c r="S96" s="20">
        <v>93.964107897038204</v>
      </c>
      <c r="T96" s="113">
        <v>1.09651248220562</v>
      </c>
      <c r="U96" s="20">
        <v>95.251268981335699</v>
      </c>
      <c r="V96" s="113">
        <v>2.0154317656171998</v>
      </c>
      <c r="W96" s="20">
        <v>97.459342616333501</v>
      </c>
      <c r="X96" s="113">
        <v>1.53526661343516</v>
      </c>
      <c r="Y96" s="20">
        <v>3.49523471929525</v>
      </c>
      <c r="Z96" s="113">
        <v>1.85673344518908</v>
      </c>
      <c r="AA96" s="20">
        <v>96.435256026230604</v>
      </c>
      <c r="AB96" s="113">
        <v>1.12223955471822</v>
      </c>
      <c r="AC96" s="20">
        <v>92.7757817836237</v>
      </c>
      <c r="AD96" s="113">
        <v>1.54995314678735</v>
      </c>
      <c r="AE96" s="20">
        <v>94.788662725903905</v>
      </c>
      <c r="AF96" s="113">
        <v>1.5247344748715099</v>
      </c>
      <c r="AG96" s="20">
        <v>-1.6465933003266999</v>
      </c>
      <c r="AH96" s="113">
        <v>1.9137955221257501</v>
      </c>
      <c r="AI96" s="20">
        <v>94.445727444119399</v>
      </c>
      <c r="AJ96" s="113">
        <v>0.95695223080019998</v>
      </c>
      <c r="AK96" s="20">
        <v>94.328615812636002</v>
      </c>
      <c r="AL96" s="113">
        <v>2.4595831474787899</v>
      </c>
      <c r="AM96" s="20" t="s">
        <v>327</v>
      </c>
      <c r="AN96" s="113" t="s">
        <v>327</v>
      </c>
      <c r="AO96" s="20" t="s">
        <v>327</v>
      </c>
      <c r="AP96" s="113" t="s">
        <v>327</v>
      </c>
      <c r="AQ96" s="107"/>
      <c r="AR96" s="107"/>
      <c r="AS96" s="20">
        <v>0.105847652758484</v>
      </c>
      <c r="AT96" s="123">
        <v>1.1402135478781299</v>
      </c>
    </row>
    <row r="97" spans="1:46" ht="13" customHeight="1" x14ac:dyDescent="0.15">
      <c r="A97" s="5" t="s">
        <v>305</v>
      </c>
      <c r="B97" s="87">
        <v>3</v>
      </c>
      <c r="C97" s="88">
        <v>86.438296453550905</v>
      </c>
      <c r="D97" s="122">
        <v>0.45803564478087599</v>
      </c>
      <c r="E97" s="88">
        <v>98.303976726167093</v>
      </c>
      <c r="F97" s="122">
        <v>1.05464604871195</v>
      </c>
      <c r="G97" s="88">
        <v>86.900658378485304</v>
      </c>
      <c r="H97" s="122">
        <v>0.613193971830573</v>
      </c>
      <c r="I97" s="88">
        <v>86.304225334621293</v>
      </c>
      <c r="J97" s="122">
        <v>0.82401133778950397</v>
      </c>
      <c r="K97" s="88">
        <v>-3.3710990422320699</v>
      </c>
      <c r="L97" s="122">
        <v>1.2243886920756899</v>
      </c>
      <c r="M97" s="88">
        <v>87.061532836654905</v>
      </c>
      <c r="N97" s="122">
        <v>0.521067818619109</v>
      </c>
      <c r="O97" s="88">
        <v>89.4245829521753</v>
      </c>
      <c r="P97" s="122">
        <v>0.93361426513657797</v>
      </c>
      <c r="Q97" s="88">
        <v>0.16560203716056801</v>
      </c>
      <c r="R97" s="122">
        <v>1.13968762068025</v>
      </c>
      <c r="S97" s="88">
        <v>87.363099480787298</v>
      </c>
      <c r="T97" s="122">
        <v>0.661698587261775</v>
      </c>
      <c r="U97" s="88">
        <v>87.177850536950899</v>
      </c>
      <c r="V97" s="122">
        <v>0.819620773442715</v>
      </c>
      <c r="W97" s="88">
        <v>84.338583112254</v>
      </c>
      <c r="X97" s="122">
        <v>1.71223585346499</v>
      </c>
      <c r="Y97" s="88">
        <v>-3.39919355394253</v>
      </c>
      <c r="Z97" s="122">
        <v>1.9076199836285701</v>
      </c>
      <c r="AA97" s="88">
        <v>88.194358656578501</v>
      </c>
      <c r="AB97" s="122">
        <v>0.88567206259346698</v>
      </c>
      <c r="AC97" s="88">
        <v>85.838445485395198</v>
      </c>
      <c r="AD97" s="122">
        <v>0.72288890408797701</v>
      </c>
      <c r="AE97" s="88">
        <v>87.158435756137706</v>
      </c>
      <c r="AF97" s="122">
        <v>1.4278852847895001</v>
      </c>
      <c r="AG97" s="88">
        <v>-1.53771660499637</v>
      </c>
      <c r="AH97" s="122">
        <v>2.1708202968842998</v>
      </c>
      <c r="AI97" s="88">
        <v>86.683636629634904</v>
      </c>
      <c r="AJ97" s="122">
        <v>0.73034444829453005</v>
      </c>
      <c r="AK97" s="88">
        <v>86.139059972416007</v>
      </c>
      <c r="AL97" s="122">
        <v>1.0425359832130101</v>
      </c>
      <c r="AM97" s="88">
        <v>80.629110621963903</v>
      </c>
      <c r="AN97" s="122">
        <v>2.8089638074080101</v>
      </c>
      <c r="AO97" s="88">
        <v>-0.64970596515131995</v>
      </c>
      <c r="AP97" s="122">
        <v>3.9188505857778799</v>
      </c>
      <c r="AQ97" s="80"/>
      <c r="AR97" s="80"/>
      <c r="AS97" s="88">
        <v>-2.34742861776712</v>
      </c>
      <c r="AT97" s="127">
        <v>0.59708943080671995</v>
      </c>
    </row>
    <row r="99" spans="1:46" x14ac:dyDescent="0.15">
      <c r="A99" s="128" t="s">
        <v>306</v>
      </c>
    </row>
    <row r="100" spans="1:46" x14ac:dyDescent="0.15">
      <c r="A100" s="128" t="s">
        <v>370</v>
      </c>
    </row>
    <row r="101" spans="1:46" x14ac:dyDescent="0.15">
      <c r="A101" s="128" t="s">
        <v>371</v>
      </c>
    </row>
    <row r="102" spans="1:46" x14ac:dyDescent="0.15">
      <c r="A102" s="128" t="s">
        <v>372</v>
      </c>
    </row>
    <row r="103" spans="1:46" x14ac:dyDescent="0.15">
      <c r="A103" s="128" t="s">
        <v>373</v>
      </c>
    </row>
    <row r="104" spans="1:46" x14ac:dyDescent="0.15">
      <c r="A104" s="128" t="s">
        <v>374</v>
      </c>
    </row>
    <row r="105" spans="1:46" x14ac:dyDescent="0.15">
      <c r="A105" s="128" t="s">
        <v>375</v>
      </c>
    </row>
    <row r="106" spans="1:46" x14ac:dyDescent="0.15">
      <c r="A106" s="128" t="s">
        <v>307</v>
      </c>
    </row>
    <row r="107" spans="1:46" x14ac:dyDescent="0.15">
      <c r="A107" s="128" t="s">
        <v>308</v>
      </c>
    </row>
    <row r="108" spans="1:46" x14ac:dyDescent="0.15">
      <c r="A108" s="128" t="s">
        <v>309</v>
      </c>
    </row>
    <row r="109" spans="1:46" x14ac:dyDescent="0.15">
      <c r="A109" s="112" t="str">
        <f>HYPERLINK("https://oecdcode.org/disclaimers/cyprus.html", "Information on data for Cyprus: https://oecdcode.org/disclaimers/cyprus.html")</f>
        <v>Information on data for Cyprus: https://oecdcode.org/disclaimers/cyprus.html</v>
      </c>
    </row>
    <row r="110" spans="1:46" x14ac:dyDescent="0.15">
      <c r="A110" s="128" t="s">
        <v>310</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197" priority="7">
      <formula>ABS(K1/L1)&gt;1.95996398454005</formula>
    </cfRule>
  </conditionalFormatting>
  <conditionalFormatting sqref="Q1:Q200">
    <cfRule type="expression" dxfId="196" priority="6">
      <formula>ABS(Q1/R1)&gt;1.95996398454005</formula>
    </cfRule>
  </conditionalFormatting>
  <conditionalFormatting sqref="Y1:Y200">
    <cfRule type="expression" dxfId="195" priority="5">
      <formula>ABS(Y1/Z1)&gt;1.95996398454005</formula>
    </cfRule>
  </conditionalFormatting>
  <conditionalFormatting sqref="AG1:AG200">
    <cfRule type="expression" dxfId="194" priority="4">
      <formula>ABS(AG1/AH1)&gt;1.95996398454005</formula>
    </cfRule>
  </conditionalFormatting>
  <conditionalFormatting sqref="AO1:AO200">
    <cfRule type="expression" dxfId="193" priority="3">
      <formula>ABS(AO1/AP1)&gt;1.95996398454005</formula>
    </cfRule>
  </conditionalFormatting>
  <conditionalFormatting sqref="AQ1:AQ200">
    <cfRule type="expression" dxfId="192" priority="2">
      <formula>ABS(AQ1/AR1)&gt;1.95996398454005</formula>
    </cfRule>
  </conditionalFormatting>
  <conditionalFormatting sqref="AS1:AS200">
    <cfRule type="expression" dxfId="191" priority="1">
      <formula>ABS(AS1/AT1)&gt;1.95996398454005</formula>
    </cfRule>
  </conditionalFormatting>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D104"/>
  <sheetViews>
    <sheetView showGridLines="0" zoomScale="80" workbookViewId="0"/>
  </sheetViews>
  <sheetFormatPr baseColWidth="10" defaultRowHeight="13" x14ac:dyDescent="0.15"/>
  <cols>
    <col min="1" max="1" width="30.6640625" customWidth="1"/>
    <col min="2" max="2" width="8.6640625" customWidth="1"/>
  </cols>
  <sheetData>
    <row r="1" spans="1:30" x14ac:dyDescent="0.15">
      <c r="A1" s="27" t="s">
        <v>175</v>
      </c>
    </row>
    <row r="2" spans="1:30" x14ac:dyDescent="0.15">
      <c r="A2" s="29" t="s">
        <v>176</v>
      </c>
    </row>
    <row r="3" spans="1:30" x14ac:dyDescent="0.15">
      <c r="A3" s="25" t="s">
        <v>236</v>
      </c>
    </row>
    <row r="4" spans="1:30" x14ac:dyDescent="0.15">
      <c r="A4" s="97" t="str">
        <f>HYPERLINK("#'TOC'!A1", "Back to TOC")</f>
        <v>Back to TOC</v>
      </c>
    </row>
    <row r="7" spans="1:30" ht="16" customHeight="1" x14ac:dyDescent="0.15">
      <c r="B7" s="163" t="s">
        <v>237</v>
      </c>
      <c r="C7" s="166" t="s">
        <v>426</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7"/>
    </row>
    <row r="8" spans="1:30" ht="32" customHeight="1" x14ac:dyDescent="0.15">
      <c r="B8" s="164"/>
      <c r="C8" s="168" t="s">
        <v>331</v>
      </c>
      <c r="D8" s="168"/>
      <c r="E8" s="168" t="s">
        <v>333</v>
      </c>
      <c r="F8" s="168"/>
      <c r="G8" s="168"/>
      <c r="H8" s="168"/>
      <c r="I8" s="168"/>
      <c r="J8" s="168"/>
      <c r="K8" s="168" t="s">
        <v>421</v>
      </c>
      <c r="L8" s="168"/>
      <c r="M8" s="168"/>
      <c r="N8" s="168"/>
      <c r="O8" s="168"/>
      <c r="P8" s="168"/>
      <c r="Q8" s="168"/>
      <c r="R8" s="168"/>
      <c r="S8" s="168" t="s">
        <v>345</v>
      </c>
      <c r="T8" s="168"/>
      <c r="U8" s="168"/>
      <c r="V8" s="168"/>
      <c r="W8" s="168"/>
      <c r="X8" s="168"/>
      <c r="Y8" s="168"/>
      <c r="Z8" s="168"/>
      <c r="AA8" s="170" t="s">
        <v>243</v>
      </c>
      <c r="AB8" s="170"/>
      <c r="AC8" s="170" t="s">
        <v>245</v>
      </c>
      <c r="AD8" s="172"/>
    </row>
    <row r="9" spans="1:30" ht="32" customHeight="1" x14ac:dyDescent="0.15">
      <c r="B9" s="164"/>
      <c r="C9" s="168"/>
      <c r="D9" s="168"/>
      <c r="E9" s="169" t="s">
        <v>334</v>
      </c>
      <c r="F9" s="169"/>
      <c r="G9" s="169" t="s">
        <v>335</v>
      </c>
      <c r="H9" s="169"/>
      <c r="I9" s="169" t="s">
        <v>336</v>
      </c>
      <c r="J9" s="169"/>
      <c r="K9" s="169" t="s">
        <v>422</v>
      </c>
      <c r="L9" s="169"/>
      <c r="M9" s="169" t="s">
        <v>423</v>
      </c>
      <c r="N9" s="169"/>
      <c r="O9" s="169" t="s">
        <v>424</v>
      </c>
      <c r="P9" s="169"/>
      <c r="Q9" s="169" t="s">
        <v>364</v>
      </c>
      <c r="R9" s="169"/>
      <c r="S9" s="169" t="s">
        <v>346</v>
      </c>
      <c r="T9" s="169"/>
      <c r="U9" s="169" t="s">
        <v>347</v>
      </c>
      <c r="V9" s="169"/>
      <c r="W9" s="169" t="s">
        <v>348</v>
      </c>
      <c r="X9" s="169"/>
      <c r="Y9" s="169" t="s">
        <v>113</v>
      </c>
      <c r="Z9" s="169"/>
      <c r="AA9" s="171" t="s">
        <v>331</v>
      </c>
      <c r="AB9" s="171"/>
      <c r="AC9" s="171" t="s">
        <v>331</v>
      </c>
      <c r="AD9" s="173"/>
    </row>
    <row r="10" spans="1:30" ht="16" customHeight="1" x14ac:dyDescent="0.15">
      <c r="B10" s="165"/>
      <c r="C10" s="98" t="s">
        <v>332</v>
      </c>
      <c r="D10" s="98" t="s">
        <v>240</v>
      </c>
      <c r="E10" s="98" t="s">
        <v>332</v>
      </c>
      <c r="F10" s="98" t="s">
        <v>240</v>
      </c>
      <c r="G10" s="98" t="s">
        <v>332</v>
      </c>
      <c r="H10" s="98" t="s">
        <v>240</v>
      </c>
      <c r="I10" s="98" t="s">
        <v>337</v>
      </c>
      <c r="J10" s="98" t="s">
        <v>240</v>
      </c>
      <c r="K10" s="98" t="s">
        <v>332</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337</v>
      </c>
      <c r="AB10" s="98" t="s">
        <v>240</v>
      </c>
      <c r="AC10" s="98" t="s">
        <v>337</v>
      </c>
      <c r="AD10" s="99" t="s">
        <v>240</v>
      </c>
    </row>
    <row r="11" spans="1:30" ht="13" customHeight="1" x14ac:dyDescent="0.15">
      <c r="A11" s="100"/>
      <c r="B11" s="101"/>
      <c r="C11" s="102" t="s">
        <v>1076</v>
      </c>
      <c r="D11" s="120" t="s">
        <v>1077</v>
      </c>
      <c r="E11" s="102" t="s">
        <v>1184</v>
      </c>
      <c r="F11" s="120" t="s">
        <v>1185</v>
      </c>
      <c r="G11" s="102" t="s">
        <v>1186</v>
      </c>
      <c r="H11" s="120" t="s">
        <v>1187</v>
      </c>
      <c r="I11" s="102" t="s">
        <v>1188</v>
      </c>
      <c r="J11" s="120" t="s">
        <v>1189</v>
      </c>
      <c r="K11" s="102" t="s">
        <v>1190</v>
      </c>
      <c r="L11" s="120" t="s">
        <v>1191</v>
      </c>
      <c r="M11" s="102" t="s">
        <v>1192</v>
      </c>
      <c r="N11" s="120" t="s">
        <v>1193</v>
      </c>
      <c r="O11" s="102" t="s">
        <v>1194</v>
      </c>
      <c r="P11" s="120" t="s">
        <v>1195</v>
      </c>
      <c r="Q11" s="102" t="s">
        <v>1196</v>
      </c>
      <c r="R11" s="120" t="s">
        <v>1197</v>
      </c>
      <c r="S11" s="102" t="s">
        <v>1198</v>
      </c>
      <c r="T11" s="120" t="s">
        <v>1199</v>
      </c>
      <c r="U11" s="102" t="s">
        <v>1200</v>
      </c>
      <c r="V11" s="120" t="s">
        <v>1201</v>
      </c>
      <c r="W11" s="102" t="s">
        <v>1202</v>
      </c>
      <c r="X11" s="120" t="s">
        <v>1203</v>
      </c>
      <c r="Y11" s="102" t="s">
        <v>1204</v>
      </c>
      <c r="Z11" s="120" t="s">
        <v>1205</v>
      </c>
      <c r="AA11" s="104" t="s">
        <v>1096</v>
      </c>
      <c r="AB11" s="104" t="s">
        <v>1097</v>
      </c>
      <c r="AC11" s="104" t="s">
        <v>1116</v>
      </c>
      <c r="AD11" s="105" t="s">
        <v>1117</v>
      </c>
    </row>
    <row r="12" spans="1:30" ht="13" customHeight="1" x14ac:dyDescent="0.15">
      <c r="A12" s="57" t="s">
        <v>246</v>
      </c>
      <c r="B12" s="106">
        <v>2</v>
      </c>
      <c r="C12" s="20">
        <v>97.916754423279698</v>
      </c>
      <c r="D12" s="113">
        <v>0.42507228028770899</v>
      </c>
      <c r="E12" s="20">
        <v>98.156955004885504</v>
      </c>
      <c r="F12" s="113">
        <v>0.459742011303442</v>
      </c>
      <c r="G12" s="20">
        <v>97.216160252555099</v>
      </c>
      <c r="H12" s="113">
        <v>0.73662258761968602</v>
      </c>
      <c r="I12" s="20">
        <v>-0.94079475233040499</v>
      </c>
      <c r="J12" s="113">
        <v>0.77995065692809495</v>
      </c>
      <c r="K12" s="20">
        <v>97.657410908013603</v>
      </c>
      <c r="L12" s="113">
        <v>1.1765100884945801</v>
      </c>
      <c r="M12" s="20">
        <v>97.541499512193894</v>
      </c>
      <c r="N12" s="113">
        <v>0.54636185810027504</v>
      </c>
      <c r="O12" s="20">
        <v>98.672919420449304</v>
      </c>
      <c r="P12" s="113">
        <v>0.409781060774904</v>
      </c>
      <c r="Q12" s="20">
        <v>1.0155085124357</v>
      </c>
      <c r="R12" s="113">
        <v>1.19587376870455</v>
      </c>
      <c r="S12" s="20">
        <v>98.609555986184802</v>
      </c>
      <c r="T12" s="113">
        <v>0.65071282360664195</v>
      </c>
      <c r="U12" s="20">
        <v>96.644660525929993</v>
      </c>
      <c r="V12" s="113">
        <v>1.00780706634779</v>
      </c>
      <c r="W12" s="20">
        <v>98.062716227812004</v>
      </c>
      <c r="X12" s="113">
        <v>0.50170035670983104</v>
      </c>
      <c r="Y12" s="20">
        <v>-0.54683975837281196</v>
      </c>
      <c r="Z12" s="113">
        <v>0.68179271669384001</v>
      </c>
      <c r="AA12" s="107"/>
      <c r="AB12" s="107"/>
      <c r="AC12" s="107"/>
      <c r="AD12" s="108"/>
    </row>
    <row r="13" spans="1:30" ht="13" customHeight="1" x14ac:dyDescent="0.15">
      <c r="A13" s="57" t="s">
        <v>247</v>
      </c>
      <c r="B13" s="106">
        <v>2</v>
      </c>
      <c r="C13" s="20">
        <v>66.766892039030694</v>
      </c>
      <c r="D13" s="113">
        <v>1.5407427234122599</v>
      </c>
      <c r="E13" s="20">
        <v>66.048869726743206</v>
      </c>
      <c r="F13" s="113">
        <v>1.9800304764719201</v>
      </c>
      <c r="G13" s="20">
        <v>68.224386625712199</v>
      </c>
      <c r="H13" s="113">
        <v>1.7569311987367</v>
      </c>
      <c r="I13" s="20">
        <v>2.1755168989689202</v>
      </c>
      <c r="J13" s="113">
        <v>2.26650417167007</v>
      </c>
      <c r="K13" s="20">
        <v>71.020428586107997</v>
      </c>
      <c r="L13" s="113">
        <v>3.0127768189407198</v>
      </c>
      <c r="M13" s="20">
        <v>66.574971342066604</v>
      </c>
      <c r="N13" s="113">
        <v>2.1292228732770102</v>
      </c>
      <c r="O13" s="20">
        <v>66.254875943754598</v>
      </c>
      <c r="P13" s="113">
        <v>2.0861255199149098</v>
      </c>
      <c r="Q13" s="20">
        <v>-4.7655526423533798</v>
      </c>
      <c r="R13" s="113">
        <v>3.38398230036398</v>
      </c>
      <c r="S13" s="20">
        <v>73.041540710937497</v>
      </c>
      <c r="T13" s="113">
        <v>2.5277581577640902</v>
      </c>
      <c r="U13" s="20">
        <v>62.724929516901803</v>
      </c>
      <c r="V13" s="113">
        <v>3.5142755743299201</v>
      </c>
      <c r="W13" s="20">
        <v>66.542436068709904</v>
      </c>
      <c r="X13" s="113">
        <v>1.7329611726201499</v>
      </c>
      <c r="Y13" s="20">
        <v>-6.4991046422276399</v>
      </c>
      <c r="Z13" s="113">
        <v>2.8007279824992901</v>
      </c>
      <c r="AA13" s="107"/>
      <c r="AB13" s="107"/>
      <c r="AC13" s="107"/>
      <c r="AD13" s="108"/>
    </row>
    <row r="14" spans="1:30" ht="13" customHeight="1" x14ac:dyDescent="0.15">
      <c r="A14" s="57" t="s">
        <v>248</v>
      </c>
      <c r="B14" s="106">
        <v>2</v>
      </c>
      <c r="C14" s="20">
        <v>71.035394356710597</v>
      </c>
      <c r="D14" s="113">
        <v>1.3494780505247399</v>
      </c>
      <c r="E14" s="20">
        <v>69.884793540349705</v>
      </c>
      <c r="F14" s="113">
        <v>1.5479547732960901</v>
      </c>
      <c r="G14" s="20">
        <v>74.308679080924406</v>
      </c>
      <c r="H14" s="113">
        <v>1.76738275056515</v>
      </c>
      <c r="I14" s="20">
        <v>4.4238855405747</v>
      </c>
      <c r="J14" s="113">
        <v>1.9791486106073199</v>
      </c>
      <c r="K14" s="20">
        <v>72.066062231460805</v>
      </c>
      <c r="L14" s="113">
        <v>2.5630989616170101</v>
      </c>
      <c r="M14" s="20">
        <v>71.228218104584499</v>
      </c>
      <c r="N14" s="113">
        <v>1.4327978590297901</v>
      </c>
      <c r="O14" s="20">
        <v>70.294238713421294</v>
      </c>
      <c r="P14" s="113">
        <v>2.0868961614327199</v>
      </c>
      <c r="Q14" s="20">
        <v>-1.7718235180394699</v>
      </c>
      <c r="R14" s="113">
        <v>2.8914767263079999</v>
      </c>
      <c r="S14" s="20">
        <v>75.633507241528605</v>
      </c>
      <c r="T14" s="113">
        <v>2.0986279522905402</v>
      </c>
      <c r="U14" s="20">
        <v>70.226162960838096</v>
      </c>
      <c r="V14" s="113">
        <v>1.9322877438188999</v>
      </c>
      <c r="W14" s="20">
        <v>69.000036921865203</v>
      </c>
      <c r="X14" s="113">
        <v>1.75014679564316</v>
      </c>
      <c r="Y14" s="20">
        <v>-6.6334703196633997</v>
      </c>
      <c r="Z14" s="113">
        <v>2.23578793138525</v>
      </c>
      <c r="AA14" s="107"/>
      <c r="AB14" s="107"/>
      <c r="AC14" s="107"/>
      <c r="AD14" s="108"/>
    </row>
    <row r="15" spans="1:30" ht="13" customHeight="1" x14ac:dyDescent="0.15">
      <c r="A15" s="57" t="s">
        <v>249</v>
      </c>
      <c r="B15" s="106">
        <v>2</v>
      </c>
      <c r="C15" s="20">
        <v>93.519169185236706</v>
      </c>
      <c r="D15" s="113">
        <v>0.73816949141983002</v>
      </c>
      <c r="E15" s="20">
        <v>93.510369733613999</v>
      </c>
      <c r="F15" s="113">
        <v>0.78316681805633204</v>
      </c>
      <c r="G15" s="20">
        <v>93.490665848805307</v>
      </c>
      <c r="H15" s="113">
        <v>1.18940203161136</v>
      </c>
      <c r="I15" s="20">
        <v>-1.9703884808677699E-2</v>
      </c>
      <c r="J15" s="113">
        <v>1.1855114251069201</v>
      </c>
      <c r="K15" s="20">
        <v>94.403852874812699</v>
      </c>
      <c r="L15" s="113">
        <v>1.46923907437874</v>
      </c>
      <c r="M15" s="20">
        <v>91.890289578980401</v>
      </c>
      <c r="N15" s="113">
        <v>1.0721215008014</v>
      </c>
      <c r="O15" s="20">
        <v>95.568523047814196</v>
      </c>
      <c r="P15" s="113">
        <v>0.80073535184734901</v>
      </c>
      <c r="Q15" s="20">
        <v>1.1646701730015101</v>
      </c>
      <c r="R15" s="113">
        <v>1.6596493922606099</v>
      </c>
      <c r="S15" s="20">
        <v>93.342989998725997</v>
      </c>
      <c r="T15" s="113">
        <v>1.36877367866417</v>
      </c>
      <c r="U15" s="20">
        <v>90.375846797032196</v>
      </c>
      <c r="V15" s="113">
        <v>2.1788993339290701</v>
      </c>
      <c r="W15" s="20">
        <v>93.933725694790894</v>
      </c>
      <c r="X15" s="113">
        <v>0.77944621336030695</v>
      </c>
      <c r="Y15" s="20">
        <v>0.59073569606489695</v>
      </c>
      <c r="Z15" s="113">
        <v>1.4654680941471701</v>
      </c>
      <c r="AA15" s="107"/>
      <c r="AB15" s="107"/>
      <c r="AC15" s="107"/>
      <c r="AD15" s="108"/>
    </row>
    <row r="16" spans="1:30" ht="13" customHeight="1" x14ac:dyDescent="0.15">
      <c r="A16" s="57" t="s">
        <v>250</v>
      </c>
      <c r="B16" s="106">
        <v>2</v>
      </c>
      <c r="C16" s="20">
        <v>89.340711233985601</v>
      </c>
      <c r="D16" s="113">
        <v>0.67951414097363605</v>
      </c>
      <c r="E16" s="20">
        <v>89.978666836331797</v>
      </c>
      <c r="F16" s="113">
        <v>1.0082716300883801</v>
      </c>
      <c r="G16" s="20">
        <v>88.372522026791302</v>
      </c>
      <c r="H16" s="113">
        <v>1.1808726443606801</v>
      </c>
      <c r="I16" s="20">
        <v>-1.60614480954047</v>
      </c>
      <c r="J16" s="113">
        <v>1.70722530159263</v>
      </c>
      <c r="K16" s="20">
        <v>85.901224973924599</v>
      </c>
      <c r="L16" s="113">
        <v>2.0070588179554001</v>
      </c>
      <c r="M16" s="20">
        <v>89.327406768973901</v>
      </c>
      <c r="N16" s="113">
        <v>0.87214253715924295</v>
      </c>
      <c r="O16" s="20">
        <v>93.048687173851803</v>
      </c>
      <c r="P16" s="113">
        <v>1.65302962437782</v>
      </c>
      <c r="Q16" s="20">
        <v>7.1474621999272898</v>
      </c>
      <c r="R16" s="113">
        <v>2.74409326231229</v>
      </c>
      <c r="S16" s="20">
        <v>87.091209724341795</v>
      </c>
      <c r="T16" s="113">
        <v>1.73721836418207</v>
      </c>
      <c r="U16" s="20">
        <v>87.157735883066593</v>
      </c>
      <c r="V16" s="113">
        <v>1.7212808484239199</v>
      </c>
      <c r="W16" s="20">
        <v>90.965761682877698</v>
      </c>
      <c r="X16" s="113">
        <v>0.94706925847319001</v>
      </c>
      <c r="Y16" s="20">
        <v>3.8745519585358599</v>
      </c>
      <c r="Z16" s="113">
        <v>2.2018203634406301</v>
      </c>
      <c r="AA16" s="107"/>
      <c r="AB16" s="107"/>
      <c r="AC16" s="107"/>
      <c r="AD16" s="108"/>
    </row>
    <row r="17" spans="1:30" ht="13" customHeight="1" x14ac:dyDescent="0.15">
      <c r="A17" s="57" t="s">
        <v>251</v>
      </c>
      <c r="B17" s="106">
        <v>2</v>
      </c>
      <c r="C17" s="20">
        <v>66.415933771993195</v>
      </c>
      <c r="D17" s="113">
        <v>1.27986426720609</v>
      </c>
      <c r="E17" s="20">
        <v>66.411779484130605</v>
      </c>
      <c r="F17" s="113">
        <v>1.4001777455415301</v>
      </c>
      <c r="G17" s="20">
        <v>66.492176548874596</v>
      </c>
      <c r="H17" s="113">
        <v>1.9097789932059801</v>
      </c>
      <c r="I17" s="20">
        <v>8.0397064743976898E-2</v>
      </c>
      <c r="J17" s="113">
        <v>1.9808357763573701</v>
      </c>
      <c r="K17" s="20">
        <v>70.458200899934894</v>
      </c>
      <c r="L17" s="113">
        <v>2.6375860435849998</v>
      </c>
      <c r="M17" s="20">
        <v>64.288365958038497</v>
      </c>
      <c r="N17" s="113">
        <v>1.4217822496491099</v>
      </c>
      <c r="O17" s="20">
        <v>69.189041593914794</v>
      </c>
      <c r="P17" s="113">
        <v>1.82951748222807</v>
      </c>
      <c r="Q17" s="20">
        <v>-1.2691593060201101</v>
      </c>
      <c r="R17" s="113">
        <v>3.1887096430675399</v>
      </c>
      <c r="S17" s="20">
        <v>77.170543657584105</v>
      </c>
      <c r="T17" s="113">
        <v>2.24297515895331</v>
      </c>
      <c r="U17" s="20">
        <v>63.894519344970703</v>
      </c>
      <c r="V17" s="113">
        <v>2.3606742864097998</v>
      </c>
      <c r="W17" s="20">
        <v>63.407143116347598</v>
      </c>
      <c r="X17" s="113">
        <v>1.5376176881577199</v>
      </c>
      <c r="Y17" s="20">
        <v>-13.7634005412365</v>
      </c>
      <c r="Z17" s="113">
        <v>2.5115115650095698</v>
      </c>
      <c r="AA17" s="107"/>
      <c r="AB17" s="107"/>
      <c r="AC17" s="107"/>
      <c r="AD17" s="108"/>
    </row>
    <row r="18" spans="1:30" ht="13" customHeight="1" x14ac:dyDescent="0.15">
      <c r="A18" s="109" t="s">
        <v>252</v>
      </c>
      <c r="B18" s="106">
        <v>2</v>
      </c>
      <c r="C18" s="20">
        <v>69.746752727986603</v>
      </c>
      <c r="D18" s="113">
        <v>1.8098122206460701</v>
      </c>
      <c r="E18" s="20">
        <v>69.851998141227995</v>
      </c>
      <c r="F18" s="113">
        <v>1.9157840935146799</v>
      </c>
      <c r="G18" s="20">
        <v>69.582142447319697</v>
      </c>
      <c r="H18" s="113">
        <v>2.7125225777220701</v>
      </c>
      <c r="I18" s="20">
        <v>-0.269855693908298</v>
      </c>
      <c r="J18" s="113">
        <v>2.6923860937782398</v>
      </c>
      <c r="K18" s="20">
        <v>72.114469457999704</v>
      </c>
      <c r="L18" s="113">
        <v>3.6467501376086902</v>
      </c>
      <c r="M18" s="20">
        <v>68.460878028778893</v>
      </c>
      <c r="N18" s="113">
        <v>1.9112946052695801</v>
      </c>
      <c r="O18" s="20">
        <v>71.688507106880394</v>
      </c>
      <c r="P18" s="113">
        <v>2.7329315019276401</v>
      </c>
      <c r="Q18" s="20">
        <v>-0.425962351119338</v>
      </c>
      <c r="R18" s="113">
        <v>4.4704663105931797</v>
      </c>
      <c r="S18" s="20">
        <v>79.446088122302896</v>
      </c>
      <c r="T18" s="113">
        <v>2.8877356525971898</v>
      </c>
      <c r="U18" s="20">
        <v>68.212144224482799</v>
      </c>
      <c r="V18" s="113">
        <v>3.3395809511163201</v>
      </c>
      <c r="W18" s="20">
        <v>66.388017864824107</v>
      </c>
      <c r="X18" s="113">
        <v>2.14886971250613</v>
      </c>
      <c r="Y18" s="20">
        <v>-13.0580702574788</v>
      </c>
      <c r="Z18" s="113">
        <v>3.2454434640841598</v>
      </c>
      <c r="AA18" s="107"/>
      <c r="AB18" s="107"/>
      <c r="AC18" s="107"/>
      <c r="AD18" s="108"/>
    </row>
    <row r="19" spans="1:30" ht="13" customHeight="1" x14ac:dyDescent="0.15">
      <c r="A19" s="109" t="s">
        <v>253</v>
      </c>
      <c r="B19" s="106">
        <v>2</v>
      </c>
      <c r="C19" s="20">
        <v>61.046810829446301</v>
      </c>
      <c r="D19" s="113">
        <v>1.5869829494965899</v>
      </c>
      <c r="E19" s="20">
        <v>60.928834201631098</v>
      </c>
      <c r="F19" s="113">
        <v>1.8369686835804599</v>
      </c>
      <c r="G19" s="20">
        <v>61.343107939006103</v>
      </c>
      <c r="H19" s="113">
        <v>2.0084622259077198</v>
      </c>
      <c r="I19" s="20">
        <v>0.41427373737497702</v>
      </c>
      <c r="J19" s="113">
        <v>2.2418683175260998</v>
      </c>
      <c r="K19" s="20">
        <v>67.496686411905898</v>
      </c>
      <c r="L19" s="113">
        <v>3.16945116512044</v>
      </c>
      <c r="M19" s="20">
        <v>57.3923016788845</v>
      </c>
      <c r="N19" s="113">
        <v>1.93931789856272</v>
      </c>
      <c r="O19" s="20">
        <v>65.715960809649502</v>
      </c>
      <c r="P19" s="113">
        <v>2.50479872710621</v>
      </c>
      <c r="Q19" s="20">
        <v>-1.78072560225633</v>
      </c>
      <c r="R19" s="113">
        <v>3.4917340463844799</v>
      </c>
      <c r="S19" s="20">
        <v>72.502135470277693</v>
      </c>
      <c r="T19" s="113">
        <v>3.0231142928064898</v>
      </c>
      <c r="U19" s="20">
        <v>58.156735233051101</v>
      </c>
      <c r="V19" s="113">
        <v>3.46456022199997</v>
      </c>
      <c r="W19" s="20">
        <v>58.7494759505201</v>
      </c>
      <c r="X19" s="113">
        <v>2.01078126461144</v>
      </c>
      <c r="Y19" s="20">
        <v>-13.7526595197576</v>
      </c>
      <c r="Z19" s="113">
        <v>3.60480953099069</v>
      </c>
      <c r="AA19" s="107"/>
      <c r="AB19" s="107"/>
      <c r="AC19" s="107"/>
      <c r="AD19" s="108"/>
    </row>
    <row r="20" spans="1:30" ht="13" customHeight="1" x14ac:dyDescent="0.15">
      <c r="A20" s="57" t="s">
        <v>254</v>
      </c>
      <c r="B20" s="106">
        <v>2</v>
      </c>
      <c r="C20" s="20">
        <v>80.656941320973104</v>
      </c>
      <c r="D20" s="113">
        <v>1.4955350876381699</v>
      </c>
      <c r="E20" s="20">
        <v>80.5851012060442</v>
      </c>
      <c r="F20" s="113">
        <v>1.6382507649975899</v>
      </c>
      <c r="G20" s="20">
        <v>81.053775251330293</v>
      </c>
      <c r="H20" s="113">
        <v>1.98628687033287</v>
      </c>
      <c r="I20" s="20">
        <v>0.46867404528617801</v>
      </c>
      <c r="J20" s="113">
        <v>1.9503781860228799</v>
      </c>
      <c r="K20" s="20">
        <v>81.217320230447498</v>
      </c>
      <c r="L20" s="113">
        <v>3.4378265409665798</v>
      </c>
      <c r="M20" s="20">
        <v>79.332490271704799</v>
      </c>
      <c r="N20" s="113">
        <v>1.6523817980212301</v>
      </c>
      <c r="O20" s="20">
        <v>83.483489183501504</v>
      </c>
      <c r="P20" s="113">
        <v>2.2450908640296099</v>
      </c>
      <c r="Q20" s="20">
        <v>2.2661689530539499</v>
      </c>
      <c r="R20" s="113">
        <v>3.60091401037104</v>
      </c>
      <c r="S20" s="20">
        <v>82.764673261790307</v>
      </c>
      <c r="T20" s="113">
        <v>2.7034631390723001</v>
      </c>
      <c r="U20" s="20">
        <v>79.172040083055904</v>
      </c>
      <c r="V20" s="113">
        <v>2.9688724349015998</v>
      </c>
      <c r="W20" s="20">
        <v>81.087849149840096</v>
      </c>
      <c r="X20" s="113">
        <v>1.7207310069514801</v>
      </c>
      <c r="Y20" s="20">
        <v>-1.6768241119501399</v>
      </c>
      <c r="Z20" s="113">
        <v>3.1009889694507899</v>
      </c>
      <c r="AA20" s="107"/>
      <c r="AB20" s="107"/>
      <c r="AC20" s="107"/>
      <c r="AD20" s="108"/>
    </row>
    <row r="21" spans="1:30" ht="13" customHeight="1" x14ac:dyDescent="0.15">
      <c r="A21" s="57" t="s">
        <v>255</v>
      </c>
      <c r="B21" s="106">
        <v>2</v>
      </c>
      <c r="C21" s="20">
        <v>94.816011389724295</v>
      </c>
      <c r="D21" s="113">
        <v>0.68842583629013598</v>
      </c>
      <c r="E21" s="20">
        <v>94.518314878494607</v>
      </c>
      <c r="F21" s="113">
        <v>0.777505102618125</v>
      </c>
      <c r="G21" s="20">
        <v>95.903148090221805</v>
      </c>
      <c r="H21" s="113">
        <v>1.0198382405394999</v>
      </c>
      <c r="I21" s="20">
        <v>1.38483321172721</v>
      </c>
      <c r="J21" s="113">
        <v>1.1615630578373</v>
      </c>
      <c r="K21" s="20">
        <v>97.7519012703724</v>
      </c>
      <c r="L21" s="113">
        <v>1.1664502889106301</v>
      </c>
      <c r="M21" s="20">
        <v>95.7659141468379</v>
      </c>
      <c r="N21" s="113">
        <v>0.74313148055942702</v>
      </c>
      <c r="O21" s="20">
        <v>93.422485227246597</v>
      </c>
      <c r="P21" s="113">
        <v>1.0252837905132</v>
      </c>
      <c r="Q21" s="20">
        <v>-4.3294160431258604</v>
      </c>
      <c r="R21" s="113">
        <v>1.3770739628350299</v>
      </c>
      <c r="S21" s="20">
        <v>96.356722927848494</v>
      </c>
      <c r="T21" s="113">
        <v>0.93663179998628199</v>
      </c>
      <c r="U21" s="20">
        <v>94.730808462756599</v>
      </c>
      <c r="V21" s="113">
        <v>1.54420756450434</v>
      </c>
      <c r="W21" s="20">
        <v>93.9794405973512</v>
      </c>
      <c r="X21" s="113">
        <v>0.88623550546693797</v>
      </c>
      <c r="Y21" s="20">
        <v>-2.3772823304972501</v>
      </c>
      <c r="Z21" s="113">
        <v>1.1001268911975</v>
      </c>
      <c r="AA21" s="107"/>
      <c r="AB21" s="107"/>
      <c r="AC21" s="107"/>
      <c r="AD21" s="108"/>
    </row>
    <row r="22" spans="1:30" ht="13" customHeight="1" x14ac:dyDescent="0.15">
      <c r="A22" s="57" t="s">
        <v>256</v>
      </c>
      <c r="B22" s="106">
        <v>2</v>
      </c>
      <c r="C22" s="20">
        <v>85.796071723723003</v>
      </c>
      <c r="D22" s="113">
        <v>1.2058373733975101</v>
      </c>
      <c r="E22" s="20">
        <v>85.868547273199894</v>
      </c>
      <c r="F22" s="113">
        <v>1.6574420430041701</v>
      </c>
      <c r="G22" s="20">
        <v>86.234917990769205</v>
      </c>
      <c r="H22" s="113">
        <v>1.3144875589910201</v>
      </c>
      <c r="I22" s="20">
        <v>0.36637071756935302</v>
      </c>
      <c r="J22" s="113">
        <v>2.0007667804536</v>
      </c>
      <c r="K22" s="20">
        <v>88.636671989098502</v>
      </c>
      <c r="L22" s="113">
        <v>3.2250308817740501</v>
      </c>
      <c r="M22" s="20">
        <v>84.722244579402201</v>
      </c>
      <c r="N22" s="113">
        <v>1.73378460691498</v>
      </c>
      <c r="O22" s="20">
        <v>86.742246261356996</v>
      </c>
      <c r="P22" s="113">
        <v>2.4670859651232901</v>
      </c>
      <c r="Q22" s="20">
        <v>-1.89442572774151</v>
      </c>
      <c r="R22" s="113">
        <v>4.1529032912803103</v>
      </c>
      <c r="S22" s="20">
        <v>88.384303492159503</v>
      </c>
      <c r="T22" s="113">
        <v>2.5837560678323501</v>
      </c>
      <c r="U22" s="20">
        <v>85.174194630982001</v>
      </c>
      <c r="V22" s="113">
        <v>2.4524371445835</v>
      </c>
      <c r="W22" s="20">
        <v>84.757548003235399</v>
      </c>
      <c r="X22" s="113">
        <v>1.81756926981044</v>
      </c>
      <c r="Y22" s="20">
        <v>-3.6267554889241</v>
      </c>
      <c r="Z22" s="113">
        <v>3.27266953275887</v>
      </c>
      <c r="AA22" s="107"/>
      <c r="AB22" s="107"/>
      <c r="AC22" s="107"/>
      <c r="AD22" s="108"/>
    </row>
    <row r="23" spans="1:30" ht="13" customHeight="1" x14ac:dyDescent="0.15">
      <c r="A23" s="57" t="s">
        <v>257</v>
      </c>
      <c r="B23" s="106">
        <v>2</v>
      </c>
      <c r="C23" s="20">
        <v>90.859963546719996</v>
      </c>
      <c r="D23" s="113">
        <v>1.1194599768254501</v>
      </c>
      <c r="E23" s="20">
        <v>90.816634859207895</v>
      </c>
      <c r="F23" s="113">
        <v>1.2603639794828201</v>
      </c>
      <c r="G23" s="20">
        <v>90.855088370776599</v>
      </c>
      <c r="H23" s="113">
        <v>1.44550801949376</v>
      </c>
      <c r="I23" s="20">
        <v>3.8453511568775398E-2</v>
      </c>
      <c r="J23" s="113">
        <v>1.49356914704678</v>
      </c>
      <c r="K23" s="20">
        <v>85.968576128996403</v>
      </c>
      <c r="L23" s="113">
        <v>3.4506940132159598</v>
      </c>
      <c r="M23" s="20">
        <v>91.866586631025697</v>
      </c>
      <c r="N23" s="113">
        <v>1.3781749831725401</v>
      </c>
      <c r="O23" s="20">
        <v>91.161901707360599</v>
      </c>
      <c r="P23" s="113">
        <v>1.65958708188175</v>
      </c>
      <c r="Q23" s="20">
        <v>5.1933255783641101</v>
      </c>
      <c r="R23" s="113">
        <v>3.82435409557554</v>
      </c>
      <c r="S23" s="20">
        <v>89.504886794501004</v>
      </c>
      <c r="T23" s="113">
        <v>2.1509847232180799</v>
      </c>
      <c r="U23" s="20">
        <v>92.387335540615794</v>
      </c>
      <c r="V23" s="113">
        <v>1.9953417536320199</v>
      </c>
      <c r="W23" s="20">
        <v>90.836607233196005</v>
      </c>
      <c r="X23" s="113">
        <v>1.4024424818327099</v>
      </c>
      <c r="Y23" s="20">
        <v>1.3317204386949399</v>
      </c>
      <c r="Z23" s="113">
        <v>2.3152725323781902</v>
      </c>
      <c r="AA23" s="107"/>
      <c r="AB23" s="107"/>
      <c r="AC23" s="107"/>
      <c r="AD23" s="108"/>
    </row>
    <row r="24" spans="1:30" ht="13" customHeight="1" x14ac:dyDescent="0.15">
      <c r="A24" s="57" t="s">
        <v>258</v>
      </c>
      <c r="B24" s="106">
        <v>2</v>
      </c>
      <c r="C24" s="20">
        <v>74.055058463688994</v>
      </c>
      <c r="D24" s="113">
        <v>1.5771093882282701</v>
      </c>
      <c r="E24" s="20">
        <v>72.678341087845496</v>
      </c>
      <c r="F24" s="113">
        <v>1.98043600028452</v>
      </c>
      <c r="G24" s="20">
        <v>76.068415189234301</v>
      </c>
      <c r="H24" s="113">
        <v>1.9710211929427699</v>
      </c>
      <c r="I24" s="20">
        <v>3.39007410138885</v>
      </c>
      <c r="J24" s="113">
        <v>2.41974184636365</v>
      </c>
      <c r="K24" s="20">
        <v>79.901268581539398</v>
      </c>
      <c r="L24" s="113">
        <v>3.59365700964001</v>
      </c>
      <c r="M24" s="20">
        <v>74.014064713084196</v>
      </c>
      <c r="N24" s="113">
        <v>1.6594838352871599</v>
      </c>
      <c r="O24" s="20">
        <v>70.945781163138307</v>
      </c>
      <c r="P24" s="113">
        <v>3.14688594276529</v>
      </c>
      <c r="Q24" s="20">
        <v>-8.9554874184010202</v>
      </c>
      <c r="R24" s="113">
        <v>4.6199417602215798</v>
      </c>
      <c r="S24" s="20">
        <v>80.792905713298893</v>
      </c>
      <c r="T24" s="113">
        <v>2.46387410326613</v>
      </c>
      <c r="U24" s="20">
        <v>76.127376250667098</v>
      </c>
      <c r="V24" s="113">
        <v>3.1783567047529702</v>
      </c>
      <c r="W24" s="20">
        <v>72.051113851648907</v>
      </c>
      <c r="X24" s="113">
        <v>1.7877896846392001</v>
      </c>
      <c r="Y24" s="20">
        <v>-8.7417918616500305</v>
      </c>
      <c r="Z24" s="113">
        <v>2.6589285014541302</v>
      </c>
      <c r="AA24" s="107"/>
      <c r="AB24" s="107"/>
      <c r="AC24" s="107"/>
      <c r="AD24" s="108"/>
    </row>
    <row r="25" spans="1:30" ht="13" customHeight="1" x14ac:dyDescent="0.15">
      <c r="A25" s="57" t="s">
        <v>259</v>
      </c>
      <c r="B25" s="106">
        <v>2</v>
      </c>
      <c r="C25" s="20">
        <v>82.867256526195604</v>
      </c>
      <c r="D25" s="113">
        <v>1.2059592568503299</v>
      </c>
      <c r="E25" s="20">
        <v>82.370148994141402</v>
      </c>
      <c r="F25" s="113">
        <v>1.31365333554524</v>
      </c>
      <c r="G25" s="20">
        <v>84.646494869758399</v>
      </c>
      <c r="H25" s="113">
        <v>2.1332430310099499</v>
      </c>
      <c r="I25" s="20">
        <v>2.2763458756169701</v>
      </c>
      <c r="J25" s="113">
        <v>2.2882925913061398</v>
      </c>
      <c r="K25" s="20">
        <v>85.903539494237805</v>
      </c>
      <c r="L25" s="113">
        <v>3.54899833494364</v>
      </c>
      <c r="M25" s="20">
        <v>82.663121022583695</v>
      </c>
      <c r="N25" s="113">
        <v>1.4341370307794301</v>
      </c>
      <c r="O25" s="20">
        <v>82.550501916781997</v>
      </c>
      <c r="P25" s="113">
        <v>1.8241517062086401</v>
      </c>
      <c r="Q25" s="20">
        <v>-3.3530375774557899</v>
      </c>
      <c r="R25" s="113">
        <v>3.4322035898004599</v>
      </c>
      <c r="S25" s="20">
        <v>88.516272761556607</v>
      </c>
      <c r="T25" s="113">
        <v>2.3857021912213501</v>
      </c>
      <c r="U25" s="20">
        <v>84.976565875935805</v>
      </c>
      <c r="V25" s="113">
        <v>2.3564147300695799</v>
      </c>
      <c r="W25" s="20">
        <v>81.135775663829406</v>
      </c>
      <c r="X25" s="113">
        <v>1.4205521890409201</v>
      </c>
      <c r="Y25" s="20">
        <v>-7.3804970977272397</v>
      </c>
      <c r="Z25" s="113">
        <v>2.4051082495782201</v>
      </c>
      <c r="AA25" s="107"/>
      <c r="AB25" s="107"/>
      <c r="AC25" s="107"/>
      <c r="AD25" s="108"/>
    </row>
    <row r="26" spans="1:30" ht="13" customHeight="1" x14ac:dyDescent="0.15">
      <c r="A26" s="57" t="s">
        <v>260</v>
      </c>
      <c r="B26" s="106">
        <v>2</v>
      </c>
      <c r="C26" s="20">
        <v>83.242237822189196</v>
      </c>
      <c r="D26" s="113">
        <v>1.27568982281165</v>
      </c>
      <c r="E26" s="20">
        <v>81.8842858170798</v>
      </c>
      <c r="F26" s="113">
        <v>1.5729958539361599</v>
      </c>
      <c r="G26" s="20">
        <v>87.052021120494004</v>
      </c>
      <c r="H26" s="113">
        <v>2.0456817790239299</v>
      </c>
      <c r="I26" s="20">
        <v>5.1677353034142302</v>
      </c>
      <c r="J26" s="113">
        <v>2.6065768160356799</v>
      </c>
      <c r="K26" s="20">
        <v>88.957317777734403</v>
      </c>
      <c r="L26" s="113">
        <v>4.3013328987791404</v>
      </c>
      <c r="M26" s="20">
        <v>82.433326146579603</v>
      </c>
      <c r="N26" s="113">
        <v>1.5845064043319901</v>
      </c>
      <c r="O26" s="20">
        <v>83.927123660931201</v>
      </c>
      <c r="P26" s="113">
        <v>2.2195445066234698</v>
      </c>
      <c r="Q26" s="20">
        <v>-5.0301941168031403</v>
      </c>
      <c r="R26" s="113">
        <v>5.12550868700552</v>
      </c>
      <c r="S26" s="20">
        <v>84.619200443663004</v>
      </c>
      <c r="T26" s="113">
        <v>2.6517573910978198</v>
      </c>
      <c r="U26" s="20">
        <v>82.496263954777305</v>
      </c>
      <c r="V26" s="113">
        <v>3.0829792915310699</v>
      </c>
      <c r="W26" s="20">
        <v>82.946623003459607</v>
      </c>
      <c r="X26" s="113">
        <v>1.51159391271473</v>
      </c>
      <c r="Y26" s="20">
        <v>-1.67257744020333</v>
      </c>
      <c r="Z26" s="113">
        <v>3.1309072193593601</v>
      </c>
      <c r="AA26" s="107"/>
      <c r="AB26" s="107"/>
      <c r="AC26" s="107"/>
      <c r="AD26" s="108"/>
    </row>
    <row r="27" spans="1:30" ht="13" customHeight="1" x14ac:dyDescent="0.15">
      <c r="A27" s="57" t="s">
        <v>261</v>
      </c>
      <c r="B27" s="106">
        <v>2</v>
      </c>
      <c r="C27" s="20">
        <v>79.520732533690307</v>
      </c>
      <c r="D27" s="113">
        <v>0.91810321229339498</v>
      </c>
      <c r="E27" s="20">
        <v>78.869692999731598</v>
      </c>
      <c r="F27" s="113">
        <v>1.0713498452775301</v>
      </c>
      <c r="G27" s="20">
        <v>81.264715967761205</v>
      </c>
      <c r="H27" s="113">
        <v>1.46560599848956</v>
      </c>
      <c r="I27" s="20">
        <v>2.3950229680296098</v>
      </c>
      <c r="J27" s="113">
        <v>1.71484059856263</v>
      </c>
      <c r="K27" s="20">
        <v>71.336205273565398</v>
      </c>
      <c r="L27" s="113">
        <v>2.6250312969590399</v>
      </c>
      <c r="M27" s="20">
        <v>77.701852852083107</v>
      </c>
      <c r="N27" s="113">
        <v>1.18294845424666</v>
      </c>
      <c r="O27" s="20">
        <v>84.524851461459207</v>
      </c>
      <c r="P27" s="113">
        <v>1.2060646028864199</v>
      </c>
      <c r="Q27" s="20">
        <v>13.1886461878938</v>
      </c>
      <c r="R27" s="113">
        <v>2.89540827200232</v>
      </c>
      <c r="S27" s="20">
        <v>75.819766479005807</v>
      </c>
      <c r="T27" s="113">
        <v>1.4253750284934099</v>
      </c>
      <c r="U27" s="20">
        <v>77.598177400607</v>
      </c>
      <c r="V27" s="113">
        <v>1.8790169100474501</v>
      </c>
      <c r="W27" s="20">
        <v>81.136048990942101</v>
      </c>
      <c r="X27" s="113">
        <v>1.1022523226765699</v>
      </c>
      <c r="Y27" s="20">
        <v>5.3162825119362802</v>
      </c>
      <c r="Z27" s="113">
        <v>1.6060895367054899</v>
      </c>
      <c r="AA27" s="107"/>
      <c r="AB27" s="107"/>
      <c r="AC27" s="107"/>
      <c r="AD27" s="108"/>
    </row>
    <row r="28" spans="1:30" ht="13" customHeight="1" x14ac:dyDescent="0.15">
      <c r="A28" s="57" t="s">
        <v>262</v>
      </c>
      <c r="B28" s="106">
        <v>2</v>
      </c>
      <c r="C28" s="20">
        <v>62.399065341165603</v>
      </c>
      <c r="D28" s="113">
        <v>1.42729954024908</v>
      </c>
      <c r="E28" s="20">
        <v>62.332336590282303</v>
      </c>
      <c r="F28" s="113">
        <v>1.8937995410767501</v>
      </c>
      <c r="G28" s="20">
        <v>62.7499044424274</v>
      </c>
      <c r="H28" s="113">
        <v>2.1373911738982798</v>
      </c>
      <c r="I28" s="20">
        <v>0.41756785214513997</v>
      </c>
      <c r="J28" s="113">
        <v>2.8497856218823299</v>
      </c>
      <c r="K28" s="20">
        <v>70.092270570653099</v>
      </c>
      <c r="L28" s="113">
        <v>4.5596790888283696</v>
      </c>
      <c r="M28" s="20">
        <v>61.815996048275103</v>
      </c>
      <c r="N28" s="113">
        <v>1.9921704385442101</v>
      </c>
      <c r="O28" s="20">
        <v>61.942443217626199</v>
      </c>
      <c r="P28" s="113">
        <v>2.18836728268007</v>
      </c>
      <c r="Q28" s="20">
        <v>-8.1498273530268595</v>
      </c>
      <c r="R28" s="113">
        <v>5.0795443600629104</v>
      </c>
      <c r="S28" s="20">
        <v>71.972390225955607</v>
      </c>
      <c r="T28" s="113">
        <v>2.95518523186528</v>
      </c>
      <c r="U28" s="20">
        <v>63.815331724608001</v>
      </c>
      <c r="V28" s="113">
        <v>3.2026979897779499</v>
      </c>
      <c r="W28" s="20">
        <v>59.805413902311798</v>
      </c>
      <c r="X28" s="113">
        <v>1.63316454166619</v>
      </c>
      <c r="Y28" s="20">
        <v>-12.166976323643899</v>
      </c>
      <c r="Z28" s="113">
        <v>3.2502975159306202</v>
      </c>
      <c r="AA28" s="107"/>
      <c r="AB28" s="107"/>
      <c r="AC28" s="107"/>
      <c r="AD28" s="108"/>
    </row>
    <row r="29" spans="1:30" ht="13" customHeight="1" x14ac:dyDescent="0.15">
      <c r="A29" s="57" t="s">
        <v>263</v>
      </c>
      <c r="B29" s="106">
        <v>2</v>
      </c>
      <c r="C29" s="20">
        <v>73.893626777725004</v>
      </c>
      <c r="D29" s="113">
        <v>1.40993345666827</v>
      </c>
      <c r="E29" s="20">
        <v>72.830960936627605</v>
      </c>
      <c r="F29" s="113">
        <v>1.5454766146863801</v>
      </c>
      <c r="G29" s="20">
        <v>79.771324581534003</v>
      </c>
      <c r="H29" s="113">
        <v>2.7447634541612498</v>
      </c>
      <c r="I29" s="20">
        <v>6.9403636449064399</v>
      </c>
      <c r="J29" s="113">
        <v>3.0208679139255898</v>
      </c>
      <c r="K29" s="20">
        <v>72.258778799482798</v>
      </c>
      <c r="L29" s="113">
        <v>3.90362488269332</v>
      </c>
      <c r="M29" s="20">
        <v>70.807244226555099</v>
      </c>
      <c r="N29" s="113">
        <v>2.0074332683436702</v>
      </c>
      <c r="O29" s="20">
        <v>76.805151900619705</v>
      </c>
      <c r="P29" s="113">
        <v>1.6262127914891999</v>
      </c>
      <c r="Q29" s="20">
        <v>4.5463731011369202</v>
      </c>
      <c r="R29" s="113">
        <v>3.90347497265003</v>
      </c>
      <c r="S29" s="20">
        <v>75.0840015600577</v>
      </c>
      <c r="T29" s="113">
        <v>2.72421923657186</v>
      </c>
      <c r="U29" s="20">
        <v>70.440322444050196</v>
      </c>
      <c r="V29" s="113">
        <v>2.99171819307589</v>
      </c>
      <c r="W29" s="20">
        <v>75.195941456159105</v>
      </c>
      <c r="X29" s="113">
        <v>1.44510798323812</v>
      </c>
      <c r="Y29" s="20">
        <v>0.11193989610140399</v>
      </c>
      <c r="Z29" s="113">
        <v>2.7278166010285698</v>
      </c>
      <c r="AA29" s="107"/>
      <c r="AB29" s="107"/>
      <c r="AC29" s="107"/>
      <c r="AD29" s="108"/>
    </row>
    <row r="30" spans="1:30" ht="13" customHeight="1" x14ac:dyDescent="0.15">
      <c r="A30" s="57" t="s">
        <v>264</v>
      </c>
      <c r="B30" s="106">
        <v>2</v>
      </c>
      <c r="C30" s="20">
        <v>64.470884062875299</v>
      </c>
      <c r="D30" s="113">
        <v>1.5958853883564199</v>
      </c>
      <c r="E30" s="20">
        <v>60.734666453083598</v>
      </c>
      <c r="F30" s="113">
        <v>1.6747106368540801</v>
      </c>
      <c r="G30" s="20">
        <v>74.001854066867907</v>
      </c>
      <c r="H30" s="113">
        <v>2.11287818599435</v>
      </c>
      <c r="I30" s="20">
        <v>13.2671876137843</v>
      </c>
      <c r="J30" s="113">
        <v>1.9310945153343599</v>
      </c>
      <c r="K30" s="20">
        <v>67.695607164409907</v>
      </c>
      <c r="L30" s="113">
        <v>3.2730481550001902</v>
      </c>
      <c r="M30" s="20">
        <v>63.173253363664102</v>
      </c>
      <c r="N30" s="113">
        <v>2.0543026662590198</v>
      </c>
      <c r="O30" s="20">
        <v>65.565100004136298</v>
      </c>
      <c r="P30" s="113">
        <v>2.0217413432185301</v>
      </c>
      <c r="Q30" s="20">
        <v>-2.1305071602736101</v>
      </c>
      <c r="R30" s="113">
        <v>3.5512618601724499</v>
      </c>
      <c r="S30" s="20">
        <v>67.4091960729493</v>
      </c>
      <c r="T30" s="113">
        <v>2.4286047833127502</v>
      </c>
      <c r="U30" s="20">
        <v>64.048045915198998</v>
      </c>
      <c r="V30" s="113">
        <v>3.3719257962082199</v>
      </c>
      <c r="W30" s="20">
        <v>63.816368721054502</v>
      </c>
      <c r="X30" s="113">
        <v>1.8468184100216001</v>
      </c>
      <c r="Y30" s="20">
        <v>-3.5928273518948401</v>
      </c>
      <c r="Z30" s="113">
        <v>2.7589374499838</v>
      </c>
      <c r="AA30" s="107"/>
      <c r="AB30" s="107"/>
      <c r="AC30" s="107"/>
      <c r="AD30" s="108"/>
    </row>
    <row r="31" spans="1:30" ht="13" customHeight="1" x14ac:dyDescent="0.15">
      <c r="A31" s="57" t="s">
        <v>265</v>
      </c>
      <c r="B31" s="106">
        <v>2</v>
      </c>
      <c r="C31" s="20">
        <v>70.986491509052996</v>
      </c>
      <c r="D31" s="113">
        <v>1.8529375397426799</v>
      </c>
      <c r="E31" s="20">
        <v>70.523262759198303</v>
      </c>
      <c r="F31" s="113">
        <v>2.1068453036421499</v>
      </c>
      <c r="G31" s="20">
        <v>71.971610318509605</v>
      </c>
      <c r="H31" s="113">
        <v>2.3818565664656801</v>
      </c>
      <c r="I31" s="20">
        <v>1.44834755931123</v>
      </c>
      <c r="J31" s="113">
        <v>2.5097145797167402</v>
      </c>
      <c r="K31" s="20">
        <v>75.799544520250507</v>
      </c>
      <c r="L31" s="113">
        <v>3.2969145998970202</v>
      </c>
      <c r="M31" s="20">
        <v>68.251684322996098</v>
      </c>
      <c r="N31" s="113">
        <v>2.2582099590471301</v>
      </c>
      <c r="O31" s="20">
        <v>74.035507216455699</v>
      </c>
      <c r="P31" s="113">
        <v>2.2685592124827698</v>
      </c>
      <c r="Q31" s="20">
        <v>-1.7640373037948101</v>
      </c>
      <c r="R31" s="113">
        <v>3.8929549361081501</v>
      </c>
      <c r="S31" s="20">
        <v>74.418777374625193</v>
      </c>
      <c r="T31" s="113">
        <v>3.3345052169334801</v>
      </c>
      <c r="U31" s="20">
        <v>71.947764208859496</v>
      </c>
      <c r="V31" s="113">
        <v>3.1015754040949401</v>
      </c>
      <c r="W31" s="20">
        <v>70.113782526367501</v>
      </c>
      <c r="X31" s="113">
        <v>2.0166053330134202</v>
      </c>
      <c r="Y31" s="20">
        <v>-4.3049948482576799</v>
      </c>
      <c r="Z31" s="113">
        <v>3.4371119771441898</v>
      </c>
      <c r="AA31" s="107"/>
      <c r="AB31" s="107"/>
      <c r="AC31" s="107"/>
      <c r="AD31" s="108"/>
    </row>
    <row r="32" spans="1:30" ht="13" customHeight="1" x14ac:dyDescent="0.15">
      <c r="A32" s="57" t="s">
        <v>266</v>
      </c>
      <c r="B32" s="106">
        <v>2</v>
      </c>
      <c r="C32" s="20">
        <v>85.191908603982696</v>
      </c>
      <c r="D32" s="113">
        <v>1.0134033675649301</v>
      </c>
      <c r="E32" s="20">
        <v>85.6821921673925</v>
      </c>
      <c r="F32" s="113">
        <v>1.0121414281249099</v>
      </c>
      <c r="G32" s="20">
        <v>83.603466438261705</v>
      </c>
      <c r="H32" s="113">
        <v>2.0506326233394998</v>
      </c>
      <c r="I32" s="20">
        <v>-2.0787257291307801</v>
      </c>
      <c r="J32" s="113">
        <v>2.0417769801348</v>
      </c>
      <c r="K32" s="20">
        <v>85.431022839295807</v>
      </c>
      <c r="L32" s="113">
        <v>3.2907735148255699</v>
      </c>
      <c r="M32" s="20">
        <v>86.050411642341999</v>
      </c>
      <c r="N32" s="113">
        <v>1.4004607777554701</v>
      </c>
      <c r="O32" s="20">
        <v>84.357497064918903</v>
      </c>
      <c r="P32" s="113">
        <v>1.24142725512426</v>
      </c>
      <c r="Q32" s="20">
        <v>-1.0735257743769799</v>
      </c>
      <c r="R32" s="113">
        <v>3.6819683124939502</v>
      </c>
      <c r="S32" s="20">
        <v>86.359403326755299</v>
      </c>
      <c r="T32" s="113">
        <v>2.1489760537752902</v>
      </c>
      <c r="U32" s="20">
        <v>88.979260545090995</v>
      </c>
      <c r="V32" s="113">
        <v>1.92505588398287</v>
      </c>
      <c r="W32" s="20">
        <v>84.170165825128606</v>
      </c>
      <c r="X32" s="113">
        <v>1.2672887932232899</v>
      </c>
      <c r="Y32" s="20">
        <v>-2.1892375016266499</v>
      </c>
      <c r="Z32" s="113">
        <v>2.5056661750543801</v>
      </c>
      <c r="AA32" s="107"/>
      <c r="AB32" s="107"/>
      <c r="AC32" s="107"/>
      <c r="AD32" s="108"/>
    </row>
    <row r="33" spans="1:30" ht="13" customHeight="1" x14ac:dyDescent="0.15">
      <c r="A33" s="57" t="s">
        <v>267</v>
      </c>
      <c r="B33" s="106">
        <v>2</v>
      </c>
      <c r="C33" s="20">
        <v>62.005803788266903</v>
      </c>
      <c r="D33" s="113">
        <v>1.9223971394608801</v>
      </c>
      <c r="E33" s="20">
        <v>60.855366569928499</v>
      </c>
      <c r="F33" s="113">
        <v>2.2377039762600002</v>
      </c>
      <c r="G33" s="20">
        <v>65.891545394334003</v>
      </c>
      <c r="H33" s="113">
        <v>3.32675400916979</v>
      </c>
      <c r="I33" s="20">
        <v>5.0361788244055603</v>
      </c>
      <c r="J33" s="113">
        <v>3.8970170985311601</v>
      </c>
      <c r="K33" s="20">
        <v>62.672510984932003</v>
      </c>
      <c r="L33" s="113">
        <v>6.4380024209135698</v>
      </c>
      <c r="M33" s="20">
        <v>63.003543646369202</v>
      </c>
      <c r="N33" s="113">
        <v>2.6223452260634099</v>
      </c>
      <c r="O33" s="20">
        <v>60.660039257883497</v>
      </c>
      <c r="P33" s="113">
        <v>3.0642239914266698</v>
      </c>
      <c r="Q33" s="20">
        <v>-2.01247172704841</v>
      </c>
      <c r="R33" s="113">
        <v>6.8051722982722502</v>
      </c>
      <c r="S33" s="20">
        <v>61.623311480182103</v>
      </c>
      <c r="T33" s="113">
        <v>3.5895180974616001</v>
      </c>
      <c r="U33" s="20">
        <v>64.029368673393606</v>
      </c>
      <c r="V33" s="113">
        <v>3.7413404023002101</v>
      </c>
      <c r="W33" s="20">
        <v>60.946272306183999</v>
      </c>
      <c r="X33" s="113">
        <v>2.51433028565557</v>
      </c>
      <c r="Y33" s="20">
        <v>-0.67703917399809699</v>
      </c>
      <c r="Z33" s="113">
        <v>4.2599409660848302</v>
      </c>
      <c r="AA33" s="107"/>
      <c r="AB33" s="107"/>
      <c r="AC33" s="107"/>
      <c r="AD33" s="108"/>
    </row>
    <row r="34" spans="1:30" ht="13" customHeight="1" x14ac:dyDescent="0.15">
      <c r="A34" s="57" t="s">
        <v>268</v>
      </c>
      <c r="B34" s="106">
        <v>2</v>
      </c>
      <c r="C34" s="20">
        <v>82.335265439142205</v>
      </c>
      <c r="D34" s="113">
        <v>1.1575910319310101</v>
      </c>
      <c r="E34" s="20">
        <v>82.647833608421806</v>
      </c>
      <c r="F34" s="113">
        <v>1.2057871746143101</v>
      </c>
      <c r="G34" s="20">
        <v>81.944209791026793</v>
      </c>
      <c r="H34" s="113">
        <v>2.7201522544038199</v>
      </c>
      <c r="I34" s="20">
        <v>-0.70362381739494095</v>
      </c>
      <c r="J34" s="113">
        <v>2.9057958489060698</v>
      </c>
      <c r="K34" s="20">
        <v>86.446781596207003</v>
      </c>
      <c r="L34" s="113">
        <v>2.4404047641753399</v>
      </c>
      <c r="M34" s="20">
        <v>81.427777809248695</v>
      </c>
      <c r="N34" s="113">
        <v>1.3816666849346499</v>
      </c>
      <c r="O34" s="20">
        <v>81.274217565975505</v>
      </c>
      <c r="P34" s="113">
        <v>2.1705966147962599</v>
      </c>
      <c r="Q34" s="20">
        <v>-5.1725640302315004</v>
      </c>
      <c r="R34" s="113">
        <v>2.9684213404153201</v>
      </c>
      <c r="S34" s="20">
        <v>82.663279024851505</v>
      </c>
      <c r="T34" s="113">
        <v>2.6608907866007798</v>
      </c>
      <c r="U34" s="20">
        <v>77.911866787433695</v>
      </c>
      <c r="V34" s="113">
        <v>3.1745535451758702</v>
      </c>
      <c r="W34" s="20">
        <v>82.163250831982396</v>
      </c>
      <c r="X34" s="113">
        <v>1.49925410176866</v>
      </c>
      <c r="Y34" s="20">
        <v>-0.50002819286912403</v>
      </c>
      <c r="Z34" s="113">
        <v>2.7613629964315698</v>
      </c>
      <c r="AA34" s="107"/>
      <c r="AB34" s="107"/>
      <c r="AC34" s="107"/>
      <c r="AD34" s="108"/>
    </row>
    <row r="35" spans="1:30" ht="13" customHeight="1" x14ac:dyDescent="0.15">
      <c r="A35" s="57" t="s">
        <v>269</v>
      </c>
      <c r="B35" s="106">
        <v>2</v>
      </c>
      <c r="C35" s="20">
        <v>75.991489936693497</v>
      </c>
      <c r="D35" s="113">
        <v>1.3577419091649401</v>
      </c>
      <c r="E35" s="20">
        <v>75.698838620762999</v>
      </c>
      <c r="F35" s="113">
        <v>1.5024075712595399</v>
      </c>
      <c r="G35" s="20">
        <v>77.258833296703401</v>
      </c>
      <c r="H35" s="113">
        <v>1.8442667604538301</v>
      </c>
      <c r="I35" s="20">
        <v>1.55999467594035</v>
      </c>
      <c r="J35" s="113">
        <v>1.9473792043738301</v>
      </c>
      <c r="K35" s="20">
        <v>80.786531850063099</v>
      </c>
      <c r="L35" s="113">
        <v>4.3304300165421399</v>
      </c>
      <c r="M35" s="20">
        <v>75.356384454434703</v>
      </c>
      <c r="N35" s="113">
        <v>1.7506581129038701</v>
      </c>
      <c r="O35" s="20">
        <v>76.223271106522304</v>
      </c>
      <c r="P35" s="113">
        <v>1.5038390419798799</v>
      </c>
      <c r="Q35" s="20">
        <v>-4.5632607435407904</v>
      </c>
      <c r="R35" s="113">
        <v>4.4159531053714103</v>
      </c>
      <c r="S35" s="20">
        <v>77.619322151053495</v>
      </c>
      <c r="T35" s="113">
        <v>2.1952698308152101</v>
      </c>
      <c r="U35" s="20">
        <v>76.247007895041804</v>
      </c>
      <c r="V35" s="113">
        <v>2.19103816045244</v>
      </c>
      <c r="W35" s="20">
        <v>75.379588176490003</v>
      </c>
      <c r="X35" s="113">
        <v>1.6146870878794899</v>
      </c>
      <c r="Y35" s="20">
        <v>-2.2397339745634799</v>
      </c>
      <c r="Z35" s="113">
        <v>2.4076358133285201</v>
      </c>
      <c r="AA35" s="107"/>
      <c r="AB35" s="107"/>
      <c r="AC35" s="107"/>
      <c r="AD35" s="108"/>
    </row>
    <row r="36" spans="1:30" ht="13" customHeight="1" x14ac:dyDescent="0.15">
      <c r="A36" s="57" t="s">
        <v>270</v>
      </c>
      <c r="B36" s="106">
        <v>2</v>
      </c>
      <c r="C36" s="20">
        <v>68.791000927350296</v>
      </c>
      <c r="D36" s="113">
        <v>1.4705327937845201</v>
      </c>
      <c r="E36" s="20">
        <v>67.742114951479607</v>
      </c>
      <c r="F36" s="113">
        <v>2.0907307452852502</v>
      </c>
      <c r="G36" s="20">
        <v>69.380211074807093</v>
      </c>
      <c r="H36" s="113">
        <v>1.6529862566297799</v>
      </c>
      <c r="I36" s="20">
        <v>1.6380961233275899</v>
      </c>
      <c r="J36" s="113">
        <v>2.2303238067264601</v>
      </c>
      <c r="K36" s="20">
        <v>69.360013006559896</v>
      </c>
      <c r="L36" s="113">
        <v>2.3819900670137102</v>
      </c>
      <c r="M36" s="20">
        <v>66.121825865509607</v>
      </c>
      <c r="N36" s="113">
        <v>1.97945544682839</v>
      </c>
      <c r="O36" s="20">
        <v>72.555632545067695</v>
      </c>
      <c r="P36" s="113">
        <v>2.0260349004173399</v>
      </c>
      <c r="Q36" s="20">
        <v>3.1956195385077799</v>
      </c>
      <c r="R36" s="113">
        <v>2.6212847349736799</v>
      </c>
      <c r="S36" s="20">
        <v>68.724035523901406</v>
      </c>
      <c r="T36" s="113">
        <v>2.38217360815693</v>
      </c>
      <c r="U36" s="20">
        <v>61.8428432496219</v>
      </c>
      <c r="V36" s="113">
        <v>2.8603253393216801</v>
      </c>
      <c r="W36" s="20">
        <v>70.867146069338901</v>
      </c>
      <c r="X36" s="113">
        <v>1.62096711960683</v>
      </c>
      <c r="Y36" s="20">
        <v>2.1431105454375499</v>
      </c>
      <c r="Z36" s="113">
        <v>2.45484268784872</v>
      </c>
      <c r="AA36" s="107"/>
      <c r="AB36" s="107"/>
      <c r="AC36" s="107"/>
      <c r="AD36" s="108"/>
    </row>
    <row r="37" spans="1:30" ht="13" customHeight="1" x14ac:dyDescent="0.15">
      <c r="A37" s="57" t="s">
        <v>271</v>
      </c>
      <c r="B37" s="106">
        <v>2</v>
      </c>
      <c r="C37" s="20">
        <v>93.957081021409607</v>
      </c>
      <c r="D37" s="113">
        <v>0.688064036777706</v>
      </c>
      <c r="E37" s="20">
        <v>94.236336646576106</v>
      </c>
      <c r="F37" s="113">
        <v>0.70823710371039805</v>
      </c>
      <c r="G37" s="20">
        <v>92.975320518495906</v>
      </c>
      <c r="H37" s="113">
        <v>1.1813576976345901</v>
      </c>
      <c r="I37" s="20">
        <v>-1.2610161280801899</v>
      </c>
      <c r="J37" s="113">
        <v>1.1346112692157699</v>
      </c>
      <c r="K37" s="20">
        <v>94.784805538307594</v>
      </c>
      <c r="L37" s="113">
        <v>0.80082162038208904</v>
      </c>
      <c r="M37" s="20">
        <v>93.425013998890705</v>
      </c>
      <c r="N37" s="113">
        <v>0.93845632859015404</v>
      </c>
      <c r="O37" s="20">
        <v>94.571977996482701</v>
      </c>
      <c r="P37" s="113">
        <v>0.83589903904326501</v>
      </c>
      <c r="Q37" s="20">
        <v>-0.21282754182487901</v>
      </c>
      <c r="R37" s="113">
        <v>1.0834299729816499</v>
      </c>
      <c r="S37" s="20">
        <v>94.384820035981505</v>
      </c>
      <c r="T37" s="113">
        <v>0.846969433742498</v>
      </c>
      <c r="U37" s="20">
        <v>94.935400624408999</v>
      </c>
      <c r="V37" s="113">
        <v>1.0190250873133999</v>
      </c>
      <c r="W37" s="20">
        <v>93.375815902969194</v>
      </c>
      <c r="X37" s="113">
        <v>0.91642142532919502</v>
      </c>
      <c r="Y37" s="20">
        <v>-1.0090041330122701</v>
      </c>
      <c r="Z37" s="113">
        <v>1.0235944273654101</v>
      </c>
      <c r="AA37" s="107"/>
      <c r="AB37" s="107"/>
      <c r="AC37" s="107"/>
      <c r="AD37" s="108"/>
    </row>
    <row r="38" spans="1:30" ht="13" customHeight="1" x14ac:dyDescent="0.15">
      <c r="A38" s="57" t="s">
        <v>272</v>
      </c>
      <c r="B38" s="106">
        <v>2</v>
      </c>
      <c r="C38" s="20">
        <v>85.332167365270607</v>
      </c>
      <c r="D38" s="113">
        <v>1.179951753766</v>
      </c>
      <c r="E38" s="20">
        <v>84.544844670219106</v>
      </c>
      <c r="F38" s="113">
        <v>1.3119423523934699</v>
      </c>
      <c r="G38" s="20">
        <v>87.098808810828402</v>
      </c>
      <c r="H38" s="113">
        <v>1.7985988449927199</v>
      </c>
      <c r="I38" s="20">
        <v>2.55396414060937</v>
      </c>
      <c r="J38" s="113">
        <v>1.90919168227011</v>
      </c>
      <c r="K38" s="20">
        <v>79.733662278040001</v>
      </c>
      <c r="L38" s="113">
        <v>2.81495413407881</v>
      </c>
      <c r="M38" s="20">
        <v>85.668861414125004</v>
      </c>
      <c r="N38" s="113">
        <v>1.30757821876692</v>
      </c>
      <c r="O38" s="20">
        <v>87.687108964599403</v>
      </c>
      <c r="P38" s="113">
        <v>1.82514912788457</v>
      </c>
      <c r="Q38" s="20">
        <v>7.9534466865593698</v>
      </c>
      <c r="R38" s="113">
        <v>3.15386560612981</v>
      </c>
      <c r="S38" s="20">
        <v>83.7268653309077</v>
      </c>
      <c r="T38" s="113">
        <v>1.8555388766060099</v>
      </c>
      <c r="U38" s="20">
        <v>86.119368113942699</v>
      </c>
      <c r="V38" s="113">
        <v>2.2293347583558401</v>
      </c>
      <c r="W38" s="20">
        <v>86.089700673823202</v>
      </c>
      <c r="X38" s="113">
        <v>1.39636709586981</v>
      </c>
      <c r="Y38" s="20">
        <v>2.3628353429154898</v>
      </c>
      <c r="Z38" s="113">
        <v>2.1391953387089302</v>
      </c>
      <c r="AA38" s="107"/>
      <c r="AB38" s="107"/>
      <c r="AC38" s="107"/>
      <c r="AD38" s="108"/>
    </row>
    <row r="39" spans="1:30" ht="13" customHeight="1" x14ac:dyDescent="0.15">
      <c r="A39" s="57" t="s">
        <v>273</v>
      </c>
      <c r="B39" s="106">
        <v>2</v>
      </c>
      <c r="C39" s="20">
        <v>90.839326092089394</v>
      </c>
      <c r="D39" s="113">
        <v>0.89351575035129505</v>
      </c>
      <c r="E39" s="20">
        <v>91.200296669729198</v>
      </c>
      <c r="F39" s="113">
        <v>0.87651779548120201</v>
      </c>
      <c r="G39" s="20">
        <v>90.092563035236594</v>
      </c>
      <c r="H39" s="113">
        <v>1.42200193365983</v>
      </c>
      <c r="I39" s="20">
        <v>-1.10773363449266</v>
      </c>
      <c r="J39" s="113">
        <v>1.3515273096934499</v>
      </c>
      <c r="K39" s="20">
        <v>89.495429529279704</v>
      </c>
      <c r="L39" s="113">
        <v>2.6314935264669201</v>
      </c>
      <c r="M39" s="20">
        <v>90.121774213901105</v>
      </c>
      <c r="N39" s="113">
        <v>1.2305106069051901</v>
      </c>
      <c r="O39" s="20">
        <v>91.833231474131495</v>
      </c>
      <c r="P39" s="113">
        <v>1.4111001095461699</v>
      </c>
      <c r="Q39" s="20">
        <v>2.3378019448517802</v>
      </c>
      <c r="R39" s="113">
        <v>3.1294710451696299</v>
      </c>
      <c r="S39" s="20">
        <v>93.487990879641998</v>
      </c>
      <c r="T39" s="113">
        <v>1.51118754865545</v>
      </c>
      <c r="U39" s="20">
        <v>90.073626711693294</v>
      </c>
      <c r="V39" s="113">
        <v>2.1651228889278502</v>
      </c>
      <c r="W39" s="20">
        <v>89.753320746195101</v>
      </c>
      <c r="X39" s="113">
        <v>1.24898347171428</v>
      </c>
      <c r="Y39" s="20">
        <v>-3.7346701334469499</v>
      </c>
      <c r="Z39" s="113">
        <v>1.9804219899311399</v>
      </c>
      <c r="AA39" s="107"/>
      <c r="AB39" s="107"/>
      <c r="AC39" s="107"/>
      <c r="AD39" s="108"/>
    </row>
    <row r="40" spans="1:30" ht="13" customHeight="1" x14ac:dyDescent="0.15">
      <c r="A40" s="57" t="s">
        <v>274</v>
      </c>
      <c r="B40" s="106">
        <v>2</v>
      </c>
      <c r="C40" s="20">
        <v>89.415332545624807</v>
      </c>
      <c r="D40" s="113">
        <v>0.99390131493430101</v>
      </c>
      <c r="E40" s="20">
        <v>89.960901093790099</v>
      </c>
      <c r="F40" s="113">
        <v>1.0152871988229999</v>
      </c>
      <c r="G40" s="20">
        <v>85.657971625146303</v>
      </c>
      <c r="H40" s="113">
        <v>2.4989678519038701</v>
      </c>
      <c r="I40" s="20">
        <v>-4.3029294686438497</v>
      </c>
      <c r="J40" s="113">
        <v>2.5365984979532201</v>
      </c>
      <c r="K40" s="20">
        <v>84.693937148215696</v>
      </c>
      <c r="L40" s="113">
        <v>2.8941911079727198</v>
      </c>
      <c r="M40" s="20">
        <v>89.938350645140702</v>
      </c>
      <c r="N40" s="113">
        <v>1.11502607715193</v>
      </c>
      <c r="O40" s="20">
        <v>89.791545411785805</v>
      </c>
      <c r="P40" s="113">
        <v>1.2107672409433199</v>
      </c>
      <c r="Q40" s="20">
        <v>5.0976082635700903</v>
      </c>
      <c r="R40" s="113">
        <v>2.7358750987802698</v>
      </c>
      <c r="S40" s="20">
        <v>88.861527742761297</v>
      </c>
      <c r="T40" s="113">
        <v>2.5117847584584001</v>
      </c>
      <c r="U40" s="20">
        <v>85.535559400141494</v>
      </c>
      <c r="V40" s="113">
        <v>2.4228311902989099</v>
      </c>
      <c r="W40" s="20">
        <v>89.995948548644805</v>
      </c>
      <c r="X40" s="113">
        <v>1.10271895559592</v>
      </c>
      <c r="Y40" s="20">
        <v>1.1344208058834799</v>
      </c>
      <c r="Z40" s="113">
        <v>2.4390984044769302</v>
      </c>
      <c r="AA40" s="107"/>
      <c r="AB40" s="107"/>
      <c r="AC40" s="107"/>
      <c r="AD40" s="108"/>
    </row>
    <row r="41" spans="1:30" ht="13" customHeight="1" x14ac:dyDescent="0.15">
      <c r="A41" s="57" t="s">
        <v>275</v>
      </c>
      <c r="B41" s="106">
        <v>2</v>
      </c>
      <c r="C41" s="20">
        <v>88.615027485831305</v>
      </c>
      <c r="D41" s="113">
        <v>1.0000275549764199</v>
      </c>
      <c r="E41" s="20">
        <v>88.1790663569695</v>
      </c>
      <c r="F41" s="113">
        <v>1.0596380436266</v>
      </c>
      <c r="G41" s="20">
        <v>91.355837858659996</v>
      </c>
      <c r="H41" s="113">
        <v>1.8888245403773001</v>
      </c>
      <c r="I41" s="20">
        <v>3.17677150169051</v>
      </c>
      <c r="J41" s="113">
        <v>1.98732020796703</v>
      </c>
      <c r="K41" s="20">
        <v>84.856362050358101</v>
      </c>
      <c r="L41" s="113">
        <v>3.9874486281708701</v>
      </c>
      <c r="M41" s="20">
        <v>88.730762482901795</v>
      </c>
      <c r="N41" s="113">
        <v>1.4449488650406499</v>
      </c>
      <c r="O41" s="20">
        <v>88.825461962200905</v>
      </c>
      <c r="P41" s="113">
        <v>1.0872712119096899</v>
      </c>
      <c r="Q41" s="20">
        <v>3.9690999118427999</v>
      </c>
      <c r="R41" s="113">
        <v>4.2408914422739903</v>
      </c>
      <c r="S41" s="20">
        <v>89.1092474739837</v>
      </c>
      <c r="T41" s="113">
        <v>1.8966630035837699</v>
      </c>
      <c r="U41" s="20">
        <v>86.083981416304994</v>
      </c>
      <c r="V41" s="113">
        <v>3.7296447938043</v>
      </c>
      <c r="W41" s="20">
        <v>88.707634657824002</v>
      </c>
      <c r="X41" s="113">
        <v>1.1294137861206099</v>
      </c>
      <c r="Y41" s="20">
        <v>-0.40161281615962702</v>
      </c>
      <c r="Z41" s="113">
        <v>2.1647770440016099</v>
      </c>
      <c r="AA41" s="107"/>
      <c r="AB41" s="107"/>
      <c r="AC41" s="107"/>
      <c r="AD41" s="108"/>
    </row>
    <row r="42" spans="1:30" ht="13" customHeight="1" x14ac:dyDescent="0.15">
      <c r="A42" s="57" t="s">
        <v>276</v>
      </c>
      <c r="B42" s="106">
        <v>2</v>
      </c>
      <c r="C42" s="20">
        <v>84.010484150471896</v>
      </c>
      <c r="D42" s="113">
        <v>0.98344175427594005</v>
      </c>
      <c r="E42" s="20">
        <v>82.784909092792105</v>
      </c>
      <c r="F42" s="113">
        <v>1.3188599349547401</v>
      </c>
      <c r="G42" s="20">
        <v>86.832813843209493</v>
      </c>
      <c r="H42" s="113">
        <v>1.7737174730636001</v>
      </c>
      <c r="I42" s="20">
        <v>4.0479047504174304</v>
      </c>
      <c r="J42" s="113">
        <v>2.3520308448404599</v>
      </c>
      <c r="K42" s="20">
        <v>83.009410605780403</v>
      </c>
      <c r="L42" s="113">
        <v>2.28240951047882</v>
      </c>
      <c r="M42" s="20">
        <v>82.818157994648899</v>
      </c>
      <c r="N42" s="113">
        <v>1.35685052541455</v>
      </c>
      <c r="O42" s="20">
        <v>87.327168097340902</v>
      </c>
      <c r="P42" s="113">
        <v>2.2151790036256398</v>
      </c>
      <c r="Q42" s="20">
        <v>4.3177574915604904</v>
      </c>
      <c r="R42" s="113">
        <v>3.2865786386247899</v>
      </c>
      <c r="S42" s="20">
        <v>85.947033987984597</v>
      </c>
      <c r="T42" s="113">
        <v>2.2999847362133101</v>
      </c>
      <c r="U42" s="20">
        <v>78.889774154540106</v>
      </c>
      <c r="V42" s="113">
        <v>2.6586987455186599</v>
      </c>
      <c r="W42" s="20">
        <v>84.252835206320398</v>
      </c>
      <c r="X42" s="113">
        <v>1.32823070501216</v>
      </c>
      <c r="Y42" s="20">
        <v>-1.6941987816642099</v>
      </c>
      <c r="Z42" s="113">
        <v>2.76246495626319</v>
      </c>
      <c r="AA42" s="107"/>
      <c r="AB42" s="107"/>
      <c r="AC42" s="107"/>
      <c r="AD42" s="108"/>
    </row>
    <row r="43" spans="1:30" ht="13" customHeight="1" x14ac:dyDescent="0.15">
      <c r="A43" s="57" t="s">
        <v>277</v>
      </c>
      <c r="B43" s="106">
        <v>2</v>
      </c>
      <c r="C43" s="20">
        <v>90.538959452809493</v>
      </c>
      <c r="D43" s="113">
        <v>1.0127783815251099</v>
      </c>
      <c r="E43" s="20">
        <v>89.488389965536101</v>
      </c>
      <c r="F43" s="113">
        <v>1.2894292323405101</v>
      </c>
      <c r="G43" s="20">
        <v>93.101003693411101</v>
      </c>
      <c r="H43" s="113">
        <v>1.56220366888976</v>
      </c>
      <c r="I43" s="20">
        <v>3.6126137278749999</v>
      </c>
      <c r="J43" s="113">
        <v>2.0653490588286099</v>
      </c>
      <c r="K43" s="20">
        <v>91.044704085477406</v>
      </c>
      <c r="L43" s="113">
        <v>4.7350422558245198</v>
      </c>
      <c r="M43" s="20">
        <v>90.172306396552599</v>
      </c>
      <c r="N43" s="113">
        <v>1.48145734469688</v>
      </c>
      <c r="O43" s="20">
        <v>90.748004544295597</v>
      </c>
      <c r="P43" s="113">
        <v>1.4540902948294201</v>
      </c>
      <c r="Q43" s="20">
        <v>-0.29669954118178099</v>
      </c>
      <c r="R43" s="113">
        <v>5.0560000142865897</v>
      </c>
      <c r="S43" s="20">
        <v>92.913985325112606</v>
      </c>
      <c r="T43" s="113">
        <v>2.3787976448604802</v>
      </c>
      <c r="U43" s="20">
        <v>90.098367391285095</v>
      </c>
      <c r="V43" s="113">
        <v>3.2202546546197599</v>
      </c>
      <c r="W43" s="20">
        <v>89.871209948844907</v>
      </c>
      <c r="X43" s="113">
        <v>1.3540140768107001</v>
      </c>
      <c r="Y43" s="20">
        <v>-3.0427753762676999</v>
      </c>
      <c r="Z43" s="113">
        <v>2.6461201318032002</v>
      </c>
      <c r="AA43" s="107"/>
      <c r="AB43" s="107"/>
      <c r="AC43" s="107"/>
      <c r="AD43" s="108"/>
    </row>
    <row r="44" spans="1:30" ht="13" customHeight="1" x14ac:dyDescent="0.15">
      <c r="A44" s="57" t="s">
        <v>278</v>
      </c>
      <c r="B44" s="106">
        <v>2</v>
      </c>
      <c r="C44" s="20">
        <v>89.555001767411596</v>
      </c>
      <c r="D44" s="113">
        <v>0.85867052016443302</v>
      </c>
      <c r="E44" s="20">
        <v>90.625555006874194</v>
      </c>
      <c r="F44" s="113">
        <v>1.0048320222606799</v>
      </c>
      <c r="G44" s="20">
        <v>88.729364721627107</v>
      </c>
      <c r="H44" s="113">
        <v>1.0165145164238001</v>
      </c>
      <c r="I44" s="20">
        <v>-1.8961902852471</v>
      </c>
      <c r="J44" s="113">
        <v>1.05087158459671</v>
      </c>
      <c r="K44" s="20">
        <v>89.052404539968407</v>
      </c>
      <c r="L44" s="113">
        <v>1.3430000285533501</v>
      </c>
      <c r="M44" s="20">
        <v>89.509860104064799</v>
      </c>
      <c r="N44" s="113">
        <v>1.12237306991006</v>
      </c>
      <c r="O44" s="20">
        <v>90.050414598135404</v>
      </c>
      <c r="P44" s="113">
        <v>1.6685801161949501</v>
      </c>
      <c r="Q44" s="20">
        <v>0.99801005816699695</v>
      </c>
      <c r="R44" s="113">
        <v>2.13857143819203</v>
      </c>
      <c r="S44" s="20">
        <v>90.527140343064602</v>
      </c>
      <c r="T44" s="113">
        <v>1.19975050941003</v>
      </c>
      <c r="U44" s="20">
        <v>88.401017641729894</v>
      </c>
      <c r="V44" s="113">
        <v>1.63701439195357</v>
      </c>
      <c r="W44" s="20">
        <v>89.633884064401698</v>
      </c>
      <c r="X44" s="113">
        <v>1.3503178320335201</v>
      </c>
      <c r="Y44" s="20">
        <v>-0.89325627866290302</v>
      </c>
      <c r="Z44" s="113">
        <v>1.78970485593964</v>
      </c>
      <c r="AA44" s="107"/>
      <c r="AB44" s="107"/>
      <c r="AC44" s="107"/>
      <c r="AD44" s="108"/>
    </row>
    <row r="45" spans="1:30" ht="13" customHeight="1" x14ac:dyDescent="0.15">
      <c r="A45" s="57" t="s">
        <v>279</v>
      </c>
      <c r="B45" s="106">
        <v>2</v>
      </c>
      <c r="C45" s="20">
        <v>89.242187720862503</v>
      </c>
      <c r="D45" s="113">
        <v>0.94644571301229696</v>
      </c>
      <c r="E45" s="20">
        <v>90.049482103366202</v>
      </c>
      <c r="F45" s="113">
        <v>1.1338226307196999</v>
      </c>
      <c r="G45" s="20">
        <v>87.631044965470295</v>
      </c>
      <c r="H45" s="113">
        <v>1.47119453906374</v>
      </c>
      <c r="I45" s="20">
        <v>-2.4184371378959502</v>
      </c>
      <c r="J45" s="113">
        <v>1.7885450721671601</v>
      </c>
      <c r="K45" s="20">
        <v>95.985721506213807</v>
      </c>
      <c r="L45" s="113">
        <v>1.5657841095460501</v>
      </c>
      <c r="M45" s="20">
        <v>88.689673839515294</v>
      </c>
      <c r="N45" s="113">
        <v>1.07842673917437</v>
      </c>
      <c r="O45" s="20">
        <v>88.413462864810199</v>
      </c>
      <c r="P45" s="113">
        <v>1.4399943782157301</v>
      </c>
      <c r="Q45" s="20">
        <v>-7.5722586414036597</v>
      </c>
      <c r="R45" s="113">
        <v>2.0723463704224301</v>
      </c>
      <c r="S45" s="20">
        <v>93.951137651321105</v>
      </c>
      <c r="T45" s="113">
        <v>1.1583796705094001</v>
      </c>
      <c r="U45" s="20">
        <v>92.622585701735403</v>
      </c>
      <c r="V45" s="113">
        <v>1.5807959054771601</v>
      </c>
      <c r="W45" s="20">
        <v>86.757965159123998</v>
      </c>
      <c r="X45" s="113">
        <v>1.1923228204326799</v>
      </c>
      <c r="Y45" s="20">
        <v>-7.19317249219716</v>
      </c>
      <c r="Z45" s="113">
        <v>1.58709834809068</v>
      </c>
      <c r="AA45" s="107"/>
      <c r="AB45" s="107"/>
      <c r="AC45" s="107"/>
      <c r="AD45" s="108"/>
    </row>
    <row r="46" spans="1:30" ht="13" customHeight="1" x14ac:dyDescent="0.15">
      <c r="A46" s="57" t="s">
        <v>280</v>
      </c>
      <c r="B46" s="106">
        <v>2</v>
      </c>
      <c r="C46" s="20">
        <v>89.733182970583002</v>
      </c>
      <c r="D46" s="113">
        <v>0.93892006323620503</v>
      </c>
      <c r="E46" s="20">
        <v>89.281560814678301</v>
      </c>
      <c r="F46" s="113">
        <v>1.1282105427182201</v>
      </c>
      <c r="G46" s="20">
        <v>91.686689773274594</v>
      </c>
      <c r="H46" s="113">
        <v>1.5781000789297599</v>
      </c>
      <c r="I46" s="20">
        <v>2.4051289585962801</v>
      </c>
      <c r="J46" s="113">
        <v>1.98700715497763</v>
      </c>
      <c r="K46" s="20">
        <v>90.611000024200493</v>
      </c>
      <c r="L46" s="113">
        <v>3.6732091489787702</v>
      </c>
      <c r="M46" s="20">
        <v>89.758232388518195</v>
      </c>
      <c r="N46" s="113">
        <v>1.23685418452476</v>
      </c>
      <c r="O46" s="20">
        <v>89.660006258552599</v>
      </c>
      <c r="P46" s="113">
        <v>1.1759565748951399</v>
      </c>
      <c r="Q46" s="20">
        <v>-0.95099376564790805</v>
      </c>
      <c r="R46" s="113">
        <v>3.8117097696283202</v>
      </c>
      <c r="S46" s="20">
        <v>94.112408613815902</v>
      </c>
      <c r="T46" s="113">
        <v>2.4014569533307499</v>
      </c>
      <c r="U46" s="20">
        <v>88.779752068665104</v>
      </c>
      <c r="V46" s="113">
        <v>2.3244087158796898</v>
      </c>
      <c r="W46" s="20">
        <v>89.321323510013002</v>
      </c>
      <c r="X46" s="113">
        <v>0.97913132793099</v>
      </c>
      <c r="Y46" s="20">
        <v>-4.7910851038028701</v>
      </c>
      <c r="Z46" s="113">
        <v>2.5182007814473999</v>
      </c>
      <c r="AA46" s="107"/>
      <c r="AB46" s="107"/>
      <c r="AC46" s="107"/>
      <c r="AD46" s="108"/>
    </row>
    <row r="47" spans="1:30" ht="13" customHeight="1" x14ac:dyDescent="0.15">
      <c r="A47" s="57" t="s">
        <v>281</v>
      </c>
      <c r="B47" s="106">
        <v>2</v>
      </c>
      <c r="C47" s="20">
        <v>76.752206971571198</v>
      </c>
      <c r="D47" s="113">
        <v>1.19936840161048</v>
      </c>
      <c r="E47" s="20">
        <v>77.028738379483897</v>
      </c>
      <c r="F47" s="113">
        <v>1.2015722434282301</v>
      </c>
      <c r="G47" s="20">
        <v>75.823286375454799</v>
      </c>
      <c r="H47" s="113">
        <v>2.2062221454179598</v>
      </c>
      <c r="I47" s="20">
        <v>-1.2054520040291701</v>
      </c>
      <c r="J47" s="113">
        <v>2.11719925308264</v>
      </c>
      <c r="K47" s="20">
        <v>80.345458613607704</v>
      </c>
      <c r="L47" s="113">
        <v>4.3080943966216001</v>
      </c>
      <c r="M47" s="20">
        <v>76.925871070343405</v>
      </c>
      <c r="N47" s="113">
        <v>1.93015329473333</v>
      </c>
      <c r="O47" s="20">
        <v>76.475354135527994</v>
      </c>
      <c r="P47" s="113">
        <v>1.4353057012919199</v>
      </c>
      <c r="Q47" s="20">
        <v>-3.8701044780797398</v>
      </c>
      <c r="R47" s="113">
        <v>4.3411485311379803</v>
      </c>
      <c r="S47" s="20">
        <v>80.136027622449603</v>
      </c>
      <c r="T47" s="113">
        <v>2.8627430119880102</v>
      </c>
      <c r="U47" s="20">
        <v>76.136130460189605</v>
      </c>
      <c r="V47" s="113">
        <v>4.0698852116270601</v>
      </c>
      <c r="W47" s="20">
        <v>76.411894916539893</v>
      </c>
      <c r="X47" s="113">
        <v>1.31826744947297</v>
      </c>
      <c r="Y47" s="20">
        <v>-3.72413270590968</v>
      </c>
      <c r="Z47" s="113">
        <v>3.02443005210535</v>
      </c>
      <c r="AA47" s="107"/>
      <c r="AB47" s="107"/>
      <c r="AC47" s="107"/>
      <c r="AD47" s="108"/>
    </row>
    <row r="48" spans="1:30" ht="13" customHeight="1" x14ac:dyDescent="0.15">
      <c r="A48" s="57" t="s">
        <v>282</v>
      </c>
      <c r="B48" s="106">
        <v>2</v>
      </c>
      <c r="C48" s="20">
        <v>89.925765667133703</v>
      </c>
      <c r="D48" s="113">
        <v>0.81784351896678298</v>
      </c>
      <c r="E48" s="20">
        <v>89.6634398898359</v>
      </c>
      <c r="F48" s="113">
        <v>0.98608485048063199</v>
      </c>
      <c r="G48" s="20">
        <v>90.545705825821699</v>
      </c>
      <c r="H48" s="113">
        <v>1.3816985812303499</v>
      </c>
      <c r="I48" s="20">
        <v>0.88226593598584202</v>
      </c>
      <c r="J48" s="113">
        <v>1.6822908131712</v>
      </c>
      <c r="K48" s="20">
        <v>88.706957114165803</v>
      </c>
      <c r="L48" s="113">
        <v>2.1607887519918201</v>
      </c>
      <c r="M48" s="20">
        <v>89.166331763015705</v>
      </c>
      <c r="N48" s="113">
        <v>1.15742522987568</v>
      </c>
      <c r="O48" s="20">
        <v>91.646279026827699</v>
      </c>
      <c r="P48" s="113">
        <v>1.17080369079404</v>
      </c>
      <c r="Q48" s="20">
        <v>2.93932191266182</v>
      </c>
      <c r="R48" s="113">
        <v>2.5423401516028301</v>
      </c>
      <c r="S48" s="20">
        <v>89.226089136269096</v>
      </c>
      <c r="T48" s="113">
        <v>1.93357014639214</v>
      </c>
      <c r="U48" s="20">
        <v>90.016182775275794</v>
      </c>
      <c r="V48" s="113">
        <v>2.02597819613037</v>
      </c>
      <c r="W48" s="20">
        <v>90.029350491581297</v>
      </c>
      <c r="X48" s="113">
        <v>0.96400267061784894</v>
      </c>
      <c r="Y48" s="20">
        <v>0.80326135531213105</v>
      </c>
      <c r="Z48" s="113">
        <v>2.0391199639624</v>
      </c>
      <c r="AA48" s="107"/>
      <c r="AB48" s="107"/>
      <c r="AC48" s="107"/>
      <c r="AD48" s="108"/>
    </row>
    <row r="49" spans="1:30" ht="13" customHeight="1" x14ac:dyDescent="0.15">
      <c r="A49" s="57" t="s">
        <v>283</v>
      </c>
      <c r="B49" s="106">
        <v>2</v>
      </c>
      <c r="C49" s="20">
        <v>96.363972167929404</v>
      </c>
      <c r="D49" s="113">
        <v>0.51067036460885495</v>
      </c>
      <c r="E49" s="20">
        <v>97.678554137888298</v>
      </c>
      <c r="F49" s="113">
        <v>0.57879234048677397</v>
      </c>
      <c r="G49" s="20">
        <v>95.037167906443102</v>
      </c>
      <c r="H49" s="113">
        <v>0.80384448694918498</v>
      </c>
      <c r="I49" s="20">
        <v>-2.6413862314451801</v>
      </c>
      <c r="J49" s="113">
        <v>0.95774035187955697</v>
      </c>
      <c r="K49" s="20">
        <v>93.027212955370004</v>
      </c>
      <c r="L49" s="113">
        <v>2.9857894542266501</v>
      </c>
      <c r="M49" s="20">
        <v>96.6933213943406</v>
      </c>
      <c r="N49" s="113">
        <v>0.53099370282233405</v>
      </c>
      <c r="O49" s="20">
        <v>95.706619132357503</v>
      </c>
      <c r="P49" s="113">
        <v>1.1041762116810501</v>
      </c>
      <c r="Q49" s="20">
        <v>2.6794061769875399</v>
      </c>
      <c r="R49" s="113">
        <v>3.1976686637184102</v>
      </c>
      <c r="S49" s="20">
        <v>96.6682780272656</v>
      </c>
      <c r="T49" s="113">
        <v>1.19490264184441</v>
      </c>
      <c r="U49" s="20">
        <v>95.113858859963898</v>
      </c>
      <c r="V49" s="113">
        <v>1.52613366631193</v>
      </c>
      <c r="W49" s="20">
        <v>96.408889030400005</v>
      </c>
      <c r="X49" s="113">
        <v>0.60225976518485802</v>
      </c>
      <c r="Y49" s="20">
        <v>-0.259388996865624</v>
      </c>
      <c r="Z49" s="113">
        <v>1.2984424038792799</v>
      </c>
      <c r="AA49" s="107"/>
      <c r="AB49" s="107"/>
      <c r="AC49" s="107"/>
      <c r="AD49" s="108"/>
    </row>
    <row r="50" spans="1:30" ht="13" customHeight="1" x14ac:dyDescent="0.15">
      <c r="A50" s="57" t="s">
        <v>284</v>
      </c>
      <c r="B50" s="106">
        <v>2</v>
      </c>
      <c r="C50" s="20">
        <v>89.529206468874705</v>
      </c>
      <c r="D50" s="113">
        <v>0.85130347756546199</v>
      </c>
      <c r="E50" s="20">
        <v>88.307571541476605</v>
      </c>
      <c r="F50" s="113">
        <v>0.96365982292136498</v>
      </c>
      <c r="G50" s="20">
        <v>92.340931788666595</v>
      </c>
      <c r="H50" s="113">
        <v>1.1930224993792</v>
      </c>
      <c r="I50" s="20">
        <v>4.0333602471900702</v>
      </c>
      <c r="J50" s="113">
        <v>1.30631636453605</v>
      </c>
      <c r="K50" s="20">
        <v>91.305726223633698</v>
      </c>
      <c r="L50" s="113">
        <v>2.7768771556888199</v>
      </c>
      <c r="M50" s="20">
        <v>91.096461938213295</v>
      </c>
      <c r="N50" s="113">
        <v>0.89641377047166404</v>
      </c>
      <c r="O50" s="20">
        <v>86.885524226228199</v>
      </c>
      <c r="P50" s="113">
        <v>1.34495916607582</v>
      </c>
      <c r="Q50" s="20">
        <v>-4.4202019974054796</v>
      </c>
      <c r="R50" s="113">
        <v>2.8902947156964398</v>
      </c>
      <c r="S50" s="20">
        <v>95.234410448094707</v>
      </c>
      <c r="T50" s="113">
        <v>1.4021285092039</v>
      </c>
      <c r="U50" s="20">
        <v>93.480619466880398</v>
      </c>
      <c r="V50" s="113">
        <v>1.4587975046483901</v>
      </c>
      <c r="W50" s="20">
        <v>87.650881203814706</v>
      </c>
      <c r="X50" s="113">
        <v>0.93781334967135299</v>
      </c>
      <c r="Y50" s="20">
        <v>-7.5835292442799602</v>
      </c>
      <c r="Z50" s="113">
        <v>1.4150762057249999</v>
      </c>
      <c r="AA50" s="107"/>
      <c r="AB50" s="107"/>
      <c r="AC50" s="107"/>
      <c r="AD50" s="108"/>
    </row>
    <row r="51" spans="1:30" ht="13" customHeight="1" x14ac:dyDescent="0.15">
      <c r="A51" s="57" t="s">
        <v>285</v>
      </c>
      <c r="B51" s="106">
        <v>2</v>
      </c>
      <c r="C51" s="20">
        <v>95.52412538003</v>
      </c>
      <c r="D51" s="113">
        <v>0.47278989630667501</v>
      </c>
      <c r="E51" s="20">
        <v>95.595079975164396</v>
      </c>
      <c r="F51" s="113">
        <v>0.53063707642216795</v>
      </c>
      <c r="G51" s="20">
        <v>95.368977662012895</v>
      </c>
      <c r="H51" s="113">
        <v>0.80643484054226999</v>
      </c>
      <c r="I51" s="20">
        <v>-0.22610231315145801</v>
      </c>
      <c r="J51" s="113">
        <v>0.88238643960167396</v>
      </c>
      <c r="K51" s="20">
        <v>96.045424831142697</v>
      </c>
      <c r="L51" s="113">
        <v>1.00496916905144</v>
      </c>
      <c r="M51" s="20">
        <v>95.654688857314397</v>
      </c>
      <c r="N51" s="113">
        <v>0.57032811221287705</v>
      </c>
      <c r="O51" s="20">
        <v>94.742684430794796</v>
      </c>
      <c r="P51" s="113">
        <v>0.91864274085282505</v>
      </c>
      <c r="Q51" s="20">
        <v>-1.30274040034786</v>
      </c>
      <c r="R51" s="113">
        <v>1.3886554879217401</v>
      </c>
      <c r="S51" s="20">
        <v>96.255054418734403</v>
      </c>
      <c r="T51" s="113">
        <v>0.92741912709097296</v>
      </c>
      <c r="U51" s="20">
        <v>95.478112842251605</v>
      </c>
      <c r="V51" s="113">
        <v>0.85210461922383796</v>
      </c>
      <c r="W51" s="20">
        <v>95.363320952704498</v>
      </c>
      <c r="X51" s="113">
        <v>0.60543150086289699</v>
      </c>
      <c r="Y51" s="20">
        <v>-0.89173346602994696</v>
      </c>
      <c r="Z51" s="113">
        <v>1.07876284624059</v>
      </c>
      <c r="AA51" s="107"/>
      <c r="AB51" s="107"/>
      <c r="AC51" s="107"/>
      <c r="AD51" s="108"/>
    </row>
    <row r="52" spans="1:30" ht="13" customHeight="1" x14ac:dyDescent="0.15">
      <c r="A52" s="57" t="s">
        <v>286</v>
      </c>
      <c r="B52" s="106">
        <v>2</v>
      </c>
      <c r="C52" s="20">
        <v>84.695688265498205</v>
      </c>
      <c r="D52" s="113">
        <v>0.86506257695506905</v>
      </c>
      <c r="E52" s="20">
        <v>84.779794620559699</v>
      </c>
      <c r="F52" s="113">
        <v>0.94327103886583596</v>
      </c>
      <c r="G52" s="20">
        <v>84.545734449783694</v>
      </c>
      <c r="H52" s="113">
        <v>1.78760513513391</v>
      </c>
      <c r="I52" s="20">
        <v>-0.23406017077601901</v>
      </c>
      <c r="J52" s="113">
        <v>2.0537154098778498</v>
      </c>
      <c r="K52" s="20">
        <v>81.737987297630497</v>
      </c>
      <c r="L52" s="113">
        <v>4.7361911979036604</v>
      </c>
      <c r="M52" s="20">
        <v>84.759313523052995</v>
      </c>
      <c r="N52" s="113">
        <v>0.90701035277221398</v>
      </c>
      <c r="O52" s="20">
        <v>85.032574244144001</v>
      </c>
      <c r="P52" s="113">
        <v>1.4911940450901999</v>
      </c>
      <c r="Q52" s="20">
        <v>3.29458694651349</v>
      </c>
      <c r="R52" s="113">
        <v>4.7382742813436902</v>
      </c>
      <c r="S52" s="20">
        <v>79.3986583991814</v>
      </c>
      <c r="T52" s="113">
        <v>4.2465055665230702</v>
      </c>
      <c r="U52" s="20">
        <v>81.504887599127898</v>
      </c>
      <c r="V52" s="113">
        <v>2.33401348848097</v>
      </c>
      <c r="W52" s="20">
        <v>85.499308102059103</v>
      </c>
      <c r="X52" s="113">
        <v>0.87109945046873605</v>
      </c>
      <c r="Y52" s="20">
        <v>6.1006497028777202</v>
      </c>
      <c r="Z52" s="113">
        <v>4.2672431519215204</v>
      </c>
      <c r="AA52" s="107"/>
      <c r="AB52" s="107"/>
      <c r="AC52" s="107"/>
      <c r="AD52" s="108"/>
    </row>
    <row r="53" spans="1:30" ht="13" customHeight="1" x14ac:dyDescent="0.15">
      <c r="A53" s="57" t="s">
        <v>287</v>
      </c>
      <c r="B53" s="106">
        <v>2</v>
      </c>
      <c r="C53" s="20">
        <v>82.236467472795695</v>
      </c>
      <c r="D53" s="113">
        <v>1.0647788519889401</v>
      </c>
      <c r="E53" s="20">
        <v>81.946150499733605</v>
      </c>
      <c r="F53" s="113">
        <v>1.0204838344237701</v>
      </c>
      <c r="G53" s="20">
        <v>83.813300537572303</v>
      </c>
      <c r="H53" s="113">
        <v>2.0483665553591499</v>
      </c>
      <c r="I53" s="20">
        <v>1.86715003783877</v>
      </c>
      <c r="J53" s="113">
        <v>1.85333724079748</v>
      </c>
      <c r="K53" s="20">
        <v>81.110262005744602</v>
      </c>
      <c r="L53" s="113">
        <v>3.4891353252427599</v>
      </c>
      <c r="M53" s="20">
        <v>80.582240418649405</v>
      </c>
      <c r="N53" s="113">
        <v>1.31357990636856</v>
      </c>
      <c r="O53" s="20">
        <v>85.725609571357893</v>
      </c>
      <c r="P53" s="113">
        <v>1.38949667276359</v>
      </c>
      <c r="Q53" s="20">
        <v>4.6153475656132601</v>
      </c>
      <c r="R53" s="113">
        <v>3.5911206046242099</v>
      </c>
      <c r="S53" s="20">
        <v>79.977906973074994</v>
      </c>
      <c r="T53" s="113">
        <v>2.4620527513908401</v>
      </c>
      <c r="U53" s="20">
        <v>83.253287800220093</v>
      </c>
      <c r="V53" s="113">
        <v>1.8212395245916</v>
      </c>
      <c r="W53" s="20">
        <v>82.603700967944704</v>
      </c>
      <c r="X53" s="113">
        <v>1.1765963223034599</v>
      </c>
      <c r="Y53" s="20">
        <v>2.6257939948697002</v>
      </c>
      <c r="Z53" s="113">
        <v>2.5391967648212601</v>
      </c>
      <c r="AA53" s="107"/>
      <c r="AB53" s="107"/>
      <c r="AC53" s="107"/>
      <c r="AD53" s="108"/>
    </row>
    <row r="54" spans="1:30" ht="13" customHeight="1" x14ac:dyDescent="0.15">
      <c r="A54" s="57" t="s">
        <v>288</v>
      </c>
      <c r="B54" s="106">
        <v>2</v>
      </c>
      <c r="C54" s="20">
        <v>81.923130522695899</v>
      </c>
      <c r="D54" s="113">
        <v>1.1787856393143401</v>
      </c>
      <c r="E54" s="20">
        <v>81.463068904295199</v>
      </c>
      <c r="F54" s="113">
        <v>1.28720738693972</v>
      </c>
      <c r="G54" s="20">
        <v>83.563812578802398</v>
      </c>
      <c r="H54" s="113">
        <v>2.13521324184254</v>
      </c>
      <c r="I54" s="20">
        <v>2.1007436745071302</v>
      </c>
      <c r="J54" s="113">
        <v>2.3006694490837498</v>
      </c>
      <c r="K54" s="20">
        <v>84.582623048664502</v>
      </c>
      <c r="L54" s="113">
        <v>3.5515694060169398</v>
      </c>
      <c r="M54" s="20">
        <v>81.671222033439506</v>
      </c>
      <c r="N54" s="113">
        <v>1.28745019232077</v>
      </c>
      <c r="O54" s="20">
        <v>81.789825950215501</v>
      </c>
      <c r="P54" s="113">
        <v>1.9148000461702701</v>
      </c>
      <c r="Q54" s="20">
        <v>-2.7927970984490602</v>
      </c>
      <c r="R54" s="113">
        <v>3.85642955492284</v>
      </c>
      <c r="S54" s="20">
        <v>85.729455541515193</v>
      </c>
      <c r="T54" s="113">
        <v>2.2702460368963999</v>
      </c>
      <c r="U54" s="20">
        <v>80.052809197398005</v>
      </c>
      <c r="V54" s="113">
        <v>2.8462973656607402</v>
      </c>
      <c r="W54" s="20">
        <v>81.763228203836107</v>
      </c>
      <c r="X54" s="113">
        <v>1.3297827633485799</v>
      </c>
      <c r="Y54" s="20">
        <v>-3.96622733767907</v>
      </c>
      <c r="Z54" s="113">
        <v>2.3363556841638999</v>
      </c>
      <c r="AA54" s="107"/>
      <c r="AB54" s="107"/>
      <c r="AC54" s="107"/>
      <c r="AD54" s="108"/>
    </row>
    <row r="55" spans="1:30" ht="13" customHeight="1" x14ac:dyDescent="0.15">
      <c r="A55" s="57" t="s">
        <v>289</v>
      </c>
      <c r="B55" s="106">
        <v>2</v>
      </c>
      <c r="C55" s="20">
        <v>83.203732600148101</v>
      </c>
      <c r="D55" s="113">
        <v>1.2639523895260201</v>
      </c>
      <c r="E55" s="20">
        <v>83.436723899536602</v>
      </c>
      <c r="F55" s="113">
        <v>1.4346851940701599</v>
      </c>
      <c r="G55" s="20">
        <v>82.851433931550204</v>
      </c>
      <c r="H55" s="113">
        <v>1.8457503220765299</v>
      </c>
      <c r="I55" s="20">
        <v>-0.58528996798642696</v>
      </c>
      <c r="J55" s="113">
        <v>2.0014492138604099</v>
      </c>
      <c r="K55" s="20">
        <v>83.110844041278597</v>
      </c>
      <c r="L55" s="113">
        <v>2.4310919375864102</v>
      </c>
      <c r="M55" s="20">
        <v>82.955452118410193</v>
      </c>
      <c r="N55" s="113">
        <v>1.65209434218512</v>
      </c>
      <c r="O55" s="20">
        <v>83.632987709824803</v>
      </c>
      <c r="P55" s="113">
        <v>2.0578863272905901</v>
      </c>
      <c r="Q55" s="20">
        <v>0.52214366854619199</v>
      </c>
      <c r="R55" s="113">
        <v>2.9325330188427001</v>
      </c>
      <c r="S55" s="20">
        <v>84.457475901674201</v>
      </c>
      <c r="T55" s="113">
        <v>1.8936734162337301</v>
      </c>
      <c r="U55" s="20">
        <v>75.979331269871494</v>
      </c>
      <c r="V55" s="113">
        <v>2.8167581978168101</v>
      </c>
      <c r="W55" s="20">
        <v>84.755543137201499</v>
      </c>
      <c r="X55" s="113">
        <v>1.6974205659602499</v>
      </c>
      <c r="Y55" s="20">
        <v>0.298067235527327</v>
      </c>
      <c r="Z55" s="113">
        <v>2.4055664821275999</v>
      </c>
      <c r="AA55" s="107"/>
      <c r="AB55" s="107"/>
      <c r="AC55" s="107"/>
      <c r="AD55" s="108"/>
    </row>
    <row r="56" spans="1:30" ht="13" customHeight="1" x14ac:dyDescent="0.15">
      <c r="A56" s="57" t="s">
        <v>290</v>
      </c>
      <c r="B56" s="106">
        <v>2</v>
      </c>
      <c r="C56" s="20">
        <v>83.150202045764004</v>
      </c>
      <c r="D56" s="113">
        <v>1.03105284125862</v>
      </c>
      <c r="E56" s="20">
        <v>82.400143557323204</v>
      </c>
      <c r="F56" s="113">
        <v>1.1813580617770301</v>
      </c>
      <c r="G56" s="20">
        <v>84.687702458572502</v>
      </c>
      <c r="H56" s="113">
        <v>1.28361563212015</v>
      </c>
      <c r="I56" s="20">
        <v>2.28755890124935</v>
      </c>
      <c r="J56" s="113">
        <v>1.3221891858093699</v>
      </c>
      <c r="K56" s="20">
        <v>83.216974074197694</v>
      </c>
      <c r="L56" s="113">
        <v>2.3693532874019598</v>
      </c>
      <c r="M56" s="20">
        <v>83.032520777796904</v>
      </c>
      <c r="N56" s="113">
        <v>1.15912198866606</v>
      </c>
      <c r="O56" s="20">
        <v>83.431258781983502</v>
      </c>
      <c r="P56" s="113">
        <v>1.44930407445398</v>
      </c>
      <c r="Q56" s="20">
        <v>0.214284707785765</v>
      </c>
      <c r="R56" s="113">
        <v>2.78223129079855</v>
      </c>
      <c r="S56" s="20">
        <v>84.056524162129307</v>
      </c>
      <c r="T56" s="113">
        <v>1.348359129611</v>
      </c>
      <c r="U56" s="20">
        <v>83.7662213404938</v>
      </c>
      <c r="V56" s="113">
        <v>1.9190716722090599</v>
      </c>
      <c r="W56" s="20">
        <v>82.731427269681703</v>
      </c>
      <c r="X56" s="113">
        <v>1.3442914651604001</v>
      </c>
      <c r="Y56" s="20">
        <v>-1.3250968924476001</v>
      </c>
      <c r="Z56" s="113">
        <v>1.6200441276297499</v>
      </c>
      <c r="AA56" s="107"/>
      <c r="AB56" s="107"/>
      <c r="AC56" s="107"/>
      <c r="AD56" s="108"/>
    </row>
    <row r="57" spans="1:30" ht="13" customHeight="1" x14ac:dyDescent="0.15">
      <c r="A57" s="57" t="s">
        <v>291</v>
      </c>
      <c r="B57" s="106">
        <v>2</v>
      </c>
      <c r="C57" s="20">
        <v>68.064644449811993</v>
      </c>
      <c r="D57" s="113">
        <v>1.3836507882614599</v>
      </c>
      <c r="E57" s="20">
        <v>67.545853222229795</v>
      </c>
      <c r="F57" s="113">
        <v>1.79459363295535</v>
      </c>
      <c r="G57" s="20">
        <v>68.935061966363904</v>
      </c>
      <c r="H57" s="113">
        <v>2.26993247583155</v>
      </c>
      <c r="I57" s="20">
        <v>1.3892087441341701</v>
      </c>
      <c r="J57" s="113">
        <v>2.9437300188962099</v>
      </c>
      <c r="K57" s="20">
        <v>64.9081564594252</v>
      </c>
      <c r="L57" s="113">
        <v>6.3232809597302602</v>
      </c>
      <c r="M57" s="20">
        <v>66.298509073248894</v>
      </c>
      <c r="N57" s="113">
        <v>1.8404901248763801</v>
      </c>
      <c r="O57" s="20">
        <v>70.659667824491393</v>
      </c>
      <c r="P57" s="113">
        <v>1.9404934285183899</v>
      </c>
      <c r="Q57" s="20">
        <v>5.75151136506621</v>
      </c>
      <c r="R57" s="113">
        <v>6.6483691941783603</v>
      </c>
      <c r="S57" s="20">
        <v>64.585502955689805</v>
      </c>
      <c r="T57" s="113">
        <v>3.7893915526789401</v>
      </c>
      <c r="U57" s="20">
        <v>66.843414021630906</v>
      </c>
      <c r="V57" s="113">
        <v>3.0403038811013099</v>
      </c>
      <c r="W57" s="20">
        <v>69.294008797792799</v>
      </c>
      <c r="X57" s="113">
        <v>1.73431756366874</v>
      </c>
      <c r="Y57" s="20">
        <v>4.70850584210298</v>
      </c>
      <c r="Z57" s="113">
        <v>4.2036531877701497</v>
      </c>
      <c r="AA57" s="107"/>
      <c r="AB57" s="107"/>
      <c r="AC57" s="107"/>
      <c r="AD57" s="108"/>
    </row>
    <row r="58" spans="1:30" ht="13" customHeight="1" x14ac:dyDescent="0.15">
      <c r="A58" s="57" t="s">
        <v>292</v>
      </c>
      <c r="B58" s="106">
        <v>2</v>
      </c>
      <c r="C58" s="20">
        <v>78.942902499076098</v>
      </c>
      <c r="D58" s="113">
        <v>1.27901483339385</v>
      </c>
      <c r="E58" s="20">
        <v>78.410836439505701</v>
      </c>
      <c r="F58" s="113">
        <v>1.4251963402782699</v>
      </c>
      <c r="G58" s="20">
        <v>79.695893893473894</v>
      </c>
      <c r="H58" s="113">
        <v>1.6308276826769099</v>
      </c>
      <c r="I58" s="20">
        <v>1.28505745396822</v>
      </c>
      <c r="J58" s="113">
        <v>1.6354011773464101</v>
      </c>
      <c r="K58" s="20">
        <v>77.998584682680104</v>
      </c>
      <c r="L58" s="113">
        <v>2.8448581124494701</v>
      </c>
      <c r="M58" s="20">
        <v>78.946944127943596</v>
      </c>
      <c r="N58" s="113">
        <v>1.3509719050764</v>
      </c>
      <c r="O58" s="20">
        <v>79.6633342256481</v>
      </c>
      <c r="P58" s="113">
        <v>2.7376046766962201</v>
      </c>
      <c r="Q58" s="20">
        <v>1.66474954296797</v>
      </c>
      <c r="R58" s="113">
        <v>3.9522247037475702</v>
      </c>
      <c r="S58" s="20">
        <v>81.139814299199102</v>
      </c>
      <c r="T58" s="113">
        <v>2.0327683354544201</v>
      </c>
      <c r="U58" s="20">
        <v>79.086580938979296</v>
      </c>
      <c r="V58" s="113">
        <v>2.2003227678268198</v>
      </c>
      <c r="W58" s="20">
        <v>78.174787419802698</v>
      </c>
      <c r="X58" s="113">
        <v>1.5269219783307999</v>
      </c>
      <c r="Y58" s="20">
        <v>-2.9650268793963899</v>
      </c>
      <c r="Z58" s="113">
        <v>2.4129109593838498</v>
      </c>
      <c r="AA58" s="107"/>
      <c r="AB58" s="107"/>
      <c r="AC58" s="107"/>
      <c r="AD58" s="108"/>
    </row>
    <row r="59" spans="1:30" ht="13" customHeight="1" x14ac:dyDescent="0.15">
      <c r="A59" s="57" t="s">
        <v>293</v>
      </c>
      <c r="B59" s="106">
        <v>2</v>
      </c>
      <c r="C59" s="20">
        <v>92.110492824469503</v>
      </c>
      <c r="D59" s="113">
        <v>1.0669739089277299</v>
      </c>
      <c r="E59" s="20">
        <v>92.718994290459605</v>
      </c>
      <c r="F59" s="113">
        <v>1.0398370743918901</v>
      </c>
      <c r="G59" s="20">
        <v>91.254871098479796</v>
      </c>
      <c r="H59" s="113">
        <v>1.5489705366869799</v>
      </c>
      <c r="I59" s="20">
        <v>-1.4641231919797799</v>
      </c>
      <c r="J59" s="113">
        <v>1.4739881141629401</v>
      </c>
      <c r="K59" s="20">
        <v>87.058004039725304</v>
      </c>
      <c r="L59" s="113">
        <v>3.0803204464684102</v>
      </c>
      <c r="M59" s="20">
        <v>92.620177555997401</v>
      </c>
      <c r="N59" s="113">
        <v>1.2887304808612501</v>
      </c>
      <c r="O59" s="20">
        <v>95.309132544206605</v>
      </c>
      <c r="P59" s="113">
        <v>1.29670073073887</v>
      </c>
      <c r="Q59" s="20">
        <v>8.2511285044812901</v>
      </c>
      <c r="R59" s="113">
        <v>3.3476659188093301</v>
      </c>
      <c r="S59" s="20">
        <v>90.208632889985594</v>
      </c>
      <c r="T59" s="113">
        <v>2.50103922680458</v>
      </c>
      <c r="U59" s="20">
        <v>91.260426258123701</v>
      </c>
      <c r="V59" s="113">
        <v>2.17233804399492</v>
      </c>
      <c r="W59" s="20">
        <v>93.321736618051204</v>
      </c>
      <c r="X59" s="113">
        <v>1.02241061129887</v>
      </c>
      <c r="Y59" s="20">
        <v>3.1131037280656999</v>
      </c>
      <c r="Z59" s="113">
        <v>2.6643984041714601</v>
      </c>
      <c r="AA59" s="107"/>
      <c r="AB59" s="107"/>
      <c r="AC59" s="107"/>
      <c r="AD59" s="108"/>
    </row>
    <row r="60" spans="1:30" ht="13" customHeight="1" x14ac:dyDescent="0.15">
      <c r="A60" s="57" t="s">
        <v>294</v>
      </c>
      <c r="B60" s="106">
        <v>2</v>
      </c>
      <c r="C60" s="20">
        <v>79.827637070420394</v>
      </c>
      <c r="D60" s="113">
        <v>1.7617954805528599</v>
      </c>
      <c r="E60" s="20">
        <v>76.160449431213905</v>
      </c>
      <c r="F60" s="113">
        <v>2.4262777120524901</v>
      </c>
      <c r="G60" s="20">
        <v>86.828944753505198</v>
      </c>
      <c r="H60" s="113">
        <v>2.1552105312006402</v>
      </c>
      <c r="I60" s="20">
        <v>10.668495322291299</v>
      </c>
      <c r="J60" s="113">
        <v>3.34185864026936</v>
      </c>
      <c r="K60" s="20">
        <v>68.188925661814594</v>
      </c>
      <c r="L60" s="113">
        <v>5.6177945188568703</v>
      </c>
      <c r="M60" s="20">
        <v>80.768997451416695</v>
      </c>
      <c r="N60" s="113">
        <v>2.1993762948101199</v>
      </c>
      <c r="O60" s="20">
        <v>83.778878578100702</v>
      </c>
      <c r="P60" s="113">
        <v>3.1030685652893899</v>
      </c>
      <c r="Q60" s="20">
        <v>15.589952916286199</v>
      </c>
      <c r="R60" s="113">
        <v>6.6638020917221903</v>
      </c>
      <c r="S60" s="20">
        <v>78.601223603499307</v>
      </c>
      <c r="T60" s="113">
        <v>4.7823758990259098</v>
      </c>
      <c r="U60" s="20">
        <v>73.630388388175504</v>
      </c>
      <c r="V60" s="113">
        <v>4.3289162234736498</v>
      </c>
      <c r="W60" s="20">
        <v>82.668095502498105</v>
      </c>
      <c r="X60" s="113">
        <v>2.2880249755387898</v>
      </c>
      <c r="Y60" s="20">
        <v>4.0668718989987598</v>
      </c>
      <c r="Z60" s="113">
        <v>5.9257892539701897</v>
      </c>
      <c r="AA60" s="107"/>
      <c r="AB60" s="107"/>
      <c r="AC60" s="107"/>
      <c r="AD60" s="108"/>
    </row>
    <row r="61" spans="1:30" ht="13" customHeight="1" x14ac:dyDescent="0.15">
      <c r="A61" s="57" t="s">
        <v>295</v>
      </c>
      <c r="B61" s="106">
        <v>2</v>
      </c>
      <c r="C61" s="20">
        <v>94.532241347604497</v>
      </c>
      <c r="D61" s="113">
        <v>0.53752167945401497</v>
      </c>
      <c r="E61" s="20">
        <v>96.271738653905203</v>
      </c>
      <c r="F61" s="113">
        <v>0.54570082130802</v>
      </c>
      <c r="G61" s="20">
        <v>91.577779684750297</v>
      </c>
      <c r="H61" s="113">
        <v>1.0120254048275099</v>
      </c>
      <c r="I61" s="20">
        <v>-4.6939589691548598</v>
      </c>
      <c r="J61" s="113">
        <v>1.07813518198452</v>
      </c>
      <c r="K61" s="20">
        <v>95.197103932418798</v>
      </c>
      <c r="L61" s="113">
        <v>0.85484307145787297</v>
      </c>
      <c r="M61" s="20">
        <v>93.973321457405802</v>
      </c>
      <c r="N61" s="113">
        <v>0.80533796268033697</v>
      </c>
      <c r="O61" s="20">
        <v>95.279517055006494</v>
      </c>
      <c r="P61" s="113">
        <v>0.954018863295375</v>
      </c>
      <c r="Q61" s="20">
        <v>8.2413122587624302E-2</v>
      </c>
      <c r="R61" s="113">
        <v>1.2928452400888899</v>
      </c>
      <c r="S61" s="20">
        <v>96.304774175923995</v>
      </c>
      <c r="T61" s="113">
        <v>0.68894711626680205</v>
      </c>
      <c r="U61" s="20">
        <v>92.451328955221001</v>
      </c>
      <c r="V61" s="113">
        <v>1.53359661221748</v>
      </c>
      <c r="W61" s="20">
        <v>94.297158487629801</v>
      </c>
      <c r="X61" s="113">
        <v>0.695273736896313</v>
      </c>
      <c r="Y61" s="20">
        <v>-2.00761568829419</v>
      </c>
      <c r="Z61" s="113">
        <v>0.990854346541577</v>
      </c>
      <c r="AA61" s="107"/>
      <c r="AB61" s="107"/>
      <c r="AC61" s="107"/>
      <c r="AD61" s="108"/>
    </row>
    <row r="62" spans="1:30" ht="13" customHeight="1" x14ac:dyDescent="0.15">
      <c r="A62" s="57" t="s">
        <v>296</v>
      </c>
      <c r="B62" s="106">
        <v>2</v>
      </c>
      <c r="C62" s="20">
        <v>97.878983621600796</v>
      </c>
      <c r="D62" s="113">
        <v>0.32952099420965902</v>
      </c>
      <c r="E62" s="20">
        <v>97.882550483803101</v>
      </c>
      <c r="F62" s="113">
        <v>0.32925105255130099</v>
      </c>
      <c r="G62" s="20">
        <v>97.863562718063207</v>
      </c>
      <c r="H62" s="113">
        <v>0.57227924441667299</v>
      </c>
      <c r="I62" s="20">
        <v>-1.89877657399222E-2</v>
      </c>
      <c r="J62" s="113">
        <v>0.55936308089322795</v>
      </c>
      <c r="K62" s="20">
        <v>100</v>
      </c>
      <c r="L62" s="113">
        <v>0</v>
      </c>
      <c r="M62" s="20">
        <v>97.648705883111802</v>
      </c>
      <c r="N62" s="113">
        <v>0.38852032959319199</v>
      </c>
      <c r="O62" s="20">
        <v>98.350619039243895</v>
      </c>
      <c r="P62" s="113">
        <v>0.70107136773727496</v>
      </c>
      <c r="Q62" s="20">
        <v>-1.6493809607561201</v>
      </c>
      <c r="R62" s="113">
        <v>0.70107136773727496</v>
      </c>
      <c r="S62" s="20">
        <v>99.623633687845398</v>
      </c>
      <c r="T62" s="113">
        <v>0.37639639416686799</v>
      </c>
      <c r="U62" s="20">
        <v>96.783978515491597</v>
      </c>
      <c r="V62" s="113">
        <v>1.59086844423848</v>
      </c>
      <c r="W62" s="20">
        <v>97.832758338196598</v>
      </c>
      <c r="X62" s="113">
        <v>0.334447784753169</v>
      </c>
      <c r="Y62" s="20">
        <v>-1.79087534964873</v>
      </c>
      <c r="Z62" s="113">
        <v>0.50454913813993696</v>
      </c>
      <c r="AA62" s="107"/>
      <c r="AB62" s="107"/>
      <c r="AC62" s="107"/>
      <c r="AD62" s="108"/>
    </row>
    <row r="63" spans="1:30" ht="13" customHeight="1" x14ac:dyDescent="0.15">
      <c r="A63" s="110" t="s">
        <v>297</v>
      </c>
      <c r="B63" s="74">
        <v>2</v>
      </c>
      <c r="C63" s="8">
        <v>77.2040179341206</v>
      </c>
      <c r="D63" s="114">
        <v>0.256293110210494</v>
      </c>
      <c r="E63" s="8">
        <v>76.538809073993605</v>
      </c>
      <c r="F63" s="114">
        <v>0.30279709802771798</v>
      </c>
      <c r="G63" s="8">
        <v>78.858098141117694</v>
      </c>
      <c r="H63" s="114">
        <v>0.395478507412236</v>
      </c>
      <c r="I63" s="8">
        <v>2.31928906712412</v>
      </c>
      <c r="J63" s="114">
        <v>0.44949561396722199</v>
      </c>
      <c r="K63" s="8">
        <v>77.413941521092795</v>
      </c>
      <c r="L63" s="114">
        <v>0.72129806521554296</v>
      </c>
      <c r="M63" s="8">
        <v>76.619516201600106</v>
      </c>
      <c r="N63" s="114">
        <v>0.32665621501331799</v>
      </c>
      <c r="O63" s="8">
        <v>78.148883273632407</v>
      </c>
      <c r="P63" s="114">
        <v>0.38656646091012398</v>
      </c>
      <c r="Q63" s="8">
        <v>0.73494175253959604</v>
      </c>
      <c r="R63" s="114">
        <v>0.79777063642717905</v>
      </c>
      <c r="S63" s="8">
        <v>79.120654635124893</v>
      </c>
      <c r="T63" s="114">
        <v>0.50401198661926205</v>
      </c>
      <c r="U63" s="8">
        <v>76.173407416111999</v>
      </c>
      <c r="V63" s="114">
        <v>0.55045622156887897</v>
      </c>
      <c r="W63" s="8">
        <v>76.961133869235695</v>
      </c>
      <c r="X63" s="114">
        <v>0.30637385285583002</v>
      </c>
      <c r="Y63" s="8">
        <v>-2.1595207658892601</v>
      </c>
      <c r="Z63" s="114">
        <v>0.56171132944183999</v>
      </c>
      <c r="AA63" s="107"/>
      <c r="AB63" s="107"/>
      <c r="AC63" s="107"/>
      <c r="AD63" s="108"/>
    </row>
    <row r="64" spans="1:30" ht="13" customHeight="1" x14ac:dyDescent="0.15">
      <c r="A64" s="75" t="s">
        <v>298</v>
      </c>
      <c r="B64" s="76">
        <v>2</v>
      </c>
      <c r="C64" s="12">
        <v>79.192498552104894</v>
      </c>
      <c r="D64" s="115">
        <v>0.44284260867599501</v>
      </c>
      <c r="E64" s="12">
        <v>78.723656527491798</v>
      </c>
      <c r="F64" s="115">
        <v>0.50354996494751503</v>
      </c>
      <c r="G64" s="12">
        <v>80.560620360727896</v>
      </c>
      <c r="H64" s="115">
        <v>0.60202186774398903</v>
      </c>
      <c r="I64" s="12">
        <v>1.83696383323611</v>
      </c>
      <c r="J64" s="115">
        <v>0.65474156307798403</v>
      </c>
      <c r="K64" s="12">
        <v>80.831663384299802</v>
      </c>
      <c r="L64" s="115">
        <v>1.1038255892667601</v>
      </c>
      <c r="M64" s="12">
        <v>78.355683777286202</v>
      </c>
      <c r="N64" s="115">
        <v>0.54548123791599801</v>
      </c>
      <c r="O64" s="12">
        <v>80.260636217192399</v>
      </c>
      <c r="P64" s="115">
        <v>0.55141283175745603</v>
      </c>
      <c r="Q64" s="12">
        <v>-0.57102716710736701</v>
      </c>
      <c r="R64" s="115">
        <v>1.20759526102147</v>
      </c>
      <c r="S64" s="12">
        <v>81.4604794181339</v>
      </c>
      <c r="T64" s="115">
        <v>0.80012880460579605</v>
      </c>
      <c r="U64" s="12">
        <v>79.163891213210903</v>
      </c>
      <c r="V64" s="115">
        <v>0.80650053758815099</v>
      </c>
      <c r="W64" s="12">
        <v>78.591660340398093</v>
      </c>
      <c r="X64" s="115">
        <v>0.50801939941765895</v>
      </c>
      <c r="Y64" s="12">
        <v>-2.86881907773579</v>
      </c>
      <c r="Z64" s="115">
        <v>0.85100717177552898</v>
      </c>
      <c r="AA64" s="107"/>
      <c r="AB64" s="107"/>
      <c r="AC64" s="107"/>
      <c r="AD64" s="108"/>
    </row>
    <row r="65" spans="1:30" ht="13" customHeight="1" x14ac:dyDescent="0.15">
      <c r="A65" s="77" t="s">
        <v>299</v>
      </c>
      <c r="B65" s="78">
        <v>2</v>
      </c>
      <c r="C65" s="59">
        <v>83.036220707575197</v>
      </c>
      <c r="D65" s="116">
        <v>0.165195626879374</v>
      </c>
      <c r="E65" s="59">
        <v>82.699410294814697</v>
      </c>
      <c r="F65" s="116">
        <v>0.193704672470289</v>
      </c>
      <c r="G65" s="59">
        <v>84.033708430880793</v>
      </c>
      <c r="H65" s="116">
        <v>0.25674966791055898</v>
      </c>
      <c r="I65" s="59">
        <v>1.33429813606602</v>
      </c>
      <c r="J65" s="116">
        <v>0.29200270842329701</v>
      </c>
      <c r="K65" s="59">
        <v>83.296545404886601</v>
      </c>
      <c r="L65" s="116">
        <v>0.47046989029102099</v>
      </c>
      <c r="M65" s="59">
        <v>82.591541753663094</v>
      </c>
      <c r="N65" s="116">
        <v>0.20958122285965899</v>
      </c>
      <c r="O65" s="59">
        <v>83.882117857193506</v>
      </c>
      <c r="P65" s="116">
        <v>0.25504308332090497</v>
      </c>
      <c r="Q65" s="59">
        <v>0.58557245230694299</v>
      </c>
      <c r="R65" s="116">
        <v>0.52277711107866498</v>
      </c>
      <c r="S65" s="59">
        <v>84.615253378787003</v>
      </c>
      <c r="T65" s="116">
        <v>0.331985391740444</v>
      </c>
      <c r="U65" s="59">
        <v>82.027049399697503</v>
      </c>
      <c r="V65" s="116">
        <v>0.36306223206967297</v>
      </c>
      <c r="W65" s="59">
        <v>82.834009875077896</v>
      </c>
      <c r="X65" s="116">
        <v>0.19922168195554699</v>
      </c>
      <c r="Y65" s="59">
        <v>-1.7812435037091201</v>
      </c>
      <c r="Z65" s="116">
        <v>0.37104393832378402</v>
      </c>
      <c r="AA65" s="107"/>
      <c r="AB65" s="107"/>
      <c r="AC65" s="107"/>
      <c r="AD65" s="108"/>
    </row>
    <row r="66" spans="1:30" ht="13" customHeight="1" x14ac:dyDescent="0.15">
      <c r="A66" s="57" t="s">
        <v>300</v>
      </c>
      <c r="B66" s="106">
        <v>2</v>
      </c>
      <c r="C66" s="20">
        <v>77.773640262322402</v>
      </c>
      <c r="D66" s="113">
        <v>2.5284079692210999</v>
      </c>
      <c r="E66" s="20">
        <v>74.958353039210294</v>
      </c>
      <c r="F66" s="113">
        <v>3.4677080414385899</v>
      </c>
      <c r="G66" s="20">
        <v>83.02539677691</v>
      </c>
      <c r="H66" s="113">
        <v>2.91347195948951</v>
      </c>
      <c r="I66" s="20">
        <v>8.0670437376997501</v>
      </c>
      <c r="J66" s="113">
        <v>4.3762179798406002</v>
      </c>
      <c r="K66" s="20">
        <v>80.993456133863702</v>
      </c>
      <c r="L66" s="113">
        <v>5.0300705387962896</v>
      </c>
      <c r="M66" s="20">
        <v>75.855782394878105</v>
      </c>
      <c r="N66" s="113">
        <v>3.05458937398922</v>
      </c>
      <c r="O66" s="20">
        <v>83.346385346664505</v>
      </c>
      <c r="P66" s="113">
        <v>3.4822788957650799</v>
      </c>
      <c r="Q66" s="20">
        <v>2.3529292128008299</v>
      </c>
      <c r="R66" s="113">
        <v>6.0406756218503697</v>
      </c>
      <c r="S66" s="20">
        <v>81.854295972371006</v>
      </c>
      <c r="T66" s="113">
        <v>3.8059042505304799</v>
      </c>
      <c r="U66" s="20">
        <v>75.192113594707607</v>
      </c>
      <c r="V66" s="113">
        <v>4.2970734572843998</v>
      </c>
      <c r="W66" s="20">
        <v>78.488039240143294</v>
      </c>
      <c r="X66" s="113">
        <v>3.01037899070288</v>
      </c>
      <c r="Y66" s="20">
        <v>-3.3662567322277299</v>
      </c>
      <c r="Z66" s="113">
        <v>4.6609835300590099</v>
      </c>
      <c r="AA66" s="107"/>
      <c r="AB66" s="107"/>
      <c r="AC66" s="107"/>
      <c r="AD66" s="108"/>
    </row>
    <row r="67" spans="1:30" ht="13" customHeight="1" x14ac:dyDescent="0.15">
      <c r="A67" s="57" t="s">
        <v>301</v>
      </c>
      <c r="B67" s="106">
        <v>2</v>
      </c>
      <c r="C67" s="20">
        <v>66.9746395291656</v>
      </c>
      <c r="D67" s="113">
        <v>2.7118642386610898</v>
      </c>
      <c r="E67" s="20">
        <v>67.745228850877098</v>
      </c>
      <c r="F67" s="113">
        <v>2.9508140691306002</v>
      </c>
      <c r="G67" s="20">
        <v>66.600736378394899</v>
      </c>
      <c r="H67" s="113">
        <v>3.55845361966038</v>
      </c>
      <c r="I67" s="20">
        <v>-1.1444924724821699</v>
      </c>
      <c r="J67" s="113">
        <v>3.4820649246143698</v>
      </c>
      <c r="K67" s="20">
        <v>66.386721315222999</v>
      </c>
      <c r="L67" s="113">
        <v>5.1123866369169999</v>
      </c>
      <c r="M67" s="20">
        <v>67.596331103899203</v>
      </c>
      <c r="N67" s="113">
        <v>3.6747876351508899</v>
      </c>
      <c r="O67" s="20">
        <v>66.218028702923604</v>
      </c>
      <c r="P67" s="113">
        <v>4.4969333263668396</v>
      </c>
      <c r="Q67" s="20">
        <v>-0.168692612299367</v>
      </c>
      <c r="R67" s="113">
        <v>5.7858938475799597</v>
      </c>
      <c r="S67" s="20">
        <v>69.066185419627999</v>
      </c>
      <c r="T67" s="113">
        <v>5.1917152927987598</v>
      </c>
      <c r="U67" s="20">
        <v>64.088113934471494</v>
      </c>
      <c r="V67" s="113">
        <v>4.6494792343198901</v>
      </c>
      <c r="W67" s="20">
        <v>66.970853061367393</v>
      </c>
      <c r="X67" s="113">
        <v>3.2336577429193598</v>
      </c>
      <c r="Y67" s="20">
        <v>-2.09533235826065</v>
      </c>
      <c r="Z67" s="113">
        <v>6.2449694582745696</v>
      </c>
      <c r="AA67" s="107"/>
      <c r="AB67" s="107"/>
      <c r="AC67" s="107"/>
      <c r="AD67" s="108"/>
    </row>
    <row r="68" spans="1:30" ht="13" customHeight="1" x14ac:dyDescent="0.15">
      <c r="A68" s="57" t="s">
        <v>302</v>
      </c>
      <c r="B68" s="106">
        <v>2</v>
      </c>
      <c r="C68" s="20">
        <v>76.402301884944194</v>
      </c>
      <c r="D68" s="113">
        <v>2.3465147083351101</v>
      </c>
      <c r="E68" s="20">
        <v>74.656854960026095</v>
      </c>
      <c r="F68" s="113">
        <v>2.6929985782732699</v>
      </c>
      <c r="G68" s="20">
        <v>79.497684691166896</v>
      </c>
      <c r="H68" s="113">
        <v>3.60982132650089</v>
      </c>
      <c r="I68" s="20">
        <v>4.8408297311407598</v>
      </c>
      <c r="J68" s="113">
        <v>4.1389085386939097</v>
      </c>
      <c r="K68" s="20">
        <v>69.020965321806898</v>
      </c>
      <c r="L68" s="113">
        <v>4.0087931398407104</v>
      </c>
      <c r="M68" s="20">
        <v>74.588390903978095</v>
      </c>
      <c r="N68" s="113">
        <v>3.3044992133461499</v>
      </c>
      <c r="O68" s="20">
        <v>81.573807400186396</v>
      </c>
      <c r="P68" s="113">
        <v>2.9380504375431</v>
      </c>
      <c r="Q68" s="20">
        <v>12.5528420783795</v>
      </c>
      <c r="R68" s="113">
        <v>4.8465524026017999</v>
      </c>
      <c r="S68" s="20">
        <v>76.314805194994804</v>
      </c>
      <c r="T68" s="113">
        <v>3.7242747802716698</v>
      </c>
      <c r="U68" s="20">
        <v>66.404277855959506</v>
      </c>
      <c r="V68" s="113">
        <v>6.3683549295383797</v>
      </c>
      <c r="W68" s="20">
        <v>79.015602759930005</v>
      </c>
      <c r="X68" s="113">
        <v>3.03651979157604</v>
      </c>
      <c r="Y68" s="20">
        <v>2.70079756493526</v>
      </c>
      <c r="Z68" s="113">
        <v>5.1275903084838301</v>
      </c>
      <c r="AA68" s="107"/>
      <c r="AB68" s="107"/>
      <c r="AC68" s="107"/>
      <c r="AD68" s="108"/>
    </row>
    <row r="69" spans="1:30" ht="13" customHeight="1" x14ac:dyDescent="0.15">
      <c r="A69" s="72" t="s">
        <v>303</v>
      </c>
      <c r="B69" s="79">
        <v>2</v>
      </c>
      <c r="C69" s="118">
        <v>74.560904094989297</v>
      </c>
      <c r="D69" s="119">
        <v>2.66560639168907</v>
      </c>
      <c r="E69" s="118">
        <v>72.665175750365293</v>
      </c>
      <c r="F69" s="119">
        <v>3.2598241907778802</v>
      </c>
      <c r="G69" s="118">
        <v>77.622909736839006</v>
      </c>
      <c r="H69" s="119">
        <v>3.32041945291442</v>
      </c>
      <c r="I69" s="118">
        <v>4.9577339864737304</v>
      </c>
      <c r="J69" s="119">
        <v>3.8871553930717999</v>
      </c>
      <c r="K69" s="118">
        <v>83.687034029638895</v>
      </c>
      <c r="L69" s="119">
        <v>4.5957047720365898</v>
      </c>
      <c r="M69" s="118">
        <v>74.297821722568898</v>
      </c>
      <c r="N69" s="119">
        <v>3.0102458637343199</v>
      </c>
      <c r="O69" s="118">
        <v>71.031177070644603</v>
      </c>
      <c r="P69" s="119">
        <v>4.1830472526618703</v>
      </c>
      <c r="Q69" s="118">
        <v>-12.6558569589942</v>
      </c>
      <c r="R69" s="119">
        <v>5.6756988573753002</v>
      </c>
      <c r="S69" s="118">
        <v>80.585273771358104</v>
      </c>
      <c r="T69" s="119">
        <v>4.2443576854516403</v>
      </c>
      <c r="U69" s="118">
        <v>71.033496710238097</v>
      </c>
      <c r="V69" s="119">
        <v>4.1830993199140103</v>
      </c>
      <c r="W69" s="118">
        <v>73.686287406492994</v>
      </c>
      <c r="X69" s="119">
        <v>3.3642117269516101</v>
      </c>
      <c r="Y69" s="118">
        <v>-6.8989863648651202</v>
      </c>
      <c r="Z69" s="119">
        <v>4.8080184883230404</v>
      </c>
      <c r="AA69" s="80"/>
      <c r="AB69" s="80"/>
      <c r="AC69" s="80"/>
      <c r="AD69" s="81"/>
    </row>
    <row r="70" spans="1:30" ht="13" customHeight="1" x14ac:dyDescent="0.15">
      <c r="A70" s="57"/>
      <c r="B70" s="82"/>
      <c r="C70" s="20" t="s">
        <v>1076</v>
      </c>
      <c r="D70" s="113" t="s">
        <v>1077</v>
      </c>
      <c r="E70" s="20" t="s">
        <v>1184</v>
      </c>
      <c r="F70" s="113" t="s">
        <v>1185</v>
      </c>
      <c r="G70" s="20" t="s">
        <v>1186</v>
      </c>
      <c r="H70" s="113" t="s">
        <v>1187</v>
      </c>
      <c r="I70" s="20" t="s">
        <v>1188</v>
      </c>
      <c r="J70" s="113" t="s">
        <v>1189</v>
      </c>
      <c r="K70" s="20" t="s">
        <v>1190</v>
      </c>
      <c r="L70" s="113" t="s">
        <v>1191</v>
      </c>
      <c r="M70" s="20" t="s">
        <v>1192</v>
      </c>
      <c r="N70" s="113" t="s">
        <v>1193</v>
      </c>
      <c r="O70" s="20" t="s">
        <v>1194</v>
      </c>
      <c r="P70" s="113" t="s">
        <v>1195</v>
      </c>
      <c r="Q70" s="20" t="s">
        <v>1196</v>
      </c>
      <c r="R70" s="113" t="s">
        <v>1197</v>
      </c>
      <c r="S70" s="20" t="s">
        <v>1198</v>
      </c>
      <c r="T70" s="113" t="s">
        <v>1199</v>
      </c>
      <c r="U70" s="20" t="s">
        <v>1200</v>
      </c>
      <c r="V70" s="113" t="s">
        <v>1201</v>
      </c>
      <c r="W70" s="20" t="s">
        <v>1202</v>
      </c>
      <c r="X70" s="113" t="s">
        <v>1203</v>
      </c>
      <c r="Y70" s="20" t="s">
        <v>1204</v>
      </c>
      <c r="Z70" s="113" t="s">
        <v>1205</v>
      </c>
      <c r="AA70" s="20" t="s">
        <v>1096</v>
      </c>
      <c r="AB70" s="113" t="s">
        <v>1097</v>
      </c>
      <c r="AC70" s="107" t="s">
        <v>1116</v>
      </c>
      <c r="AD70" s="108" t="s">
        <v>1117</v>
      </c>
    </row>
    <row r="71" spans="1:30" ht="13" customHeight="1" x14ac:dyDescent="0.15">
      <c r="A71" s="57" t="s">
        <v>247</v>
      </c>
      <c r="B71" s="82">
        <v>1</v>
      </c>
      <c r="C71" s="20">
        <v>78.994032531379503</v>
      </c>
      <c r="D71" s="113">
        <v>1.26284769766921</v>
      </c>
      <c r="E71" s="20">
        <v>78.5913191308032</v>
      </c>
      <c r="F71" s="113">
        <v>1.33702142385311</v>
      </c>
      <c r="G71" s="20">
        <v>82.350772070326997</v>
      </c>
      <c r="H71" s="113">
        <v>2.9319598337793602</v>
      </c>
      <c r="I71" s="20">
        <v>3.7594529395238001</v>
      </c>
      <c r="J71" s="113">
        <v>3.0515170416661102</v>
      </c>
      <c r="K71" s="20">
        <v>83.169121913400801</v>
      </c>
      <c r="L71" s="113">
        <v>2.50527658773479</v>
      </c>
      <c r="M71" s="20">
        <v>79.369237371076693</v>
      </c>
      <c r="N71" s="113">
        <v>1.6907297795013201</v>
      </c>
      <c r="O71" s="20">
        <v>76.127349013828393</v>
      </c>
      <c r="P71" s="113">
        <v>2.3975116830436498</v>
      </c>
      <c r="Q71" s="20">
        <v>-7.0417728995723401</v>
      </c>
      <c r="R71" s="113">
        <v>3.0231782049199301</v>
      </c>
      <c r="S71" s="20">
        <v>85.154452057266397</v>
      </c>
      <c r="T71" s="113">
        <v>2.0165532542584899</v>
      </c>
      <c r="U71" s="20">
        <v>79.170734428522806</v>
      </c>
      <c r="V71" s="113">
        <v>2.4043867694997001</v>
      </c>
      <c r="W71" s="20">
        <v>77.037446702652403</v>
      </c>
      <c r="X71" s="113">
        <v>1.7152790352956699</v>
      </c>
      <c r="Y71" s="20">
        <v>-8.1170053546139709</v>
      </c>
      <c r="Z71" s="113">
        <v>2.4844740520856998</v>
      </c>
      <c r="AA71" s="20">
        <v>12.2271404923488</v>
      </c>
      <c r="AB71" s="113">
        <v>1.9921527168508499</v>
      </c>
      <c r="AC71" s="107"/>
      <c r="AD71" s="108"/>
    </row>
    <row r="72" spans="1:30" ht="13" customHeight="1" x14ac:dyDescent="0.15">
      <c r="A72" s="57" t="s">
        <v>251</v>
      </c>
      <c r="B72" s="82">
        <v>1</v>
      </c>
      <c r="C72" s="20">
        <v>72.956261537708599</v>
      </c>
      <c r="D72" s="113">
        <v>1.2691796515395199</v>
      </c>
      <c r="E72" s="20">
        <v>72.842243801970795</v>
      </c>
      <c r="F72" s="113">
        <v>1.34773286132629</v>
      </c>
      <c r="G72" s="20">
        <v>73.335286794123306</v>
      </c>
      <c r="H72" s="113">
        <v>2.6307511847062202</v>
      </c>
      <c r="I72" s="20">
        <v>0.49304299215252501</v>
      </c>
      <c r="J72" s="113">
        <v>2.7555325376707702</v>
      </c>
      <c r="K72" s="20">
        <v>75.735141906642696</v>
      </c>
      <c r="L72" s="113">
        <v>2.5343162453616599</v>
      </c>
      <c r="M72" s="20">
        <v>70.593362643670702</v>
      </c>
      <c r="N72" s="113">
        <v>1.43006395971081</v>
      </c>
      <c r="O72" s="20">
        <v>77.035024471390798</v>
      </c>
      <c r="P72" s="113">
        <v>1.8325982765583999</v>
      </c>
      <c r="Q72" s="20">
        <v>1.2998825647481</v>
      </c>
      <c r="R72" s="113">
        <v>2.9259990322087499</v>
      </c>
      <c r="S72" s="20">
        <v>77.572569225221301</v>
      </c>
      <c r="T72" s="113">
        <v>2.39336399977948</v>
      </c>
      <c r="U72" s="20">
        <v>69.1852200361228</v>
      </c>
      <c r="V72" s="113">
        <v>2.73930437918054</v>
      </c>
      <c r="W72" s="20">
        <v>72.763907831458397</v>
      </c>
      <c r="X72" s="113">
        <v>1.3016779362313999</v>
      </c>
      <c r="Y72" s="20">
        <v>-4.8086613937628799</v>
      </c>
      <c r="Z72" s="113">
        <v>2.2996829735460498</v>
      </c>
      <c r="AA72" s="20">
        <v>6.5403277657154</v>
      </c>
      <c r="AB72" s="113">
        <v>1.8024620745949</v>
      </c>
      <c r="AC72" s="107"/>
      <c r="AD72" s="108"/>
    </row>
    <row r="73" spans="1:30" ht="13" customHeight="1" x14ac:dyDescent="0.15">
      <c r="A73" s="109" t="s">
        <v>253</v>
      </c>
      <c r="B73" s="82">
        <v>1</v>
      </c>
      <c r="C73" s="20">
        <v>71.742092471203904</v>
      </c>
      <c r="D73" s="113">
        <v>1.99800889751991</v>
      </c>
      <c r="E73" s="20">
        <v>71.892244480097702</v>
      </c>
      <c r="F73" s="113">
        <v>2.0470405025399399</v>
      </c>
      <c r="G73" s="20">
        <v>70.328310869033004</v>
      </c>
      <c r="H73" s="113">
        <v>4.0658289865094499</v>
      </c>
      <c r="I73" s="20">
        <v>-1.56393361106471</v>
      </c>
      <c r="J73" s="113">
        <v>3.9454264458600301</v>
      </c>
      <c r="K73" s="20">
        <v>77.153765095282097</v>
      </c>
      <c r="L73" s="113">
        <v>3.3627545663906502</v>
      </c>
      <c r="M73" s="20">
        <v>67.746074485692702</v>
      </c>
      <c r="N73" s="113">
        <v>2.4807301723131401</v>
      </c>
      <c r="O73" s="20">
        <v>77.459919803691406</v>
      </c>
      <c r="P73" s="113">
        <v>2.71860557206745</v>
      </c>
      <c r="Q73" s="20">
        <v>0.30615470840930897</v>
      </c>
      <c r="R73" s="113">
        <v>3.9403961332562898</v>
      </c>
      <c r="S73" s="20">
        <v>75.851274214591996</v>
      </c>
      <c r="T73" s="113">
        <v>3.5031313417883898</v>
      </c>
      <c r="U73" s="20">
        <v>70.463448241411697</v>
      </c>
      <c r="V73" s="113">
        <v>3.4927756619613199</v>
      </c>
      <c r="W73" s="20">
        <v>71.240914045846296</v>
      </c>
      <c r="X73" s="113">
        <v>2.19220237595363</v>
      </c>
      <c r="Y73" s="20">
        <v>-4.6103601687457001</v>
      </c>
      <c r="Z73" s="113">
        <v>3.42921064020278</v>
      </c>
      <c r="AA73" s="20">
        <v>10.6952816417576</v>
      </c>
      <c r="AB73" s="113">
        <v>2.5515788125318801</v>
      </c>
      <c r="AC73" s="107"/>
      <c r="AD73" s="108"/>
    </row>
    <row r="74" spans="1:30" ht="13" customHeight="1" x14ac:dyDescent="0.15">
      <c r="A74" s="57" t="s">
        <v>254</v>
      </c>
      <c r="B74" s="82">
        <v>1</v>
      </c>
      <c r="C74" s="20">
        <v>81.628400954860098</v>
      </c>
      <c r="D74" s="113">
        <v>1.5192953180706901</v>
      </c>
      <c r="E74" s="20">
        <v>81.201048367139094</v>
      </c>
      <c r="F74" s="113">
        <v>1.6476332572382699</v>
      </c>
      <c r="G74" s="20">
        <v>84.914536756007095</v>
      </c>
      <c r="H74" s="113">
        <v>3.0249390097219599</v>
      </c>
      <c r="I74" s="20">
        <v>3.7134883888680399</v>
      </c>
      <c r="J74" s="113">
        <v>3.3480892690709201</v>
      </c>
      <c r="K74" s="20">
        <v>81.3770864739205</v>
      </c>
      <c r="L74" s="113">
        <v>4.8852265952830596</v>
      </c>
      <c r="M74" s="20">
        <v>81.441718285757602</v>
      </c>
      <c r="N74" s="113">
        <v>1.6252136903562</v>
      </c>
      <c r="O74" s="20">
        <v>82.582572017063697</v>
      </c>
      <c r="P74" s="113">
        <v>2.4842413756678399</v>
      </c>
      <c r="Q74" s="20">
        <v>1.2054855431431299</v>
      </c>
      <c r="R74" s="113">
        <v>5.5089860577783902</v>
      </c>
      <c r="S74" s="20">
        <v>84.731094073322396</v>
      </c>
      <c r="T74" s="113">
        <v>2.9967953083006802</v>
      </c>
      <c r="U74" s="20">
        <v>79.553221387972002</v>
      </c>
      <c r="V74" s="113">
        <v>3.1141177198810301</v>
      </c>
      <c r="W74" s="20">
        <v>82.027503389852697</v>
      </c>
      <c r="X74" s="113">
        <v>1.8355949845731401</v>
      </c>
      <c r="Y74" s="20">
        <v>-2.7035906834697099</v>
      </c>
      <c r="Z74" s="113">
        <v>3.5168492715883302</v>
      </c>
      <c r="AA74" s="20">
        <v>0.97145963388705103</v>
      </c>
      <c r="AB74" s="113">
        <v>2.1318732283765001</v>
      </c>
      <c r="AC74" s="107"/>
      <c r="AD74" s="108"/>
    </row>
    <row r="75" spans="1:30" ht="13" customHeight="1" x14ac:dyDescent="0.15">
      <c r="A75" s="57" t="s">
        <v>265</v>
      </c>
      <c r="B75" s="82">
        <v>1</v>
      </c>
      <c r="C75" s="20">
        <v>87.275614551713403</v>
      </c>
      <c r="D75" s="113">
        <v>1.45312131303862</v>
      </c>
      <c r="E75" s="20">
        <v>87.218438627845003</v>
      </c>
      <c r="F75" s="113">
        <v>1.6136856629586001</v>
      </c>
      <c r="G75" s="20">
        <v>87.671058441836905</v>
      </c>
      <c r="H75" s="113">
        <v>2.7240287029404802</v>
      </c>
      <c r="I75" s="20">
        <v>0.45261981399183099</v>
      </c>
      <c r="J75" s="113">
        <v>3.1360177227165602</v>
      </c>
      <c r="K75" s="20">
        <v>92.059193633435399</v>
      </c>
      <c r="L75" s="113">
        <v>3.3301547333776802</v>
      </c>
      <c r="M75" s="20">
        <v>86.375949839224504</v>
      </c>
      <c r="N75" s="113">
        <v>1.9717175406482701</v>
      </c>
      <c r="O75" s="20">
        <v>88.019242571531606</v>
      </c>
      <c r="P75" s="113">
        <v>2.0074217340363898</v>
      </c>
      <c r="Q75" s="20">
        <v>-4.0399510619037597</v>
      </c>
      <c r="R75" s="113">
        <v>4.1553674810456496</v>
      </c>
      <c r="S75" s="20">
        <v>90.935480743002302</v>
      </c>
      <c r="T75" s="113">
        <v>2.9949358214671702</v>
      </c>
      <c r="U75" s="20">
        <v>88.539915019139301</v>
      </c>
      <c r="V75" s="113">
        <v>2.9314654595319398</v>
      </c>
      <c r="W75" s="20">
        <v>86.355390808781095</v>
      </c>
      <c r="X75" s="113">
        <v>1.82961787986418</v>
      </c>
      <c r="Y75" s="20">
        <v>-4.5800899342211903</v>
      </c>
      <c r="Z75" s="113">
        <v>3.69721738962498</v>
      </c>
      <c r="AA75" s="20">
        <v>16.2891230426604</v>
      </c>
      <c r="AB75" s="113">
        <v>2.35476943172675</v>
      </c>
      <c r="AC75" s="107"/>
      <c r="AD75" s="108"/>
    </row>
    <row r="76" spans="1:30" ht="13" customHeight="1" x14ac:dyDescent="0.15">
      <c r="A76" s="57" t="s">
        <v>270</v>
      </c>
      <c r="B76" s="82">
        <v>1</v>
      </c>
      <c r="C76" s="20">
        <v>78.9975063180039</v>
      </c>
      <c r="D76" s="113">
        <v>1.3400218416279901</v>
      </c>
      <c r="E76" s="20">
        <v>78.763119976143003</v>
      </c>
      <c r="F76" s="113">
        <v>1.65048401988544</v>
      </c>
      <c r="G76" s="20">
        <v>79.730732132082906</v>
      </c>
      <c r="H76" s="113">
        <v>1.62802159547906</v>
      </c>
      <c r="I76" s="20">
        <v>0.96761215593993199</v>
      </c>
      <c r="J76" s="113">
        <v>1.9273412138248001</v>
      </c>
      <c r="K76" s="20">
        <v>79.598969475310696</v>
      </c>
      <c r="L76" s="113">
        <v>2.22780291099405</v>
      </c>
      <c r="M76" s="20">
        <v>78.543524303096305</v>
      </c>
      <c r="N76" s="113">
        <v>1.6586065593172199</v>
      </c>
      <c r="O76" s="20">
        <v>79.153705394752095</v>
      </c>
      <c r="P76" s="113">
        <v>1.89201871007538</v>
      </c>
      <c r="Q76" s="20">
        <v>-0.44526408055858702</v>
      </c>
      <c r="R76" s="113">
        <v>2.6019921173131202</v>
      </c>
      <c r="S76" s="20">
        <v>81.087151707178407</v>
      </c>
      <c r="T76" s="113">
        <v>2.10894373984743</v>
      </c>
      <c r="U76" s="20">
        <v>75.380623406795905</v>
      </c>
      <c r="V76" s="113">
        <v>2.5364481603448801</v>
      </c>
      <c r="W76" s="20">
        <v>79.249590102095794</v>
      </c>
      <c r="X76" s="113">
        <v>1.52762812416613</v>
      </c>
      <c r="Y76" s="20">
        <v>-1.83756160508264</v>
      </c>
      <c r="Z76" s="113">
        <v>2.2479851424714701</v>
      </c>
      <c r="AA76" s="20">
        <v>10.206505390653501</v>
      </c>
      <c r="AB76" s="113">
        <v>1.9895037656751999</v>
      </c>
      <c r="AC76" s="107"/>
      <c r="AD76" s="108"/>
    </row>
    <row r="77" spans="1:30" ht="13" customHeight="1" x14ac:dyDescent="0.15">
      <c r="A77" s="57" t="s">
        <v>272</v>
      </c>
      <c r="B77" s="82">
        <v>1</v>
      </c>
      <c r="C77" s="20">
        <v>86.049837632088497</v>
      </c>
      <c r="D77" s="113">
        <v>1.24459977467272</v>
      </c>
      <c r="E77" s="20">
        <v>86.215075806669404</v>
      </c>
      <c r="F77" s="113">
        <v>1.46794124340482</v>
      </c>
      <c r="G77" s="20">
        <v>85.455265479606197</v>
      </c>
      <c r="H77" s="113">
        <v>2.1093323528837802</v>
      </c>
      <c r="I77" s="20">
        <v>-0.75981032706322105</v>
      </c>
      <c r="J77" s="113">
        <v>2.5399428074644699</v>
      </c>
      <c r="K77" s="20">
        <v>82.193736677948806</v>
      </c>
      <c r="L77" s="113">
        <v>2.7344195784552499</v>
      </c>
      <c r="M77" s="20">
        <v>84.641899305453194</v>
      </c>
      <c r="N77" s="113">
        <v>1.5106890047806401</v>
      </c>
      <c r="O77" s="20">
        <v>91.557328449994898</v>
      </c>
      <c r="P77" s="113">
        <v>1.6171678082072101</v>
      </c>
      <c r="Q77" s="20">
        <v>9.3635917720461208</v>
      </c>
      <c r="R77" s="113">
        <v>2.89711880792379</v>
      </c>
      <c r="S77" s="20">
        <v>84.484211750591896</v>
      </c>
      <c r="T77" s="113">
        <v>2.59515211043272</v>
      </c>
      <c r="U77" s="20">
        <v>79.925758654035207</v>
      </c>
      <c r="V77" s="113">
        <v>2.7890683582593701</v>
      </c>
      <c r="W77" s="20">
        <v>87.809210449591305</v>
      </c>
      <c r="X77" s="113">
        <v>1.2916190044462199</v>
      </c>
      <c r="Y77" s="20">
        <v>3.3249986989994502</v>
      </c>
      <c r="Z77" s="113">
        <v>2.7849710957467901</v>
      </c>
      <c r="AA77" s="20">
        <v>0.71767026681789003</v>
      </c>
      <c r="AB77" s="113">
        <v>1.7150261631621899</v>
      </c>
      <c r="AC77" s="107"/>
      <c r="AD77" s="108"/>
    </row>
    <row r="78" spans="1:30" ht="13" customHeight="1" x14ac:dyDescent="0.15">
      <c r="A78" s="57" t="s">
        <v>278</v>
      </c>
      <c r="B78" s="82">
        <v>1</v>
      </c>
      <c r="C78" s="20">
        <v>93.322887084996907</v>
      </c>
      <c r="D78" s="113">
        <v>0.72096520496141103</v>
      </c>
      <c r="E78" s="20">
        <v>93.657069772132203</v>
      </c>
      <c r="F78" s="113">
        <v>0.83980017200000101</v>
      </c>
      <c r="G78" s="20">
        <v>92.690335115297302</v>
      </c>
      <c r="H78" s="113">
        <v>1.07731450446736</v>
      </c>
      <c r="I78" s="20">
        <v>-0.96673465683484505</v>
      </c>
      <c r="J78" s="113">
        <v>1.22938692406713</v>
      </c>
      <c r="K78" s="20">
        <v>94.836744266919297</v>
      </c>
      <c r="L78" s="113">
        <v>1.2279717737243701</v>
      </c>
      <c r="M78" s="20">
        <v>93.061458655260097</v>
      </c>
      <c r="N78" s="113">
        <v>0.83108239498047798</v>
      </c>
      <c r="O78" s="20">
        <v>92.593636036076205</v>
      </c>
      <c r="P78" s="113">
        <v>1.54724357375043</v>
      </c>
      <c r="Q78" s="20">
        <v>-2.2431082308430801</v>
      </c>
      <c r="R78" s="113">
        <v>1.9896500248026801</v>
      </c>
      <c r="S78" s="20">
        <v>93.237636353536601</v>
      </c>
      <c r="T78" s="113">
        <v>1.2122752166067601</v>
      </c>
      <c r="U78" s="20">
        <v>93.546775278681295</v>
      </c>
      <c r="V78" s="113">
        <v>1.2822082148657801</v>
      </c>
      <c r="W78" s="20">
        <v>93.305256300498499</v>
      </c>
      <c r="X78" s="113">
        <v>0.93432108925019797</v>
      </c>
      <c r="Y78" s="20">
        <v>6.7619946961855207E-2</v>
      </c>
      <c r="Z78" s="113">
        <v>1.4337395344570301</v>
      </c>
      <c r="AA78" s="20">
        <v>3.7678853175853502</v>
      </c>
      <c r="AB78" s="113">
        <v>1.1212073354043399</v>
      </c>
      <c r="AC78" s="107"/>
      <c r="AD78" s="108"/>
    </row>
    <row r="79" spans="1:30" ht="13" customHeight="1" x14ac:dyDescent="0.15">
      <c r="A79" s="57" t="s">
        <v>283</v>
      </c>
      <c r="B79" s="82">
        <v>1</v>
      </c>
      <c r="C79" s="20">
        <v>97.248613367490506</v>
      </c>
      <c r="D79" s="113">
        <v>0.42827255292711902</v>
      </c>
      <c r="E79" s="20">
        <v>97.473535071426397</v>
      </c>
      <c r="F79" s="113">
        <v>0.59200691026438901</v>
      </c>
      <c r="G79" s="20">
        <v>96.867816834342705</v>
      </c>
      <c r="H79" s="113">
        <v>0.62290437313314995</v>
      </c>
      <c r="I79" s="20">
        <v>-0.60571823708369299</v>
      </c>
      <c r="J79" s="113">
        <v>0.85811328026006395</v>
      </c>
      <c r="K79" s="20">
        <v>95.004808364442297</v>
      </c>
      <c r="L79" s="113">
        <v>2.26067445328452</v>
      </c>
      <c r="M79" s="20">
        <v>97.5229730159338</v>
      </c>
      <c r="N79" s="113">
        <v>0.456081851802144</v>
      </c>
      <c r="O79" s="20">
        <v>96.500174972263594</v>
      </c>
      <c r="P79" s="113">
        <v>1.0747523999524899</v>
      </c>
      <c r="Q79" s="20">
        <v>1.49536660782127</v>
      </c>
      <c r="R79" s="113">
        <v>2.3363922547192302</v>
      </c>
      <c r="S79" s="20">
        <v>96.349748213233198</v>
      </c>
      <c r="T79" s="113">
        <v>1.3569553507355701</v>
      </c>
      <c r="U79" s="20">
        <v>99.232136361408294</v>
      </c>
      <c r="V79" s="113">
        <v>0.37951530736801398</v>
      </c>
      <c r="W79" s="20">
        <v>97.088856940165599</v>
      </c>
      <c r="X79" s="113">
        <v>0.506915503336823</v>
      </c>
      <c r="Y79" s="20">
        <v>0.73910872693235796</v>
      </c>
      <c r="Z79" s="113">
        <v>1.3224398626082301</v>
      </c>
      <c r="AA79" s="20">
        <v>0.88464119956110199</v>
      </c>
      <c r="AB79" s="113">
        <v>0.66648450910764101</v>
      </c>
      <c r="AC79" s="107"/>
      <c r="AD79" s="108"/>
    </row>
    <row r="80" spans="1:30" ht="13" customHeight="1" x14ac:dyDescent="0.15">
      <c r="A80" s="57" t="s">
        <v>288</v>
      </c>
      <c r="B80" s="82">
        <v>1</v>
      </c>
      <c r="C80" s="20">
        <v>83.175540261033404</v>
      </c>
      <c r="D80" s="113">
        <v>0.96796710095661898</v>
      </c>
      <c r="E80" s="20">
        <v>83.003670338928799</v>
      </c>
      <c r="F80" s="113">
        <v>0.961548882424343</v>
      </c>
      <c r="G80" s="20">
        <v>84.454913864004496</v>
      </c>
      <c r="H80" s="113">
        <v>2.9557347697879601</v>
      </c>
      <c r="I80" s="20">
        <v>1.4512435250757501</v>
      </c>
      <c r="J80" s="113">
        <v>2.9098272614111602</v>
      </c>
      <c r="K80" s="20">
        <v>85.821599600408305</v>
      </c>
      <c r="L80" s="113">
        <v>2.3715261364510098</v>
      </c>
      <c r="M80" s="20">
        <v>82.025888651038699</v>
      </c>
      <c r="N80" s="113">
        <v>1.1610088150707401</v>
      </c>
      <c r="O80" s="20">
        <v>84.618572969191902</v>
      </c>
      <c r="P80" s="113">
        <v>1.4896179704530801</v>
      </c>
      <c r="Q80" s="20">
        <v>-1.2030266312164299</v>
      </c>
      <c r="R80" s="113">
        <v>2.53123257329591</v>
      </c>
      <c r="S80" s="20">
        <v>87.663041145995706</v>
      </c>
      <c r="T80" s="113">
        <v>1.6151129843841601</v>
      </c>
      <c r="U80" s="20">
        <v>80.175460306332496</v>
      </c>
      <c r="V80" s="113">
        <v>2.67821184878636</v>
      </c>
      <c r="W80" s="20">
        <v>82.4627585139513</v>
      </c>
      <c r="X80" s="113">
        <v>1.15346829409705</v>
      </c>
      <c r="Y80" s="20">
        <v>-5.20028263204442</v>
      </c>
      <c r="Z80" s="113">
        <v>1.83899239177472</v>
      </c>
      <c r="AA80" s="20">
        <v>1.2524097383375301</v>
      </c>
      <c r="AB80" s="113">
        <v>1.5252855116299</v>
      </c>
      <c r="AC80" s="107"/>
      <c r="AD80" s="108"/>
    </row>
    <row r="81" spans="1:30" ht="13" customHeight="1" x14ac:dyDescent="0.15">
      <c r="A81" s="57" t="s">
        <v>290</v>
      </c>
      <c r="B81" s="82">
        <v>1</v>
      </c>
      <c r="C81" s="20">
        <v>85.272141413870301</v>
      </c>
      <c r="D81" s="113">
        <v>1.097226246405</v>
      </c>
      <c r="E81" s="20">
        <v>85.600285293735794</v>
      </c>
      <c r="F81" s="113">
        <v>1.2070816712754899</v>
      </c>
      <c r="G81" s="20">
        <v>84.376423604643307</v>
      </c>
      <c r="H81" s="113">
        <v>1.71091424746232</v>
      </c>
      <c r="I81" s="20">
        <v>-1.2238616890924701</v>
      </c>
      <c r="J81" s="113">
        <v>1.79387624490286</v>
      </c>
      <c r="K81" s="20">
        <v>89.390097322817198</v>
      </c>
      <c r="L81" s="113">
        <v>1.72795615727352</v>
      </c>
      <c r="M81" s="20">
        <v>84.633218541038303</v>
      </c>
      <c r="N81" s="113">
        <v>1.2158651378138099</v>
      </c>
      <c r="O81" s="20">
        <v>85.372865099870396</v>
      </c>
      <c r="P81" s="113">
        <v>1.6369354026998999</v>
      </c>
      <c r="Q81" s="20">
        <v>-4.0172322229468298</v>
      </c>
      <c r="R81" s="113">
        <v>2.2025300151147902</v>
      </c>
      <c r="S81" s="20">
        <v>91.832393450232402</v>
      </c>
      <c r="T81" s="113">
        <v>1.3907020554714999</v>
      </c>
      <c r="U81" s="20">
        <v>84.255334904544199</v>
      </c>
      <c r="V81" s="113">
        <v>2.1547080409534001</v>
      </c>
      <c r="W81" s="20">
        <v>83.992805682912007</v>
      </c>
      <c r="X81" s="113">
        <v>1.1916996584644799</v>
      </c>
      <c r="Y81" s="20">
        <v>-7.8395877673204</v>
      </c>
      <c r="Z81" s="113">
        <v>1.50016829095841</v>
      </c>
      <c r="AA81" s="20">
        <v>2.1219393681063798</v>
      </c>
      <c r="AB81" s="113">
        <v>1.5056478330829799</v>
      </c>
      <c r="AC81" s="107"/>
      <c r="AD81" s="108"/>
    </row>
    <row r="82" spans="1:30" ht="13" customHeight="1" x14ac:dyDescent="0.15">
      <c r="A82" s="57" t="s">
        <v>292</v>
      </c>
      <c r="B82" s="82">
        <v>1</v>
      </c>
      <c r="C82" s="20">
        <v>81.536838334419301</v>
      </c>
      <c r="D82" s="113">
        <v>1.2846476468186401</v>
      </c>
      <c r="E82" s="20">
        <v>81.231139122151006</v>
      </c>
      <c r="F82" s="113">
        <v>1.4701526798196001</v>
      </c>
      <c r="G82" s="20">
        <v>81.859768778144101</v>
      </c>
      <c r="H82" s="113">
        <v>1.7394115658074201</v>
      </c>
      <c r="I82" s="20">
        <v>0.62862965599303799</v>
      </c>
      <c r="J82" s="113">
        <v>1.83551756988214</v>
      </c>
      <c r="K82" s="20">
        <v>79.222383181529494</v>
      </c>
      <c r="L82" s="113">
        <v>3.5999148921893598</v>
      </c>
      <c r="M82" s="20">
        <v>80.876102413807303</v>
      </c>
      <c r="N82" s="113">
        <v>1.46353480287773</v>
      </c>
      <c r="O82" s="20">
        <v>84.277356846667203</v>
      </c>
      <c r="P82" s="113">
        <v>1.6487521509016601</v>
      </c>
      <c r="Q82" s="20">
        <v>5.0549736651377097</v>
      </c>
      <c r="R82" s="113">
        <v>3.9932779425693901</v>
      </c>
      <c r="S82" s="20">
        <v>81.347634194523394</v>
      </c>
      <c r="T82" s="113">
        <v>3.2630710660409901</v>
      </c>
      <c r="U82" s="20">
        <v>79.872954844190701</v>
      </c>
      <c r="V82" s="113">
        <v>3.2071736652734302</v>
      </c>
      <c r="W82" s="20">
        <v>81.876721088424105</v>
      </c>
      <c r="X82" s="113">
        <v>1.28789815343115</v>
      </c>
      <c r="Y82" s="20">
        <v>0.52908689390071095</v>
      </c>
      <c r="Z82" s="113">
        <v>3.3413995705557902</v>
      </c>
      <c r="AA82" s="20">
        <v>2.5939358353432</v>
      </c>
      <c r="AB82" s="113">
        <v>1.8127875000998199</v>
      </c>
      <c r="AC82" s="107"/>
      <c r="AD82" s="108"/>
    </row>
    <row r="83" spans="1:30" ht="13" customHeight="1" x14ac:dyDescent="0.15">
      <c r="A83" s="57" t="s">
        <v>293</v>
      </c>
      <c r="B83" s="82">
        <v>1</v>
      </c>
      <c r="C83" s="20">
        <v>90.834444565626796</v>
      </c>
      <c r="D83" s="113">
        <v>1.07016719036313</v>
      </c>
      <c r="E83" s="20">
        <v>91.5961016450741</v>
      </c>
      <c r="F83" s="113">
        <v>1.08777848630054</v>
      </c>
      <c r="G83" s="20">
        <v>85.6968471058875</v>
      </c>
      <c r="H83" s="113">
        <v>3.74191203475565</v>
      </c>
      <c r="I83" s="20">
        <v>-5.8992545391865399</v>
      </c>
      <c r="J83" s="113">
        <v>3.93800806785026</v>
      </c>
      <c r="K83" s="20">
        <v>86.634768773869496</v>
      </c>
      <c r="L83" s="113">
        <v>2.4284325886123499</v>
      </c>
      <c r="M83" s="20">
        <v>91.158190175922797</v>
      </c>
      <c r="N83" s="113">
        <v>1.3871805955549199</v>
      </c>
      <c r="O83" s="20">
        <v>94.682053375458594</v>
      </c>
      <c r="P83" s="113">
        <v>1.58174752842661</v>
      </c>
      <c r="Q83" s="20">
        <v>8.0472846015890394</v>
      </c>
      <c r="R83" s="113">
        <v>3.0029181364703899</v>
      </c>
      <c r="S83" s="20">
        <v>89.740017898186593</v>
      </c>
      <c r="T83" s="113">
        <v>1.57299347443649</v>
      </c>
      <c r="U83" s="20">
        <v>88.524559095621001</v>
      </c>
      <c r="V83" s="113">
        <v>2.5564532313474899</v>
      </c>
      <c r="W83" s="20">
        <v>92.887251892175797</v>
      </c>
      <c r="X83" s="113">
        <v>1.0320794958717201</v>
      </c>
      <c r="Y83" s="20">
        <v>3.1472339939891598</v>
      </c>
      <c r="Z83" s="113">
        <v>1.7876955151114899</v>
      </c>
      <c r="AA83" s="20">
        <v>-1.27604825884269</v>
      </c>
      <c r="AB83" s="113">
        <v>1.51118865058676</v>
      </c>
      <c r="AC83" s="107"/>
      <c r="AD83" s="108"/>
    </row>
    <row r="84" spans="1:30" ht="13" customHeight="1" x14ac:dyDescent="0.15">
      <c r="A84" s="3" t="s">
        <v>304</v>
      </c>
      <c r="B84" s="83">
        <v>1</v>
      </c>
      <c r="C84" s="64">
        <v>84.774343212765899</v>
      </c>
      <c r="D84" s="117">
        <v>0.33962560664241598</v>
      </c>
      <c r="E84" s="64">
        <v>84.782753912834906</v>
      </c>
      <c r="F84" s="117">
        <v>0.37807632403754099</v>
      </c>
      <c r="G84" s="64">
        <v>84.950313081358601</v>
      </c>
      <c r="H84" s="117">
        <v>0.694358397902333</v>
      </c>
      <c r="I84" s="64">
        <v>0.167559168523679</v>
      </c>
      <c r="J84" s="117">
        <v>0.74965199300243601</v>
      </c>
      <c r="K84" s="64">
        <v>85.420304299220405</v>
      </c>
      <c r="L84" s="117">
        <v>0.80871940829955802</v>
      </c>
      <c r="M84" s="64">
        <v>84.186960266773298</v>
      </c>
      <c r="N84" s="117">
        <v>0.41042812109298399</v>
      </c>
      <c r="O84" s="64">
        <v>86.043323434840801</v>
      </c>
      <c r="P84" s="117">
        <v>0.52155300925474202</v>
      </c>
      <c r="Q84" s="64">
        <v>0.62301913562036204</v>
      </c>
      <c r="R84" s="117">
        <v>0.93586057509312104</v>
      </c>
      <c r="S84" s="64">
        <v>87.011285901024195</v>
      </c>
      <c r="T84" s="117">
        <v>0.64497567551112001</v>
      </c>
      <c r="U84" s="64">
        <v>83.113557810280497</v>
      </c>
      <c r="V84" s="117">
        <v>0.72750356039995701</v>
      </c>
      <c r="W84" s="64">
        <v>84.738058308546599</v>
      </c>
      <c r="X84" s="117">
        <v>0.39051080897081503</v>
      </c>
      <c r="Y84" s="64">
        <v>-2.2732275924776402</v>
      </c>
      <c r="Z84" s="117">
        <v>0.717373488800086</v>
      </c>
      <c r="AA84" s="64">
        <v>6.0734675669087004</v>
      </c>
      <c r="AB84" s="117">
        <v>0.51502347766251599</v>
      </c>
      <c r="AC84" s="107"/>
      <c r="AD84" s="108"/>
    </row>
    <row r="85" spans="1:30" ht="13" customHeight="1" x14ac:dyDescent="0.15">
      <c r="A85" s="57" t="s">
        <v>92</v>
      </c>
      <c r="B85" s="82">
        <v>1</v>
      </c>
      <c r="C85" s="20">
        <v>73.744816978728593</v>
      </c>
      <c r="D85" s="113">
        <v>1.7035605987202</v>
      </c>
      <c r="E85" s="20">
        <v>73.451895643926605</v>
      </c>
      <c r="F85" s="113">
        <v>1.8204207080971799</v>
      </c>
      <c r="G85" s="20">
        <v>75.435024486296399</v>
      </c>
      <c r="H85" s="113">
        <v>3.7071580990153001</v>
      </c>
      <c r="I85" s="20">
        <v>1.9831288423697799</v>
      </c>
      <c r="J85" s="113">
        <v>3.9212862340918999</v>
      </c>
      <c r="K85" s="20">
        <v>74.960641583687703</v>
      </c>
      <c r="L85" s="113">
        <v>3.27742226623843</v>
      </c>
      <c r="M85" s="20">
        <v>72.402155664730699</v>
      </c>
      <c r="N85" s="113">
        <v>1.81851827476797</v>
      </c>
      <c r="O85" s="20">
        <v>76.699177653676202</v>
      </c>
      <c r="P85" s="113">
        <v>2.7396084912480498</v>
      </c>
      <c r="Q85" s="20">
        <v>1.73853606998848</v>
      </c>
      <c r="R85" s="113">
        <v>4.0255811590383699</v>
      </c>
      <c r="S85" s="20">
        <v>78.561529606151595</v>
      </c>
      <c r="T85" s="113">
        <v>3.0636216768615898</v>
      </c>
      <c r="U85" s="20">
        <v>68.535166992132801</v>
      </c>
      <c r="V85" s="113">
        <v>3.3847490070286401</v>
      </c>
      <c r="W85" s="20">
        <v>73.855631098065501</v>
      </c>
      <c r="X85" s="113">
        <v>1.82577710548667</v>
      </c>
      <c r="Y85" s="20">
        <v>-4.7058985080861397</v>
      </c>
      <c r="Z85" s="113">
        <v>3.10087183289943</v>
      </c>
      <c r="AA85" s="20">
        <v>3.9980642507419901</v>
      </c>
      <c r="AB85" s="113">
        <v>2.4854655474401102</v>
      </c>
      <c r="AC85" s="107"/>
      <c r="AD85" s="108"/>
    </row>
    <row r="86" spans="1:30" ht="13" customHeight="1" x14ac:dyDescent="0.15">
      <c r="A86" s="57" t="s">
        <v>301</v>
      </c>
      <c r="B86" s="82">
        <v>1</v>
      </c>
      <c r="C86" s="20">
        <v>86.384955140868499</v>
      </c>
      <c r="D86" s="113">
        <v>1.8999738733794</v>
      </c>
      <c r="E86" s="20">
        <v>85.725067423423098</v>
      </c>
      <c r="F86" s="113">
        <v>2.1514195967226302</v>
      </c>
      <c r="G86" s="20">
        <v>88.916758127205895</v>
      </c>
      <c r="H86" s="113">
        <v>2.4068508484867199</v>
      </c>
      <c r="I86" s="20">
        <v>3.19169070378278</v>
      </c>
      <c r="J86" s="113">
        <v>2.7950856028472701</v>
      </c>
      <c r="K86" s="20">
        <v>89.806382011739998</v>
      </c>
      <c r="L86" s="113">
        <v>3.3207047366671198</v>
      </c>
      <c r="M86" s="20">
        <v>86.027357378412603</v>
      </c>
      <c r="N86" s="113">
        <v>1.96464732243782</v>
      </c>
      <c r="O86" s="20">
        <v>84.301476864009999</v>
      </c>
      <c r="P86" s="113">
        <v>3.3443721322875501</v>
      </c>
      <c r="Q86" s="20">
        <v>-5.5049051477299704</v>
      </c>
      <c r="R86" s="113">
        <v>4.6039992314780402</v>
      </c>
      <c r="S86" s="20">
        <v>91.8204534079686</v>
      </c>
      <c r="T86" s="113">
        <v>2.4574246480577999</v>
      </c>
      <c r="U86" s="20">
        <v>79.2699481756392</v>
      </c>
      <c r="V86" s="113">
        <v>3.8472368796198002</v>
      </c>
      <c r="W86" s="20">
        <v>86.101056092977998</v>
      </c>
      <c r="X86" s="113">
        <v>2.3796725597288702</v>
      </c>
      <c r="Y86" s="20">
        <v>-5.7193973149906201</v>
      </c>
      <c r="Z86" s="113">
        <v>3.0883853268397199</v>
      </c>
      <c r="AA86" s="20">
        <v>19.410315611702899</v>
      </c>
      <c r="AB86" s="113">
        <v>3.3112095023500401</v>
      </c>
      <c r="AC86" s="107"/>
      <c r="AD86" s="108"/>
    </row>
    <row r="87" spans="1:30" ht="13" customHeight="1" x14ac:dyDescent="0.15">
      <c r="A87" s="72" t="s">
        <v>302</v>
      </c>
      <c r="B87" s="84">
        <v>1</v>
      </c>
      <c r="C87" s="118">
        <v>83.177131659106905</v>
      </c>
      <c r="D87" s="119">
        <v>1.6352323183205699</v>
      </c>
      <c r="E87" s="118">
        <v>82.124942496148904</v>
      </c>
      <c r="F87" s="119">
        <v>1.77895676891542</v>
      </c>
      <c r="G87" s="118">
        <v>91.391309776593403</v>
      </c>
      <c r="H87" s="119">
        <v>2.7421219559132601</v>
      </c>
      <c r="I87" s="118">
        <v>9.2663672804445092</v>
      </c>
      <c r="J87" s="119">
        <v>3.2430146783851499</v>
      </c>
      <c r="K87" s="118">
        <v>77.305442303769695</v>
      </c>
      <c r="L87" s="119">
        <v>3.97348133601005</v>
      </c>
      <c r="M87" s="118">
        <v>83.671170882367093</v>
      </c>
      <c r="N87" s="119">
        <v>2.4701431755622298</v>
      </c>
      <c r="O87" s="118">
        <v>85.5319459790433</v>
      </c>
      <c r="P87" s="119">
        <v>2.3387809726798401</v>
      </c>
      <c r="Q87" s="118">
        <v>8.2265036752735501</v>
      </c>
      <c r="R87" s="119">
        <v>4.6388449707781598</v>
      </c>
      <c r="S87" s="118">
        <v>80.697016634933206</v>
      </c>
      <c r="T87" s="119">
        <v>3.4382203113758298</v>
      </c>
      <c r="U87" s="118">
        <v>80.375353387290403</v>
      </c>
      <c r="V87" s="119">
        <v>3.5203761270906502</v>
      </c>
      <c r="W87" s="118">
        <v>86.113775638946294</v>
      </c>
      <c r="X87" s="119">
        <v>1.8267960732362101</v>
      </c>
      <c r="Y87" s="118">
        <v>5.4167590040130298</v>
      </c>
      <c r="Z87" s="119">
        <v>3.5781122647578001</v>
      </c>
      <c r="AA87" s="118">
        <v>6.7748297741627104</v>
      </c>
      <c r="AB87" s="119">
        <v>2.8600902103453101</v>
      </c>
      <c r="AC87" s="80"/>
      <c r="AD87" s="81"/>
    </row>
    <row r="88" spans="1:30" ht="13" customHeight="1" x14ac:dyDescent="0.15">
      <c r="A88" s="57"/>
      <c r="B88" s="85"/>
      <c r="C88" s="20" t="s">
        <v>1076</v>
      </c>
      <c r="D88" s="113" t="s">
        <v>1077</v>
      </c>
      <c r="E88" s="20" t="s">
        <v>1184</v>
      </c>
      <c r="F88" s="113" t="s">
        <v>1185</v>
      </c>
      <c r="G88" s="20" t="s">
        <v>1186</v>
      </c>
      <c r="H88" s="113" t="s">
        <v>1187</v>
      </c>
      <c r="I88" s="20" t="s">
        <v>1188</v>
      </c>
      <c r="J88" s="113" t="s">
        <v>1189</v>
      </c>
      <c r="K88" s="20" t="s">
        <v>1190</v>
      </c>
      <c r="L88" s="113" t="s">
        <v>1191</v>
      </c>
      <c r="M88" s="20" t="s">
        <v>1192</v>
      </c>
      <c r="N88" s="113" t="s">
        <v>1193</v>
      </c>
      <c r="O88" s="20" t="s">
        <v>1194</v>
      </c>
      <c r="P88" s="113" t="s">
        <v>1195</v>
      </c>
      <c r="Q88" s="20" t="s">
        <v>1196</v>
      </c>
      <c r="R88" s="113" t="s">
        <v>1197</v>
      </c>
      <c r="S88" s="20" t="s">
        <v>1198</v>
      </c>
      <c r="T88" s="113" t="s">
        <v>1199</v>
      </c>
      <c r="U88" s="20" t="s">
        <v>1200</v>
      </c>
      <c r="V88" s="113" t="s">
        <v>1201</v>
      </c>
      <c r="W88" s="20" t="s">
        <v>1202</v>
      </c>
      <c r="X88" s="113" t="s">
        <v>1203</v>
      </c>
      <c r="Y88" s="20" t="s">
        <v>1204</v>
      </c>
      <c r="Z88" s="113" t="s">
        <v>1205</v>
      </c>
      <c r="AA88" s="107" t="s">
        <v>1096</v>
      </c>
      <c r="AB88" s="107" t="s">
        <v>1097</v>
      </c>
      <c r="AC88" s="20" t="s">
        <v>1116</v>
      </c>
      <c r="AD88" s="123" t="s">
        <v>1117</v>
      </c>
    </row>
    <row r="89" spans="1:30" ht="13" customHeight="1" x14ac:dyDescent="0.15">
      <c r="A89" s="57" t="s">
        <v>259</v>
      </c>
      <c r="B89" s="85">
        <v>3</v>
      </c>
      <c r="C89" s="20">
        <v>80.6590967751645</v>
      </c>
      <c r="D89" s="113">
        <v>1.1420108335177499</v>
      </c>
      <c r="E89" s="20">
        <v>79.221645177666502</v>
      </c>
      <c r="F89" s="113">
        <v>1.34652047908787</v>
      </c>
      <c r="G89" s="20">
        <v>83.908977909020606</v>
      </c>
      <c r="H89" s="113">
        <v>1.6252665063349501</v>
      </c>
      <c r="I89" s="20">
        <v>4.6873327313541804</v>
      </c>
      <c r="J89" s="113">
        <v>1.8752097825574601</v>
      </c>
      <c r="K89" s="20">
        <v>83.589719854951696</v>
      </c>
      <c r="L89" s="113">
        <v>3.2793817606273401</v>
      </c>
      <c r="M89" s="20">
        <v>80.390800640426207</v>
      </c>
      <c r="N89" s="113">
        <v>1.5194016101874599</v>
      </c>
      <c r="O89" s="20">
        <v>80.418345337429699</v>
      </c>
      <c r="P89" s="113">
        <v>1.5031886053182799</v>
      </c>
      <c r="Q89" s="20">
        <v>-3.1713745175220098</v>
      </c>
      <c r="R89" s="113">
        <v>3.6503398561312101</v>
      </c>
      <c r="S89" s="20">
        <v>84.662896244417993</v>
      </c>
      <c r="T89" s="113">
        <v>2.2224913840278702</v>
      </c>
      <c r="U89" s="20">
        <v>83.257289005701594</v>
      </c>
      <c r="V89" s="113">
        <v>2.4469633062579201</v>
      </c>
      <c r="W89" s="20">
        <v>79.1735081753652</v>
      </c>
      <c r="X89" s="113">
        <v>1.42366041108693</v>
      </c>
      <c r="Y89" s="20">
        <v>-5.4893880690527501</v>
      </c>
      <c r="Z89" s="113">
        <v>2.5245176970779202</v>
      </c>
      <c r="AA89" s="107"/>
      <c r="AB89" s="107"/>
      <c r="AC89" s="20">
        <v>-2.2081597510311801</v>
      </c>
      <c r="AD89" s="123">
        <v>1.66088123388005</v>
      </c>
    </row>
    <row r="90" spans="1:30" ht="13" customHeight="1" x14ac:dyDescent="0.15">
      <c r="A90" s="57" t="s">
        <v>262</v>
      </c>
      <c r="B90" s="85">
        <v>3</v>
      </c>
      <c r="C90" s="20">
        <v>50.173591673534098</v>
      </c>
      <c r="D90" s="113">
        <v>2.2349909702042998</v>
      </c>
      <c r="E90" s="20">
        <v>48.197549247361998</v>
      </c>
      <c r="F90" s="113">
        <v>2.8626844560865798</v>
      </c>
      <c r="G90" s="20">
        <v>52.785621414520001</v>
      </c>
      <c r="H90" s="113">
        <v>2.8606419573563802</v>
      </c>
      <c r="I90" s="20">
        <v>4.58807216715807</v>
      </c>
      <c r="J90" s="113">
        <v>3.6955456561692701</v>
      </c>
      <c r="K90" s="20">
        <v>62.625115473622699</v>
      </c>
      <c r="L90" s="113">
        <v>8.2403934359643891</v>
      </c>
      <c r="M90" s="20">
        <v>48.874013923230301</v>
      </c>
      <c r="N90" s="113">
        <v>2.7489411061210101</v>
      </c>
      <c r="O90" s="20">
        <v>51.056466107105699</v>
      </c>
      <c r="P90" s="113">
        <v>2.70146574404736</v>
      </c>
      <c r="Q90" s="20">
        <v>-11.568649366517</v>
      </c>
      <c r="R90" s="113">
        <v>8.7320750659022597</v>
      </c>
      <c r="S90" s="20">
        <v>54.832790677383201</v>
      </c>
      <c r="T90" s="113">
        <v>3.7500017976711999</v>
      </c>
      <c r="U90" s="20">
        <v>50.453629218316998</v>
      </c>
      <c r="V90" s="113">
        <v>4.0627825928962897</v>
      </c>
      <c r="W90" s="20">
        <v>48.472749093519901</v>
      </c>
      <c r="X90" s="113">
        <v>2.72451748193556</v>
      </c>
      <c r="Y90" s="20">
        <v>-6.36004158386329</v>
      </c>
      <c r="Z90" s="113">
        <v>4.8418922998044396</v>
      </c>
      <c r="AA90" s="107"/>
      <c r="AB90" s="107"/>
      <c r="AC90" s="20">
        <v>-12.2254736676314</v>
      </c>
      <c r="AD90" s="123">
        <v>2.6518613490320302</v>
      </c>
    </row>
    <row r="91" spans="1:30" ht="13" customHeight="1" x14ac:dyDescent="0.15">
      <c r="A91" s="57" t="s">
        <v>86</v>
      </c>
      <c r="B91" s="85">
        <v>3</v>
      </c>
      <c r="C91" s="20">
        <v>61.3227312925641</v>
      </c>
      <c r="D91" s="113">
        <v>1.9622000842356699</v>
      </c>
      <c r="E91" s="20">
        <v>60.461477388420299</v>
      </c>
      <c r="F91" s="113">
        <v>2.3828297470397701</v>
      </c>
      <c r="G91" s="20">
        <v>62.986355827819096</v>
      </c>
      <c r="H91" s="113">
        <v>2.5100157484539398</v>
      </c>
      <c r="I91" s="20">
        <v>2.52487843939875</v>
      </c>
      <c r="J91" s="113">
        <v>2.9308552547782898</v>
      </c>
      <c r="K91" s="20">
        <v>68.480550507074895</v>
      </c>
      <c r="L91" s="113">
        <v>4.0275272478010402</v>
      </c>
      <c r="M91" s="20">
        <v>59.136468441225396</v>
      </c>
      <c r="N91" s="113">
        <v>1.9984627749064301</v>
      </c>
      <c r="O91" s="20">
        <v>62.193786777003602</v>
      </c>
      <c r="P91" s="113">
        <v>2.7520678778077499</v>
      </c>
      <c r="Q91" s="20">
        <v>-6.2867637300713</v>
      </c>
      <c r="R91" s="113">
        <v>4.0196861041817096</v>
      </c>
      <c r="S91" s="20">
        <v>69.728184507813793</v>
      </c>
      <c r="T91" s="113">
        <v>3.42916061074326</v>
      </c>
      <c r="U91" s="20">
        <v>56.685657171657098</v>
      </c>
      <c r="V91" s="113">
        <v>4.1384711775237797</v>
      </c>
      <c r="W91" s="20">
        <v>59.403696631335698</v>
      </c>
      <c r="X91" s="113">
        <v>2.1479254443518601</v>
      </c>
      <c r="Y91" s="20">
        <v>-10.3244878764781</v>
      </c>
      <c r="Z91" s="113">
        <v>3.4303791200803802</v>
      </c>
      <c r="AA91" s="107"/>
      <c r="AB91" s="107"/>
      <c r="AC91" s="20">
        <v>-8.4240214354225795</v>
      </c>
      <c r="AD91" s="123">
        <v>2.6693912123505501</v>
      </c>
    </row>
    <row r="92" spans="1:30" ht="13" customHeight="1" x14ac:dyDescent="0.15">
      <c r="A92" s="57" t="s">
        <v>281</v>
      </c>
      <c r="B92" s="85">
        <v>3</v>
      </c>
      <c r="C92" s="20">
        <v>70.754286221775899</v>
      </c>
      <c r="D92" s="113">
        <v>1.2100672376855</v>
      </c>
      <c r="E92" s="20">
        <v>70.565243493521507</v>
      </c>
      <c r="F92" s="113">
        <v>1.4181686572610299</v>
      </c>
      <c r="G92" s="20">
        <v>71.170548596550702</v>
      </c>
      <c r="H92" s="113">
        <v>1.7132877985581401</v>
      </c>
      <c r="I92" s="20">
        <v>0.60530510302918095</v>
      </c>
      <c r="J92" s="113">
        <v>1.97057151649074</v>
      </c>
      <c r="K92" s="20">
        <v>66.289676541440301</v>
      </c>
      <c r="L92" s="113">
        <v>7.5877386564733103</v>
      </c>
      <c r="M92" s="20">
        <v>73.500642145987101</v>
      </c>
      <c r="N92" s="113">
        <v>2.0581320566416199</v>
      </c>
      <c r="O92" s="20">
        <v>69.505806651103399</v>
      </c>
      <c r="P92" s="113">
        <v>1.3865369902451801</v>
      </c>
      <c r="Q92" s="20">
        <v>3.2161301096631298</v>
      </c>
      <c r="R92" s="113">
        <v>7.7654262259242204</v>
      </c>
      <c r="S92" s="20">
        <v>73.691538166338702</v>
      </c>
      <c r="T92" s="113">
        <v>3.6032889999570998</v>
      </c>
      <c r="U92" s="20">
        <v>72.066814175374105</v>
      </c>
      <c r="V92" s="113">
        <v>5.7084139462501398</v>
      </c>
      <c r="W92" s="20">
        <v>70.445431004644405</v>
      </c>
      <c r="X92" s="113">
        <v>1.3167427271310901</v>
      </c>
      <c r="Y92" s="20">
        <v>-3.2461071616942698</v>
      </c>
      <c r="Z92" s="113">
        <v>3.81063060645163</v>
      </c>
      <c r="AA92" s="107"/>
      <c r="AB92" s="107"/>
      <c r="AC92" s="20">
        <v>-5.9979207497952798</v>
      </c>
      <c r="AD92" s="123">
        <v>1.7037450755619199</v>
      </c>
    </row>
    <row r="93" spans="1:30" ht="13" customHeight="1" x14ac:dyDescent="0.15">
      <c r="A93" s="57" t="s">
        <v>283</v>
      </c>
      <c r="B93" s="85">
        <v>3</v>
      </c>
      <c r="C93" s="20">
        <v>96.240263928697601</v>
      </c>
      <c r="D93" s="113">
        <v>0.38625281645584397</v>
      </c>
      <c r="E93" s="20">
        <v>97.070102782045694</v>
      </c>
      <c r="F93" s="113">
        <v>0.49139242056278398</v>
      </c>
      <c r="G93" s="20">
        <v>95.109212243167804</v>
      </c>
      <c r="H93" s="113">
        <v>0.64991600493269597</v>
      </c>
      <c r="I93" s="20">
        <v>-1.9608905388778901</v>
      </c>
      <c r="J93" s="113">
        <v>0.82537320280331605</v>
      </c>
      <c r="K93" s="20">
        <v>95.017619954108895</v>
      </c>
      <c r="L93" s="113">
        <v>1.8038878519147401</v>
      </c>
      <c r="M93" s="20">
        <v>95.808604493677606</v>
      </c>
      <c r="N93" s="113">
        <v>0.46175285280873501</v>
      </c>
      <c r="O93" s="20">
        <v>98.311013052408498</v>
      </c>
      <c r="P93" s="113">
        <v>0.61646182933178695</v>
      </c>
      <c r="Q93" s="20">
        <v>3.2933930982996</v>
      </c>
      <c r="R93" s="113">
        <v>1.93576206380293</v>
      </c>
      <c r="S93" s="20">
        <v>97.142970419723497</v>
      </c>
      <c r="T93" s="113">
        <v>0.74915033310787005</v>
      </c>
      <c r="U93" s="20">
        <v>94.605883227355505</v>
      </c>
      <c r="V93" s="113">
        <v>1.2237019027389699</v>
      </c>
      <c r="W93" s="20">
        <v>96.172708558355197</v>
      </c>
      <c r="X93" s="113">
        <v>0.50034934525368402</v>
      </c>
      <c r="Y93" s="20">
        <v>-0.97026186136834303</v>
      </c>
      <c r="Z93" s="113">
        <v>0.87623635006406697</v>
      </c>
      <c r="AA93" s="107"/>
      <c r="AB93" s="107"/>
      <c r="AC93" s="20">
        <v>-0.12370823923176</v>
      </c>
      <c r="AD93" s="123">
        <v>0.64029326055317204</v>
      </c>
    </row>
    <row r="94" spans="1:30" ht="13" customHeight="1" x14ac:dyDescent="0.15">
      <c r="A94" s="57" t="s">
        <v>288</v>
      </c>
      <c r="B94" s="85">
        <v>3</v>
      </c>
      <c r="C94" s="20">
        <v>76.371979518845293</v>
      </c>
      <c r="D94" s="113">
        <v>1.1645517587677501</v>
      </c>
      <c r="E94" s="20">
        <v>75.738985510401307</v>
      </c>
      <c r="F94" s="113">
        <v>1.33020464733778</v>
      </c>
      <c r="G94" s="20">
        <v>77.959400647347806</v>
      </c>
      <c r="H94" s="113">
        <v>1.94182246711798</v>
      </c>
      <c r="I94" s="20">
        <v>2.2204151369465301</v>
      </c>
      <c r="J94" s="113">
        <v>2.1941751888120802</v>
      </c>
      <c r="K94" s="20">
        <v>82.352914704607699</v>
      </c>
      <c r="L94" s="113">
        <v>3.83108335599831</v>
      </c>
      <c r="M94" s="20">
        <v>77.847648821873406</v>
      </c>
      <c r="N94" s="113">
        <v>1.7102649961951</v>
      </c>
      <c r="O94" s="20">
        <v>74.017945315616799</v>
      </c>
      <c r="P94" s="113">
        <v>1.69290188834497</v>
      </c>
      <c r="Q94" s="20">
        <v>-8.3349693889908991</v>
      </c>
      <c r="R94" s="113">
        <v>4.1512387103892703</v>
      </c>
      <c r="S94" s="20">
        <v>83.2998421241101</v>
      </c>
      <c r="T94" s="113">
        <v>2.5829985143633198</v>
      </c>
      <c r="U94" s="20">
        <v>77.697625689189806</v>
      </c>
      <c r="V94" s="113">
        <v>2.9726000394518599</v>
      </c>
      <c r="W94" s="20">
        <v>74.124333763734199</v>
      </c>
      <c r="X94" s="113">
        <v>1.4804183494298599</v>
      </c>
      <c r="Y94" s="20">
        <v>-9.1755083603759093</v>
      </c>
      <c r="Z94" s="113">
        <v>3.04793229267904</v>
      </c>
      <c r="AA94" s="107"/>
      <c r="AB94" s="107"/>
      <c r="AC94" s="20">
        <v>-5.5511510038506202</v>
      </c>
      <c r="AD94" s="123">
        <v>1.6570203324952799</v>
      </c>
    </row>
    <row r="95" spans="1:30" ht="13" customHeight="1" x14ac:dyDescent="0.15">
      <c r="A95" s="57" t="s">
        <v>292</v>
      </c>
      <c r="B95" s="85">
        <v>3</v>
      </c>
      <c r="C95" s="20">
        <v>76.704223847683807</v>
      </c>
      <c r="D95" s="113">
        <v>1.32943290448184</v>
      </c>
      <c r="E95" s="20">
        <v>76.882318258282197</v>
      </c>
      <c r="F95" s="113">
        <v>1.50052291791574</v>
      </c>
      <c r="G95" s="20">
        <v>76.674129894168601</v>
      </c>
      <c r="H95" s="113">
        <v>1.6445053929031399</v>
      </c>
      <c r="I95" s="20">
        <v>-0.20818836411361</v>
      </c>
      <c r="J95" s="113">
        <v>1.65261752926645</v>
      </c>
      <c r="K95" s="20">
        <v>77.698557447636304</v>
      </c>
      <c r="L95" s="113">
        <v>3.1994618509410899</v>
      </c>
      <c r="M95" s="20">
        <v>76.997689135750207</v>
      </c>
      <c r="N95" s="113">
        <v>1.35426867560883</v>
      </c>
      <c r="O95" s="20">
        <v>75.066432935650198</v>
      </c>
      <c r="P95" s="113">
        <v>2.2081666953425301</v>
      </c>
      <c r="Q95" s="20">
        <v>-2.6321245119860599</v>
      </c>
      <c r="R95" s="113">
        <v>3.6496357919745801</v>
      </c>
      <c r="S95" s="20">
        <v>79.433383146014805</v>
      </c>
      <c r="T95" s="113">
        <v>2.59248308065184</v>
      </c>
      <c r="U95" s="20">
        <v>74.649489190695505</v>
      </c>
      <c r="V95" s="113">
        <v>1.9250439109336901</v>
      </c>
      <c r="W95" s="20">
        <v>76.890189173706702</v>
      </c>
      <c r="X95" s="113">
        <v>1.5618589837064301</v>
      </c>
      <c r="Y95" s="20">
        <v>-2.5431939723081198</v>
      </c>
      <c r="Z95" s="113">
        <v>2.5883990960531098</v>
      </c>
      <c r="AA95" s="107"/>
      <c r="AB95" s="107"/>
      <c r="AC95" s="20">
        <v>-2.2386786513922101</v>
      </c>
      <c r="AD95" s="123">
        <v>1.8447955961462199</v>
      </c>
    </row>
    <row r="96" spans="1:30" ht="13" customHeight="1" x14ac:dyDescent="0.15">
      <c r="A96" s="57" t="s">
        <v>293</v>
      </c>
      <c r="B96" s="85">
        <v>3</v>
      </c>
      <c r="C96" s="20">
        <v>91.755539832080203</v>
      </c>
      <c r="D96" s="113">
        <v>1.1508160547864901</v>
      </c>
      <c r="E96" s="20">
        <v>92.1835104081418</v>
      </c>
      <c r="F96" s="113">
        <v>1.27326038100336</v>
      </c>
      <c r="G96" s="20">
        <v>91.011750274163504</v>
      </c>
      <c r="H96" s="113">
        <v>1.6236410308226501</v>
      </c>
      <c r="I96" s="20">
        <v>-1.1717601339782699</v>
      </c>
      <c r="J96" s="113">
        <v>1.68867801343376</v>
      </c>
      <c r="K96" s="20">
        <v>83.298632404239598</v>
      </c>
      <c r="L96" s="113">
        <v>2.6648614127574</v>
      </c>
      <c r="M96" s="20">
        <v>92.583683378892303</v>
      </c>
      <c r="N96" s="113">
        <v>1.2264248675818801</v>
      </c>
      <c r="O96" s="20">
        <v>94.749062228171894</v>
      </c>
      <c r="P96" s="113">
        <v>1.3630694098707401</v>
      </c>
      <c r="Q96" s="20">
        <v>11.4504298239323</v>
      </c>
      <c r="R96" s="113">
        <v>3.11682842441361</v>
      </c>
      <c r="S96" s="20">
        <v>86.788965187410597</v>
      </c>
      <c r="T96" s="113">
        <v>3.1092397337892201</v>
      </c>
      <c r="U96" s="20">
        <v>90.320331816427696</v>
      </c>
      <c r="V96" s="113">
        <v>1.90583594846315</v>
      </c>
      <c r="W96" s="20">
        <v>93.821124993546803</v>
      </c>
      <c r="X96" s="113">
        <v>1.05130485687515</v>
      </c>
      <c r="Y96" s="20">
        <v>7.0321598061362396</v>
      </c>
      <c r="Z96" s="113">
        <v>3.0490776972573799</v>
      </c>
      <c r="AA96" s="107"/>
      <c r="AB96" s="107"/>
      <c r="AC96" s="20">
        <v>-0.35495299238931499</v>
      </c>
      <c r="AD96" s="123">
        <v>1.5693345450498599</v>
      </c>
    </row>
    <row r="97" spans="1:30" ht="13" customHeight="1" x14ac:dyDescent="0.15">
      <c r="A97" s="5" t="s">
        <v>305</v>
      </c>
      <c r="B97" s="87">
        <v>3</v>
      </c>
      <c r="C97" s="88">
        <v>75.497714136293197</v>
      </c>
      <c r="D97" s="122">
        <v>0.503286181442828</v>
      </c>
      <c r="E97" s="88">
        <v>75.040104033230193</v>
      </c>
      <c r="F97" s="122">
        <v>0.60700123016950502</v>
      </c>
      <c r="G97" s="88">
        <v>76.450749600844802</v>
      </c>
      <c r="H97" s="122">
        <v>0.68000426531873603</v>
      </c>
      <c r="I97" s="88">
        <v>1.4106455676146199</v>
      </c>
      <c r="J97" s="122">
        <v>0.79770136432845495</v>
      </c>
      <c r="K97" s="88">
        <v>77.419098360960206</v>
      </c>
      <c r="L97" s="122">
        <v>1.71264796764881</v>
      </c>
      <c r="M97" s="88">
        <v>75.642443872632796</v>
      </c>
      <c r="N97" s="122">
        <v>0.61961937836705405</v>
      </c>
      <c r="O97" s="88">
        <v>75.664857300561195</v>
      </c>
      <c r="P97" s="122">
        <v>0.67353725699578404</v>
      </c>
      <c r="Q97" s="88">
        <v>-1.7542410603990299</v>
      </c>
      <c r="R97" s="122">
        <v>1.81163020210658</v>
      </c>
      <c r="S97" s="88">
        <v>78.697571309151598</v>
      </c>
      <c r="T97" s="122">
        <v>1.0259619216445901</v>
      </c>
      <c r="U97" s="88">
        <v>74.967089936839798</v>
      </c>
      <c r="V97" s="122">
        <v>1.18505384470921</v>
      </c>
      <c r="W97" s="88">
        <v>74.812967674275995</v>
      </c>
      <c r="X97" s="122">
        <v>0.58341442366138896</v>
      </c>
      <c r="Y97" s="88">
        <v>-3.8846036348755701</v>
      </c>
      <c r="Z97" s="122">
        <v>1.1330261143998199</v>
      </c>
      <c r="AA97" s="80"/>
      <c r="AB97" s="80"/>
      <c r="AC97" s="88">
        <v>-4.6405083113430399</v>
      </c>
      <c r="AD97" s="127">
        <v>0.67129847779183605</v>
      </c>
    </row>
    <row r="99" spans="1:30" x14ac:dyDescent="0.15">
      <c r="A99" s="128" t="s">
        <v>306</v>
      </c>
    </row>
    <row r="100" spans="1:30" x14ac:dyDescent="0.15">
      <c r="A100" s="128" t="s">
        <v>307</v>
      </c>
    </row>
    <row r="101" spans="1:30" x14ac:dyDescent="0.15">
      <c r="A101" s="128" t="s">
        <v>308</v>
      </c>
    </row>
    <row r="102" spans="1:30" x14ac:dyDescent="0.15">
      <c r="A102" s="128" t="s">
        <v>309</v>
      </c>
    </row>
    <row r="103" spans="1:30" x14ac:dyDescent="0.15">
      <c r="A103" s="112" t="str">
        <f>HYPERLINK("https://oecdcode.org/disclaimers/cyprus.html", "Information on data for Cyprus: https://oecdcode.org/disclaimers/cyprus.html")</f>
        <v>Information on data for Cyprus: https://oecdcode.org/disclaimers/cyprus.html</v>
      </c>
    </row>
    <row r="104" spans="1:30" x14ac:dyDescent="0.15">
      <c r="A104" s="128" t="s">
        <v>310</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190" priority="5">
      <formula>ABS(I1/J1)&gt;1.95996398454005</formula>
    </cfRule>
  </conditionalFormatting>
  <conditionalFormatting sqref="Q1:Q200">
    <cfRule type="expression" dxfId="189" priority="4">
      <formula>ABS(Q1/R1)&gt;1.95996398454005</formula>
    </cfRule>
  </conditionalFormatting>
  <conditionalFormatting sqref="Y1:Y200">
    <cfRule type="expression" dxfId="188" priority="3">
      <formula>ABS(Y1/Z1)&gt;1.95996398454005</formula>
    </cfRule>
  </conditionalFormatting>
  <conditionalFormatting sqref="AA1:AA200">
    <cfRule type="expression" dxfId="187" priority="2">
      <formula>ABS(AA1/AB1)&gt;1.95996398454005</formula>
    </cfRule>
  </conditionalFormatting>
  <conditionalFormatting sqref="AC1:AC200">
    <cfRule type="expression" dxfId="186" priority="1">
      <formula>ABS(AC1/AD1)&gt;1.95996398454005</formula>
    </cfRule>
  </conditionalFormatting>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F104"/>
  <sheetViews>
    <sheetView zoomScale="80" zoomScaleNormal="80" workbookViewId="0"/>
  </sheetViews>
  <sheetFormatPr baseColWidth="10" defaultRowHeight="13" x14ac:dyDescent="0.15"/>
  <cols>
    <col min="1" max="1" width="27.1640625" customWidth="1"/>
  </cols>
  <sheetData>
    <row r="1" spans="1:32" x14ac:dyDescent="0.15">
      <c r="A1" s="27" t="str">
        <f ca="1">RIGHT(CELL("Filename",A1),LEN(CELL("Filename",A1))-FIND("]",CELL("Filename",A1)))</f>
        <v>BIN.UND.TQ67b</v>
      </c>
    </row>
    <row r="2" spans="1:32" x14ac:dyDescent="0.15">
      <c r="A2" s="29" t="s">
        <v>107</v>
      </c>
    </row>
    <row r="3" spans="1:32" x14ac:dyDescent="0.15">
      <c r="A3" s="25" t="s">
        <v>63</v>
      </c>
    </row>
    <row r="4" spans="1:32" x14ac:dyDescent="0.15">
      <c r="A4" s="97" t="str">
        <f>HYPERLINK("#'TOC'!A1", "Back to TOC")</f>
        <v>Back to TOC</v>
      </c>
    </row>
    <row r="5" spans="1:32" x14ac:dyDescent="0.15">
      <c r="A5" s="97"/>
    </row>
    <row r="6" spans="1:32" ht="13.5" customHeight="1" x14ac:dyDescent="0.15"/>
    <row r="7" spans="1:32" ht="15.75" customHeight="1" x14ac:dyDescent="0.15">
      <c r="B7" s="163" t="s">
        <v>101</v>
      </c>
      <c r="C7" s="166" t="s">
        <v>115</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7"/>
    </row>
    <row r="8" spans="1:32" ht="45.75" customHeight="1" x14ac:dyDescent="0.15">
      <c r="B8" s="164"/>
      <c r="C8" s="168" t="s">
        <v>2</v>
      </c>
      <c r="D8" s="168"/>
      <c r="E8" s="168" t="s">
        <v>108</v>
      </c>
      <c r="F8" s="168"/>
      <c r="G8" s="168"/>
      <c r="H8" s="168"/>
      <c r="I8" s="168"/>
      <c r="J8" s="168"/>
      <c r="K8" s="168" t="s">
        <v>109</v>
      </c>
      <c r="L8" s="168"/>
      <c r="M8" s="168"/>
      <c r="N8" s="168"/>
      <c r="O8" s="168"/>
      <c r="P8" s="168"/>
      <c r="Q8" s="168"/>
      <c r="R8" s="168"/>
      <c r="S8" s="168"/>
      <c r="T8" s="168"/>
      <c r="U8" s="168" t="s">
        <v>114</v>
      </c>
      <c r="V8" s="168"/>
      <c r="W8" s="168"/>
      <c r="X8" s="168"/>
      <c r="Y8" s="168"/>
      <c r="Z8" s="168"/>
      <c r="AA8" s="168"/>
      <c r="AB8" s="168"/>
      <c r="AC8" s="170" t="s">
        <v>102</v>
      </c>
      <c r="AD8" s="170"/>
      <c r="AE8" s="170" t="s">
        <v>103</v>
      </c>
      <c r="AF8" s="172"/>
    </row>
    <row r="9" spans="1:32" ht="43.5" customHeight="1" x14ac:dyDescent="0.15">
      <c r="B9" s="164"/>
      <c r="C9" s="168"/>
      <c r="D9" s="168"/>
      <c r="E9" s="169" t="s">
        <v>104</v>
      </c>
      <c r="F9" s="169"/>
      <c r="G9" s="169" t="s">
        <v>105</v>
      </c>
      <c r="H9" s="169"/>
      <c r="I9" s="169" t="s">
        <v>106</v>
      </c>
      <c r="J9" s="169"/>
      <c r="K9" s="169" t="s">
        <v>123</v>
      </c>
      <c r="L9" s="169"/>
      <c r="M9" s="169" t="s">
        <v>124</v>
      </c>
      <c r="N9" s="169"/>
      <c r="O9" s="183" t="s">
        <v>125</v>
      </c>
      <c r="P9" s="195"/>
      <c r="Q9" s="169" t="s">
        <v>126</v>
      </c>
      <c r="R9" s="169"/>
      <c r="S9" s="169" t="s">
        <v>3</v>
      </c>
      <c r="T9" s="169"/>
      <c r="U9" s="169" t="s">
        <v>110</v>
      </c>
      <c r="V9" s="169"/>
      <c r="W9" s="169" t="s">
        <v>111</v>
      </c>
      <c r="X9" s="169"/>
      <c r="Y9" s="169" t="s">
        <v>112</v>
      </c>
      <c r="Z9" s="169"/>
      <c r="AA9" s="169" t="s">
        <v>113</v>
      </c>
      <c r="AB9" s="169"/>
      <c r="AC9" s="171" t="s">
        <v>2</v>
      </c>
      <c r="AD9" s="171"/>
      <c r="AE9" s="171" t="s">
        <v>2</v>
      </c>
      <c r="AF9" s="173"/>
    </row>
    <row r="10" spans="1:32" ht="13.5" customHeight="1" x14ac:dyDescent="0.15">
      <c r="B10" s="165"/>
      <c r="C10" s="98" t="s">
        <v>4</v>
      </c>
      <c r="D10" s="98" t="s">
        <v>5</v>
      </c>
      <c r="E10" s="98" t="s">
        <v>4</v>
      </c>
      <c r="F10" s="98" t="s">
        <v>5</v>
      </c>
      <c r="G10" s="98" t="s">
        <v>4</v>
      </c>
      <c r="H10" s="98" t="s">
        <v>5</v>
      </c>
      <c r="I10" s="98" t="s">
        <v>6</v>
      </c>
      <c r="J10" s="98" t="s">
        <v>5</v>
      </c>
      <c r="K10" s="98" t="s">
        <v>4</v>
      </c>
      <c r="L10" s="98" t="s">
        <v>5</v>
      </c>
      <c r="M10" s="98" t="s">
        <v>4</v>
      </c>
      <c r="N10" s="98" t="s">
        <v>5</v>
      </c>
      <c r="O10" s="98"/>
      <c r="P10" s="98"/>
      <c r="Q10" s="98" t="s">
        <v>4</v>
      </c>
      <c r="R10" s="98" t="s">
        <v>5</v>
      </c>
      <c r="S10" s="98" t="s">
        <v>6</v>
      </c>
      <c r="T10" s="98" t="s">
        <v>5</v>
      </c>
      <c r="U10" s="98" t="s">
        <v>4</v>
      </c>
      <c r="V10" s="98" t="s">
        <v>5</v>
      </c>
      <c r="W10" s="98" t="s">
        <v>4</v>
      </c>
      <c r="X10" s="98" t="s">
        <v>5</v>
      </c>
      <c r="Y10" s="98" t="s">
        <v>4</v>
      </c>
      <c r="Z10" s="98" t="s">
        <v>5</v>
      </c>
      <c r="AA10" s="98" t="s">
        <v>6</v>
      </c>
      <c r="AB10" s="98" t="s">
        <v>5</v>
      </c>
      <c r="AC10" s="98" t="s">
        <v>6</v>
      </c>
      <c r="AD10" s="98" t="s">
        <v>5</v>
      </c>
      <c r="AE10" s="98" t="s">
        <v>6</v>
      </c>
      <c r="AF10" s="99" t="s">
        <v>5</v>
      </c>
    </row>
    <row r="11" spans="1:32" x14ac:dyDescent="0.15">
      <c r="A11" s="100"/>
      <c r="B11" s="101"/>
      <c r="C11" s="102" t="s">
        <v>1118</v>
      </c>
      <c r="D11" s="103" t="s">
        <v>1119</v>
      </c>
      <c r="E11" s="102" t="s">
        <v>1206</v>
      </c>
      <c r="F11" s="103" t="s">
        <v>1207</v>
      </c>
      <c r="G11" s="102" t="s">
        <v>1208</v>
      </c>
      <c r="H11" s="103" t="s">
        <v>1209</v>
      </c>
      <c r="I11" s="102" t="s">
        <v>1210</v>
      </c>
      <c r="J11" s="103" t="s">
        <v>1211</v>
      </c>
      <c r="K11" s="102" t="s">
        <v>1212</v>
      </c>
      <c r="L11" s="103" t="s">
        <v>1213</v>
      </c>
      <c r="M11" s="102" t="s">
        <v>1214</v>
      </c>
      <c r="N11" s="103" t="s">
        <v>1215</v>
      </c>
      <c r="O11" s="94" t="s">
        <v>1216</v>
      </c>
      <c r="P11" s="94" t="s">
        <v>1217</v>
      </c>
      <c r="Q11" s="102" t="s">
        <v>1218</v>
      </c>
      <c r="R11" s="103" t="s">
        <v>1219</v>
      </c>
      <c r="S11" s="102" t="s">
        <v>1220</v>
      </c>
      <c r="T11" s="103" t="s">
        <v>1221</v>
      </c>
      <c r="U11" s="102" t="s">
        <v>1222</v>
      </c>
      <c r="V11" s="103" t="s">
        <v>1223</v>
      </c>
      <c r="W11" s="102" t="s">
        <v>1224</v>
      </c>
      <c r="X11" s="103" t="s">
        <v>1225</v>
      </c>
      <c r="Y11" s="102" t="s">
        <v>1226</v>
      </c>
      <c r="Z11" s="103" t="s">
        <v>1227</v>
      </c>
      <c r="AA11" s="102" t="s">
        <v>1228</v>
      </c>
      <c r="AB11" s="103" t="s">
        <v>1229</v>
      </c>
      <c r="AC11" s="104" t="s">
        <v>1142</v>
      </c>
      <c r="AD11" s="104" t="s">
        <v>1143</v>
      </c>
      <c r="AE11" s="104" t="s">
        <v>1144</v>
      </c>
      <c r="AF11" s="105" t="s">
        <v>1145</v>
      </c>
    </row>
    <row r="12" spans="1:32" x14ac:dyDescent="0.15">
      <c r="A12" s="57" t="s">
        <v>7</v>
      </c>
      <c r="B12" s="106">
        <v>2</v>
      </c>
      <c r="C12" s="20">
        <v>98.186289168609207</v>
      </c>
      <c r="D12" s="21">
        <v>0.34100453542315901</v>
      </c>
      <c r="E12" s="20">
        <v>98.453236026450497</v>
      </c>
      <c r="F12" s="21">
        <v>0.39984917404151599</v>
      </c>
      <c r="G12" s="20">
        <v>97.709442838840204</v>
      </c>
      <c r="H12" s="21">
        <v>0.59469578335296303</v>
      </c>
      <c r="I12" s="20">
        <v>-0.74379318761033597</v>
      </c>
      <c r="J12" s="21">
        <v>0.70697540736229803</v>
      </c>
      <c r="K12" s="20">
        <v>97.348611056663202</v>
      </c>
      <c r="L12" s="21">
        <v>1.3924923117176999</v>
      </c>
      <c r="M12" s="20">
        <v>98.745117588410807</v>
      </c>
      <c r="N12" s="21">
        <v>0.41945438395621099</v>
      </c>
      <c r="O12" s="20">
        <v>98.015648222063703</v>
      </c>
      <c r="P12" s="21">
        <v>0.58676726705453996</v>
      </c>
      <c r="Q12" s="20">
        <v>98.081950755150103</v>
      </c>
      <c r="R12" s="21">
        <v>0.76562390338120601</v>
      </c>
      <c r="S12" s="20">
        <v>0.73333969848683001</v>
      </c>
      <c r="T12" s="21">
        <v>1.64583687627947</v>
      </c>
      <c r="U12" s="20">
        <v>97.808366840643899</v>
      </c>
      <c r="V12" s="21">
        <v>0.62550840650167605</v>
      </c>
      <c r="W12" s="20">
        <v>98.044195544625794</v>
      </c>
      <c r="X12" s="21">
        <v>0.52394570983287803</v>
      </c>
      <c r="Y12" s="20">
        <v>98.976563298558105</v>
      </c>
      <c r="Z12" s="21">
        <v>0.37074679287609802</v>
      </c>
      <c r="AA12" s="20">
        <v>1.1681964579142501</v>
      </c>
      <c r="AB12" s="21">
        <v>0.71355079491765905</v>
      </c>
      <c r="AC12" s="107"/>
      <c r="AD12" s="107"/>
      <c r="AE12" s="107"/>
      <c r="AF12" s="108"/>
    </row>
    <row r="13" spans="1:32" x14ac:dyDescent="0.15">
      <c r="A13" s="57" t="s">
        <v>8</v>
      </c>
      <c r="B13" s="106">
        <v>2</v>
      </c>
      <c r="C13" s="20">
        <v>88.926996972467506</v>
      </c>
      <c r="D13" s="21">
        <v>0.96748733507113904</v>
      </c>
      <c r="E13" s="20">
        <v>86.792437093594899</v>
      </c>
      <c r="F13" s="21">
        <v>1.5633295245916901</v>
      </c>
      <c r="G13" s="20">
        <v>90.4424722406375</v>
      </c>
      <c r="H13" s="21">
        <v>1.2704371370162599</v>
      </c>
      <c r="I13" s="20">
        <v>3.65003514704263</v>
      </c>
      <c r="J13" s="21">
        <v>2.0632360205451401</v>
      </c>
      <c r="K13" s="20" t="s">
        <v>824</v>
      </c>
      <c r="L13" s="21" t="s">
        <v>824</v>
      </c>
      <c r="M13" s="20">
        <v>88.153688462394896</v>
      </c>
      <c r="N13" s="21">
        <v>2.07664113078796</v>
      </c>
      <c r="O13" s="20">
        <v>89.000337052300395</v>
      </c>
      <c r="P13" s="21">
        <v>1.2923357088019201</v>
      </c>
      <c r="Q13" s="20">
        <v>88.958131746101202</v>
      </c>
      <c r="R13" s="21">
        <v>2.4384271609350998</v>
      </c>
      <c r="S13" s="20" t="s">
        <v>824</v>
      </c>
      <c r="T13" s="21" t="s">
        <v>824</v>
      </c>
      <c r="U13" s="20">
        <v>87.6982169258239</v>
      </c>
      <c r="V13" s="21">
        <v>1.66666364020378</v>
      </c>
      <c r="W13" s="20">
        <v>85.625249756061507</v>
      </c>
      <c r="X13" s="21">
        <v>2.2905031285689099</v>
      </c>
      <c r="Y13" s="20">
        <v>93.416471497349505</v>
      </c>
      <c r="Z13" s="21">
        <v>1.2665993794099799</v>
      </c>
      <c r="AA13" s="20">
        <v>5.7182545715255797</v>
      </c>
      <c r="AB13" s="21">
        <v>2.2601875565586602</v>
      </c>
      <c r="AC13" s="107"/>
      <c r="AD13" s="107"/>
      <c r="AE13" s="107"/>
      <c r="AF13" s="108"/>
    </row>
    <row r="14" spans="1:32" x14ac:dyDescent="0.15">
      <c r="A14" s="57" t="s">
        <v>9</v>
      </c>
      <c r="B14" s="106">
        <v>2</v>
      </c>
      <c r="C14" s="20">
        <v>91.711852705845004</v>
      </c>
      <c r="D14" s="21">
        <v>0.90434073065448195</v>
      </c>
      <c r="E14" s="20">
        <v>89.750776610607502</v>
      </c>
      <c r="F14" s="21">
        <v>1.33054864512718</v>
      </c>
      <c r="G14" s="20">
        <v>94.184140115944999</v>
      </c>
      <c r="H14" s="21">
        <v>0.91504618346981703</v>
      </c>
      <c r="I14" s="20">
        <v>4.4333635053374501</v>
      </c>
      <c r="J14" s="21">
        <v>1.4656364155216</v>
      </c>
      <c r="K14" s="20">
        <v>89.335011800651699</v>
      </c>
      <c r="L14" s="21">
        <v>2.6977776977667398</v>
      </c>
      <c r="M14" s="20">
        <v>95.931505620991302</v>
      </c>
      <c r="N14" s="21">
        <v>1.3592240610309201</v>
      </c>
      <c r="O14" s="20">
        <v>91.788456254041705</v>
      </c>
      <c r="P14" s="21">
        <v>1.1727043097018099</v>
      </c>
      <c r="Q14" s="20">
        <v>89.437625096721604</v>
      </c>
      <c r="R14" s="21">
        <v>2.0747230784748201</v>
      </c>
      <c r="S14" s="20">
        <v>0.102613296069947</v>
      </c>
      <c r="T14" s="21">
        <v>3.31891133209909</v>
      </c>
      <c r="U14" s="20">
        <v>92.255996597961101</v>
      </c>
      <c r="V14" s="21">
        <v>1.20684547158182</v>
      </c>
      <c r="W14" s="20">
        <v>91.164135701011105</v>
      </c>
      <c r="X14" s="21">
        <v>1.8085987603992799</v>
      </c>
      <c r="Y14" s="20">
        <v>91.0819161302189</v>
      </c>
      <c r="Z14" s="21">
        <v>1.73429850183824</v>
      </c>
      <c r="AA14" s="20">
        <v>-1.1740804677422401</v>
      </c>
      <c r="AB14" s="21">
        <v>2.0629389024282601</v>
      </c>
      <c r="AC14" s="107"/>
      <c r="AD14" s="107"/>
      <c r="AE14" s="107"/>
      <c r="AF14" s="108"/>
    </row>
    <row r="15" spans="1:32" x14ac:dyDescent="0.15">
      <c r="A15" s="57" t="s">
        <v>10</v>
      </c>
      <c r="B15" s="106">
        <v>2</v>
      </c>
      <c r="C15" s="20">
        <v>93.052070310288499</v>
      </c>
      <c r="D15" s="21">
        <v>0.61209659159671304</v>
      </c>
      <c r="E15" s="20">
        <v>91.756117645875193</v>
      </c>
      <c r="F15" s="21">
        <v>0.90546731350611798</v>
      </c>
      <c r="G15" s="20">
        <v>94.545422978728894</v>
      </c>
      <c r="H15" s="21">
        <v>0.74978118607017896</v>
      </c>
      <c r="I15" s="20">
        <v>2.7893053328536399</v>
      </c>
      <c r="J15" s="21">
        <v>1.1681247040735201</v>
      </c>
      <c r="K15" s="20">
        <v>93.196349691366393</v>
      </c>
      <c r="L15" s="21">
        <v>1.70759206052514</v>
      </c>
      <c r="M15" s="20">
        <v>92.783480059558599</v>
      </c>
      <c r="N15" s="21">
        <v>1.10794448677292</v>
      </c>
      <c r="O15" s="20">
        <v>94.739707292176504</v>
      </c>
      <c r="P15" s="21">
        <v>1.0064848350252</v>
      </c>
      <c r="Q15" s="20">
        <v>91.715172622966406</v>
      </c>
      <c r="R15" s="21">
        <v>1.22540128121734</v>
      </c>
      <c r="S15" s="20">
        <v>-1.4811770683999399</v>
      </c>
      <c r="T15" s="21">
        <v>2.1345097331073202</v>
      </c>
      <c r="U15" s="20">
        <v>92.647707000467307</v>
      </c>
      <c r="V15" s="21">
        <v>1.0969892577697999</v>
      </c>
      <c r="W15" s="20">
        <v>91.891472246975496</v>
      </c>
      <c r="X15" s="21">
        <v>1.6610411434782</v>
      </c>
      <c r="Y15" s="20">
        <v>94.161239978513194</v>
      </c>
      <c r="Z15" s="21">
        <v>0.90747519249854902</v>
      </c>
      <c r="AA15" s="20">
        <v>1.5135329780459399</v>
      </c>
      <c r="AB15" s="21">
        <v>1.4414718383813001</v>
      </c>
      <c r="AC15" s="107"/>
      <c r="AD15" s="107"/>
      <c r="AE15" s="107"/>
      <c r="AF15" s="108"/>
    </row>
    <row r="16" spans="1:32" x14ac:dyDescent="0.15">
      <c r="A16" s="57" t="s">
        <v>11</v>
      </c>
      <c r="B16" s="106">
        <v>2</v>
      </c>
      <c r="C16" s="20">
        <v>90.653731284189305</v>
      </c>
      <c r="D16" s="21">
        <v>0.73111376170565201</v>
      </c>
      <c r="E16" s="20">
        <v>90.959760458826693</v>
      </c>
      <c r="F16" s="21">
        <v>0.94172126280677604</v>
      </c>
      <c r="G16" s="20">
        <v>90.276176620501104</v>
      </c>
      <c r="H16" s="21">
        <v>1.11120560715196</v>
      </c>
      <c r="I16" s="20">
        <v>-0.68358383832550396</v>
      </c>
      <c r="J16" s="21">
        <v>1.4489711687398701</v>
      </c>
      <c r="K16" s="20">
        <v>86.644583140303396</v>
      </c>
      <c r="L16" s="21">
        <v>2.8998453265109401</v>
      </c>
      <c r="M16" s="20">
        <v>90.4839519603741</v>
      </c>
      <c r="N16" s="21">
        <v>1.150791889543</v>
      </c>
      <c r="O16" s="20">
        <v>93.291620504822603</v>
      </c>
      <c r="P16" s="21">
        <v>0.92261529508402795</v>
      </c>
      <c r="Q16" s="20">
        <v>84.037954846229098</v>
      </c>
      <c r="R16" s="21">
        <v>2.3828520594226301</v>
      </c>
      <c r="S16" s="20">
        <v>-2.60662829407431</v>
      </c>
      <c r="T16" s="21">
        <v>3.7591687407915799</v>
      </c>
      <c r="U16" s="20">
        <v>89.130172151378503</v>
      </c>
      <c r="V16" s="21">
        <v>1.20372144302203</v>
      </c>
      <c r="W16" s="20">
        <v>92.327156975753596</v>
      </c>
      <c r="X16" s="21">
        <v>1.4071628192806001</v>
      </c>
      <c r="Y16" s="20">
        <v>92.034747820602902</v>
      </c>
      <c r="Z16" s="21">
        <v>1.2550843487027801</v>
      </c>
      <c r="AA16" s="20">
        <v>2.90457566922439</v>
      </c>
      <c r="AB16" s="21">
        <v>1.6787132037530901</v>
      </c>
      <c r="AC16" s="107"/>
      <c r="AD16" s="107"/>
      <c r="AE16" s="107"/>
      <c r="AF16" s="108"/>
    </row>
    <row r="17" spans="1:32" x14ac:dyDescent="0.15">
      <c r="A17" s="57" t="s">
        <v>12</v>
      </c>
      <c r="B17" s="106">
        <v>2</v>
      </c>
      <c r="C17" s="20">
        <v>89.407621922182003</v>
      </c>
      <c r="D17" s="21">
        <v>0.79105612127550895</v>
      </c>
      <c r="E17" s="20">
        <v>89.434278551370994</v>
      </c>
      <c r="F17" s="21">
        <v>1.0365031511138201</v>
      </c>
      <c r="G17" s="20">
        <v>89.846656442771305</v>
      </c>
      <c r="H17" s="21">
        <v>1.4340270390146801</v>
      </c>
      <c r="I17" s="20">
        <v>0.41237789140025399</v>
      </c>
      <c r="J17" s="21">
        <v>1.8418595691092701</v>
      </c>
      <c r="K17" s="20">
        <v>90.291348698934002</v>
      </c>
      <c r="L17" s="21">
        <v>2.2014916886542801</v>
      </c>
      <c r="M17" s="20">
        <v>89.469802415378993</v>
      </c>
      <c r="N17" s="21">
        <v>1.5914154863656</v>
      </c>
      <c r="O17" s="20">
        <v>89.255415187877205</v>
      </c>
      <c r="P17" s="21">
        <v>1.1413936616893401</v>
      </c>
      <c r="Q17" s="20">
        <v>90.816861101590604</v>
      </c>
      <c r="R17" s="21">
        <v>2.61283399505853</v>
      </c>
      <c r="S17" s="20">
        <v>0.52551240265658805</v>
      </c>
      <c r="T17" s="21">
        <v>3.6472340201651199</v>
      </c>
      <c r="U17" s="20">
        <v>89.593544585834806</v>
      </c>
      <c r="V17" s="21">
        <v>1.40888786037522</v>
      </c>
      <c r="W17" s="20">
        <v>88.707448296585795</v>
      </c>
      <c r="X17" s="21">
        <v>1.51293723292905</v>
      </c>
      <c r="Y17" s="20">
        <v>90.464629246560705</v>
      </c>
      <c r="Z17" s="21">
        <v>1.4879475293264599</v>
      </c>
      <c r="AA17" s="20">
        <v>0.871084660725856</v>
      </c>
      <c r="AB17" s="21">
        <v>2.1076063730118899</v>
      </c>
      <c r="AC17" s="107"/>
      <c r="AD17" s="107"/>
      <c r="AE17" s="107"/>
      <c r="AF17" s="108"/>
    </row>
    <row r="18" spans="1:32" x14ac:dyDescent="0.15">
      <c r="A18" s="96" t="s">
        <v>13</v>
      </c>
      <c r="B18" s="106">
        <v>2</v>
      </c>
      <c r="C18" s="20">
        <v>90.949019489284893</v>
      </c>
      <c r="D18" s="21">
        <v>1.0512376206129901</v>
      </c>
      <c r="E18" s="20">
        <v>89.966831463068402</v>
      </c>
      <c r="F18" s="21">
        <v>1.4897465086710899</v>
      </c>
      <c r="G18" s="20">
        <v>92.848266714084701</v>
      </c>
      <c r="H18" s="21">
        <v>1.4892504637353401</v>
      </c>
      <c r="I18" s="20">
        <v>2.8814352510162702</v>
      </c>
      <c r="J18" s="21">
        <v>2.08665113243788</v>
      </c>
      <c r="K18" s="20">
        <v>90.153067761785294</v>
      </c>
      <c r="L18" s="21">
        <v>2.9847665005331701</v>
      </c>
      <c r="M18" s="20">
        <v>90.677108291301195</v>
      </c>
      <c r="N18" s="21">
        <v>1.86231131400289</v>
      </c>
      <c r="O18" s="20">
        <v>91.636039019836602</v>
      </c>
      <c r="P18" s="21">
        <v>1.67476590958005</v>
      </c>
      <c r="Q18" s="20" t="s">
        <v>824</v>
      </c>
      <c r="R18" s="21" t="s">
        <v>824</v>
      </c>
      <c r="S18" s="20" t="s">
        <v>824</v>
      </c>
      <c r="T18" s="21" t="s">
        <v>824</v>
      </c>
      <c r="U18" s="20">
        <v>92.450308047945398</v>
      </c>
      <c r="V18" s="21">
        <v>1.51883428671631</v>
      </c>
      <c r="W18" s="20">
        <v>88.679851430837203</v>
      </c>
      <c r="X18" s="21">
        <v>2.49141718959766</v>
      </c>
      <c r="Y18" s="20">
        <v>91.114649762967503</v>
      </c>
      <c r="Z18" s="21">
        <v>2.1484385611524299</v>
      </c>
      <c r="AA18" s="20">
        <v>-1.33565828497782</v>
      </c>
      <c r="AB18" s="21">
        <v>2.6660952728056801</v>
      </c>
      <c r="AC18" s="107"/>
      <c r="AD18" s="107"/>
      <c r="AE18" s="107"/>
      <c r="AF18" s="108"/>
    </row>
    <row r="19" spans="1:32" x14ac:dyDescent="0.15">
      <c r="A19" s="96" t="s">
        <v>14</v>
      </c>
      <c r="B19" s="106">
        <v>2</v>
      </c>
      <c r="C19" s="20">
        <v>86.929188620695399</v>
      </c>
      <c r="D19" s="21">
        <v>1.4793480907029299</v>
      </c>
      <c r="E19" s="20">
        <v>88.446409883719596</v>
      </c>
      <c r="F19" s="21">
        <v>1.67819298726594</v>
      </c>
      <c r="G19" s="20">
        <v>85.607541797429107</v>
      </c>
      <c r="H19" s="21">
        <v>2.7126105803120701</v>
      </c>
      <c r="I19" s="20">
        <v>-2.83886808629053</v>
      </c>
      <c r="J19" s="21">
        <v>3.2294374618861701</v>
      </c>
      <c r="K19" s="20">
        <v>90.564939585405</v>
      </c>
      <c r="L19" s="21">
        <v>3.39051251090057</v>
      </c>
      <c r="M19" s="20">
        <v>86.702337883579105</v>
      </c>
      <c r="N19" s="21">
        <v>3.2966855586607</v>
      </c>
      <c r="O19" s="20">
        <v>86.226003319010303</v>
      </c>
      <c r="P19" s="21">
        <v>2.0467999792815399</v>
      </c>
      <c r="Q19" s="20">
        <v>88.353441201264104</v>
      </c>
      <c r="R19" s="21">
        <v>3.5604348142697599</v>
      </c>
      <c r="S19" s="20">
        <v>-2.2114983841409699</v>
      </c>
      <c r="T19" s="21">
        <v>5.7472059434241798</v>
      </c>
      <c r="U19" s="20">
        <v>85.851199646240204</v>
      </c>
      <c r="V19" s="21">
        <v>2.3433949481217802</v>
      </c>
      <c r="W19" s="20">
        <v>88.747495395306501</v>
      </c>
      <c r="X19" s="21">
        <v>2.2014481759370499</v>
      </c>
      <c r="Y19" s="20">
        <v>88.452586017027599</v>
      </c>
      <c r="Z19" s="21">
        <v>1.7891530403066001</v>
      </c>
      <c r="AA19" s="20">
        <v>2.6013863707874099</v>
      </c>
      <c r="AB19" s="21">
        <v>2.8126121290639601</v>
      </c>
      <c r="AC19" s="107"/>
      <c r="AD19" s="107"/>
      <c r="AE19" s="107"/>
      <c r="AF19" s="108"/>
    </row>
    <row r="20" spans="1:32" x14ac:dyDescent="0.15">
      <c r="A20" s="57" t="s">
        <v>15</v>
      </c>
      <c r="B20" s="106">
        <v>2</v>
      </c>
      <c r="C20" s="20">
        <v>90.665854839926894</v>
      </c>
      <c r="D20" s="21">
        <v>1.0006038560132</v>
      </c>
      <c r="E20" s="20">
        <v>90.661823243120594</v>
      </c>
      <c r="F20" s="21">
        <v>1.21300571342592</v>
      </c>
      <c r="G20" s="20">
        <v>90.580018174431402</v>
      </c>
      <c r="H20" s="21">
        <v>1.5470936733256</v>
      </c>
      <c r="I20" s="20">
        <v>-8.1805068689206506E-2</v>
      </c>
      <c r="J20" s="21">
        <v>1.90718073802682</v>
      </c>
      <c r="K20" s="20">
        <v>87.635728538082503</v>
      </c>
      <c r="L20" s="21">
        <v>3.2472629895335898</v>
      </c>
      <c r="M20" s="20">
        <v>92.865528702487694</v>
      </c>
      <c r="N20" s="21">
        <v>1.16603283886704</v>
      </c>
      <c r="O20" s="20">
        <v>88.643966315893906</v>
      </c>
      <c r="P20" s="21">
        <v>1.8350097902643101</v>
      </c>
      <c r="Q20" s="20">
        <v>92.030169546791498</v>
      </c>
      <c r="R20" s="21">
        <v>2.2350682848590901</v>
      </c>
      <c r="S20" s="20">
        <v>4.39444100870901</v>
      </c>
      <c r="T20" s="21">
        <v>3.97634458873687</v>
      </c>
      <c r="U20" s="20">
        <v>90.641265872568098</v>
      </c>
      <c r="V20" s="21">
        <v>1.2670507315027699</v>
      </c>
      <c r="W20" s="20">
        <v>89.908456734090194</v>
      </c>
      <c r="X20" s="21">
        <v>2.3545464367078899</v>
      </c>
      <c r="Y20" s="20">
        <v>91.301872483921002</v>
      </c>
      <c r="Z20" s="21">
        <v>1.54747239622706</v>
      </c>
      <c r="AA20" s="20">
        <v>0.66060661135289001</v>
      </c>
      <c r="AB20" s="21">
        <v>2.0145120686254301</v>
      </c>
      <c r="AC20" s="107"/>
      <c r="AD20" s="107"/>
      <c r="AE20" s="107"/>
      <c r="AF20" s="108"/>
    </row>
    <row r="21" spans="1:32" x14ac:dyDescent="0.15">
      <c r="A21" s="57" t="s">
        <v>16</v>
      </c>
      <c r="B21" s="106">
        <v>2</v>
      </c>
      <c r="C21" s="20">
        <v>96.401329633903799</v>
      </c>
      <c r="D21" s="21">
        <v>0.532268293294201</v>
      </c>
      <c r="E21" s="20">
        <v>96.846983550398093</v>
      </c>
      <c r="F21" s="21">
        <v>0.47184198073999201</v>
      </c>
      <c r="G21" s="20">
        <v>94.477728520646707</v>
      </c>
      <c r="H21" s="21">
        <v>1.70234243390629</v>
      </c>
      <c r="I21" s="20">
        <v>-2.3692550297513901</v>
      </c>
      <c r="J21" s="21">
        <v>1.7306900365622899</v>
      </c>
      <c r="K21" s="20" t="s">
        <v>824</v>
      </c>
      <c r="L21" s="21" t="s">
        <v>824</v>
      </c>
      <c r="M21" s="20">
        <v>96.594101386457893</v>
      </c>
      <c r="N21" s="21">
        <v>0.96740733101791099</v>
      </c>
      <c r="O21" s="20">
        <v>96.465869678207198</v>
      </c>
      <c r="P21" s="21">
        <v>0.85948699886198698</v>
      </c>
      <c r="Q21" s="20">
        <v>95.908913565300196</v>
      </c>
      <c r="R21" s="21">
        <v>0.81968559106311301</v>
      </c>
      <c r="S21" s="20" t="s">
        <v>824</v>
      </c>
      <c r="T21" s="21" t="s">
        <v>824</v>
      </c>
      <c r="U21" s="20">
        <v>95.404219803032504</v>
      </c>
      <c r="V21" s="21">
        <v>0.94612317523554601</v>
      </c>
      <c r="W21" s="20">
        <v>98.240819590689696</v>
      </c>
      <c r="X21" s="21">
        <v>0.61393270178674897</v>
      </c>
      <c r="Y21" s="20">
        <v>96.4409976789198</v>
      </c>
      <c r="Z21" s="21">
        <v>0.74312697832406205</v>
      </c>
      <c r="AA21" s="20">
        <v>1.0367778758872801</v>
      </c>
      <c r="AB21" s="21">
        <v>1.1882443843831101</v>
      </c>
      <c r="AC21" s="107"/>
      <c r="AD21" s="107"/>
      <c r="AE21" s="107"/>
      <c r="AF21" s="108"/>
    </row>
    <row r="22" spans="1:32" x14ac:dyDescent="0.15">
      <c r="A22" s="57" t="s">
        <v>17</v>
      </c>
      <c r="B22" s="106">
        <v>2</v>
      </c>
      <c r="C22" s="20">
        <v>90.195990162201696</v>
      </c>
      <c r="D22" s="21">
        <v>1.04779302470202</v>
      </c>
      <c r="E22" s="20">
        <v>87.976510215755695</v>
      </c>
      <c r="F22" s="21">
        <v>1.61764992735693</v>
      </c>
      <c r="G22" s="20">
        <v>93.734181371530198</v>
      </c>
      <c r="H22" s="21">
        <v>1.08868872389976</v>
      </c>
      <c r="I22" s="20">
        <v>5.7576711557745597</v>
      </c>
      <c r="J22" s="21">
        <v>1.9408778992387801</v>
      </c>
      <c r="K22" s="20">
        <v>90.805683041735193</v>
      </c>
      <c r="L22" s="21">
        <v>3.2089344968266298</v>
      </c>
      <c r="M22" s="20">
        <v>90.355965248421498</v>
      </c>
      <c r="N22" s="21">
        <v>1.82060516159041</v>
      </c>
      <c r="O22" s="20">
        <v>89.189544932643997</v>
      </c>
      <c r="P22" s="21">
        <v>2.0857421817098301</v>
      </c>
      <c r="Q22" s="20">
        <v>91.509467617312694</v>
      </c>
      <c r="R22" s="21">
        <v>1.5299128790310501</v>
      </c>
      <c r="S22" s="20">
        <v>0.70378457557757201</v>
      </c>
      <c r="T22" s="21">
        <v>3.55605982252662</v>
      </c>
      <c r="U22" s="20">
        <v>90.713540707171703</v>
      </c>
      <c r="V22" s="21">
        <v>1.7377340153191401</v>
      </c>
      <c r="W22" s="20">
        <v>86.6678585424565</v>
      </c>
      <c r="X22" s="21">
        <v>2.2893644554777102</v>
      </c>
      <c r="Y22" s="20">
        <v>93.296136459897895</v>
      </c>
      <c r="Z22" s="21">
        <v>1.4318512282619</v>
      </c>
      <c r="AA22" s="20">
        <v>2.5825957527261898</v>
      </c>
      <c r="AB22" s="21">
        <v>2.3473978386075198</v>
      </c>
      <c r="AC22" s="107"/>
      <c r="AD22" s="107"/>
      <c r="AE22" s="107"/>
      <c r="AF22" s="108"/>
    </row>
    <row r="23" spans="1:32" x14ac:dyDescent="0.15">
      <c r="A23" s="57" t="s">
        <v>18</v>
      </c>
      <c r="B23" s="106">
        <v>2</v>
      </c>
      <c r="C23" s="20">
        <v>95.740861280846204</v>
      </c>
      <c r="D23" s="21">
        <v>0.65767795212159397</v>
      </c>
      <c r="E23" s="20">
        <v>96.5026729991081</v>
      </c>
      <c r="F23" s="21">
        <v>0.68432155592450306</v>
      </c>
      <c r="G23" s="20">
        <v>95.608162514246004</v>
      </c>
      <c r="H23" s="21">
        <v>1.02652608446435</v>
      </c>
      <c r="I23" s="20">
        <v>-0.89451048486209594</v>
      </c>
      <c r="J23" s="21">
        <v>1.20160101934551</v>
      </c>
      <c r="K23" s="20">
        <v>95.185258708496505</v>
      </c>
      <c r="L23" s="21">
        <v>2.1588122896197399</v>
      </c>
      <c r="M23" s="20">
        <v>94.791154989506097</v>
      </c>
      <c r="N23" s="21">
        <v>1.8091358728976901</v>
      </c>
      <c r="O23" s="20">
        <v>96.455975055621906</v>
      </c>
      <c r="P23" s="21">
        <v>0.79250196495776504</v>
      </c>
      <c r="Q23" s="20">
        <v>96.823793874592099</v>
      </c>
      <c r="R23" s="21">
        <v>1.0988760215261</v>
      </c>
      <c r="S23" s="20">
        <v>1.63853516609562</v>
      </c>
      <c r="T23" s="21">
        <v>2.3884995172322601</v>
      </c>
      <c r="U23" s="20">
        <v>94.598406905878505</v>
      </c>
      <c r="V23" s="21">
        <v>1.41449520341081</v>
      </c>
      <c r="W23" s="20">
        <v>97.135863887773993</v>
      </c>
      <c r="X23" s="21">
        <v>1.10684377655261</v>
      </c>
      <c r="Y23" s="20">
        <v>96.622302687153393</v>
      </c>
      <c r="Z23" s="21">
        <v>0.77862600188697895</v>
      </c>
      <c r="AA23" s="20">
        <v>2.0238957812748901</v>
      </c>
      <c r="AB23" s="21">
        <v>1.63997201733561</v>
      </c>
      <c r="AC23" s="107"/>
      <c r="AD23" s="107"/>
      <c r="AE23" s="107"/>
      <c r="AF23" s="108"/>
    </row>
    <row r="24" spans="1:32" x14ac:dyDescent="0.15">
      <c r="A24" s="57" t="s">
        <v>19</v>
      </c>
      <c r="B24" s="106">
        <v>2</v>
      </c>
      <c r="C24" s="20">
        <v>88.629716676328101</v>
      </c>
      <c r="D24" s="21">
        <v>1.1775252009672701</v>
      </c>
      <c r="E24" s="20">
        <v>84.247932088833707</v>
      </c>
      <c r="F24" s="21">
        <v>2.48673697580832</v>
      </c>
      <c r="G24" s="20">
        <v>91.768045051198499</v>
      </c>
      <c r="H24" s="21">
        <v>1.0935007511945301</v>
      </c>
      <c r="I24" s="20">
        <v>7.5201129623647196</v>
      </c>
      <c r="J24" s="21">
        <v>2.7310796955024301</v>
      </c>
      <c r="K24" s="20">
        <v>81.8698787658805</v>
      </c>
      <c r="L24" s="21">
        <v>6.2401121991149298</v>
      </c>
      <c r="M24" s="20">
        <v>89.879875138478695</v>
      </c>
      <c r="N24" s="21">
        <v>1.78046660481776</v>
      </c>
      <c r="O24" s="20">
        <v>88.9260046423787</v>
      </c>
      <c r="P24" s="21">
        <v>1.4030898002124901</v>
      </c>
      <c r="Q24" s="20">
        <v>87.420497175850898</v>
      </c>
      <c r="R24" s="21">
        <v>4.7318022542952303</v>
      </c>
      <c r="S24" s="20">
        <v>5.5506184099704097</v>
      </c>
      <c r="T24" s="21">
        <v>7.91159665221035</v>
      </c>
      <c r="U24" s="20">
        <v>90.429559987633397</v>
      </c>
      <c r="V24" s="21">
        <v>2.71328887425011</v>
      </c>
      <c r="W24" s="20">
        <v>84.882475458503095</v>
      </c>
      <c r="X24" s="21">
        <v>2.4982888191381099</v>
      </c>
      <c r="Y24" s="20">
        <v>89.355321688203006</v>
      </c>
      <c r="Z24" s="21">
        <v>1.51048223880481</v>
      </c>
      <c r="AA24" s="20">
        <v>-1.0742382994303801</v>
      </c>
      <c r="AB24" s="21">
        <v>3.1887141484239598</v>
      </c>
      <c r="AC24" s="107"/>
      <c r="AD24" s="107"/>
      <c r="AE24" s="107"/>
      <c r="AF24" s="108"/>
    </row>
    <row r="25" spans="1:32" x14ac:dyDescent="0.15">
      <c r="A25" s="57" t="s">
        <v>20</v>
      </c>
      <c r="B25" s="106">
        <v>2</v>
      </c>
      <c r="C25" s="20">
        <v>92.760853102715302</v>
      </c>
      <c r="D25" s="21">
        <v>0.61961426445380396</v>
      </c>
      <c r="E25" s="20">
        <v>94.607611964224702</v>
      </c>
      <c r="F25" s="21">
        <v>0.805063043843807</v>
      </c>
      <c r="G25" s="20">
        <v>92.139665874946402</v>
      </c>
      <c r="H25" s="21">
        <v>0.95407364490356605</v>
      </c>
      <c r="I25" s="20">
        <v>-2.4679460892783398</v>
      </c>
      <c r="J25" s="21">
        <v>1.3315981926318601</v>
      </c>
      <c r="K25" s="20">
        <v>89.757896268345903</v>
      </c>
      <c r="L25" s="21">
        <v>4.4404743497530399</v>
      </c>
      <c r="M25" s="20">
        <v>95.471825084486895</v>
      </c>
      <c r="N25" s="21">
        <v>0.97348688256006199</v>
      </c>
      <c r="O25" s="20">
        <v>93.145313364054601</v>
      </c>
      <c r="P25" s="21">
        <v>1.0350887945057801</v>
      </c>
      <c r="Q25" s="20">
        <v>92.303088195455302</v>
      </c>
      <c r="R25" s="21">
        <v>1.46683058810093</v>
      </c>
      <c r="S25" s="20">
        <v>2.5451919271093999</v>
      </c>
      <c r="T25" s="21">
        <v>4.9050783374687601</v>
      </c>
      <c r="U25" s="20">
        <v>95.156894170927899</v>
      </c>
      <c r="V25" s="21">
        <v>1.0062737588324799</v>
      </c>
      <c r="W25" s="20">
        <v>93.103907421046699</v>
      </c>
      <c r="X25" s="21">
        <v>1.14187381276655</v>
      </c>
      <c r="Y25" s="20">
        <v>92.825895611289795</v>
      </c>
      <c r="Z25" s="21">
        <v>1.1837084577847701</v>
      </c>
      <c r="AA25" s="20">
        <v>-2.3309985596381599</v>
      </c>
      <c r="AB25" s="21">
        <v>1.66487034757546</v>
      </c>
      <c r="AC25" s="107"/>
      <c r="AD25" s="107"/>
      <c r="AE25" s="107"/>
      <c r="AF25" s="108"/>
    </row>
    <row r="26" spans="1:32" x14ac:dyDescent="0.15">
      <c r="A26" s="57" t="s">
        <v>22</v>
      </c>
      <c r="B26" s="106">
        <v>2</v>
      </c>
      <c r="C26" s="20">
        <v>88.737573199977703</v>
      </c>
      <c r="D26" s="21">
        <v>1.0236151479195199</v>
      </c>
      <c r="E26" s="20">
        <v>86.7365965142139</v>
      </c>
      <c r="F26" s="21">
        <v>1.4942797673408099</v>
      </c>
      <c r="G26" s="20">
        <v>91.666315754887606</v>
      </c>
      <c r="H26" s="21">
        <v>1.57091383574708</v>
      </c>
      <c r="I26" s="20">
        <v>4.9297192406737498</v>
      </c>
      <c r="J26" s="21">
        <v>2.2971098563663501</v>
      </c>
      <c r="K26" s="20" t="s">
        <v>824</v>
      </c>
      <c r="L26" s="21" t="s">
        <v>824</v>
      </c>
      <c r="M26" s="20">
        <v>90.391749169763102</v>
      </c>
      <c r="N26" s="21">
        <v>2.6677345547851701</v>
      </c>
      <c r="O26" s="20">
        <v>91.15028555824</v>
      </c>
      <c r="P26" s="21">
        <v>1.72059543576489</v>
      </c>
      <c r="Q26" s="20">
        <v>87.207839588451193</v>
      </c>
      <c r="R26" s="21">
        <v>1.45940147825057</v>
      </c>
      <c r="S26" s="20" t="s">
        <v>824</v>
      </c>
      <c r="T26" s="21" t="s">
        <v>824</v>
      </c>
      <c r="U26" s="20">
        <v>88.343773199312196</v>
      </c>
      <c r="V26" s="21">
        <v>1.25807216706407</v>
      </c>
      <c r="W26" s="20">
        <v>86.966004655826495</v>
      </c>
      <c r="X26" s="21">
        <v>2.7788796468925101</v>
      </c>
      <c r="Y26" s="20">
        <v>91.936117488454798</v>
      </c>
      <c r="Z26" s="21">
        <v>1.9862553234242999</v>
      </c>
      <c r="AA26" s="20">
        <v>3.5923442891426198</v>
      </c>
      <c r="AB26" s="21">
        <v>2.40115979052023</v>
      </c>
      <c r="AC26" s="107"/>
      <c r="AD26" s="107"/>
      <c r="AE26" s="107"/>
      <c r="AF26" s="108"/>
    </row>
    <row r="27" spans="1:32" x14ac:dyDescent="0.15">
      <c r="A27" s="57" t="s">
        <v>21</v>
      </c>
      <c r="B27" s="106">
        <v>2</v>
      </c>
      <c r="C27" s="20">
        <v>94.403284954671605</v>
      </c>
      <c r="D27" s="21">
        <v>0.51351038794664094</v>
      </c>
      <c r="E27" s="20">
        <v>93.735102018089293</v>
      </c>
      <c r="F27" s="21">
        <v>0.72569177067596702</v>
      </c>
      <c r="G27" s="20">
        <v>95.0050318247267</v>
      </c>
      <c r="H27" s="21">
        <v>0.69588920508955698</v>
      </c>
      <c r="I27" s="20">
        <v>1.26992980663744</v>
      </c>
      <c r="J27" s="21">
        <v>0.97253360233904496</v>
      </c>
      <c r="K27" s="20">
        <v>97.850566830009399</v>
      </c>
      <c r="L27" s="21">
        <v>1.15775571806413</v>
      </c>
      <c r="M27" s="20">
        <v>93.248503569855004</v>
      </c>
      <c r="N27" s="21">
        <v>1.15337829357315</v>
      </c>
      <c r="O27" s="20">
        <v>94.941357880223407</v>
      </c>
      <c r="P27" s="21">
        <v>0.68684475691991398</v>
      </c>
      <c r="Q27" s="20">
        <v>94.149189716535702</v>
      </c>
      <c r="R27" s="21">
        <v>1.0681353928917099</v>
      </c>
      <c r="S27" s="20">
        <v>-3.7013771134737001</v>
      </c>
      <c r="T27" s="21">
        <v>1.64809688768048</v>
      </c>
      <c r="U27" s="20">
        <v>93.811530847496698</v>
      </c>
      <c r="V27" s="21">
        <v>1.47270005980386</v>
      </c>
      <c r="W27" s="20">
        <v>92.714255170041099</v>
      </c>
      <c r="X27" s="21">
        <v>1.23211909151444</v>
      </c>
      <c r="Y27" s="20">
        <v>95.531114761407096</v>
      </c>
      <c r="Z27" s="21">
        <v>0.55588244440044798</v>
      </c>
      <c r="AA27" s="20">
        <v>1.7195839139103799</v>
      </c>
      <c r="AB27" s="21">
        <v>1.5841917160144701</v>
      </c>
      <c r="AC27" s="107"/>
      <c r="AD27" s="107"/>
      <c r="AE27" s="107"/>
      <c r="AF27" s="108"/>
    </row>
    <row r="28" spans="1:32" x14ac:dyDescent="0.15">
      <c r="A28" s="57" t="s">
        <v>23</v>
      </c>
      <c r="B28" s="106">
        <v>2</v>
      </c>
      <c r="C28" s="20">
        <v>96.267316046406407</v>
      </c>
      <c r="D28" s="21">
        <v>0.65608265932688703</v>
      </c>
      <c r="E28" s="20">
        <v>95.700401345658094</v>
      </c>
      <c r="F28" s="21">
        <v>1.16458340659868</v>
      </c>
      <c r="G28" s="20">
        <v>96.602996260156104</v>
      </c>
      <c r="H28" s="21">
        <v>0.84833442511211099</v>
      </c>
      <c r="I28" s="20">
        <v>0.90259491449805296</v>
      </c>
      <c r="J28" s="21">
        <v>1.49066490677722</v>
      </c>
      <c r="K28" s="20" t="s">
        <v>824</v>
      </c>
      <c r="L28" s="21" t="s">
        <v>824</v>
      </c>
      <c r="M28" s="20">
        <v>95.758638079613604</v>
      </c>
      <c r="N28" s="21">
        <v>1.33298543472403</v>
      </c>
      <c r="O28" s="20">
        <v>96.1098317172398</v>
      </c>
      <c r="P28" s="21">
        <v>0.90829412298787104</v>
      </c>
      <c r="Q28" s="20">
        <v>97.004062992522506</v>
      </c>
      <c r="R28" s="21">
        <v>0.95958135729885596</v>
      </c>
      <c r="S28" s="20" t="s">
        <v>824</v>
      </c>
      <c r="T28" s="21" t="s">
        <v>824</v>
      </c>
      <c r="U28" s="20">
        <v>94.896510017457899</v>
      </c>
      <c r="V28" s="21">
        <v>1.4917815335768601</v>
      </c>
      <c r="W28" s="20">
        <v>96.729104891714002</v>
      </c>
      <c r="X28" s="21">
        <v>1.3444224194268899</v>
      </c>
      <c r="Y28" s="20">
        <v>96.930155373371306</v>
      </c>
      <c r="Z28" s="21">
        <v>0.75855905559514603</v>
      </c>
      <c r="AA28" s="20">
        <v>2.0336453559134098</v>
      </c>
      <c r="AB28" s="21">
        <v>1.65959587564605</v>
      </c>
      <c r="AC28" s="107"/>
      <c r="AD28" s="107"/>
      <c r="AE28" s="107"/>
      <c r="AF28" s="108"/>
    </row>
    <row r="29" spans="1:32" x14ac:dyDescent="0.15">
      <c r="A29" s="57" t="s">
        <v>24</v>
      </c>
      <c r="B29" s="106">
        <v>2</v>
      </c>
      <c r="C29" s="20">
        <v>88.426858265046803</v>
      </c>
      <c r="D29" s="21">
        <v>0.86572396503385496</v>
      </c>
      <c r="E29" s="20">
        <v>88.833456970918206</v>
      </c>
      <c r="F29" s="21">
        <v>1.06167252887159</v>
      </c>
      <c r="G29" s="20">
        <v>87.428294407238695</v>
      </c>
      <c r="H29" s="21">
        <v>1.58486604543236</v>
      </c>
      <c r="I29" s="20">
        <v>-1.4051625636795799</v>
      </c>
      <c r="J29" s="21">
        <v>1.8864486443941999</v>
      </c>
      <c r="K29" s="20">
        <v>86.452592196711805</v>
      </c>
      <c r="L29" s="21">
        <v>3.2262248171690602</v>
      </c>
      <c r="M29" s="20">
        <v>88.371417117287095</v>
      </c>
      <c r="N29" s="21">
        <v>1.8200159765631201</v>
      </c>
      <c r="O29" s="20">
        <v>90.184534561796298</v>
      </c>
      <c r="P29" s="21">
        <v>1.3531330597137099</v>
      </c>
      <c r="Q29" s="20">
        <v>86.730718875936304</v>
      </c>
      <c r="R29" s="21">
        <v>1.76828416089547</v>
      </c>
      <c r="S29" s="20">
        <v>0.27812667922455597</v>
      </c>
      <c r="T29" s="21">
        <v>3.6115642344241099</v>
      </c>
      <c r="U29" s="20">
        <v>85.032333433395294</v>
      </c>
      <c r="V29" s="21">
        <v>1.70359087519444</v>
      </c>
      <c r="W29" s="20">
        <v>93.147377466459602</v>
      </c>
      <c r="X29" s="21">
        <v>1.3095392766603799</v>
      </c>
      <c r="Y29" s="20">
        <v>88.106223779568097</v>
      </c>
      <c r="Z29" s="21">
        <v>1.2731193495227999</v>
      </c>
      <c r="AA29" s="20">
        <v>3.0738903461728002</v>
      </c>
      <c r="AB29" s="21">
        <v>2.1070586708801402</v>
      </c>
      <c r="AC29" s="107"/>
      <c r="AD29" s="107"/>
      <c r="AE29" s="107"/>
      <c r="AF29" s="108"/>
    </row>
    <row r="30" spans="1:32" x14ac:dyDescent="0.15">
      <c r="A30" s="57" t="s">
        <v>25</v>
      </c>
      <c r="B30" s="106">
        <v>2</v>
      </c>
      <c r="C30" s="20">
        <v>91.990641725007606</v>
      </c>
      <c r="D30" s="21">
        <v>0.92019267439514396</v>
      </c>
      <c r="E30" s="20">
        <v>90.297595111612594</v>
      </c>
      <c r="F30" s="21">
        <v>1.31969624071763</v>
      </c>
      <c r="G30" s="20">
        <v>93.937625094913997</v>
      </c>
      <c r="H30" s="21">
        <v>1.22049550551444</v>
      </c>
      <c r="I30" s="20">
        <v>3.6400299833013698</v>
      </c>
      <c r="J30" s="21">
        <v>1.78685095895069</v>
      </c>
      <c r="K30" s="20">
        <v>91.296277159775997</v>
      </c>
      <c r="L30" s="21">
        <v>5.8221021640722803</v>
      </c>
      <c r="M30" s="20">
        <v>91.691861006335003</v>
      </c>
      <c r="N30" s="21">
        <v>2.0998491300092699</v>
      </c>
      <c r="O30" s="20">
        <v>91.221834803567504</v>
      </c>
      <c r="P30" s="21">
        <v>1.3053184002029801</v>
      </c>
      <c r="Q30" s="20">
        <v>94.642297731383906</v>
      </c>
      <c r="R30" s="21">
        <v>1.1561956429359901</v>
      </c>
      <c r="S30" s="20">
        <v>3.3460205716079798</v>
      </c>
      <c r="T30" s="21">
        <v>5.8606217578920301</v>
      </c>
      <c r="U30" s="20">
        <v>90.665006482030094</v>
      </c>
      <c r="V30" s="21">
        <v>2.0634660380722099</v>
      </c>
      <c r="W30" s="20">
        <v>93.255288928572597</v>
      </c>
      <c r="X30" s="21">
        <v>2.1814705480026899</v>
      </c>
      <c r="Y30" s="20">
        <v>92.086431854241994</v>
      </c>
      <c r="Z30" s="21">
        <v>1.10269760546851</v>
      </c>
      <c r="AA30" s="20">
        <v>1.4214253722118999</v>
      </c>
      <c r="AB30" s="21">
        <v>2.3263464525491</v>
      </c>
      <c r="AC30" s="107"/>
      <c r="AD30" s="107"/>
      <c r="AE30" s="107"/>
      <c r="AF30" s="108"/>
    </row>
    <row r="31" spans="1:32" x14ac:dyDescent="0.15">
      <c r="A31" s="57" t="s">
        <v>26</v>
      </c>
      <c r="B31" s="106">
        <v>2</v>
      </c>
      <c r="C31" s="20">
        <v>87.685056427573898</v>
      </c>
      <c r="D31" s="21">
        <v>1.29382343165486</v>
      </c>
      <c r="E31" s="20">
        <v>88.156861124011201</v>
      </c>
      <c r="F31" s="21">
        <v>1.8548802025206901</v>
      </c>
      <c r="G31" s="20">
        <v>87.3354345594732</v>
      </c>
      <c r="H31" s="21">
        <v>2.0493494145303699</v>
      </c>
      <c r="I31" s="20">
        <v>-0.82142656453795804</v>
      </c>
      <c r="J31" s="21">
        <v>2.7749851992046302</v>
      </c>
      <c r="K31" s="20" t="s">
        <v>824</v>
      </c>
      <c r="L31" s="21" t="s">
        <v>824</v>
      </c>
      <c r="M31" s="20">
        <v>87.363874343333805</v>
      </c>
      <c r="N31" s="21">
        <v>3.2164569879432601</v>
      </c>
      <c r="O31" s="20">
        <v>88.172639924214096</v>
      </c>
      <c r="P31" s="21">
        <v>1.52080355871052</v>
      </c>
      <c r="Q31" s="20">
        <v>86.014156005850793</v>
      </c>
      <c r="R31" s="21">
        <v>3.9568462562500302</v>
      </c>
      <c r="S31" s="20" t="s">
        <v>824</v>
      </c>
      <c r="T31" s="21" t="s">
        <v>824</v>
      </c>
      <c r="U31" s="20">
        <v>90.760803630470406</v>
      </c>
      <c r="V31" s="21">
        <v>2.5876694900525501</v>
      </c>
      <c r="W31" s="20">
        <v>86.174372177893005</v>
      </c>
      <c r="X31" s="21">
        <v>3.02179494094417</v>
      </c>
      <c r="Y31" s="20">
        <v>87.138697342091206</v>
      </c>
      <c r="Z31" s="21">
        <v>1.82981641097236</v>
      </c>
      <c r="AA31" s="20">
        <v>-3.6221062883791899</v>
      </c>
      <c r="AB31" s="21">
        <v>3.20108733147379</v>
      </c>
      <c r="AC31" s="107"/>
      <c r="AD31" s="107"/>
      <c r="AE31" s="107"/>
      <c r="AF31" s="108"/>
    </row>
    <row r="32" spans="1:32" x14ac:dyDescent="0.15">
      <c r="A32" s="57" t="s">
        <v>27</v>
      </c>
      <c r="B32" s="106">
        <v>2</v>
      </c>
      <c r="C32" s="20">
        <v>96.881388288512696</v>
      </c>
      <c r="D32" s="21">
        <v>0.39008631196704502</v>
      </c>
      <c r="E32" s="20">
        <v>96.792971683604804</v>
      </c>
      <c r="F32" s="21">
        <v>0.52497366478243102</v>
      </c>
      <c r="G32" s="20">
        <v>96.680915851197796</v>
      </c>
      <c r="H32" s="21">
        <v>0.61987287770588395</v>
      </c>
      <c r="I32" s="20">
        <v>-0.112055832407066</v>
      </c>
      <c r="J32" s="21">
        <v>0.81400888415150896</v>
      </c>
      <c r="K32" s="20" t="s">
        <v>824</v>
      </c>
      <c r="L32" s="21" t="s">
        <v>824</v>
      </c>
      <c r="M32" s="20">
        <v>96.762029235371898</v>
      </c>
      <c r="N32" s="21">
        <v>0.93547031887600496</v>
      </c>
      <c r="O32" s="20">
        <v>97.090880977385098</v>
      </c>
      <c r="P32" s="21">
        <v>0.534271051036599</v>
      </c>
      <c r="Q32" s="20">
        <v>96.281826183394699</v>
      </c>
      <c r="R32" s="21">
        <v>0.76026220297895097</v>
      </c>
      <c r="S32" s="20" t="s">
        <v>824</v>
      </c>
      <c r="T32" s="21" t="s">
        <v>824</v>
      </c>
      <c r="U32" s="20">
        <v>96.608874446012607</v>
      </c>
      <c r="V32" s="21">
        <v>0.67529701517487595</v>
      </c>
      <c r="W32" s="20">
        <v>96.346276929594097</v>
      </c>
      <c r="X32" s="21">
        <v>1.19381031467288</v>
      </c>
      <c r="Y32" s="20">
        <v>97.046126427496304</v>
      </c>
      <c r="Z32" s="21">
        <v>0.55365177411472699</v>
      </c>
      <c r="AA32" s="20">
        <v>0.43725198148364097</v>
      </c>
      <c r="AB32" s="21">
        <v>0.82121799348518298</v>
      </c>
      <c r="AC32" s="107"/>
      <c r="AD32" s="107"/>
      <c r="AE32" s="107"/>
      <c r="AF32" s="108"/>
    </row>
    <row r="33" spans="1:32" x14ac:dyDescent="0.15">
      <c r="A33" s="57" t="s">
        <v>28</v>
      </c>
      <c r="B33" s="106">
        <v>2</v>
      </c>
      <c r="C33" s="20">
        <v>94.705696849826296</v>
      </c>
      <c r="D33" s="21">
        <v>0.70236721437280403</v>
      </c>
      <c r="E33" s="20">
        <v>94.092689941209997</v>
      </c>
      <c r="F33" s="21">
        <v>0.98879329727598597</v>
      </c>
      <c r="G33" s="20">
        <v>96.599839535832999</v>
      </c>
      <c r="H33" s="21">
        <v>1.3043706955843799</v>
      </c>
      <c r="I33" s="20">
        <v>2.50714959462299</v>
      </c>
      <c r="J33" s="21">
        <v>1.74349189843119</v>
      </c>
      <c r="K33" s="20" t="s">
        <v>824</v>
      </c>
      <c r="L33" s="21" t="s">
        <v>824</v>
      </c>
      <c r="M33" s="20">
        <v>97.085231059507706</v>
      </c>
      <c r="N33" s="21">
        <v>1.4930948212698401</v>
      </c>
      <c r="O33" s="20">
        <v>94.528011903721193</v>
      </c>
      <c r="P33" s="21">
        <v>1.23270928814763</v>
      </c>
      <c r="Q33" s="20">
        <v>92.910090946932996</v>
      </c>
      <c r="R33" s="21">
        <v>2.0081967123551698</v>
      </c>
      <c r="S33" s="20" t="s">
        <v>824</v>
      </c>
      <c r="T33" s="21" t="s">
        <v>824</v>
      </c>
      <c r="U33" s="20">
        <v>95.077752767578801</v>
      </c>
      <c r="V33" s="21">
        <v>1.2061044030102801</v>
      </c>
      <c r="W33" s="20">
        <v>95.800814769083701</v>
      </c>
      <c r="X33" s="21">
        <v>1.7808454570280701</v>
      </c>
      <c r="Y33" s="20">
        <v>92.736975827883995</v>
      </c>
      <c r="Z33" s="21">
        <v>1.89703110126708</v>
      </c>
      <c r="AA33" s="20">
        <v>-2.3407769396947602</v>
      </c>
      <c r="AB33" s="21">
        <v>2.2174089567993298</v>
      </c>
      <c r="AC33" s="107"/>
      <c r="AD33" s="107"/>
      <c r="AE33" s="107"/>
      <c r="AF33" s="108"/>
    </row>
    <row r="34" spans="1:32" x14ac:dyDescent="0.15">
      <c r="A34" s="57" t="s">
        <v>29</v>
      </c>
      <c r="B34" s="106">
        <v>2</v>
      </c>
      <c r="C34" s="20">
        <v>93.863470537576006</v>
      </c>
      <c r="D34" s="21">
        <v>0.66093497995401995</v>
      </c>
      <c r="E34" s="20">
        <v>93.7798173057908</v>
      </c>
      <c r="F34" s="21">
        <v>0.89671242491075998</v>
      </c>
      <c r="G34" s="20">
        <v>94.176841321852194</v>
      </c>
      <c r="H34" s="21">
        <v>1.05956475232725</v>
      </c>
      <c r="I34" s="20">
        <v>0.39702401606142201</v>
      </c>
      <c r="J34" s="21">
        <v>1.4594523171126901</v>
      </c>
      <c r="K34" s="20">
        <v>90.985330813562697</v>
      </c>
      <c r="L34" s="21">
        <v>3.9698986300574202</v>
      </c>
      <c r="M34" s="20">
        <v>95.087156075472294</v>
      </c>
      <c r="N34" s="21">
        <v>0.96249083247598499</v>
      </c>
      <c r="O34" s="20">
        <v>94.226877807529505</v>
      </c>
      <c r="P34" s="21">
        <v>0.93117727989368904</v>
      </c>
      <c r="Q34" s="20">
        <v>91.0734990244203</v>
      </c>
      <c r="R34" s="21">
        <v>2.4263548267960098</v>
      </c>
      <c r="S34" s="20">
        <v>8.81682108575461E-2</v>
      </c>
      <c r="T34" s="21">
        <v>4.7820556532757399</v>
      </c>
      <c r="U34" s="20">
        <v>94.281398609289994</v>
      </c>
      <c r="V34" s="21">
        <v>1.17155410884741</v>
      </c>
      <c r="W34" s="20">
        <v>94.046773064725102</v>
      </c>
      <c r="X34" s="21">
        <v>1.4342632142293401</v>
      </c>
      <c r="Y34" s="20">
        <v>93.447093474993494</v>
      </c>
      <c r="Z34" s="21">
        <v>1.0314329471900601</v>
      </c>
      <c r="AA34" s="20">
        <v>-0.83430513429652797</v>
      </c>
      <c r="AB34" s="21">
        <v>1.64164586070603</v>
      </c>
      <c r="AC34" s="107"/>
      <c r="AD34" s="107"/>
      <c r="AE34" s="107"/>
      <c r="AF34" s="108"/>
    </row>
    <row r="35" spans="1:32" x14ac:dyDescent="0.15">
      <c r="A35" s="57" t="s">
        <v>30</v>
      </c>
      <c r="B35" s="106">
        <v>2</v>
      </c>
      <c r="C35" s="20">
        <v>90.266655001705104</v>
      </c>
      <c r="D35" s="21">
        <v>0.94581689543102798</v>
      </c>
      <c r="E35" s="20">
        <v>89.753535545753394</v>
      </c>
      <c r="F35" s="21">
        <v>1.17343194940033</v>
      </c>
      <c r="G35" s="20">
        <v>92.531535437667998</v>
      </c>
      <c r="H35" s="21">
        <v>1.4183486199058799</v>
      </c>
      <c r="I35" s="20">
        <v>2.7779998919145998</v>
      </c>
      <c r="J35" s="21">
        <v>1.87400064067612</v>
      </c>
      <c r="K35" s="20" t="s">
        <v>327</v>
      </c>
      <c r="L35" s="21" t="s">
        <v>327</v>
      </c>
      <c r="M35" s="20">
        <v>90.373041347853203</v>
      </c>
      <c r="N35" s="21">
        <v>2.4162779114757802</v>
      </c>
      <c r="O35" s="20">
        <v>90.040251961929201</v>
      </c>
      <c r="P35" s="21">
        <v>1.3310165846781801</v>
      </c>
      <c r="Q35" s="20">
        <v>91.321362409088493</v>
      </c>
      <c r="R35" s="21">
        <v>1.4588679901013899</v>
      </c>
      <c r="S35" s="20" t="s">
        <v>327</v>
      </c>
      <c r="T35" s="21" t="s">
        <v>327</v>
      </c>
      <c r="U35" s="20">
        <v>89.101959520615694</v>
      </c>
      <c r="V35" s="21">
        <v>1.6305232890142101</v>
      </c>
      <c r="W35" s="20">
        <v>92.295623640549906</v>
      </c>
      <c r="X35" s="21">
        <v>1.45626821971399</v>
      </c>
      <c r="Y35" s="20">
        <v>91.212124608164302</v>
      </c>
      <c r="Z35" s="21">
        <v>1.66182459529513</v>
      </c>
      <c r="AA35" s="20">
        <v>2.11016508754865</v>
      </c>
      <c r="AB35" s="21">
        <v>2.3345190442888102</v>
      </c>
      <c r="AC35" s="107"/>
      <c r="AD35" s="107"/>
      <c r="AE35" s="107"/>
      <c r="AF35" s="108"/>
    </row>
    <row r="36" spans="1:32" x14ac:dyDescent="0.15">
      <c r="A36" s="57" t="s">
        <v>31</v>
      </c>
      <c r="B36" s="106">
        <v>2</v>
      </c>
      <c r="C36" s="20">
        <v>86.712314168628197</v>
      </c>
      <c r="D36" s="21">
        <v>1.0088889465180899</v>
      </c>
      <c r="E36" s="20">
        <v>87.241723335230205</v>
      </c>
      <c r="F36" s="21">
        <v>2.6975018080753101</v>
      </c>
      <c r="G36" s="20">
        <v>86.6895324934207</v>
      </c>
      <c r="H36" s="21">
        <v>1.09670383255973</v>
      </c>
      <c r="I36" s="20">
        <v>-0.55219084180950495</v>
      </c>
      <c r="J36" s="21">
        <v>2.9646565767352699</v>
      </c>
      <c r="K36" s="20" t="s">
        <v>824</v>
      </c>
      <c r="L36" s="21" t="s">
        <v>824</v>
      </c>
      <c r="M36" s="20" t="s">
        <v>824</v>
      </c>
      <c r="N36" s="21" t="s">
        <v>824</v>
      </c>
      <c r="O36" s="20">
        <v>87.332922098867698</v>
      </c>
      <c r="P36" s="21">
        <v>1.12937686987213</v>
      </c>
      <c r="Q36" s="20">
        <v>85.491436810409297</v>
      </c>
      <c r="R36" s="21">
        <v>1.90884250910127</v>
      </c>
      <c r="S36" s="20" t="s">
        <v>824</v>
      </c>
      <c r="T36" s="21" t="s">
        <v>824</v>
      </c>
      <c r="U36" s="20">
        <v>86.903323683874305</v>
      </c>
      <c r="V36" s="21">
        <v>1.3430075730933</v>
      </c>
      <c r="W36" s="20">
        <v>88.249822668814801</v>
      </c>
      <c r="X36" s="21">
        <v>1.47467818767688</v>
      </c>
      <c r="Y36" s="20">
        <v>77.608103861253298</v>
      </c>
      <c r="Z36" s="21">
        <v>5.0133303616910396</v>
      </c>
      <c r="AA36" s="20">
        <v>-9.2952198226210108</v>
      </c>
      <c r="AB36" s="21">
        <v>5.1544229758621496</v>
      </c>
      <c r="AC36" s="107"/>
      <c r="AD36" s="107"/>
      <c r="AE36" s="107"/>
      <c r="AF36" s="108"/>
    </row>
    <row r="37" spans="1:32" x14ac:dyDescent="0.15">
      <c r="A37" s="57" t="s">
        <v>32</v>
      </c>
      <c r="B37" s="106">
        <v>2</v>
      </c>
      <c r="C37" s="20">
        <v>94.867840862870096</v>
      </c>
      <c r="D37" s="21">
        <v>0.50092907757213301</v>
      </c>
      <c r="E37" s="20">
        <v>94.151901046789902</v>
      </c>
      <c r="F37" s="21">
        <v>0.69654614516369795</v>
      </c>
      <c r="G37" s="20">
        <v>96.3248338748637</v>
      </c>
      <c r="H37" s="21">
        <v>0.59347238372631195</v>
      </c>
      <c r="I37" s="20">
        <v>2.1729328280737401</v>
      </c>
      <c r="J37" s="21">
        <v>0.90174959851450398</v>
      </c>
      <c r="K37" s="20">
        <v>94.989181284172304</v>
      </c>
      <c r="L37" s="21">
        <v>1.1479965116639199</v>
      </c>
      <c r="M37" s="20">
        <v>94.759003811721001</v>
      </c>
      <c r="N37" s="21">
        <v>1.0470139727176</v>
      </c>
      <c r="O37" s="20">
        <v>94.6591030823285</v>
      </c>
      <c r="P37" s="21">
        <v>0.73914019105540696</v>
      </c>
      <c r="Q37" s="20">
        <v>96.1661161576057</v>
      </c>
      <c r="R37" s="21">
        <v>0.91247015749100402</v>
      </c>
      <c r="S37" s="20">
        <v>1.17693487343334</v>
      </c>
      <c r="T37" s="21">
        <v>1.5217090831965501</v>
      </c>
      <c r="U37" s="20">
        <v>94.348773033544106</v>
      </c>
      <c r="V37" s="21">
        <v>0.88396220751940302</v>
      </c>
      <c r="W37" s="20">
        <v>94.940341632821401</v>
      </c>
      <c r="X37" s="21">
        <v>0.88051946208202403</v>
      </c>
      <c r="Y37" s="20">
        <v>95.841242647524993</v>
      </c>
      <c r="Z37" s="21">
        <v>0.51839985746302097</v>
      </c>
      <c r="AA37" s="20">
        <v>1.4924696139809599</v>
      </c>
      <c r="AB37" s="21">
        <v>1.0186675004952199</v>
      </c>
      <c r="AC37" s="107"/>
      <c r="AD37" s="107"/>
      <c r="AE37" s="107"/>
      <c r="AF37" s="108"/>
    </row>
    <row r="38" spans="1:32" x14ac:dyDescent="0.15">
      <c r="A38" s="57" t="s">
        <v>33</v>
      </c>
      <c r="B38" s="106">
        <v>2</v>
      </c>
      <c r="C38" s="20">
        <v>91.803758737657702</v>
      </c>
      <c r="D38" s="21">
        <v>0.84949965528852001</v>
      </c>
      <c r="E38" s="20">
        <v>91.187341202640198</v>
      </c>
      <c r="F38" s="21">
        <v>1.49480735866208</v>
      </c>
      <c r="G38" s="20">
        <v>92.373433510979396</v>
      </c>
      <c r="H38" s="21">
        <v>1.0729665634033101</v>
      </c>
      <c r="I38" s="20">
        <v>1.1860923083392501</v>
      </c>
      <c r="J38" s="21">
        <v>1.7676478389770101</v>
      </c>
      <c r="K38" s="20" t="s">
        <v>824</v>
      </c>
      <c r="L38" s="21" t="s">
        <v>824</v>
      </c>
      <c r="M38" s="20" t="s">
        <v>327</v>
      </c>
      <c r="N38" s="21" t="s">
        <v>327</v>
      </c>
      <c r="O38" s="20">
        <v>91.773317453679496</v>
      </c>
      <c r="P38" s="21">
        <v>1.4725237052270399</v>
      </c>
      <c r="Q38" s="20">
        <v>92.019945296871299</v>
      </c>
      <c r="R38" s="21">
        <v>1.10891436299061</v>
      </c>
      <c r="S38" s="20" t="s">
        <v>824</v>
      </c>
      <c r="T38" s="21" t="s">
        <v>824</v>
      </c>
      <c r="U38" s="20">
        <v>92.004321919790897</v>
      </c>
      <c r="V38" s="21">
        <v>0.94413309159897496</v>
      </c>
      <c r="W38" s="20">
        <v>94.927808733942001</v>
      </c>
      <c r="X38" s="21">
        <v>1.9587421501504301</v>
      </c>
      <c r="Y38" s="20" t="s">
        <v>824</v>
      </c>
      <c r="Z38" s="21" t="s">
        <v>824</v>
      </c>
      <c r="AA38" s="20" t="s">
        <v>824</v>
      </c>
      <c r="AB38" s="21" t="s">
        <v>824</v>
      </c>
      <c r="AC38" s="107"/>
      <c r="AD38" s="107"/>
      <c r="AE38" s="107"/>
      <c r="AF38" s="108"/>
    </row>
    <row r="39" spans="1:32" x14ac:dyDescent="0.15">
      <c r="A39" s="57" t="s">
        <v>34</v>
      </c>
      <c r="B39" s="106">
        <v>2</v>
      </c>
      <c r="C39" s="20">
        <v>94.664612099972601</v>
      </c>
      <c r="D39" s="21">
        <v>0.62562918786646404</v>
      </c>
      <c r="E39" s="20">
        <v>94.577154874886205</v>
      </c>
      <c r="F39" s="21">
        <v>1.10435039921572</v>
      </c>
      <c r="G39" s="20">
        <v>94.607484498388501</v>
      </c>
      <c r="H39" s="21">
        <v>0.78307225323650798</v>
      </c>
      <c r="I39" s="20">
        <v>3.0329623502282702E-2</v>
      </c>
      <c r="J39" s="21">
        <v>1.3907111694566501</v>
      </c>
      <c r="K39" s="20">
        <v>92.071899084778394</v>
      </c>
      <c r="L39" s="21">
        <v>1.62148735020422</v>
      </c>
      <c r="M39" s="20">
        <v>95.613814653756407</v>
      </c>
      <c r="N39" s="21">
        <v>1.22465751113417</v>
      </c>
      <c r="O39" s="20">
        <v>95.573384288829004</v>
      </c>
      <c r="P39" s="21">
        <v>1.0919237991198301</v>
      </c>
      <c r="Q39" s="20">
        <v>94.339249436656999</v>
      </c>
      <c r="R39" s="21">
        <v>1.40087500031268</v>
      </c>
      <c r="S39" s="20">
        <v>2.2673503518786502</v>
      </c>
      <c r="T39" s="21">
        <v>2.1361673177796598</v>
      </c>
      <c r="U39" s="20">
        <v>93.035298836172203</v>
      </c>
      <c r="V39" s="21">
        <v>1.0959294150850001</v>
      </c>
      <c r="W39" s="20">
        <v>95.371853619220104</v>
      </c>
      <c r="X39" s="21">
        <v>1.1867388048513099</v>
      </c>
      <c r="Y39" s="20">
        <v>97.483983499557297</v>
      </c>
      <c r="Z39" s="21">
        <v>0.89209372213655103</v>
      </c>
      <c r="AA39" s="20">
        <v>4.4486846633850901</v>
      </c>
      <c r="AB39" s="21">
        <v>1.34915546947656</v>
      </c>
      <c r="AC39" s="107"/>
      <c r="AD39" s="107"/>
      <c r="AE39" s="107"/>
      <c r="AF39" s="108"/>
    </row>
    <row r="40" spans="1:32" x14ac:dyDescent="0.15">
      <c r="A40" s="57" t="s">
        <v>35</v>
      </c>
      <c r="B40" s="106">
        <v>2</v>
      </c>
      <c r="C40" s="20">
        <v>94.018119416428704</v>
      </c>
      <c r="D40" s="21">
        <v>0.66684639690230296</v>
      </c>
      <c r="E40" s="20">
        <v>94.031194146616798</v>
      </c>
      <c r="F40" s="21">
        <v>0.76603874604420497</v>
      </c>
      <c r="G40" s="20">
        <v>93.825969888631406</v>
      </c>
      <c r="H40" s="21">
        <v>1.35998564670777</v>
      </c>
      <c r="I40" s="20">
        <v>-0.205224257985435</v>
      </c>
      <c r="J40" s="21">
        <v>1.5179923052456501</v>
      </c>
      <c r="K40" s="20">
        <v>97.895668578068097</v>
      </c>
      <c r="L40" s="21">
        <v>0.960647638456956</v>
      </c>
      <c r="M40" s="20">
        <v>92.948219376457203</v>
      </c>
      <c r="N40" s="21">
        <v>1.4366756257997</v>
      </c>
      <c r="O40" s="20">
        <v>94.519036178626195</v>
      </c>
      <c r="P40" s="21">
        <v>1.3210366578733299</v>
      </c>
      <c r="Q40" s="20">
        <v>93.504524591269799</v>
      </c>
      <c r="R40" s="21">
        <v>1.1586058468079199</v>
      </c>
      <c r="S40" s="20">
        <v>-4.3911439867983404</v>
      </c>
      <c r="T40" s="21">
        <v>1.5822497674803</v>
      </c>
      <c r="U40" s="20">
        <v>93.685133322845502</v>
      </c>
      <c r="V40" s="21">
        <v>1.36757011695616</v>
      </c>
      <c r="W40" s="20">
        <v>95.880846670321702</v>
      </c>
      <c r="X40" s="21">
        <v>1.3722172906750301</v>
      </c>
      <c r="Y40" s="20">
        <v>93.622090523971394</v>
      </c>
      <c r="Z40" s="21">
        <v>1.16596026245588</v>
      </c>
      <c r="AA40" s="20">
        <v>-6.3042798874093406E-2</v>
      </c>
      <c r="AB40" s="21">
        <v>2.0029705239437998</v>
      </c>
      <c r="AC40" s="107"/>
      <c r="AD40" s="107"/>
      <c r="AE40" s="107"/>
      <c r="AF40" s="108"/>
    </row>
    <row r="41" spans="1:32" x14ac:dyDescent="0.15">
      <c r="A41" s="57" t="s">
        <v>36</v>
      </c>
      <c r="B41" s="106">
        <v>2</v>
      </c>
      <c r="C41" s="20">
        <v>94.557471577845305</v>
      </c>
      <c r="D41" s="21">
        <v>0.78425671026236299</v>
      </c>
      <c r="E41" s="20">
        <v>94.642878252231796</v>
      </c>
      <c r="F41" s="21">
        <v>1.01712801627141</v>
      </c>
      <c r="G41" s="20">
        <v>94.408204997264093</v>
      </c>
      <c r="H41" s="21">
        <v>1.1717538080933301</v>
      </c>
      <c r="I41" s="20">
        <v>-0.23467325496764599</v>
      </c>
      <c r="J41" s="21">
        <v>1.52221736147848</v>
      </c>
      <c r="K41" s="20">
        <v>93.913594685734907</v>
      </c>
      <c r="L41" s="21">
        <v>2.1935320981673199</v>
      </c>
      <c r="M41" s="20">
        <v>94.819710420216694</v>
      </c>
      <c r="N41" s="21">
        <v>1.44399366988254</v>
      </c>
      <c r="O41" s="20">
        <v>93.501197114278398</v>
      </c>
      <c r="P41" s="21">
        <v>1.3797694251061501</v>
      </c>
      <c r="Q41" s="20">
        <v>95.656491007367094</v>
      </c>
      <c r="R41" s="21">
        <v>1.09738049989397</v>
      </c>
      <c r="S41" s="20">
        <v>1.74289632163223</v>
      </c>
      <c r="T41" s="21">
        <v>2.45321901053528</v>
      </c>
      <c r="U41" s="20">
        <v>95.371225612318298</v>
      </c>
      <c r="V41" s="21">
        <v>0.98904988969694496</v>
      </c>
      <c r="W41" s="20">
        <v>91.467015518972005</v>
      </c>
      <c r="X41" s="21">
        <v>3.2047876638809298</v>
      </c>
      <c r="Y41" s="20">
        <v>95.141261910031503</v>
      </c>
      <c r="Z41" s="21">
        <v>0.93622068856084895</v>
      </c>
      <c r="AA41" s="20">
        <v>-0.22996370228673901</v>
      </c>
      <c r="AB41" s="21">
        <v>1.47860970289761</v>
      </c>
      <c r="AC41" s="107"/>
      <c r="AD41" s="107"/>
      <c r="AE41" s="107"/>
      <c r="AF41" s="108"/>
    </row>
    <row r="42" spans="1:32" x14ac:dyDescent="0.15">
      <c r="A42" s="57" t="s">
        <v>37</v>
      </c>
      <c r="B42" s="106">
        <v>2</v>
      </c>
      <c r="C42" s="20">
        <v>94.057966954000605</v>
      </c>
      <c r="D42" s="21">
        <v>0.66298301503539203</v>
      </c>
      <c r="E42" s="20">
        <v>92.582937296355396</v>
      </c>
      <c r="F42" s="21">
        <v>1.25743053874721</v>
      </c>
      <c r="G42" s="20">
        <v>94.571393447617496</v>
      </c>
      <c r="H42" s="21">
        <v>0.69446963033614895</v>
      </c>
      <c r="I42" s="20">
        <v>1.98845615126201</v>
      </c>
      <c r="J42" s="21">
        <v>1.33318454709713</v>
      </c>
      <c r="K42" s="20" t="s">
        <v>327</v>
      </c>
      <c r="L42" s="21" t="s">
        <v>327</v>
      </c>
      <c r="M42" s="20">
        <v>95.253342103682598</v>
      </c>
      <c r="N42" s="21">
        <v>0.88660328995300997</v>
      </c>
      <c r="O42" s="20">
        <v>92.794023299209599</v>
      </c>
      <c r="P42" s="21">
        <v>0.91880398822901599</v>
      </c>
      <c r="Q42" s="20" t="s">
        <v>824</v>
      </c>
      <c r="R42" s="21" t="s">
        <v>824</v>
      </c>
      <c r="S42" s="20" t="s">
        <v>327</v>
      </c>
      <c r="T42" s="21" t="s">
        <v>327</v>
      </c>
      <c r="U42" s="20" t="s">
        <v>824</v>
      </c>
      <c r="V42" s="21" t="s">
        <v>824</v>
      </c>
      <c r="W42" s="20">
        <v>92.310970558175995</v>
      </c>
      <c r="X42" s="21">
        <v>0.93979924458233299</v>
      </c>
      <c r="Y42" s="20">
        <v>93.624044228600496</v>
      </c>
      <c r="Z42" s="21">
        <v>1.4582292243467601</v>
      </c>
      <c r="AA42" s="20" t="s">
        <v>824</v>
      </c>
      <c r="AB42" s="21" t="s">
        <v>824</v>
      </c>
      <c r="AC42" s="107"/>
      <c r="AD42" s="107"/>
      <c r="AE42" s="107"/>
      <c r="AF42" s="108"/>
    </row>
    <row r="43" spans="1:32" x14ac:dyDescent="0.15">
      <c r="A43" s="57" t="s">
        <v>38</v>
      </c>
      <c r="B43" s="106">
        <v>2</v>
      </c>
      <c r="C43" s="20">
        <v>95.468500703079599</v>
      </c>
      <c r="D43" s="21">
        <v>0.72831578217050896</v>
      </c>
      <c r="E43" s="20">
        <v>94.6488283413955</v>
      </c>
      <c r="F43" s="21">
        <v>1.1147147793361201</v>
      </c>
      <c r="G43" s="20">
        <v>95.481206291923499</v>
      </c>
      <c r="H43" s="21">
        <v>1.16332751665871</v>
      </c>
      <c r="I43" s="20">
        <v>0.83237795052804098</v>
      </c>
      <c r="J43" s="21">
        <v>1.60264118214105</v>
      </c>
      <c r="K43" s="20">
        <v>96.258524436024103</v>
      </c>
      <c r="L43" s="21">
        <v>1.6753387093475001</v>
      </c>
      <c r="M43" s="20">
        <v>94.719270393725694</v>
      </c>
      <c r="N43" s="21">
        <v>1.4087294606018801</v>
      </c>
      <c r="O43" s="20">
        <v>94.373253442946705</v>
      </c>
      <c r="P43" s="21">
        <v>1.39464288255013</v>
      </c>
      <c r="Q43" s="20">
        <v>96.172247356599897</v>
      </c>
      <c r="R43" s="21">
        <v>2.2124843559444001</v>
      </c>
      <c r="S43" s="20">
        <v>-8.6277079424220901E-2</v>
      </c>
      <c r="T43" s="21">
        <v>2.7619372695190698</v>
      </c>
      <c r="U43" s="20">
        <v>95.334725420023602</v>
      </c>
      <c r="V43" s="21">
        <v>0.83730650209129598</v>
      </c>
      <c r="W43" s="20" t="s">
        <v>824</v>
      </c>
      <c r="X43" s="21" t="s">
        <v>824</v>
      </c>
      <c r="Y43" s="20" t="s">
        <v>824</v>
      </c>
      <c r="Z43" s="21" t="s">
        <v>824</v>
      </c>
      <c r="AA43" s="20" t="s">
        <v>824</v>
      </c>
      <c r="AB43" s="21" t="s">
        <v>824</v>
      </c>
      <c r="AC43" s="107"/>
      <c r="AD43" s="107"/>
      <c r="AE43" s="107"/>
      <c r="AF43" s="108"/>
    </row>
    <row r="44" spans="1:32" x14ac:dyDescent="0.15">
      <c r="A44" s="57" t="s">
        <v>39</v>
      </c>
      <c r="B44" s="106">
        <v>2</v>
      </c>
      <c r="C44" s="20">
        <v>95.316514111401204</v>
      </c>
      <c r="D44" s="21">
        <v>0.46847808147589198</v>
      </c>
      <c r="E44" s="20">
        <v>92.872967052462897</v>
      </c>
      <c r="F44" s="21">
        <v>2.2312229334280098</v>
      </c>
      <c r="G44" s="20">
        <v>95.653151300050595</v>
      </c>
      <c r="H44" s="21">
        <v>0.414614749158846</v>
      </c>
      <c r="I44" s="20">
        <v>2.7801842475877501</v>
      </c>
      <c r="J44" s="21">
        <v>2.2514639186193501</v>
      </c>
      <c r="K44" s="20">
        <v>95.122422884888294</v>
      </c>
      <c r="L44" s="21">
        <v>2.6273919690668399</v>
      </c>
      <c r="M44" s="20">
        <v>94.257537724750506</v>
      </c>
      <c r="N44" s="21">
        <v>0.87854095715316505</v>
      </c>
      <c r="O44" s="20">
        <v>95.574987435412794</v>
      </c>
      <c r="P44" s="21">
        <v>0.718454959023474</v>
      </c>
      <c r="Q44" s="20">
        <v>96.201823454778904</v>
      </c>
      <c r="R44" s="21">
        <v>0.79322815643380995</v>
      </c>
      <c r="S44" s="20">
        <v>1.07940056989055</v>
      </c>
      <c r="T44" s="21">
        <v>2.70572440246672</v>
      </c>
      <c r="U44" s="20">
        <v>95.441333451019602</v>
      </c>
      <c r="V44" s="21">
        <v>0.60743110871400796</v>
      </c>
      <c r="W44" s="20">
        <v>94.935306925789703</v>
      </c>
      <c r="X44" s="21">
        <v>0.79762382016659195</v>
      </c>
      <c r="Y44" s="20">
        <v>96.067567544088305</v>
      </c>
      <c r="Z44" s="21">
        <v>0.86848293187819403</v>
      </c>
      <c r="AA44" s="20">
        <v>0.62623409306867495</v>
      </c>
      <c r="AB44" s="21">
        <v>1.08606422831745</v>
      </c>
      <c r="AC44" s="107"/>
      <c r="AD44" s="107"/>
      <c r="AE44" s="107"/>
      <c r="AF44" s="108"/>
    </row>
    <row r="45" spans="1:32" x14ac:dyDescent="0.15">
      <c r="A45" s="57" t="s">
        <v>82</v>
      </c>
      <c r="B45" s="106">
        <v>2</v>
      </c>
      <c r="C45" s="20">
        <v>94.1920841850919</v>
      </c>
      <c r="D45" s="21">
        <v>0.68011838701389105</v>
      </c>
      <c r="E45" s="20">
        <v>94.208680010575407</v>
      </c>
      <c r="F45" s="21">
        <v>0.88996301167482905</v>
      </c>
      <c r="G45" s="20">
        <v>94.174811727561405</v>
      </c>
      <c r="H45" s="21">
        <v>1.11411006506835</v>
      </c>
      <c r="I45" s="20">
        <v>-3.3868283013987401E-2</v>
      </c>
      <c r="J45" s="21">
        <v>1.4234013433288899</v>
      </c>
      <c r="K45" s="20">
        <v>92.401197624790996</v>
      </c>
      <c r="L45" s="21">
        <v>1.8533723838193099</v>
      </c>
      <c r="M45" s="20">
        <v>94.697348047963899</v>
      </c>
      <c r="N45" s="21">
        <v>0.92117305317481002</v>
      </c>
      <c r="O45" s="20">
        <v>93.764551959444006</v>
      </c>
      <c r="P45" s="21">
        <v>1.38692308130611</v>
      </c>
      <c r="Q45" s="20">
        <v>94.316017694986797</v>
      </c>
      <c r="R45" s="21">
        <v>1.75705887007282</v>
      </c>
      <c r="S45" s="20">
        <v>1.91482007019582</v>
      </c>
      <c r="T45" s="21">
        <v>2.5613148402871899</v>
      </c>
      <c r="U45" s="20">
        <v>94.240289026240205</v>
      </c>
      <c r="V45" s="21">
        <v>0.79320243838489501</v>
      </c>
      <c r="W45" s="20">
        <v>95.567413236725898</v>
      </c>
      <c r="X45" s="21">
        <v>1.17608258741395</v>
      </c>
      <c r="Y45" s="20">
        <v>97.119581057958897</v>
      </c>
      <c r="Z45" s="21">
        <v>1.4258557957793201</v>
      </c>
      <c r="AA45" s="20">
        <v>2.87929203171876</v>
      </c>
      <c r="AB45" s="21">
        <v>1.57116393884148</v>
      </c>
      <c r="AC45" s="107"/>
      <c r="AD45" s="107"/>
      <c r="AE45" s="107"/>
      <c r="AF45" s="108"/>
    </row>
    <row r="46" spans="1:32" x14ac:dyDescent="0.15">
      <c r="A46" s="57" t="s">
        <v>40</v>
      </c>
      <c r="B46" s="106">
        <v>2</v>
      </c>
      <c r="C46" s="20">
        <v>94.6668386932798</v>
      </c>
      <c r="D46" s="21">
        <v>0.60438006205817996</v>
      </c>
      <c r="E46" s="20">
        <v>94.171600614742601</v>
      </c>
      <c r="F46" s="21">
        <v>0.82393129405896803</v>
      </c>
      <c r="G46" s="20">
        <v>96.622774255003705</v>
      </c>
      <c r="H46" s="21">
        <v>1.0020352267347701</v>
      </c>
      <c r="I46" s="20">
        <v>2.4511736402611199</v>
      </c>
      <c r="J46" s="21">
        <v>1.42192324487123</v>
      </c>
      <c r="K46" s="20">
        <v>96.694117808418497</v>
      </c>
      <c r="L46" s="21">
        <v>3.0340897353187199</v>
      </c>
      <c r="M46" s="20">
        <v>94.813835386146806</v>
      </c>
      <c r="N46" s="21">
        <v>1.5097706603666401</v>
      </c>
      <c r="O46" s="20">
        <v>94.144596618304703</v>
      </c>
      <c r="P46" s="21">
        <v>0.86517782673725296</v>
      </c>
      <c r="Q46" s="20">
        <v>95.263768576649198</v>
      </c>
      <c r="R46" s="21">
        <v>1.3168249519867501</v>
      </c>
      <c r="S46" s="20">
        <v>-1.4303492317692801</v>
      </c>
      <c r="T46" s="21">
        <v>3.2913878800947098</v>
      </c>
      <c r="U46" s="20">
        <v>95.799193235311606</v>
      </c>
      <c r="V46" s="21">
        <v>0.984909126122681</v>
      </c>
      <c r="W46" s="20">
        <v>93.351287262643893</v>
      </c>
      <c r="X46" s="21">
        <v>1.70006367112821</v>
      </c>
      <c r="Y46" s="20">
        <v>94.800284244583295</v>
      </c>
      <c r="Z46" s="21">
        <v>0.99443616434857396</v>
      </c>
      <c r="AA46" s="20">
        <v>-0.99890899072832395</v>
      </c>
      <c r="AB46" s="21">
        <v>1.4549712036436699</v>
      </c>
      <c r="AC46" s="107"/>
      <c r="AD46" s="107"/>
      <c r="AE46" s="107"/>
      <c r="AF46" s="108"/>
    </row>
    <row r="47" spans="1:32" x14ac:dyDescent="0.15">
      <c r="A47" s="57" t="s">
        <v>41</v>
      </c>
      <c r="B47" s="106">
        <v>2</v>
      </c>
      <c r="C47" s="20">
        <v>94.238967323773906</v>
      </c>
      <c r="D47" s="21">
        <v>0.54969530092415697</v>
      </c>
      <c r="E47" s="20">
        <v>94.188076157656496</v>
      </c>
      <c r="F47" s="21">
        <v>0.88055016129506203</v>
      </c>
      <c r="G47" s="20">
        <v>94.242971479560794</v>
      </c>
      <c r="H47" s="21">
        <v>0.69602969909021195</v>
      </c>
      <c r="I47" s="20">
        <v>5.4895321904240298E-2</v>
      </c>
      <c r="J47" s="21">
        <v>1.1224017414360301</v>
      </c>
      <c r="K47" s="20" t="s">
        <v>824</v>
      </c>
      <c r="L47" s="21" t="s">
        <v>824</v>
      </c>
      <c r="M47" s="20">
        <v>92.322011788363397</v>
      </c>
      <c r="N47" s="21">
        <v>1.52858076962583</v>
      </c>
      <c r="O47" s="20">
        <v>94.736231371532</v>
      </c>
      <c r="P47" s="21">
        <v>0.81679925531502495</v>
      </c>
      <c r="Q47" s="20">
        <v>94.222092173886594</v>
      </c>
      <c r="R47" s="21">
        <v>0.95119966967417402</v>
      </c>
      <c r="S47" s="20" t="s">
        <v>824</v>
      </c>
      <c r="T47" s="21" t="s">
        <v>824</v>
      </c>
      <c r="U47" s="20">
        <v>93.757993242153802</v>
      </c>
      <c r="V47" s="21">
        <v>1.17415415464506</v>
      </c>
      <c r="W47" s="20">
        <v>95.400445205417398</v>
      </c>
      <c r="X47" s="21">
        <v>1.1646733166226499</v>
      </c>
      <c r="Y47" s="20">
        <v>94.060564805522006</v>
      </c>
      <c r="Z47" s="21">
        <v>0.74973398636392496</v>
      </c>
      <c r="AA47" s="20">
        <v>0.302571563368147</v>
      </c>
      <c r="AB47" s="21">
        <v>1.42680955660871</v>
      </c>
      <c r="AC47" s="107"/>
      <c r="AD47" s="107"/>
      <c r="AE47" s="107"/>
      <c r="AF47" s="108"/>
    </row>
    <row r="48" spans="1:32" x14ac:dyDescent="0.15">
      <c r="A48" s="57" t="s">
        <v>42</v>
      </c>
      <c r="B48" s="106">
        <v>2</v>
      </c>
      <c r="C48" s="20">
        <v>95.193509620206001</v>
      </c>
      <c r="D48" s="21">
        <v>0.54778089728506696</v>
      </c>
      <c r="E48" s="20">
        <v>95.633830374546903</v>
      </c>
      <c r="F48" s="21">
        <v>0.71576030308167804</v>
      </c>
      <c r="G48" s="20">
        <v>94.099662542158597</v>
      </c>
      <c r="H48" s="21">
        <v>1.3608560020960101</v>
      </c>
      <c r="I48" s="20">
        <v>-1.5341678323883801</v>
      </c>
      <c r="J48" s="21">
        <v>1.7123326835210799</v>
      </c>
      <c r="K48" s="20">
        <v>96.7281250835956</v>
      </c>
      <c r="L48" s="21">
        <v>1.85904130143839</v>
      </c>
      <c r="M48" s="20">
        <v>95.3240944841139</v>
      </c>
      <c r="N48" s="21">
        <v>0.92353270314328895</v>
      </c>
      <c r="O48" s="20">
        <v>95.124561186361404</v>
      </c>
      <c r="P48" s="21">
        <v>0.63022042706145998</v>
      </c>
      <c r="Q48" s="20">
        <v>93.523257595937807</v>
      </c>
      <c r="R48" s="21">
        <v>2.1525462446705199</v>
      </c>
      <c r="S48" s="20">
        <v>-3.2048674876577801</v>
      </c>
      <c r="T48" s="21">
        <v>2.78109242890373</v>
      </c>
      <c r="U48" s="20">
        <v>95.353436563771396</v>
      </c>
      <c r="V48" s="21">
        <v>0.98656453678454703</v>
      </c>
      <c r="W48" s="20">
        <v>94.839219653427705</v>
      </c>
      <c r="X48" s="21">
        <v>1.08984743585573</v>
      </c>
      <c r="Y48" s="20">
        <v>95.330758671771704</v>
      </c>
      <c r="Z48" s="21">
        <v>1.1783351109426401</v>
      </c>
      <c r="AA48" s="20">
        <v>-2.2677891999734402E-2</v>
      </c>
      <c r="AB48" s="21">
        <v>1.7865794825538299</v>
      </c>
      <c r="AC48" s="107"/>
      <c r="AD48" s="107"/>
      <c r="AE48" s="107"/>
      <c r="AF48" s="108"/>
    </row>
    <row r="49" spans="1:32" x14ac:dyDescent="0.15">
      <c r="A49" s="57" t="s">
        <v>43</v>
      </c>
      <c r="B49" s="106">
        <v>2</v>
      </c>
      <c r="C49" s="20">
        <v>97.760952753739204</v>
      </c>
      <c r="D49" s="21">
        <v>0.34306789390445303</v>
      </c>
      <c r="E49" s="20">
        <v>98.611315660246504</v>
      </c>
      <c r="F49" s="21">
        <v>0.44422550287186802</v>
      </c>
      <c r="G49" s="20">
        <v>97.068648320664096</v>
      </c>
      <c r="H49" s="21">
        <v>0.52814356913836502</v>
      </c>
      <c r="I49" s="20">
        <v>-1.5426673395824799</v>
      </c>
      <c r="J49" s="21">
        <v>0.69686442342361898</v>
      </c>
      <c r="K49" s="20">
        <v>97.823420868645499</v>
      </c>
      <c r="L49" s="21">
        <v>0.66375170534731598</v>
      </c>
      <c r="M49" s="20">
        <v>97.461128232987704</v>
      </c>
      <c r="N49" s="21">
        <v>0.69425478416792197</v>
      </c>
      <c r="O49" s="20">
        <v>97.572438038344202</v>
      </c>
      <c r="P49" s="21">
        <v>0.69384210861598195</v>
      </c>
      <c r="Q49" s="20" t="s">
        <v>824</v>
      </c>
      <c r="R49" s="21" t="s">
        <v>824</v>
      </c>
      <c r="S49" s="20" t="s">
        <v>824</v>
      </c>
      <c r="T49" s="21" t="s">
        <v>824</v>
      </c>
      <c r="U49" s="20">
        <v>97.711364511351405</v>
      </c>
      <c r="V49" s="21">
        <v>0.71247875157228002</v>
      </c>
      <c r="W49" s="20">
        <v>98.418009308738306</v>
      </c>
      <c r="X49" s="21">
        <v>0.60312228154365499</v>
      </c>
      <c r="Y49" s="20">
        <v>97.461759236739198</v>
      </c>
      <c r="Z49" s="21">
        <v>0.80949894329580696</v>
      </c>
      <c r="AA49" s="20">
        <v>-0.24960527461217899</v>
      </c>
      <c r="AB49" s="21">
        <v>1.0993112249806001</v>
      </c>
      <c r="AC49" s="107"/>
      <c r="AD49" s="107"/>
      <c r="AE49" s="107"/>
      <c r="AF49" s="108"/>
    </row>
    <row r="50" spans="1:32" x14ac:dyDescent="0.15">
      <c r="A50" s="57" t="s">
        <v>44</v>
      </c>
      <c r="B50" s="106">
        <v>2</v>
      </c>
      <c r="C50" s="20">
        <v>94.2617515364403</v>
      </c>
      <c r="D50" s="21">
        <v>0.65110982712792798</v>
      </c>
      <c r="E50" s="20">
        <v>93.533331078993101</v>
      </c>
      <c r="F50" s="21">
        <v>0.90932885298973198</v>
      </c>
      <c r="G50" s="20">
        <v>95.092755408130003</v>
      </c>
      <c r="H50" s="21">
        <v>0.934651747299307</v>
      </c>
      <c r="I50" s="20">
        <v>1.5594243291369001</v>
      </c>
      <c r="J50" s="21">
        <v>1.30441457948497</v>
      </c>
      <c r="K50" s="20">
        <v>97.437528096254596</v>
      </c>
      <c r="L50" s="21">
        <v>1.51230440880164</v>
      </c>
      <c r="M50" s="20">
        <v>95.253055652134506</v>
      </c>
      <c r="N50" s="21">
        <v>0.92336556240425305</v>
      </c>
      <c r="O50" s="20">
        <v>93.145538767363902</v>
      </c>
      <c r="P50" s="21">
        <v>1.1115194115710401</v>
      </c>
      <c r="Q50" s="20">
        <v>93.669376617325497</v>
      </c>
      <c r="R50" s="21">
        <v>1.60006339375135</v>
      </c>
      <c r="S50" s="20">
        <v>-3.7681514789291701</v>
      </c>
      <c r="T50" s="21">
        <v>2.1162621247409299</v>
      </c>
      <c r="U50" s="20">
        <v>94.932585128093606</v>
      </c>
      <c r="V50" s="21">
        <v>1.04773511070523</v>
      </c>
      <c r="W50" s="20">
        <v>93.7922129847409</v>
      </c>
      <c r="X50" s="21">
        <v>1.1644054808858699</v>
      </c>
      <c r="Y50" s="20">
        <v>93.499467951311601</v>
      </c>
      <c r="Z50" s="21">
        <v>1.28693662618266</v>
      </c>
      <c r="AA50" s="20">
        <v>-1.4331171767820099</v>
      </c>
      <c r="AB50" s="21">
        <v>1.6761425088773501</v>
      </c>
      <c r="AC50" s="107"/>
      <c r="AD50" s="107"/>
      <c r="AE50" s="107"/>
      <c r="AF50" s="108"/>
    </row>
    <row r="51" spans="1:32" x14ac:dyDescent="0.15">
      <c r="A51" s="57" t="s">
        <v>45</v>
      </c>
      <c r="B51" s="106">
        <v>2</v>
      </c>
      <c r="C51" s="20">
        <v>96.675581100016402</v>
      </c>
      <c r="D51" s="21">
        <v>0.39201962005560798</v>
      </c>
      <c r="E51" s="20">
        <v>96.784713899492104</v>
      </c>
      <c r="F51" s="21">
        <v>0.52721228884637195</v>
      </c>
      <c r="G51" s="20">
        <v>96.581375419204505</v>
      </c>
      <c r="H51" s="21">
        <v>0.53424218477500696</v>
      </c>
      <c r="I51" s="20">
        <v>-0.203338480287584</v>
      </c>
      <c r="J51" s="21">
        <v>0.71608634499212998</v>
      </c>
      <c r="K51" s="20" t="s">
        <v>824</v>
      </c>
      <c r="L51" s="21" t="s">
        <v>824</v>
      </c>
      <c r="M51" s="20">
        <v>97.309996498976602</v>
      </c>
      <c r="N51" s="21">
        <v>0.67576440940597404</v>
      </c>
      <c r="O51" s="20">
        <v>96.310354762247499</v>
      </c>
      <c r="P51" s="21">
        <v>0.492618033636465</v>
      </c>
      <c r="Q51" s="20">
        <v>98.521272867502105</v>
      </c>
      <c r="R51" s="21">
        <v>0.78272884590313296</v>
      </c>
      <c r="S51" s="20" t="s">
        <v>824</v>
      </c>
      <c r="T51" s="21" t="s">
        <v>824</v>
      </c>
      <c r="U51" s="20">
        <v>96.706698503622107</v>
      </c>
      <c r="V51" s="21">
        <v>0.60753727768157995</v>
      </c>
      <c r="W51" s="20">
        <v>96.410930988955499</v>
      </c>
      <c r="X51" s="21">
        <v>0.78665212928572203</v>
      </c>
      <c r="Y51" s="20">
        <v>96.736556736954697</v>
      </c>
      <c r="Z51" s="21">
        <v>0.611836107616473</v>
      </c>
      <c r="AA51" s="20">
        <v>2.9858233332575399E-2</v>
      </c>
      <c r="AB51" s="21">
        <v>0.85141639623473397</v>
      </c>
      <c r="AC51" s="107"/>
      <c r="AD51" s="107"/>
      <c r="AE51" s="107"/>
      <c r="AF51" s="108"/>
    </row>
    <row r="52" spans="1:32" x14ac:dyDescent="0.15">
      <c r="A52" s="57" t="s">
        <v>46</v>
      </c>
      <c r="B52" s="106">
        <v>2</v>
      </c>
      <c r="C52" s="20">
        <v>92.2913103128963</v>
      </c>
      <c r="D52" s="21">
        <v>0.643782217207722</v>
      </c>
      <c r="E52" s="20">
        <v>90.868902082772195</v>
      </c>
      <c r="F52" s="21">
        <v>1.0996721350201999</v>
      </c>
      <c r="G52" s="20">
        <v>93.842137126645099</v>
      </c>
      <c r="H52" s="21">
        <v>0.68280707580400302</v>
      </c>
      <c r="I52" s="20">
        <v>2.9732350438729802</v>
      </c>
      <c r="J52" s="21">
        <v>1.16320099820526</v>
      </c>
      <c r="K52" s="20" t="s">
        <v>824</v>
      </c>
      <c r="L52" s="21" t="s">
        <v>824</v>
      </c>
      <c r="M52" s="20">
        <v>92.872233218214802</v>
      </c>
      <c r="N52" s="21">
        <v>1.00783500829011</v>
      </c>
      <c r="O52" s="20">
        <v>93.231793851530995</v>
      </c>
      <c r="P52" s="21">
        <v>0.92867088476551196</v>
      </c>
      <c r="Q52" s="20">
        <v>87.583875325642396</v>
      </c>
      <c r="R52" s="21">
        <v>2.0584087125098001</v>
      </c>
      <c r="S52" s="20" t="s">
        <v>824</v>
      </c>
      <c r="T52" s="21" t="s">
        <v>824</v>
      </c>
      <c r="U52" s="20">
        <v>92.000035117831999</v>
      </c>
      <c r="V52" s="21">
        <v>0.99138638323046502</v>
      </c>
      <c r="W52" s="20">
        <v>91.905591366158603</v>
      </c>
      <c r="X52" s="21">
        <v>1.39479490169929</v>
      </c>
      <c r="Y52" s="20">
        <v>93.120101404935795</v>
      </c>
      <c r="Z52" s="21">
        <v>0.99115200001171999</v>
      </c>
      <c r="AA52" s="20">
        <v>1.1200662871037499</v>
      </c>
      <c r="AB52" s="21">
        <v>1.42590683643617</v>
      </c>
      <c r="AC52" s="107"/>
      <c r="AD52" s="107"/>
      <c r="AE52" s="107"/>
      <c r="AF52" s="108"/>
    </row>
    <row r="53" spans="1:32" x14ac:dyDescent="0.15">
      <c r="A53" s="57" t="s">
        <v>47</v>
      </c>
      <c r="B53" s="106">
        <v>2</v>
      </c>
      <c r="C53" s="20">
        <v>95.560135312785206</v>
      </c>
      <c r="D53" s="21">
        <v>0.51622499194618499</v>
      </c>
      <c r="E53" s="20">
        <v>95.195800253504402</v>
      </c>
      <c r="F53" s="21">
        <v>0.60935220107713695</v>
      </c>
      <c r="G53" s="20">
        <v>96.568966900291599</v>
      </c>
      <c r="H53" s="21">
        <v>0.77672435081454205</v>
      </c>
      <c r="I53" s="20">
        <v>1.3731666467871699</v>
      </c>
      <c r="J53" s="21">
        <v>0.93953813756738003</v>
      </c>
      <c r="K53" s="20">
        <v>94.990693817404903</v>
      </c>
      <c r="L53" s="21">
        <v>2.1971926628760299</v>
      </c>
      <c r="M53" s="20">
        <v>96.687425637172296</v>
      </c>
      <c r="N53" s="21">
        <v>0.81957980636354399</v>
      </c>
      <c r="O53" s="20">
        <v>95.228794183960204</v>
      </c>
      <c r="P53" s="21">
        <v>0.85049162746614904</v>
      </c>
      <c r="Q53" s="20">
        <v>95.257391107643599</v>
      </c>
      <c r="R53" s="21">
        <v>1.02246369060188</v>
      </c>
      <c r="S53" s="20">
        <v>0.266697290238739</v>
      </c>
      <c r="T53" s="21">
        <v>2.4275057696093398</v>
      </c>
      <c r="U53" s="20">
        <v>94.8823672990803</v>
      </c>
      <c r="V53" s="21">
        <v>1.00702151834942</v>
      </c>
      <c r="W53" s="20">
        <v>95.263571128059496</v>
      </c>
      <c r="X53" s="21">
        <v>1.00848930641061</v>
      </c>
      <c r="Y53" s="20">
        <v>96.566509701694898</v>
      </c>
      <c r="Z53" s="21">
        <v>0.66757047437605099</v>
      </c>
      <c r="AA53" s="20">
        <v>1.6841424026146501</v>
      </c>
      <c r="AB53" s="21">
        <v>1.2688189319704</v>
      </c>
      <c r="AC53" s="107"/>
      <c r="AD53" s="107"/>
      <c r="AE53" s="107"/>
      <c r="AF53" s="108"/>
    </row>
    <row r="54" spans="1:32" x14ac:dyDescent="0.15">
      <c r="A54" s="57" t="s">
        <v>48</v>
      </c>
      <c r="B54" s="106">
        <v>2</v>
      </c>
      <c r="C54" s="20">
        <v>93.338549510311495</v>
      </c>
      <c r="D54" s="21">
        <v>0.81454598453494498</v>
      </c>
      <c r="E54" s="20">
        <v>93.300201552278907</v>
      </c>
      <c r="F54" s="21">
        <v>0.93034377842530602</v>
      </c>
      <c r="G54" s="20">
        <v>94.442615308025694</v>
      </c>
      <c r="H54" s="21">
        <v>1.3479317167726399</v>
      </c>
      <c r="I54" s="20">
        <v>1.14241375574676</v>
      </c>
      <c r="J54" s="21">
        <v>1.6365904817441499</v>
      </c>
      <c r="K54" s="20" t="s">
        <v>824</v>
      </c>
      <c r="L54" s="21" t="s">
        <v>824</v>
      </c>
      <c r="M54" s="20">
        <v>94.323945023355506</v>
      </c>
      <c r="N54" s="21">
        <v>1.31836164518577</v>
      </c>
      <c r="O54" s="20">
        <v>93.446187281963404</v>
      </c>
      <c r="P54" s="21">
        <v>1.1314684283070799</v>
      </c>
      <c r="Q54" s="20">
        <v>94.697465357267504</v>
      </c>
      <c r="R54" s="21">
        <v>1.71203726791583</v>
      </c>
      <c r="S54" s="20" t="s">
        <v>824</v>
      </c>
      <c r="T54" s="21" t="s">
        <v>824</v>
      </c>
      <c r="U54" s="20">
        <v>91.943352631073296</v>
      </c>
      <c r="V54" s="21">
        <v>1.5327096271326599</v>
      </c>
      <c r="W54" s="20">
        <v>94.088978314394396</v>
      </c>
      <c r="X54" s="21">
        <v>1.4269460867867001</v>
      </c>
      <c r="Y54" s="20">
        <v>95.469268882140199</v>
      </c>
      <c r="Z54" s="21">
        <v>1.1866440338406601</v>
      </c>
      <c r="AA54" s="20">
        <v>3.5259162510668598</v>
      </c>
      <c r="AB54" s="21">
        <v>2.0814943867891098</v>
      </c>
      <c r="AC54" s="107"/>
      <c r="AD54" s="107"/>
      <c r="AE54" s="107"/>
      <c r="AF54" s="108"/>
    </row>
    <row r="55" spans="1:32" x14ac:dyDescent="0.15">
      <c r="A55" s="57" t="s">
        <v>49</v>
      </c>
      <c r="B55" s="106">
        <v>2</v>
      </c>
      <c r="C55" s="20">
        <v>87.697552141575102</v>
      </c>
      <c r="D55" s="21">
        <v>1.0793315935494101</v>
      </c>
      <c r="E55" s="20">
        <v>88.512336006422899</v>
      </c>
      <c r="F55" s="21">
        <v>2.0418493902702899</v>
      </c>
      <c r="G55" s="20">
        <v>88.069862070952496</v>
      </c>
      <c r="H55" s="21">
        <v>1.2909502987710799</v>
      </c>
      <c r="I55" s="20">
        <v>-0.44247393547040298</v>
      </c>
      <c r="J55" s="21">
        <v>2.29965808352418</v>
      </c>
      <c r="K55" s="20">
        <v>91.962349808742303</v>
      </c>
      <c r="L55" s="21">
        <v>2.4833897810373999</v>
      </c>
      <c r="M55" s="20">
        <v>89.984222181814204</v>
      </c>
      <c r="N55" s="21">
        <v>2.3356123464510801</v>
      </c>
      <c r="O55" s="20">
        <v>87.479215260998203</v>
      </c>
      <c r="P55" s="21">
        <v>1.4617344755644199</v>
      </c>
      <c r="Q55" s="20">
        <v>88.435059079027099</v>
      </c>
      <c r="R55" s="21">
        <v>2.8082154974481002</v>
      </c>
      <c r="S55" s="20">
        <v>-3.5272907297151899</v>
      </c>
      <c r="T55" s="21">
        <v>3.8336484787739802</v>
      </c>
      <c r="U55" s="20">
        <v>88.251192837296898</v>
      </c>
      <c r="V55" s="21">
        <v>1.76580612787929</v>
      </c>
      <c r="W55" s="20">
        <v>88.221303598775904</v>
      </c>
      <c r="X55" s="21">
        <v>2.38621293838127</v>
      </c>
      <c r="Y55" s="20">
        <v>89.300246897241706</v>
      </c>
      <c r="Z55" s="21">
        <v>1.77513701565182</v>
      </c>
      <c r="AA55" s="20">
        <v>1.0490540599448099</v>
      </c>
      <c r="AB55" s="21">
        <v>2.45161299810814</v>
      </c>
      <c r="AC55" s="107"/>
      <c r="AD55" s="107"/>
      <c r="AE55" s="107"/>
      <c r="AF55" s="108"/>
    </row>
    <row r="56" spans="1:32" x14ac:dyDescent="0.15">
      <c r="A56" s="57" t="s">
        <v>50</v>
      </c>
      <c r="B56" s="106">
        <v>2</v>
      </c>
      <c r="C56" s="20">
        <v>92.756394212530495</v>
      </c>
      <c r="D56" s="21">
        <v>0.60504563437439995</v>
      </c>
      <c r="E56" s="20">
        <v>92.080557098459593</v>
      </c>
      <c r="F56" s="21">
        <v>0.84864827548602495</v>
      </c>
      <c r="G56" s="20">
        <v>93.412340166249606</v>
      </c>
      <c r="H56" s="21">
        <v>0.91564742921946396</v>
      </c>
      <c r="I56" s="20">
        <v>1.3317830677900599</v>
      </c>
      <c r="J56" s="21">
        <v>1.2644426649185201</v>
      </c>
      <c r="K56" s="20">
        <v>95.0492839817163</v>
      </c>
      <c r="L56" s="21">
        <v>1.6516201672242701</v>
      </c>
      <c r="M56" s="20">
        <v>92.061233950295204</v>
      </c>
      <c r="N56" s="21">
        <v>1.1131251335251999</v>
      </c>
      <c r="O56" s="20">
        <v>93.656842896824003</v>
      </c>
      <c r="P56" s="21">
        <v>0.86981521997396205</v>
      </c>
      <c r="Q56" s="20">
        <v>90.6042828832244</v>
      </c>
      <c r="R56" s="21">
        <v>1.7649450022337601</v>
      </c>
      <c r="S56" s="20">
        <v>-4.4450010984919102</v>
      </c>
      <c r="T56" s="21">
        <v>2.5026545818101602</v>
      </c>
      <c r="U56" s="20">
        <v>93.3803931795089</v>
      </c>
      <c r="V56" s="21">
        <v>0.70408270370819204</v>
      </c>
      <c r="W56" s="20">
        <v>91.910456944565098</v>
      </c>
      <c r="X56" s="21">
        <v>1.2821511229265199</v>
      </c>
      <c r="Y56" s="20">
        <v>92.917570565245498</v>
      </c>
      <c r="Z56" s="21">
        <v>1.20337552965276</v>
      </c>
      <c r="AA56" s="20">
        <v>-0.462822614263459</v>
      </c>
      <c r="AB56" s="21">
        <v>1.40692232996718</v>
      </c>
      <c r="AC56" s="107"/>
      <c r="AD56" s="107"/>
      <c r="AE56" s="107"/>
      <c r="AF56" s="108"/>
    </row>
    <row r="57" spans="1:32" x14ac:dyDescent="0.15">
      <c r="A57" s="57" t="s">
        <v>51</v>
      </c>
      <c r="B57" s="106">
        <v>2</v>
      </c>
      <c r="C57" s="20">
        <v>92.320395144583898</v>
      </c>
      <c r="D57" s="21">
        <v>0.82225033329605202</v>
      </c>
      <c r="E57" s="20">
        <v>92.429420167399002</v>
      </c>
      <c r="F57" s="21">
        <v>1.16181608751014</v>
      </c>
      <c r="G57" s="20">
        <v>91.653685391627903</v>
      </c>
      <c r="H57" s="21">
        <v>1.3462003397067701</v>
      </c>
      <c r="I57" s="20">
        <v>-0.77573477577117</v>
      </c>
      <c r="J57" s="21">
        <v>1.7306364160021499</v>
      </c>
      <c r="K57" s="20">
        <v>94.461106395755294</v>
      </c>
      <c r="L57" s="21">
        <v>2.2860308330127399</v>
      </c>
      <c r="M57" s="20">
        <v>91.186015304233095</v>
      </c>
      <c r="N57" s="21">
        <v>1.41009293612568</v>
      </c>
      <c r="O57" s="20">
        <v>92.4163064293041</v>
      </c>
      <c r="P57" s="21">
        <v>1.2906563470310599</v>
      </c>
      <c r="Q57" s="20">
        <v>92.796652976783705</v>
      </c>
      <c r="R57" s="21">
        <v>3.3547776148020301</v>
      </c>
      <c r="S57" s="20">
        <v>-1.6644534189715501</v>
      </c>
      <c r="T57" s="21">
        <v>4.0832679201074296</v>
      </c>
      <c r="U57" s="20">
        <v>92.024950631495102</v>
      </c>
      <c r="V57" s="21">
        <v>1.5100201634308299</v>
      </c>
      <c r="W57" s="20">
        <v>94.170336316311094</v>
      </c>
      <c r="X57" s="21">
        <v>1.2111836609475299</v>
      </c>
      <c r="Y57" s="20">
        <v>91.935435585723198</v>
      </c>
      <c r="Z57" s="21">
        <v>1.4872423644831601</v>
      </c>
      <c r="AA57" s="20">
        <v>-8.9515045771960899E-2</v>
      </c>
      <c r="AB57" s="21">
        <v>2.08879613625311</v>
      </c>
      <c r="AC57" s="107"/>
      <c r="AD57" s="107"/>
      <c r="AE57" s="107"/>
      <c r="AF57" s="108"/>
    </row>
    <row r="58" spans="1:32" x14ac:dyDescent="0.15">
      <c r="A58" s="57" t="s">
        <v>52</v>
      </c>
      <c r="B58" s="106">
        <v>2</v>
      </c>
      <c r="C58" s="20">
        <v>86.927029437479405</v>
      </c>
      <c r="D58" s="21">
        <v>1.0971119572875001</v>
      </c>
      <c r="E58" s="20">
        <v>84.765615026522397</v>
      </c>
      <c r="F58" s="21">
        <v>3.9195904921257898</v>
      </c>
      <c r="G58" s="20">
        <v>87.305632617882907</v>
      </c>
      <c r="H58" s="21">
        <v>1.03456370552684</v>
      </c>
      <c r="I58" s="20">
        <v>2.5400175913604799</v>
      </c>
      <c r="J58" s="21">
        <v>3.9423357169052502</v>
      </c>
      <c r="K58" s="20">
        <v>87.248337569699501</v>
      </c>
      <c r="L58" s="21">
        <v>2.5836832286456199</v>
      </c>
      <c r="M58" s="20">
        <v>85.530645385820506</v>
      </c>
      <c r="N58" s="21">
        <v>1.6673639239082201</v>
      </c>
      <c r="O58" s="20">
        <v>87.459817814241404</v>
      </c>
      <c r="P58" s="21">
        <v>1.8808816763731999</v>
      </c>
      <c r="Q58" s="20">
        <v>89.466529963716695</v>
      </c>
      <c r="R58" s="21">
        <v>4.0684279762319902</v>
      </c>
      <c r="S58" s="20">
        <v>2.2181923940172199</v>
      </c>
      <c r="T58" s="21">
        <v>4.7809816051521201</v>
      </c>
      <c r="U58" s="20">
        <v>87.101517994870903</v>
      </c>
      <c r="V58" s="21">
        <v>1.9843421272594399</v>
      </c>
      <c r="W58" s="20">
        <v>88.159125756705194</v>
      </c>
      <c r="X58" s="21">
        <v>1.56436780304375</v>
      </c>
      <c r="Y58" s="20">
        <v>84.754233465838098</v>
      </c>
      <c r="Z58" s="21">
        <v>2.0065029438398598</v>
      </c>
      <c r="AA58" s="20">
        <v>-2.3472845290328102</v>
      </c>
      <c r="AB58" s="21">
        <v>2.6578301954844301</v>
      </c>
      <c r="AC58" s="107"/>
      <c r="AD58" s="107"/>
      <c r="AE58" s="107"/>
      <c r="AF58" s="108"/>
    </row>
    <row r="59" spans="1:32" x14ac:dyDescent="0.15">
      <c r="A59" s="57" t="s">
        <v>53</v>
      </c>
      <c r="B59" s="106">
        <v>2</v>
      </c>
      <c r="C59" s="20">
        <v>95.854800289443205</v>
      </c>
      <c r="D59" s="21">
        <v>0.64555014965098001</v>
      </c>
      <c r="E59" s="20">
        <v>95.572878978886095</v>
      </c>
      <c r="F59" s="21">
        <v>0.82253597904430598</v>
      </c>
      <c r="G59" s="20">
        <v>96.133052470674798</v>
      </c>
      <c r="H59" s="21">
        <v>0.85570672448094598</v>
      </c>
      <c r="I59" s="20">
        <v>0.56017349178870302</v>
      </c>
      <c r="J59" s="21">
        <v>1.0534706495564401</v>
      </c>
      <c r="K59" s="20" t="s">
        <v>824</v>
      </c>
      <c r="L59" s="21" t="s">
        <v>824</v>
      </c>
      <c r="M59" s="20">
        <v>94.807263351900104</v>
      </c>
      <c r="N59" s="21">
        <v>1.2569025621971199</v>
      </c>
      <c r="O59" s="20">
        <v>96.541952734840393</v>
      </c>
      <c r="P59" s="21">
        <v>0.67734254144427897</v>
      </c>
      <c r="Q59" s="20">
        <v>96.805801816083402</v>
      </c>
      <c r="R59" s="21">
        <v>1.063536739715</v>
      </c>
      <c r="S59" s="20" t="s">
        <v>824</v>
      </c>
      <c r="T59" s="21" t="s">
        <v>824</v>
      </c>
      <c r="U59" s="20">
        <v>95.929135047789998</v>
      </c>
      <c r="V59" s="21">
        <v>0.779923721972407</v>
      </c>
      <c r="W59" s="20">
        <v>93.8125818998613</v>
      </c>
      <c r="X59" s="21">
        <v>1.5061836907086299</v>
      </c>
      <c r="Y59" s="20">
        <v>96.984181291364294</v>
      </c>
      <c r="Z59" s="21">
        <v>0.66083556188123604</v>
      </c>
      <c r="AA59" s="20">
        <v>1.05504624357434</v>
      </c>
      <c r="AB59" s="21">
        <v>1.0086062014086501</v>
      </c>
      <c r="AC59" s="107"/>
      <c r="AD59" s="107"/>
      <c r="AE59" s="107"/>
      <c r="AF59" s="108"/>
    </row>
    <row r="60" spans="1:32" x14ac:dyDescent="0.15">
      <c r="A60" s="57" t="s">
        <v>54</v>
      </c>
      <c r="B60" s="106">
        <v>2</v>
      </c>
      <c r="C60" s="20">
        <v>90.862057453530994</v>
      </c>
      <c r="D60" s="21">
        <v>0.95158710014876602</v>
      </c>
      <c r="E60" s="20">
        <v>89.031553203147098</v>
      </c>
      <c r="F60" s="21">
        <v>2.4397580653823798</v>
      </c>
      <c r="G60" s="20">
        <v>91.482889758199406</v>
      </c>
      <c r="H60" s="21">
        <v>1.88563467244491</v>
      </c>
      <c r="I60" s="20">
        <v>2.4513365550522801</v>
      </c>
      <c r="J60" s="21">
        <v>3.8188531830050998</v>
      </c>
      <c r="K60" s="20">
        <v>90.809789225065998</v>
      </c>
      <c r="L60" s="21">
        <v>5.1552412211135197</v>
      </c>
      <c r="M60" s="20">
        <v>90.139819641335194</v>
      </c>
      <c r="N60" s="21">
        <v>2.51021629874487</v>
      </c>
      <c r="O60" s="20">
        <v>89.991711427568703</v>
      </c>
      <c r="P60" s="21">
        <v>2.4267958777460401</v>
      </c>
      <c r="Q60" s="20">
        <v>99.174016282829399</v>
      </c>
      <c r="R60" s="21">
        <v>0.86971385235445497</v>
      </c>
      <c r="S60" s="20">
        <v>8.3642270577634203</v>
      </c>
      <c r="T60" s="21">
        <v>5.2349430522350398</v>
      </c>
      <c r="U60" s="20">
        <v>87.652909520865904</v>
      </c>
      <c r="V60" s="21">
        <v>1.6939828000075501</v>
      </c>
      <c r="W60" s="20">
        <v>93.142176268558202</v>
      </c>
      <c r="X60" s="21">
        <v>1.5459234469129901</v>
      </c>
      <c r="Y60" s="20">
        <v>92.225937418099804</v>
      </c>
      <c r="Z60" s="21">
        <v>1.8391130634433299</v>
      </c>
      <c r="AA60" s="20">
        <v>4.5730278972338896</v>
      </c>
      <c r="AB60" s="21">
        <v>2.44573292603306</v>
      </c>
      <c r="AC60" s="107"/>
      <c r="AD60" s="107"/>
      <c r="AE60" s="107"/>
      <c r="AF60" s="108"/>
    </row>
    <row r="61" spans="1:32" x14ac:dyDescent="0.15">
      <c r="A61" s="57" t="s">
        <v>55</v>
      </c>
      <c r="B61" s="106">
        <v>2</v>
      </c>
      <c r="C61" s="20">
        <v>96.042681121306799</v>
      </c>
      <c r="D61" s="21">
        <v>0.35886244205045897</v>
      </c>
      <c r="E61" s="20">
        <v>96.056200101687395</v>
      </c>
      <c r="F61" s="21">
        <v>0.53058682628764597</v>
      </c>
      <c r="G61" s="20">
        <v>96.035839784121706</v>
      </c>
      <c r="H61" s="21">
        <v>0.45624226287111802</v>
      </c>
      <c r="I61" s="20">
        <v>-2.0360317565618399E-2</v>
      </c>
      <c r="J61" s="21">
        <v>0.68347529953479003</v>
      </c>
      <c r="K61" s="20">
        <v>96.373788075824194</v>
      </c>
      <c r="L61" s="21">
        <v>0.91157666246354396</v>
      </c>
      <c r="M61" s="20">
        <v>96.381845495125006</v>
      </c>
      <c r="N61" s="21">
        <v>0.48316694619713701</v>
      </c>
      <c r="O61" s="20">
        <v>95.684147523790301</v>
      </c>
      <c r="P61" s="21">
        <v>0.57703039550442303</v>
      </c>
      <c r="Q61" s="20">
        <v>95.779144232546102</v>
      </c>
      <c r="R61" s="21">
        <v>1.2086027402760999</v>
      </c>
      <c r="S61" s="20">
        <v>-0.59464384327810604</v>
      </c>
      <c r="T61" s="21">
        <v>1.4865682888360401</v>
      </c>
      <c r="U61" s="20">
        <v>94.840599494889105</v>
      </c>
      <c r="V61" s="21">
        <v>0.71152583512985101</v>
      </c>
      <c r="W61" s="20">
        <v>96.066560004984098</v>
      </c>
      <c r="X61" s="21">
        <v>0.54633219562891</v>
      </c>
      <c r="Y61" s="20">
        <v>97.260782596122198</v>
      </c>
      <c r="Z61" s="21">
        <v>0.57288317048612802</v>
      </c>
      <c r="AA61" s="20">
        <v>2.4201831012330799</v>
      </c>
      <c r="AB61" s="21">
        <v>0.90687155716117496</v>
      </c>
      <c r="AC61" s="107"/>
      <c r="AD61" s="107"/>
      <c r="AE61" s="107"/>
      <c r="AF61" s="108"/>
    </row>
    <row r="62" spans="1:32" x14ac:dyDescent="0.15">
      <c r="A62" s="57" t="s">
        <v>56</v>
      </c>
      <c r="B62" s="106">
        <v>2</v>
      </c>
      <c r="C62" s="20">
        <v>97.789743333052101</v>
      </c>
      <c r="D62" s="21">
        <v>0.28712000816818201</v>
      </c>
      <c r="E62" s="20">
        <v>97.571541671534703</v>
      </c>
      <c r="F62" s="21">
        <v>0.54706243189110904</v>
      </c>
      <c r="G62" s="20">
        <v>97.912096680181094</v>
      </c>
      <c r="H62" s="21">
        <v>0.36489673136144102</v>
      </c>
      <c r="I62" s="20">
        <v>0.340555008646447</v>
      </c>
      <c r="J62" s="21">
        <v>0.69154051878544998</v>
      </c>
      <c r="K62" s="20" t="s">
        <v>824</v>
      </c>
      <c r="L62" s="21" t="s">
        <v>824</v>
      </c>
      <c r="M62" s="20">
        <v>97.976881690608806</v>
      </c>
      <c r="N62" s="21">
        <v>0.37929133248983898</v>
      </c>
      <c r="O62" s="20">
        <v>97.658776154823698</v>
      </c>
      <c r="P62" s="21">
        <v>0.47470902706477303</v>
      </c>
      <c r="Q62" s="20" t="s">
        <v>824</v>
      </c>
      <c r="R62" s="21" t="s">
        <v>824</v>
      </c>
      <c r="S62" s="20" t="s">
        <v>824</v>
      </c>
      <c r="T62" s="21" t="s">
        <v>824</v>
      </c>
      <c r="U62" s="20">
        <v>98.140977320127405</v>
      </c>
      <c r="V62" s="21">
        <v>0.39300659684634698</v>
      </c>
      <c r="W62" s="20">
        <v>97.5643258953708</v>
      </c>
      <c r="X62" s="21">
        <v>0.56141747703741096</v>
      </c>
      <c r="Y62" s="20">
        <v>97.428644352061596</v>
      </c>
      <c r="Z62" s="21">
        <v>0.62817393322325599</v>
      </c>
      <c r="AA62" s="20">
        <v>-0.71233296806576596</v>
      </c>
      <c r="AB62" s="21">
        <v>0.72522580003661496</v>
      </c>
      <c r="AC62" s="107"/>
      <c r="AD62" s="107"/>
      <c r="AE62" s="107"/>
      <c r="AF62" s="108"/>
    </row>
    <row r="63" spans="1:32" x14ac:dyDescent="0.15">
      <c r="A63" s="110" t="s">
        <v>83</v>
      </c>
      <c r="B63" s="74">
        <v>2</v>
      </c>
      <c r="C63" s="8">
        <v>92.106127363149298</v>
      </c>
      <c r="D63" s="9">
        <v>0.16052837061674</v>
      </c>
      <c r="E63" s="8">
        <v>91.411592578383306</v>
      </c>
      <c r="F63" s="9">
        <v>0.29488841842337599</v>
      </c>
      <c r="G63" s="8">
        <v>92.922636622093506</v>
      </c>
      <c r="H63" s="9">
        <v>0.23227163086191999</v>
      </c>
      <c r="I63" s="8">
        <v>1.5110440437102399</v>
      </c>
      <c r="J63" s="9">
        <v>0.38405987118003199</v>
      </c>
      <c r="K63" s="8">
        <v>92.066737651624805</v>
      </c>
      <c r="L63" s="9">
        <v>0.80740666366286795</v>
      </c>
      <c r="M63" s="8">
        <v>92.366264224927903</v>
      </c>
      <c r="N63" s="9">
        <v>0.34170760031633901</v>
      </c>
      <c r="O63" s="8">
        <v>92.197737612282197</v>
      </c>
      <c r="P63" s="9">
        <v>0.24912665157227601</v>
      </c>
      <c r="Q63" s="8">
        <v>92.342525093561207</v>
      </c>
      <c r="R63" s="9">
        <v>0.41165644665207002</v>
      </c>
      <c r="S63" s="8">
        <v>0.54076867801217898</v>
      </c>
      <c r="T63" s="9">
        <v>0.97845738991756503</v>
      </c>
      <c r="U63" s="8">
        <v>91.853041397697794</v>
      </c>
      <c r="V63" s="9">
        <v>0.295444399563011</v>
      </c>
      <c r="W63" s="8">
        <v>92.248325535915896</v>
      </c>
      <c r="X63" s="9">
        <v>0.34072466870630602</v>
      </c>
      <c r="Y63" s="8">
        <v>92.214345466257896</v>
      </c>
      <c r="Z63" s="9">
        <v>0.31810944032747202</v>
      </c>
      <c r="AA63" s="8">
        <v>0.36712255017905199</v>
      </c>
      <c r="AB63" s="9">
        <v>0.444430144042058</v>
      </c>
      <c r="AC63" s="107"/>
      <c r="AD63" s="107"/>
      <c r="AE63" s="107"/>
      <c r="AF63" s="108"/>
    </row>
    <row r="64" spans="1:32" x14ac:dyDescent="0.15">
      <c r="A64" s="75" t="s">
        <v>84</v>
      </c>
      <c r="B64" s="76">
        <v>2</v>
      </c>
      <c r="C64" s="12">
        <v>92.212003392392205</v>
      </c>
      <c r="D64" s="13">
        <v>0.29679796670889702</v>
      </c>
      <c r="E64" s="12">
        <v>92.004666327281598</v>
      </c>
      <c r="F64" s="13">
        <v>0.39793240527268497</v>
      </c>
      <c r="G64" s="12">
        <v>93.015401375681407</v>
      </c>
      <c r="H64" s="13">
        <v>0.45295717432009303</v>
      </c>
      <c r="I64" s="12">
        <v>1.0107350483998101</v>
      </c>
      <c r="J64" s="13">
        <v>0.613899078709503</v>
      </c>
      <c r="K64" s="12">
        <v>94.844095373317998</v>
      </c>
      <c r="L64" s="13">
        <v>0.97096826468508202</v>
      </c>
      <c r="M64" s="12">
        <v>92.231284105262304</v>
      </c>
      <c r="N64" s="13">
        <v>0.69202092220162104</v>
      </c>
      <c r="O64" s="12">
        <v>92.440149718668096</v>
      </c>
      <c r="P64" s="13">
        <v>0.37420390798963199</v>
      </c>
      <c r="Q64" s="12">
        <v>91.793010376609004</v>
      </c>
      <c r="R64" s="13">
        <v>0.77656947870777004</v>
      </c>
      <c r="S64" s="12">
        <v>-2.07612603368979</v>
      </c>
      <c r="T64" s="13">
        <v>1.20188609624333</v>
      </c>
      <c r="U64" s="12">
        <v>92.770225568591798</v>
      </c>
      <c r="V64" s="13">
        <v>0.52759274134646506</v>
      </c>
      <c r="W64" s="12">
        <v>91.991399050707301</v>
      </c>
      <c r="X64" s="13">
        <v>0.63618068390218996</v>
      </c>
      <c r="Y64" s="12">
        <v>92.492745042341497</v>
      </c>
      <c r="Z64" s="13">
        <v>0.46569864179056197</v>
      </c>
      <c r="AA64" s="12">
        <v>-0.28048350313415599</v>
      </c>
      <c r="AB64" s="13">
        <v>0.71358371909306395</v>
      </c>
      <c r="AC64" s="107"/>
      <c r="AD64" s="107"/>
      <c r="AE64" s="107"/>
      <c r="AF64" s="108"/>
    </row>
    <row r="65" spans="1:32" x14ac:dyDescent="0.15">
      <c r="A65" s="77" t="s">
        <v>85</v>
      </c>
      <c r="B65" s="78">
        <v>2</v>
      </c>
      <c r="C65" s="59">
        <v>93.050174315708901</v>
      </c>
      <c r="D65" s="60">
        <v>0.108037427900349</v>
      </c>
      <c r="E65" s="59">
        <v>92.537196887683805</v>
      </c>
      <c r="F65" s="60">
        <v>0.192079739626733</v>
      </c>
      <c r="G65" s="59">
        <v>93.590903480053996</v>
      </c>
      <c r="H65" s="60">
        <v>0.15920995083491901</v>
      </c>
      <c r="I65" s="59">
        <v>1.05370659237019</v>
      </c>
      <c r="J65" s="60">
        <v>0.25300536727942702</v>
      </c>
      <c r="K65" s="59">
        <v>92.8401920631281</v>
      </c>
      <c r="L65" s="60">
        <v>0.50601957554631505</v>
      </c>
      <c r="M65" s="59">
        <v>93.471561640770503</v>
      </c>
      <c r="N65" s="60">
        <v>0.21710933792443499</v>
      </c>
      <c r="O65" s="59">
        <v>93.148559352154095</v>
      </c>
      <c r="P65" s="60">
        <v>0.169438912119415</v>
      </c>
      <c r="Q65" s="59">
        <v>92.740141484373694</v>
      </c>
      <c r="R65" s="60">
        <v>0.28772919948340298</v>
      </c>
      <c r="S65" s="59">
        <v>0.25921000143328798</v>
      </c>
      <c r="T65" s="60">
        <v>0.64148795665102798</v>
      </c>
      <c r="U65" s="59">
        <v>92.821478355582201</v>
      </c>
      <c r="V65" s="60">
        <v>0.190680643032869</v>
      </c>
      <c r="W65" s="59">
        <v>93.0279880065101</v>
      </c>
      <c r="X65" s="60">
        <v>0.23173440097373299</v>
      </c>
      <c r="Y65" s="59">
        <v>93.457645417004201</v>
      </c>
      <c r="Z65" s="60">
        <v>0.20692187364499801</v>
      </c>
      <c r="AA65" s="59">
        <v>0.66942123135797704</v>
      </c>
      <c r="AB65" s="60">
        <v>0.28986085618928698</v>
      </c>
      <c r="AC65" s="107"/>
      <c r="AD65" s="107"/>
      <c r="AE65" s="107"/>
      <c r="AF65" s="108"/>
    </row>
    <row r="66" spans="1:32" x14ac:dyDescent="0.15">
      <c r="A66" s="57" t="s">
        <v>88</v>
      </c>
      <c r="B66" s="106">
        <v>2</v>
      </c>
      <c r="C66" s="20">
        <v>90.254546190570196</v>
      </c>
      <c r="D66" s="21">
        <v>1.41455183639891</v>
      </c>
      <c r="E66" s="20">
        <v>93.946360848760406</v>
      </c>
      <c r="F66" s="21">
        <v>1.31566333914953</v>
      </c>
      <c r="G66" s="20">
        <v>87.533432521750896</v>
      </c>
      <c r="H66" s="21">
        <v>2.52948834008239</v>
      </c>
      <c r="I66" s="20">
        <v>-6.4129283270095403</v>
      </c>
      <c r="J66" s="21">
        <v>2.9427065796841601</v>
      </c>
      <c r="K66" s="20">
        <v>89.327241124306994</v>
      </c>
      <c r="L66" s="21">
        <v>3.59429449502497</v>
      </c>
      <c r="M66" s="20">
        <v>91.529492875237395</v>
      </c>
      <c r="N66" s="21">
        <v>1.75225878372212</v>
      </c>
      <c r="O66" s="20">
        <v>91.463873987491596</v>
      </c>
      <c r="P66" s="21">
        <v>2.5064806432703901</v>
      </c>
      <c r="Q66" s="20" t="s">
        <v>824</v>
      </c>
      <c r="R66" s="21" t="s">
        <v>824</v>
      </c>
      <c r="S66" s="20" t="s">
        <v>824</v>
      </c>
      <c r="T66" s="21" t="s">
        <v>824</v>
      </c>
      <c r="U66" s="20">
        <v>92.392243975284501</v>
      </c>
      <c r="V66" s="21">
        <v>1.47934716842604</v>
      </c>
      <c r="W66" s="20">
        <v>91.9966498780325</v>
      </c>
      <c r="X66" s="21">
        <v>2.62199428250445</v>
      </c>
      <c r="Y66" s="20">
        <v>87.999471126195502</v>
      </c>
      <c r="Z66" s="21">
        <v>4.4458401045116398</v>
      </c>
      <c r="AA66" s="20">
        <v>-4.3927728490890399</v>
      </c>
      <c r="AB66" s="21">
        <v>4.7159764131700896</v>
      </c>
      <c r="AC66" s="107"/>
      <c r="AD66" s="107"/>
      <c r="AE66" s="107"/>
      <c r="AF66" s="108"/>
    </row>
    <row r="67" spans="1:32" x14ac:dyDescent="0.15">
      <c r="A67" s="57" t="s">
        <v>89</v>
      </c>
      <c r="B67" s="106">
        <v>2</v>
      </c>
      <c r="C67" s="20">
        <v>91.079884440774805</v>
      </c>
      <c r="D67" s="21">
        <v>1.3300579207279599</v>
      </c>
      <c r="E67" s="20">
        <v>90.639092860891395</v>
      </c>
      <c r="F67" s="21">
        <v>1.92874184021228</v>
      </c>
      <c r="G67" s="20">
        <v>92.644998965403005</v>
      </c>
      <c r="H67" s="21">
        <v>2.1148126629941002</v>
      </c>
      <c r="I67" s="20">
        <v>2.0059061045116802</v>
      </c>
      <c r="J67" s="21">
        <v>2.9228717212990398</v>
      </c>
      <c r="K67" s="20" t="s">
        <v>824</v>
      </c>
      <c r="L67" s="21" t="s">
        <v>824</v>
      </c>
      <c r="M67" s="20">
        <v>94.948038736675599</v>
      </c>
      <c r="N67" s="21">
        <v>1.6667732481111099</v>
      </c>
      <c r="O67" s="20">
        <v>90.824180274825693</v>
      </c>
      <c r="P67" s="21">
        <v>2.2380156476675301</v>
      </c>
      <c r="Q67" s="20">
        <v>88.820659586321199</v>
      </c>
      <c r="R67" s="21">
        <v>2.7402470031941899</v>
      </c>
      <c r="S67" s="20" t="s">
        <v>824</v>
      </c>
      <c r="T67" s="21" t="s">
        <v>824</v>
      </c>
      <c r="U67" s="20">
        <v>90.7539307520085</v>
      </c>
      <c r="V67" s="21">
        <v>2.60299684093046</v>
      </c>
      <c r="W67" s="20">
        <v>92.930936892797504</v>
      </c>
      <c r="X67" s="21">
        <v>2.6101058089856299</v>
      </c>
      <c r="Y67" s="20">
        <v>91.467989633787695</v>
      </c>
      <c r="Z67" s="21">
        <v>1.8914682394443401</v>
      </c>
      <c r="AA67" s="20">
        <v>0.71405888177923804</v>
      </c>
      <c r="AB67" s="21">
        <v>2.5363401018623302</v>
      </c>
      <c r="AC67" s="107"/>
      <c r="AD67" s="107"/>
      <c r="AE67" s="107"/>
      <c r="AF67" s="108"/>
    </row>
    <row r="68" spans="1:32" x14ac:dyDescent="0.15">
      <c r="A68" s="57" t="s">
        <v>90</v>
      </c>
      <c r="B68" s="106">
        <v>2</v>
      </c>
      <c r="C68" s="20">
        <v>90.734497691312995</v>
      </c>
      <c r="D68" s="21">
        <v>1.47352994766734</v>
      </c>
      <c r="E68" s="20">
        <v>92.447023116359702</v>
      </c>
      <c r="F68" s="21">
        <v>1.7870747843644701</v>
      </c>
      <c r="G68" s="20">
        <v>91.040418565255393</v>
      </c>
      <c r="H68" s="21">
        <v>2.0203349955518499</v>
      </c>
      <c r="I68" s="20">
        <v>-1.4066045511043499</v>
      </c>
      <c r="J68" s="21">
        <v>2.8193658656346301</v>
      </c>
      <c r="K68" s="20" t="s">
        <v>824</v>
      </c>
      <c r="L68" s="21" t="s">
        <v>824</v>
      </c>
      <c r="M68" s="20">
        <v>88.979302659020306</v>
      </c>
      <c r="N68" s="21">
        <v>3.93654599991042</v>
      </c>
      <c r="O68" s="20">
        <v>92.901119513947094</v>
      </c>
      <c r="P68" s="21">
        <v>1.28351116327333</v>
      </c>
      <c r="Q68" s="20">
        <v>90.8103039378435</v>
      </c>
      <c r="R68" s="21">
        <v>3.6035270067010301</v>
      </c>
      <c r="S68" s="20" t="s">
        <v>824</v>
      </c>
      <c r="T68" s="21" t="s">
        <v>824</v>
      </c>
      <c r="U68" s="20">
        <v>91.575076000102001</v>
      </c>
      <c r="V68" s="21">
        <v>2.03396831250905</v>
      </c>
      <c r="W68" s="20">
        <v>86.862526908913395</v>
      </c>
      <c r="X68" s="21">
        <v>3.2211130240113399</v>
      </c>
      <c r="Y68" s="20">
        <v>94.718826176312703</v>
      </c>
      <c r="Z68" s="21">
        <v>1.91782136310975</v>
      </c>
      <c r="AA68" s="20">
        <v>3.1437501762106899</v>
      </c>
      <c r="AB68" s="21">
        <v>2.7759555332139501</v>
      </c>
      <c r="AC68" s="107"/>
      <c r="AD68" s="107"/>
      <c r="AE68" s="107"/>
      <c r="AF68" s="108"/>
    </row>
    <row r="69" spans="1:32" ht="13.5" customHeight="1" x14ac:dyDescent="0.15">
      <c r="A69" s="72" t="s">
        <v>91</v>
      </c>
      <c r="B69" s="79">
        <v>2</v>
      </c>
      <c r="C69" s="91">
        <v>93.317579270611802</v>
      </c>
      <c r="D69" s="92">
        <v>1.6305512513065801</v>
      </c>
      <c r="E69" s="93">
        <v>91.747512065248003</v>
      </c>
      <c r="F69" s="92">
        <v>2.6405005030361002</v>
      </c>
      <c r="G69" s="93">
        <v>97.177440753171794</v>
      </c>
      <c r="H69" s="92">
        <v>0.96860344764483497</v>
      </c>
      <c r="I69" s="93">
        <v>5.4299286879238098</v>
      </c>
      <c r="J69" s="92">
        <v>2.8250577356424502</v>
      </c>
      <c r="K69" s="93" t="s">
        <v>824</v>
      </c>
      <c r="L69" s="92" t="s">
        <v>824</v>
      </c>
      <c r="M69" s="93">
        <v>96.545285416476801</v>
      </c>
      <c r="N69" s="92">
        <v>1.5253570790698701</v>
      </c>
      <c r="O69" s="93">
        <v>95.060190362148802</v>
      </c>
      <c r="P69" s="92">
        <v>1.4613308366722</v>
      </c>
      <c r="Q69" s="93">
        <v>84.061208437701893</v>
      </c>
      <c r="R69" s="92">
        <v>6.9137805030769099</v>
      </c>
      <c r="S69" s="93" t="s">
        <v>824</v>
      </c>
      <c r="T69" s="92" t="s">
        <v>824</v>
      </c>
      <c r="U69" s="93">
        <v>95.120347751906706</v>
      </c>
      <c r="V69" s="92">
        <v>2.0654932098121099</v>
      </c>
      <c r="W69" s="93">
        <v>96.260818857760896</v>
      </c>
      <c r="X69" s="92">
        <v>1.3170308842638101</v>
      </c>
      <c r="Y69" s="93">
        <v>89.807067793574603</v>
      </c>
      <c r="Z69" s="92">
        <v>4.0319017825315404</v>
      </c>
      <c r="AA69" s="93">
        <v>-5.3132799583321297</v>
      </c>
      <c r="AB69" s="92">
        <v>4.5203178337053798</v>
      </c>
      <c r="AC69" s="80"/>
      <c r="AD69" s="80"/>
      <c r="AE69" s="80"/>
      <c r="AF69" s="81"/>
    </row>
    <row r="70" spans="1:32" x14ac:dyDescent="0.15">
      <c r="A70" s="57"/>
      <c r="B70" s="82"/>
      <c r="C70" s="20" t="s">
        <v>1118</v>
      </c>
      <c r="D70" s="21" t="s">
        <v>1119</v>
      </c>
      <c r="E70" s="20" t="s">
        <v>1206</v>
      </c>
      <c r="F70" s="21" t="s">
        <v>1207</v>
      </c>
      <c r="G70" s="20" t="s">
        <v>1208</v>
      </c>
      <c r="H70" s="21" t="s">
        <v>1209</v>
      </c>
      <c r="I70" s="20" t="s">
        <v>1210</v>
      </c>
      <c r="J70" s="21" t="s">
        <v>1211</v>
      </c>
      <c r="K70" s="20" t="s">
        <v>1212</v>
      </c>
      <c r="L70" s="21" t="s">
        <v>1213</v>
      </c>
      <c r="M70" s="20" t="s">
        <v>1214</v>
      </c>
      <c r="N70" s="21" t="s">
        <v>1215</v>
      </c>
      <c r="O70" s="20" t="s">
        <v>1216</v>
      </c>
      <c r="P70" s="21" t="s">
        <v>1217</v>
      </c>
      <c r="Q70" s="20" t="s">
        <v>1218</v>
      </c>
      <c r="R70" s="21" t="s">
        <v>1219</v>
      </c>
      <c r="S70" s="20" t="s">
        <v>1220</v>
      </c>
      <c r="T70" s="21" t="s">
        <v>1221</v>
      </c>
      <c r="U70" s="20" t="s">
        <v>1222</v>
      </c>
      <c r="V70" s="21" t="s">
        <v>1223</v>
      </c>
      <c r="W70" s="20" t="s">
        <v>1224</v>
      </c>
      <c r="X70" s="21" t="s">
        <v>1225</v>
      </c>
      <c r="Y70" s="20" t="s">
        <v>1226</v>
      </c>
      <c r="Z70" s="21" t="s">
        <v>1227</v>
      </c>
      <c r="AA70" s="20" t="s">
        <v>1228</v>
      </c>
      <c r="AB70" s="21" t="s">
        <v>1229</v>
      </c>
      <c r="AC70" s="20" t="s">
        <v>1142</v>
      </c>
      <c r="AD70" s="21" t="s">
        <v>1143</v>
      </c>
      <c r="AE70" s="107" t="s">
        <v>1144</v>
      </c>
      <c r="AF70" s="108" t="s">
        <v>1145</v>
      </c>
    </row>
    <row r="71" spans="1:32" x14ac:dyDescent="0.15">
      <c r="A71" s="57" t="s">
        <v>8</v>
      </c>
      <c r="B71" s="82">
        <v>1</v>
      </c>
      <c r="C71" s="20">
        <v>91.934665983741795</v>
      </c>
      <c r="D71" s="21">
        <v>0.86715198324621101</v>
      </c>
      <c r="E71" s="20">
        <v>90.325339384576196</v>
      </c>
      <c r="F71" s="21">
        <v>1.24641260116099</v>
      </c>
      <c r="G71" s="20">
        <v>94.325749297501204</v>
      </c>
      <c r="H71" s="21">
        <v>0.95534375821540296</v>
      </c>
      <c r="I71" s="20">
        <v>4.0004099129250097</v>
      </c>
      <c r="J71" s="21">
        <v>1.5551112277318999</v>
      </c>
      <c r="K71" s="20" t="s">
        <v>824</v>
      </c>
      <c r="L71" s="21" t="s">
        <v>824</v>
      </c>
      <c r="M71" s="20">
        <v>92.015432655793305</v>
      </c>
      <c r="N71" s="21">
        <v>1.5877369857557799</v>
      </c>
      <c r="O71" s="20">
        <v>92.978129561369897</v>
      </c>
      <c r="P71" s="21">
        <v>1.22078952654998</v>
      </c>
      <c r="Q71" s="20">
        <v>88.713477429622699</v>
      </c>
      <c r="R71" s="21">
        <v>2.6991887114318698</v>
      </c>
      <c r="S71" s="20" t="s">
        <v>824</v>
      </c>
      <c r="T71" s="21" t="s">
        <v>824</v>
      </c>
      <c r="U71" s="20">
        <v>92.701069332277299</v>
      </c>
      <c r="V71" s="21">
        <v>1.3173239363304301</v>
      </c>
      <c r="W71" s="20">
        <v>91.953871978516503</v>
      </c>
      <c r="X71" s="21">
        <v>1.7679582283367199</v>
      </c>
      <c r="Y71" s="20">
        <v>91.044355478355996</v>
      </c>
      <c r="Z71" s="21">
        <v>1.8187940288869</v>
      </c>
      <c r="AA71" s="20">
        <v>-1.65671385392127</v>
      </c>
      <c r="AB71" s="21">
        <v>2.27233950073721</v>
      </c>
      <c r="AC71" s="20">
        <v>3.0076690112743201</v>
      </c>
      <c r="AD71" s="21">
        <v>1.2992245016050501</v>
      </c>
      <c r="AE71" s="107"/>
      <c r="AF71" s="108"/>
    </row>
    <row r="72" spans="1:32" x14ac:dyDescent="0.15">
      <c r="A72" s="57" t="s">
        <v>12</v>
      </c>
      <c r="B72" s="82">
        <v>1</v>
      </c>
      <c r="C72" s="20">
        <v>93.730427700343597</v>
      </c>
      <c r="D72" s="21">
        <v>0.72189821715396496</v>
      </c>
      <c r="E72" s="20">
        <v>93.733077289828401</v>
      </c>
      <c r="F72" s="21">
        <v>0.84280668260583902</v>
      </c>
      <c r="G72" s="20">
        <v>93.529751443500501</v>
      </c>
      <c r="H72" s="21">
        <v>1.28288944033826</v>
      </c>
      <c r="I72" s="20">
        <v>-0.20332584632787101</v>
      </c>
      <c r="J72" s="21">
        <v>1.47595462083423</v>
      </c>
      <c r="K72" s="20">
        <v>93.622815421313803</v>
      </c>
      <c r="L72" s="21">
        <v>1.7489515162095199</v>
      </c>
      <c r="M72" s="20">
        <v>92.604521523569005</v>
      </c>
      <c r="N72" s="21">
        <v>1.20245046861631</v>
      </c>
      <c r="O72" s="20">
        <v>94.047519806361706</v>
      </c>
      <c r="P72" s="21">
        <v>1.1968093877000101</v>
      </c>
      <c r="Q72" s="20">
        <v>95.825809774404803</v>
      </c>
      <c r="R72" s="21">
        <v>1.48185325803234</v>
      </c>
      <c r="S72" s="20">
        <v>2.2029943530909999</v>
      </c>
      <c r="T72" s="21">
        <v>2.1873801710334799</v>
      </c>
      <c r="U72" s="20">
        <v>92.790307377414393</v>
      </c>
      <c r="V72" s="21">
        <v>1.0759908511027201</v>
      </c>
      <c r="W72" s="20">
        <v>90.926421450337301</v>
      </c>
      <c r="X72" s="21">
        <v>1.72487553965609</v>
      </c>
      <c r="Y72" s="20">
        <v>95.759409206939395</v>
      </c>
      <c r="Z72" s="21">
        <v>1.0150009476173201</v>
      </c>
      <c r="AA72" s="20">
        <v>2.96910182952496</v>
      </c>
      <c r="AB72" s="21">
        <v>1.4588805872567501</v>
      </c>
      <c r="AC72" s="20">
        <v>4.3228057781615696</v>
      </c>
      <c r="AD72" s="21">
        <v>1.0709373571491101</v>
      </c>
      <c r="AE72" s="107"/>
      <c r="AF72" s="108"/>
    </row>
    <row r="73" spans="1:32" x14ac:dyDescent="0.15">
      <c r="A73" s="109" t="s">
        <v>14</v>
      </c>
      <c r="B73" s="82">
        <v>1</v>
      </c>
      <c r="C73" s="20">
        <v>92.328201180466493</v>
      </c>
      <c r="D73" s="21">
        <v>1.0842074033323399</v>
      </c>
      <c r="E73" s="20">
        <v>93.080105975442606</v>
      </c>
      <c r="F73" s="21">
        <v>1.15629973186899</v>
      </c>
      <c r="G73" s="20">
        <v>90.824173247466902</v>
      </c>
      <c r="H73" s="21">
        <v>2.4426590424366901</v>
      </c>
      <c r="I73" s="20">
        <v>-2.25593272797569</v>
      </c>
      <c r="J73" s="21">
        <v>2.71119174956084</v>
      </c>
      <c r="K73" s="20">
        <v>92.358896006103095</v>
      </c>
      <c r="L73" s="21">
        <v>3.7684908584097898</v>
      </c>
      <c r="M73" s="20">
        <v>90.892206291239305</v>
      </c>
      <c r="N73" s="21">
        <v>1.9135783013399399</v>
      </c>
      <c r="O73" s="20">
        <v>93.802797844316203</v>
      </c>
      <c r="P73" s="21">
        <v>1.3037296920613799</v>
      </c>
      <c r="Q73" s="20" t="s">
        <v>824</v>
      </c>
      <c r="R73" s="21" t="s">
        <v>824</v>
      </c>
      <c r="S73" s="20" t="s">
        <v>824</v>
      </c>
      <c r="T73" s="21" t="s">
        <v>824</v>
      </c>
      <c r="U73" s="20">
        <v>92.272091952152195</v>
      </c>
      <c r="V73" s="21">
        <v>1.4126544275057999</v>
      </c>
      <c r="W73" s="20">
        <v>86.390465615131106</v>
      </c>
      <c r="X73" s="21">
        <v>3.6560651474261201</v>
      </c>
      <c r="Y73" s="20">
        <v>95.969098139748297</v>
      </c>
      <c r="Z73" s="21">
        <v>1.3101484045596601</v>
      </c>
      <c r="AA73" s="20">
        <v>3.69700618759612</v>
      </c>
      <c r="AB73" s="21">
        <v>1.99439487707638</v>
      </c>
      <c r="AC73" s="20">
        <v>5.3990125597710898</v>
      </c>
      <c r="AD73" s="21">
        <v>1.8341146275266</v>
      </c>
      <c r="AE73" s="107"/>
      <c r="AF73" s="108"/>
    </row>
    <row r="74" spans="1:32" x14ac:dyDescent="0.15">
      <c r="A74" s="57" t="s">
        <v>15</v>
      </c>
      <c r="B74" s="82">
        <v>1</v>
      </c>
      <c r="C74" s="20">
        <v>91.779399222419002</v>
      </c>
      <c r="D74" s="21">
        <v>0.97443088866616201</v>
      </c>
      <c r="E74" s="20">
        <v>92.436413428916595</v>
      </c>
      <c r="F74" s="21">
        <v>1.01266004000655</v>
      </c>
      <c r="G74" s="20">
        <v>89.292750136339706</v>
      </c>
      <c r="H74" s="21">
        <v>2.6494919016287999</v>
      </c>
      <c r="I74" s="20">
        <v>-3.14366329257685</v>
      </c>
      <c r="J74" s="21">
        <v>2.8677429449596601</v>
      </c>
      <c r="K74" s="20">
        <v>94.213148720178907</v>
      </c>
      <c r="L74" s="21">
        <v>2.05762997453775</v>
      </c>
      <c r="M74" s="20">
        <v>91.7485561800261</v>
      </c>
      <c r="N74" s="21">
        <v>1.71597116726721</v>
      </c>
      <c r="O74" s="20">
        <v>90.829969260253307</v>
      </c>
      <c r="P74" s="21">
        <v>1.90250032544107</v>
      </c>
      <c r="Q74" s="20">
        <v>90.714630180464695</v>
      </c>
      <c r="R74" s="21">
        <v>2.9511726332663999</v>
      </c>
      <c r="S74" s="20">
        <v>-3.4985185397141501</v>
      </c>
      <c r="T74" s="21">
        <v>3.5240042009143102</v>
      </c>
      <c r="U74" s="20">
        <v>91.553840614101105</v>
      </c>
      <c r="V74" s="21">
        <v>1.362995097662</v>
      </c>
      <c r="W74" s="20">
        <v>93.907116320637599</v>
      </c>
      <c r="X74" s="21">
        <v>1.7007512695815701</v>
      </c>
      <c r="Y74" s="20">
        <v>90.854685602021902</v>
      </c>
      <c r="Z74" s="21">
        <v>2.1566967335139098</v>
      </c>
      <c r="AA74" s="20">
        <v>-0.69915501207921704</v>
      </c>
      <c r="AB74" s="21">
        <v>2.6037079778250298</v>
      </c>
      <c r="AC74" s="20">
        <v>1.11354438249217</v>
      </c>
      <c r="AD74" s="21">
        <v>1.3966830826838299</v>
      </c>
      <c r="AE74" s="107"/>
      <c r="AF74" s="108"/>
    </row>
    <row r="75" spans="1:32" x14ac:dyDescent="0.15">
      <c r="A75" s="57" t="s">
        <v>26</v>
      </c>
      <c r="B75" s="82">
        <v>1</v>
      </c>
      <c r="C75" s="20">
        <v>92.814534546534304</v>
      </c>
      <c r="D75" s="21">
        <v>1.1459103704898499</v>
      </c>
      <c r="E75" s="20">
        <v>92.497850526389897</v>
      </c>
      <c r="F75" s="21">
        <v>1.5314305619625601</v>
      </c>
      <c r="G75" s="20">
        <v>93.678974566366705</v>
      </c>
      <c r="H75" s="21">
        <v>1.73226650247654</v>
      </c>
      <c r="I75" s="20">
        <v>1.1811240399768099</v>
      </c>
      <c r="J75" s="21">
        <v>2.3580444733700601</v>
      </c>
      <c r="K75" s="20">
        <v>92.409338362582403</v>
      </c>
      <c r="L75" s="21">
        <v>2.80822053954047</v>
      </c>
      <c r="M75" s="20">
        <v>95.337841903355297</v>
      </c>
      <c r="N75" s="21">
        <v>1.4765525849988701</v>
      </c>
      <c r="O75" s="20">
        <v>93.359147569794104</v>
      </c>
      <c r="P75" s="21">
        <v>1.2064220161094701</v>
      </c>
      <c r="Q75" s="20">
        <v>83.190919946766797</v>
      </c>
      <c r="R75" s="21">
        <v>8.6351990377901604</v>
      </c>
      <c r="S75" s="20">
        <v>-9.2184184158155595</v>
      </c>
      <c r="T75" s="21">
        <v>9.0610883120981907</v>
      </c>
      <c r="U75" s="20">
        <v>93.073171189026596</v>
      </c>
      <c r="V75" s="21">
        <v>1.8959000957883501</v>
      </c>
      <c r="W75" s="20">
        <v>96.555535208863802</v>
      </c>
      <c r="X75" s="21">
        <v>0.756780678060056</v>
      </c>
      <c r="Y75" s="20">
        <v>90.913273840808102</v>
      </c>
      <c r="Z75" s="21">
        <v>2.1292062546563</v>
      </c>
      <c r="AA75" s="20">
        <v>-2.15989734821855</v>
      </c>
      <c r="AB75" s="21">
        <v>2.9979557417032798</v>
      </c>
      <c r="AC75" s="20">
        <v>5.1294781189604501</v>
      </c>
      <c r="AD75" s="21">
        <v>1.7283198921193199</v>
      </c>
      <c r="AE75" s="107"/>
      <c r="AF75" s="108"/>
    </row>
    <row r="76" spans="1:32" x14ac:dyDescent="0.15">
      <c r="A76" s="57" t="s">
        <v>31</v>
      </c>
      <c r="B76" s="82">
        <v>1</v>
      </c>
      <c r="C76" s="20">
        <v>89.029165048092494</v>
      </c>
      <c r="D76" s="21">
        <v>0.97734615008890302</v>
      </c>
      <c r="E76" s="20">
        <v>88.972349109842895</v>
      </c>
      <c r="F76" s="21">
        <v>1.88418623824257</v>
      </c>
      <c r="G76" s="20">
        <v>89.014757751794093</v>
      </c>
      <c r="H76" s="21">
        <v>1.13269494390331</v>
      </c>
      <c r="I76" s="20">
        <v>4.2408641951254801E-2</v>
      </c>
      <c r="J76" s="21">
        <v>2.1645360886334499</v>
      </c>
      <c r="K76" s="20" t="s">
        <v>327</v>
      </c>
      <c r="L76" s="21" t="s">
        <v>327</v>
      </c>
      <c r="M76" s="20" t="s">
        <v>824</v>
      </c>
      <c r="N76" s="21" t="s">
        <v>824</v>
      </c>
      <c r="O76" s="20">
        <v>88.849379879217807</v>
      </c>
      <c r="P76" s="21">
        <v>1.10739006597499</v>
      </c>
      <c r="Q76" s="20">
        <v>88.724216154764605</v>
      </c>
      <c r="R76" s="21">
        <v>1.9098314548712501</v>
      </c>
      <c r="S76" s="20" t="s">
        <v>327</v>
      </c>
      <c r="T76" s="21" t="s">
        <v>327</v>
      </c>
      <c r="U76" s="20">
        <v>89.469301230047904</v>
      </c>
      <c r="V76" s="21">
        <v>1.0706055054927599</v>
      </c>
      <c r="W76" s="20">
        <v>88.403080707508096</v>
      </c>
      <c r="X76" s="21">
        <v>2.0419935035915202</v>
      </c>
      <c r="Y76" s="20" t="s">
        <v>824</v>
      </c>
      <c r="Z76" s="21" t="s">
        <v>824</v>
      </c>
      <c r="AA76" s="20" t="s">
        <v>824</v>
      </c>
      <c r="AB76" s="21" t="s">
        <v>824</v>
      </c>
      <c r="AC76" s="20">
        <v>2.3168508794642699</v>
      </c>
      <c r="AD76" s="21">
        <v>1.4046573971969001</v>
      </c>
      <c r="AE76" s="107"/>
      <c r="AF76" s="108"/>
    </row>
    <row r="77" spans="1:32" x14ac:dyDescent="0.15">
      <c r="A77" s="57" t="s">
        <v>33</v>
      </c>
      <c r="B77" s="82">
        <v>1</v>
      </c>
      <c r="C77" s="20">
        <v>91.698711805479405</v>
      </c>
      <c r="D77" s="21">
        <v>0.81821061982408805</v>
      </c>
      <c r="E77" s="20">
        <v>93.304145569900498</v>
      </c>
      <c r="F77" s="21">
        <v>0.93200059276451597</v>
      </c>
      <c r="G77" s="20">
        <v>89.772339444783995</v>
      </c>
      <c r="H77" s="21">
        <v>1.36570016749995</v>
      </c>
      <c r="I77" s="20">
        <v>-3.5318061251164599</v>
      </c>
      <c r="J77" s="21">
        <v>1.60617650102687</v>
      </c>
      <c r="K77" s="20" t="s">
        <v>327</v>
      </c>
      <c r="L77" s="21" t="s">
        <v>327</v>
      </c>
      <c r="M77" s="20" t="s">
        <v>327</v>
      </c>
      <c r="N77" s="21" t="s">
        <v>327</v>
      </c>
      <c r="O77" s="20">
        <v>92.919093912012997</v>
      </c>
      <c r="P77" s="21">
        <v>0.91653366739878905</v>
      </c>
      <c r="Q77" s="20">
        <v>89.290892409474495</v>
      </c>
      <c r="R77" s="21">
        <v>1.6623991551603901</v>
      </c>
      <c r="S77" s="20" t="s">
        <v>327</v>
      </c>
      <c r="T77" s="21" t="s">
        <v>327</v>
      </c>
      <c r="U77" s="20">
        <v>92.006800676354104</v>
      </c>
      <c r="V77" s="21">
        <v>0.98674752299180302</v>
      </c>
      <c r="W77" s="20">
        <v>91.023272909892995</v>
      </c>
      <c r="X77" s="21">
        <v>1.3190310383520001</v>
      </c>
      <c r="Y77" s="20" t="s">
        <v>327</v>
      </c>
      <c r="Z77" s="21" t="s">
        <v>327</v>
      </c>
      <c r="AA77" s="20" t="s">
        <v>327</v>
      </c>
      <c r="AB77" s="21" t="s">
        <v>327</v>
      </c>
      <c r="AC77" s="20">
        <v>-0.10504693217824</v>
      </c>
      <c r="AD77" s="21">
        <v>1.1794567744212701</v>
      </c>
      <c r="AE77" s="107"/>
      <c r="AF77" s="108"/>
    </row>
    <row r="78" spans="1:32" x14ac:dyDescent="0.15">
      <c r="A78" s="57" t="s">
        <v>39</v>
      </c>
      <c r="B78" s="82">
        <v>1</v>
      </c>
      <c r="C78" s="20">
        <v>97.077197185425106</v>
      </c>
      <c r="D78" s="21">
        <v>0.440641445377293</v>
      </c>
      <c r="E78" s="20">
        <v>95.823662005305394</v>
      </c>
      <c r="F78" s="21">
        <v>1.47111044695366</v>
      </c>
      <c r="G78" s="20">
        <v>97.369775191445299</v>
      </c>
      <c r="H78" s="21">
        <v>0.45131131488931697</v>
      </c>
      <c r="I78" s="20">
        <v>1.54611318613988</v>
      </c>
      <c r="J78" s="21">
        <v>1.54615607937221</v>
      </c>
      <c r="K78" s="20">
        <v>98.676753370207607</v>
      </c>
      <c r="L78" s="21">
        <v>0.982496676355892</v>
      </c>
      <c r="M78" s="20">
        <v>96.802197890918805</v>
      </c>
      <c r="N78" s="21">
        <v>0.784336880754128</v>
      </c>
      <c r="O78" s="20">
        <v>97.033267425701297</v>
      </c>
      <c r="P78" s="21">
        <v>0.72922841195088195</v>
      </c>
      <c r="Q78" s="20">
        <v>97.122270761859099</v>
      </c>
      <c r="R78" s="21">
        <v>0.92732514696186996</v>
      </c>
      <c r="S78" s="20">
        <v>-1.5544826083485199</v>
      </c>
      <c r="T78" s="21">
        <v>1.35718842224467</v>
      </c>
      <c r="U78" s="20">
        <v>97.233807670073901</v>
      </c>
      <c r="V78" s="21">
        <v>0.68240038205129705</v>
      </c>
      <c r="W78" s="20">
        <v>97.197763339949205</v>
      </c>
      <c r="X78" s="21">
        <v>0.80875688358351505</v>
      </c>
      <c r="Y78" s="20">
        <v>96.961988239936105</v>
      </c>
      <c r="Z78" s="21">
        <v>0.82247566953426898</v>
      </c>
      <c r="AA78" s="20">
        <v>-0.27181943013773902</v>
      </c>
      <c r="AB78" s="21">
        <v>1.03776776453485</v>
      </c>
      <c r="AC78" s="20">
        <v>1.7606830740238599</v>
      </c>
      <c r="AD78" s="21">
        <v>0.64314585920110101</v>
      </c>
      <c r="AE78" s="107"/>
      <c r="AF78" s="108"/>
    </row>
    <row r="79" spans="1:32" x14ac:dyDescent="0.15">
      <c r="A79" s="57" t="s">
        <v>43</v>
      </c>
      <c r="B79" s="82">
        <v>1</v>
      </c>
      <c r="C79" s="20">
        <v>97.986158478888299</v>
      </c>
      <c r="D79" s="21">
        <v>0.35276802604479102</v>
      </c>
      <c r="E79" s="20">
        <v>98.621160160584495</v>
      </c>
      <c r="F79" s="21">
        <v>0.34655756676383498</v>
      </c>
      <c r="G79" s="20">
        <v>97.376218513158406</v>
      </c>
      <c r="H79" s="21">
        <v>0.65337961406654799</v>
      </c>
      <c r="I79" s="20">
        <v>-1.2449416474261501</v>
      </c>
      <c r="J79" s="21">
        <v>0.73700290217096798</v>
      </c>
      <c r="K79" s="20">
        <v>98.072904037741907</v>
      </c>
      <c r="L79" s="21">
        <v>0.58753326868051803</v>
      </c>
      <c r="M79" s="20">
        <v>97.174728945773793</v>
      </c>
      <c r="N79" s="21">
        <v>0.627526426970622</v>
      </c>
      <c r="O79" s="20">
        <v>98.965635655124004</v>
      </c>
      <c r="P79" s="21">
        <v>0.610440376790783</v>
      </c>
      <c r="Q79" s="20" t="s">
        <v>824</v>
      </c>
      <c r="R79" s="21" t="s">
        <v>824</v>
      </c>
      <c r="S79" s="20" t="s">
        <v>824</v>
      </c>
      <c r="T79" s="21" t="s">
        <v>824</v>
      </c>
      <c r="U79" s="20">
        <v>98.408197883195697</v>
      </c>
      <c r="V79" s="21">
        <v>0.47365328680912699</v>
      </c>
      <c r="W79" s="20">
        <v>97.843466932366098</v>
      </c>
      <c r="X79" s="21">
        <v>0.75034644233261105</v>
      </c>
      <c r="Y79" s="20">
        <v>97.855703642781194</v>
      </c>
      <c r="Z79" s="21">
        <v>0.74608722370950198</v>
      </c>
      <c r="AA79" s="20">
        <v>-0.552494240414518</v>
      </c>
      <c r="AB79" s="21">
        <v>0.91499639994018001</v>
      </c>
      <c r="AC79" s="20">
        <v>0.225205725149067</v>
      </c>
      <c r="AD79" s="21">
        <v>0.49207810358476201</v>
      </c>
      <c r="AE79" s="107"/>
      <c r="AF79" s="108"/>
    </row>
    <row r="80" spans="1:32" x14ac:dyDescent="0.15">
      <c r="A80" s="57" t="s">
        <v>48</v>
      </c>
      <c r="B80" s="82">
        <v>1</v>
      </c>
      <c r="C80" s="20">
        <v>94.379030214654705</v>
      </c>
      <c r="D80" s="21">
        <v>0.56153403052905604</v>
      </c>
      <c r="E80" s="20">
        <v>94.400453511926997</v>
      </c>
      <c r="F80" s="21">
        <v>0.88355502550657095</v>
      </c>
      <c r="G80" s="20">
        <v>95.318753681511197</v>
      </c>
      <c r="H80" s="21">
        <v>0.94392999962927104</v>
      </c>
      <c r="I80" s="20">
        <v>0.91830016958424199</v>
      </c>
      <c r="J80" s="21">
        <v>1.3586332625908</v>
      </c>
      <c r="K80" s="20" t="s">
        <v>824</v>
      </c>
      <c r="L80" s="21" t="s">
        <v>824</v>
      </c>
      <c r="M80" s="20">
        <v>95.122562894384004</v>
      </c>
      <c r="N80" s="21">
        <v>0.98403214735081601</v>
      </c>
      <c r="O80" s="20">
        <v>94.388181383564898</v>
      </c>
      <c r="P80" s="21">
        <v>1.0533098198272799</v>
      </c>
      <c r="Q80" s="20">
        <v>94.651986754280003</v>
      </c>
      <c r="R80" s="21">
        <v>1.15272382952133</v>
      </c>
      <c r="S80" s="20" t="s">
        <v>824</v>
      </c>
      <c r="T80" s="21" t="s">
        <v>824</v>
      </c>
      <c r="U80" s="20">
        <v>93.274950641782695</v>
      </c>
      <c r="V80" s="21">
        <v>1.27267398019607</v>
      </c>
      <c r="W80" s="20">
        <v>94.440329125187503</v>
      </c>
      <c r="X80" s="21">
        <v>1.1717105931039999</v>
      </c>
      <c r="Y80" s="20">
        <v>96.336737365665599</v>
      </c>
      <c r="Z80" s="21">
        <v>0.59856290148907898</v>
      </c>
      <c r="AA80" s="20">
        <v>3.0617867238829599</v>
      </c>
      <c r="AB80" s="21">
        <v>1.37599470292433</v>
      </c>
      <c r="AC80" s="20">
        <v>1.04048070434327</v>
      </c>
      <c r="AD80" s="21">
        <v>0.98934606097371802</v>
      </c>
      <c r="AE80" s="107"/>
      <c r="AF80" s="108"/>
    </row>
    <row r="81" spans="1:32" x14ac:dyDescent="0.15">
      <c r="A81" s="57" t="s">
        <v>50</v>
      </c>
      <c r="B81" s="82">
        <v>1</v>
      </c>
      <c r="C81" s="20">
        <v>93.929832080649803</v>
      </c>
      <c r="D81" s="21">
        <v>0.62477291891116704</v>
      </c>
      <c r="E81" s="20">
        <v>94.319611420782394</v>
      </c>
      <c r="F81" s="21">
        <v>0.80222522035989297</v>
      </c>
      <c r="G81" s="20">
        <v>93.661163433229106</v>
      </c>
      <c r="H81" s="21">
        <v>1.06765521887746</v>
      </c>
      <c r="I81" s="20">
        <v>-0.65844798755328804</v>
      </c>
      <c r="J81" s="21">
        <v>1.35194217847092</v>
      </c>
      <c r="K81" s="20">
        <v>95.448191727614997</v>
      </c>
      <c r="L81" s="21">
        <v>1.3340093749058399</v>
      </c>
      <c r="M81" s="20">
        <v>94.877908356663397</v>
      </c>
      <c r="N81" s="21">
        <v>0.89215959770614495</v>
      </c>
      <c r="O81" s="20">
        <v>94.139023897151802</v>
      </c>
      <c r="P81" s="21">
        <v>1.02252158765699</v>
      </c>
      <c r="Q81" s="20">
        <v>89.801994284210096</v>
      </c>
      <c r="R81" s="21">
        <v>2.5643881603319101</v>
      </c>
      <c r="S81" s="20">
        <v>-5.6461974434049198</v>
      </c>
      <c r="T81" s="21">
        <v>2.8742835118992698</v>
      </c>
      <c r="U81" s="20">
        <v>94.884468379138397</v>
      </c>
      <c r="V81" s="21">
        <v>0.72518677755534999</v>
      </c>
      <c r="W81" s="20">
        <v>93.4660718081483</v>
      </c>
      <c r="X81" s="21">
        <v>1.0583359442914</v>
      </c>
      <c r="Y81" s="20">
        <v>93.160004719253905</v>
      </c>
      <c r="Z81" s="21">
        <v>1.3672010678098201</v>
      </c>
      <c r="AA81" s="20">
        <v>-1.7244636598844401</v>
      </c>
      <c r="AB81" s="21">
        <v>1.48310540345409</v>
      </c>
      <c r="AC81" s="20">
        <v>1.1734378681192701</v>
      </c>
      <c r="AD81" s="21">
        <v>0.86972491046324496</v>
      </c>
      <c r="AE81" s="107"/>
      <c r="AF81" s="108"/>
    </row>
    <row r="82" spans="1:32" x14ac:dyDescent="0.15">
      <c r="A82" s="57" t="s">
        <v>52</v>
      </c>
      <c r="B82" s="82">
        <v>1</v>
      </c>
      <c r="C82" s="20">
        <v>90.536283044091505</v>
      </c>
      <c r="D82" s="21">
        <v>0.92259694411066795</v>
      </c>
      <c r="E82" s="20">
        <v>87.816232509585504</v>
      </c>
      <c r="F82" s="21">
        <v>2.8882351412118399</v>
      </c>
      <c r="G82" s="20">
        <v>91.079464603139797</v>
      </c>
      <c r="H82" s="21">
        <v>0.95012538398636104</v>
      </c>
      <c r="I82" s="20">
        <v>3.2632320935543202</v>
      </c>
      <c r="J82" s="21">
        <v>3.0342321314030198</v>
      </c>
      <c r="K82" s="20">
        <v>92.051974789144197</v>
      </c>
      <c r="L82" s="21">
        <v>1.8947671983646599</v>
      </c>
      <c r="M82" s="20">
        <v>89.745742315197504</v>
      </c>
      <c r="N82" s="21">
        <v>1.7617336064704401</v>
      </c>
      <c r="O82" s="20">
        <v>90.583276678294695</v>
      </c>
      <c r="P82" s="21">
        <v>1.4526786230498301</v>
      </c>
      <c r="Q82" s="20">
        <v>90.220825755310599</v>
      </c>
      <c r="R82" s="21">
        <v>4.6248418969875402</v>
      </c>
      <c r="S82" s="20">
        <v>-1.8311490338336001</v>
      </c>
      <c r="T82" s="21">
        <v>4.9209928916623804</v>
      </c>
      <c r="U82" s="20">
        <v>88.734039415557703</v>
      </c>
      <c r="V82" s="21">
        <v>2.1275226720011302</v>
      </c>
      <c r="W82" s="20">
        <v>92.063473110414193</v>
      </c>
      <c r="X82" s="21">
        <v>1.2446728696638001</v>
      </c>
      <c r="Y82" s="20">
        <v>90.162721135469198</v>
      </c>
      <c r="Z82" s="21">
        <v>1.65481970056622</v>
      </c>
      <c r="AA82" s="20">
        <v>1.42868171991152</v>
      </c>
      <c r="AB82" s="21">
        <v>2.6919288602236899</v>
      </c>
      <c r="AC82" s="20">
        <v>3.6092536066121599</v>
      </c>
      <c r="AD82" s="21">
        <v>1.43347123030271</v>
      </c>
      <c r="AE82" s="107"/>
      <c r="AF82" s="108"/>
    </row>
    <row r="83" spans="1:32" x14ac:dyDescent="0.15">
      <c r="A83" s="57" t="s">
        <v>53</v>
      </c>
      <c r="B83" s="82">
        <v>1</v>
      </c>
      <c r="C83" s="20">
        <v>95.4975789216262</v>
      </c>
      <c r="D83" s="21">
        <v>0.72399152337869699</v>
      </c>
      <c r="E83" s="20">
        <v>95.252257260820699</v>
      </c>
      <c r="F83" s="21">
        <v>0.85000384994785805</v>
      </c>
      <c r="G83" s="20">
        <v>95.735732763953806</v>
      </c>
      <c r="H83" s="21">
        <v>1.2605448024491599</v>
      </c>
      <c r="I83" s="20">
        <v>0.48347550313313498</v>
      </c>
      <c r="J83" s="21">
        <v>1.5570643446194199</v>
      </c>
      <c r="K83" s="20">
        <v>95.615253014133202</v>
      </c>
      <c r="L83" s="21">
        <v>1.93054558034305</v>
      </c>
      <c r="M83" s="20">
        <v>94.875429051646094</v>
      </c>
      <c r="N83" s="21">
        <v>1.30155654591509</v>
      </c>
      <c r="O83" s="20">
        <v>94.722326735190094</v>
      </c>
      <c r="P83" s="21">
        <v>1.1582793600797201</v>
      </c>
      <c r="Q83" s="20">
        <v>98.873749511255895</v>
      </c>
      <c r="R83" s="21">
        <v>0.59344657904255005</v>
      </c>
      <c r="S83" s="20">
        <v>3.2584964971227102</v>
      </c>
      <c r="T83" s="21">
        <v>1.8397744611534499</v>
      </c>
      <c r="U83" s="20">
        <v>94.995149237923997</v>
      </c>
      <c r="V83" s="21">
        <v>1.2004104855041899</v>
      </c>
      <c r="W83" s="20">
        <v>94.181278183737703</v>
      </c>
      <c r="X83" s="21">
        <v>1.2618598515868999</v>
      </c>
      <c r="Y83" s="20">
        <v>96.310267811361499</v>
      </c>
      <c r="Z83" s="21">
        <v>1.17193240233525</v>
      </c>
      <c r="AA83" s="20">
        <v>1.31511857343747</v>
      </c>
      <c r="AB83" s="21">
        <v>1.6640189456225101</v>
      </c>
      <c r="AC83" s="20">
        <v>-0.35722136781706099</v>
      </c>
      <c r="AD83" s="21">
        <v>0.96999934105060504</v>
      </c>
      <c r="AE83" s="107"/>
      <c r="AF83" s="108"/>
    </row>
    <row r="84" spans="1:32" x14ac:dyDescent="0.15">
      <c r="A84" s="3" t="s">
        <v>121</v>
      </c>
      <c r="B84" s="83">
        <v>1</v>
      </c>
      <c r="C84" s="64">
        <v>93.3660820193289</v>
      </c>
      <c r="D84" s="65">
        <v>0.22912894425720401</v>
      </c>
      <c r="E84" s="64">
        <v>93.125212681538301</v>
      </c>
      <c r="F84" s="65">
        <v>0.39814083512871901</v>
      </c>
      <c r="G84" s="64">
        <v>93.346285902226995</v>
      </c>
      <c r="H84" s="65">
        <v>0.380791993983912</v>
      </c>
      <c r="I84" s="64">
        <v>0.22107322068867</v>
      </c>
      <c r="J84" s="65">
        <v>0.55204527313992102</v>
      </c>
      <c r="K84" s="64">
        <v>95.013797430364605</v>
      </c>
      <c r="L84" s="65">
        <v>0.63228257334832805</v>
      </c>
      <c r="M84" s="64">
        <v>94.030492171732703</v>
      </c>
      <c r="N84" s="65">
        <v>0.40819795399793601</v>
      </c>
      <c r="O84" s="64">
        <v>93.567912647002998</v>
      </c>
      <c r="P84" s="65">
        <v>0.33927309787503601</v>
      </c>
      <c r="Q84" s="64">
        <v>91.557342996583102</v>
      </c>
      <c r="R84" s="65">
        <v>1.0352256529493</v>
      </c>
      <c r="S84" s="64">
        <v>-2.32675359870044</v>
      </c>
      <c r="T84" s="65">
        <v>1.67216690803653</v>
      </c>
      <c r="U84" s="64">
        <v>93.260425303907795</v>
      </c>
      <c r="V84" s="65">
        <v>0.36579545162823202</v>
      </c>
      <c r="W84" s="64">
        <v>93.496806756296607</v>
      </c>
      <c r="X84" s="65">
        <v>0.39376488641808399</v>
      </c>
      <c r="Y84" s="64">
        <v>93.935914704259304</v>
      </c>
      <c r="Z84" s="65">
        <v>0.459299261861358</v>
      </c>
      <c r="AA84" s="64">
        <v>0.171014530210118</v>
      </c>
      <c r="AB84" s="65">
        <v>0.62515179502760898</v>
      </c>
      <c r="AC84" s="64">
        <v>2.80207152065829</v>
      </c>
      <c r="AD84" s="65">
        <v>0.32307865963181898</v>
      </c>
      <c r="AE84" s="107"/>
      <c r="AF84" s="108"/>
    </row>
    <row r="85" spans="1:32" x14ac:dyDescent="0.15">
      <c r="A85" s="57" t="s">
        <v>92</v>
      </c>
      <c r="B85" s="82">
        <v>1</v>
      </c>
      <c r="C85" s="20">
        <v>94.644848738459999</v>
      </c>
      <c r="D85" s="21">
        <v>0.89573681038242803</v>
      </c>
      <c r="E85" s="20">
        <v>94.203076450935896</v>
      </c>
      <c r="F85" s="21">
        <v>1.12727521348743</v>
      </c>
      <c r="G85" s="20">
        <v>94.935850115971704</v>
      </c>
      <c r="H85" s="21">
        <v>1.4265006134395399</v>
      </c>
      <c r="I85" s="20">
        <v>0.732773665035793</v>
      </c>
      <c r="J85" s="21">
        <v>1.70913126210399</v>
      </c>
      <c r="K85" s="20">
        <v>94.561201620432101</v>
      </c>
      <c r="L85" s="21">
        <v>1.1869492062679701</v>
      </c>
      <c r="M85" s="20">
        <v>93.741846150802203</v>
      </c>
      <c r="N85" s="21">
        <v>1.56168840145014</v>
      </c>
      <c r="O85" s="20">
        <v>94.239823341222802</v>
      </c>
      <c r="P85" s="21">
        <v>1.7472340015960901</v>
      </c>
      <c r="Q85" s="20">
        <v>96.832414327888799</v>
      </c>
      <c r="R85" s="21">
        <v>1.1298316285105101</v>
      </c>
      <c r="S85" s="20">
        <v>2.27121270745663</v>
      </c>
      <c r="T85" s="21">
        <v>1.51995505370211</v>
      </c>
      <c r="U85" s="20">
        <v>93.3823949826388</v>
      </c>
      <c r="V85" s="21">
        <v>1.6485186432135901</v>
      </c>
      <c r="W85" s="20">
        <v>93.045530904185696</v>
      </c>
      <c r="X85" s="21">
        <v>1.7448105465641299</v>
      </c>
      <c r="Y85" s="20">
        <v>95.6708002996441</v>
      </c>
      <c r="Z85" s="21">
        <v>1.31127896578984</v>
      </c>
      <c r="AA85" s="20">
        <v>2.2884053170053602</v>
      </c>
      <c r="AB85" s="21">
        <v>2.0738733651993502</v>
      </c>
      <c r="AC85" s="20">
        <v>3.6958292491750599</v>
      </c>
      <c r="AD85" s="21">
        <v>1.3811028087967001</v>
      </c>
      <c r="AE85" s="107"/>
      <c r="AF85" s="108"/>
    </row>
    <row r="86" spans="1:32" x14ac:dyDescent="0.15">
      <c r="A86" s="57" t="s">
        <v>89</v>
      </c>
      <c r="B86" s="82">
        <v>1</v>
      </c>
      <c r="C86" s="20">
        <v>98.271231043354803</v>
      </c>
      <c r="D86" s="21">
        <v>0.62761839043739498</v>
      </c>
      <c r="E86" s="20">
        <v>97.679848303672898</v>
      </c>
      <c r="F86" s="21">
        <v>0.94584233741048196</v>
      </c>
      <c r="G86" s="20">
        <v>99.184779820288</v>
      </c>
      <c r="H86" s="21">
        <v>0.58376740331408605</v>
      </c>
      <c r="I86" s="20">
        <v>1.5049315166151001</v>
      </c>
      <c r="J86" s="21">
        <v>1.0999032193351299</v>
      </c>
      <c r="K86" s="20">
        <v>96.039662525160495</v>
      </c>
      <c r="L86" s="21">
        <v>1.71539713580749</v>
      </c>
      <c r="M86" s="20">
        <v>98.850953467416105</v>
      </c>
      <c r="N86" s="21">
        <v>0.66044852781294505</v>
      </c>
      <c r="O86" s="20">
        <v>97.817586513190307</v>
      </c>
      <c r="P86" s="21">
        <v>1.5546765111705201</v>
      </c>
      <c r="Q86" s="20">
        <v>99.152324350965202</v>
      </c>
      <c r="R86" s="21">
        <v>0.82911200339030799</v>
      </c>
      <c r="S86" s="20">
        <v>3.1126618258047398</v>
      </c>
      <c r="T86" s="21">
        <v>1.9149594173487501</v>
      </c>
      <c r="U86" s="20">
        <v>97.726432909791399</v>
      </c>
      <c r="V86" s="21">
        <v>0.84109467887484202</v>
      </c>
      <c r="W86" s="20">
        <v>98.418758780632004</v>
      </c>
      <c r="X86" s="21">
        <v>1.11254512487386</v>
      </c>
      <c r="Y86" s="20">
        <v>98.515227511064595</v>
      </c>
      <c r="Z86" s="21">
        <v>1.4702109393457801</v>
      </c>
      <c r="AA86" s="20">
        <v>0.78879460127313905</v>
      </c>
      <c r="AB86" s="21">
        <v>1.67554794536611</v>
      </c>
      <c r="AC86" s="20">
        <v>7.1913466025800101</v>
      </c>
      <c r="AD86" s="21">
        <v>1.4707001450011501</v>
      </c>
      <c r="AE86" s="107"/>
      <c r="AF86" s="108"/>
    </row>
    <row r="87" spans="1:32" ht="13.5" customHeight="1" x14ac:dyDescent="0.15">
      <c r="A87" s="72" t="s">
        <v>90</v>
      </c>
      <c r="B87" s="84">
        <v>1</v>
      </c>
      <c r="C87" s="91">
        <v>96.044312761714295</v>
      </c>
      <c r="D87" s="92">
        <v>0.76937315313642696</v>
      </c>
      <c r="E87" s="93">
        <v>95.971250655950399</v>
      </c>
      <c r="F87" s="92">
        <v>1.0461972543603499</v>
      </c>
      <c r="G87" s="93">
        <v>96.484513388354401</v>
      </c>
      <c r="H87" s="92">
        <v>1.16470158665206</v>
      </c>
      <c r="I87" s="93">
        <v>0.513262732404002</v>
      </c>
      <c r="J87" s="92">
        <v>1.4955200182547399</v>
      </c>
      <c r="K87" s="93" t="s">
        <v>824</v>
      </c>
      <c r="L87" s="92" t="s">
        <v>824</v>
      </c>
      <c r="M87" s="93">
        <v>96.641383397574302</v>
      </c>
      <c r="N87" s="92">
        <v>1.75930709709717</v>
      </c>
      <c r="O87" s="93">
        <v>94.671551809725699</v>
      </c>
      <c r="P87" s="92">
        <v>1.2912192960301401</v>
      </c>
      <c r="Q87" s="93">
        <v>98.401823459854995</v>
      </c>
      <c r="R87" s="92">
        <v>0.73438840221377999</v>
      </c>
      <c r="S87" s="93" t="s">
        <v>824</v>
      </c>
      <c r="T87" s="92" t="s">
        <v>824</v>
      </c>
      <c r="U87" s="93">
        <v>95.807725689038193</v>
      </c>
      <c r="V87" s="92">
        <v>1.4303567854885699</v>
      </c>
      <c r="W87" s="93">
        <v>95.872617846539498</v>
      </c>
      <c r="X87" s="92">
        <v>1.88287933857446</v>
      </c>
      <c r="Y87" s="93">
        <v>96.7740043686983</v>
      </c>
      <c r="Z87" s="92">
        <v>0.88270112952449098</v>
      </c>
      <c r="AA87" s="93">
        <v>0.96627867966010705</v>
      </c>
      <c r="AB87" s="92">
        <v>1.6522346242577199</v>
      </c>
      <c r="AC87" s="93">
        <v>5.3098150704013101</v>
      </c>
      <c r="AD87" s="92">
        <v>1.66229526722529</v>
      </c>
      <c r="AE87" s="80"/>
      <c r="AF87" s="81"/>
    </row>
    <row r="88" spans="1:32" x14ac:dyDescent="0.15">
      <c r="A88" s="57"/>
      <c r="B88" s="85"/>
      <c r="C88" s="20" t="s">
        <v>1118</v>
      </c>
      <c r="D88" s="21" t="s">
        <v>1119</v>
      </c>
      <c r="E88" s="20" t="s">
        <v>1206</v>
      </c>
      <c r="F88" s="21" t="s">
        <v>1207</v>
      </c>
      <c r="G88" s="20" t="s">
        <v>1208</v>
      </c>
      <c r="H88" s="21" t="s">
        <v>1209</v>
      </c>
      <c r="I88" s="20" t="s">
        <v>1210</v>
      </c>
      <c r="J88" s="21" t="s">
        <v>1211</v>
      </c>
      <c r="K88" s="20" t="s">
        <v>1212</v>
      </c>
      <c r="L88" s="21" t="s">
        <v>1213</v>
      </c>
      <c r="M88" s="20" t="s">
        <v>1214</v>
      </c>
      <c r="N88" s="21" t="s">
        <v>1215</v>
      </c>
      <c r="O88" s="20" t="s">
        <v>1216</v>
      </c>
      <c r="P88" s="21" t="s">
        <v>1217</v>
      </c>
      <c r="Q88" s="20" t="s">
        <v>1218</v>
      </c>
      <c r="R88" s="21" t="s">
        <v>1219</v>
      </c>
      <c r="S88" s="20" t="s">
        <v>1220</v>
      </c>
      <c r="T88" s="21" t="s">
        <v>1221</v>
      </c>
      <c r="U88" s="20" t="s">
        <v>1222</v>
      </c>
      <c r="V88" s="21" t="s">
        <v>1223</v>
      </c>
      <c r="W88" s="20" t="s">
        <v>1224</v>
      </c>
      <c r="X88" s="21" t="s">
        <v>1225</v>
      </c>
      <c r="Y88" s="20" t="s">
        <v>1226</v>
      </c>
      <c r="Z88" s="21" t="s">
        <v>1227</v>
      </c>
      <c r="AA88" s="20" t="s">
        <v>1228</v>
      </c>
      <c r="AB88" s="21" t="s">
        <v>1229</v>
      </c>
      <c r="AC88" s="107" t="s">
        <v>1142</v>
      </c>
      <c r="AD88" s="107" t="s">
        <v>1143</v>
      </c>
      <c r="AE88" s="20" t="s">
        <v>1144</v>
      </c>
      <c r="AF88" s="86" t="s">
        <v>1145</v>
      </c>
    </row>
    <row r="89" spans="1:32" x14ac:dyDescent="0.15">
      <c r="A89" s="57" t="s">
        <v>20</v>
      </c>
      <c r="B89" s="85">
        <v>3</v>
      </c>
      <c r="C89" s="20">
        <v>91.6425113891124</v>
      </c>
      <c r="D89" s="21">
        <v>0.69966567272959701</v>
      </c>
      <c r="E89" s="20">
        <v>90.360787320191207</v>
      </c>
      <c r="F89" s="21">
        <v>1.2296624061501999</v>
      </c>
      <c r="G89" s="20">
        <v>93.314548145449095</v>
      </c>
      <c r="H89" s="21">
        <v>0.96773937049978198</v>
      </c>
      <c r="I89" s="20">
        <v>2.9537608252578602</v>
      </c>
      <c r="J89" s="21">
        <v>1.58328852192848</v>
      </c>
      <c r="K89" s="20" t="s">
        <v>824</v>
      </c>
      <c r="L89" s="21" t="s">
        <v>824</v>
      </c>
      <c r="M89" s="20">
        <v>93.0664843157695</v>
      </c>
      <c r="N89" s="21">
        <v>1.4193698273009201</v>
      </c>
      <c r="O89" s="20">
        <v>92.32208112216</v>
      </c>
      <c r="P89" s="21">
        <v>1.04034351452277</v>
      </c>
      <c r="Q89" s="20">
        <v>91.516486769331493</v>
      </c>
      <c r="R89" s="21">
        <v>1.44397485565396</v>
      </c>
      <c r="S89" s="20" t="s">
        <v>824</v>
      </c>
      <c r="T89" s="21" t="s">
        <v>824</v>
      </c>
      <c r="U89" s="20">
        <v>90.894099172391407</v>
      </c>
      <c r="V89" s="21">
        <v>1.5560930615573301</v>
      </c>
      <c r="W89" s="20">
        <v>90.553006856727094</v>
      </c>
      <c r="X89" s="21">
        <v>1.49776269244088</v>
      </c>
      <c r="Y89" s="20">
        <v>93.481881910602198</v>
      </c>
      <c r="Z89" s="21">
        <v>1.0205921878555999</v>
      </c>
      <c r="AA89" s="20">
        <v>2.5877827382107799</v>
      </c>
      <c r="AB89" s="21">
        <v>1.9259770670832801</v>
      </c>
      <c r="AC89" s="107"/>
      <c r="AD89" s="107"/>
      <c r="AE89" s="20">
        <v>-1.1183417136028999</v>
      </c>
      <c r="AF89" s="86">
        <v>0.934587550907237</v>
      </c>
    </row>
    <row r="90" spans="1:32" x14ac:dyDescent="0.15">
      <c r="A90" s="57" t="s">
        <v>23</v>
      </c>
      <c r="B90" s="85">
        <v>3</v>
      </c>
      <c r="C90" s="20">
        <v>93.950199933006701</v>
      </c>
      <c r="D90" s="21">
        <v>0.8171830974123</v>
      </c>
      <c r="E90" s="20">
        <v>95.200655339164499</v>
      </c>
      <c r="F90" s="21">
        <v>1.23604137111579</v>
      </c>
      <c r="G90" s="20">
        <v>93.034060614184895</v>
      </c>
      <c r="H90" s="21">
        <v>1.12581402392931</v>
      </c>
      <c r="I90" s="20">
        <v>-2.1665947249795501</v>
      </c>
      <c r="J90" s="21">
        <v>1.6956038724276401</v>
      </c>
      <c r="K90" s="20" t="s">
        <v>824</v>
      </c>
      <c r="L90" s="21" t="s">
        <v>824</v>
      </c>
      <c r="M90" s="20">
        <v>94.117169014862895</v>
      </c>
      <c r="N90" s="21">
        <v>1.2861588806362201</v>
      </c>
      <c r="O90" s="20">
        <v>94.768707187126495</v>
      </c>
      <c r="P90" s="21">
        <v>1.33107262455083</v>
      </c>
      <c r="Q90" s="20">
        <v>91.351638289429303</v>
      </c>
      <c r="R90" s="21">
        <v>1.9513590822335001</v>
      </c>
      <c r="S90" s="20" t="s">
        <v>824</v>
      </c>
      <c r="T90" s="21" t="s">
        <v>824</v>
      </c>
      <c r="U90" s="20">
        <v>92.3074094569061</v>
      </c>
      <c r="V90" s="21">
        <v>2.0105559251637701</v>
      </c>
      <c r="W90" s="20">
        <v>91.359020154502005</v>
      </c>
      <c r="X90" s="21">
        <v>2.2951196356376902</v>
      </c>
      <c r="Y90" s="20">
        <v>95.843469113309993</v>
      </c>
      <c r="Z90" s="21">
        <v>0.80359624432163801</v>
      </c>
      <c r="AA90" s="20">
        <v>3.5360596564039799</v>
      </c>
      <c r="AB90" s="21">
        <v>2.3615472993189499</v>
      </c>
      <c r="AC90" s="107"/>
      <c r="AD90" s="107"/>
      <c r="AE90" s="20">
        <v>-2.31711611339969</v>
      </c>
      <c r="AF90" s="86">
        <v>1.04796596822883</v>
      </c>
    </row>
    <row r="91" spans="1:32" x14ac:dyDescent="0.15">
      <c r="A91" s="57" t="s">
        <v>86</v>
      </c>
      <c r="B91" s="85">
        <v>3</v>
      </c>
      <c r="C91" s="20">
        <v>89.264752165944898</v>
      </c>
      <c r="D91" s="21">
        <v>1.12939972700147</v>
      </c>
      <c r="E91" s="20">
        <v>88.335720729750193</v>
      </c>
      <c r="F91" s="21">
        <v>1.5018197400489699</v>
      </c>
      <c r="G91" s="20">
        <v>92.116738898553393</v>
      </c>
      <c r="H91" s="21">
        <v>1.6421344817794199</v>
      </c>
      <c r="I91" s="20">
        <v>3.7810181688031999</v>
      </c>
      <c r="J91" s="21">
        <v>2.2367898815501399</v>
      </c>
      <c r="K91" s="20">
        <v>96.326614274247802</v>
      </c>
      <c r="L91" s="21">
        <v>1.7753459333553701</v>
      </c>
      <c r="M91" s="20">
        <v>88.595481991007603</v>
      </c>
      <c r="N91" s="21">
        <v>1.81240785523726</v>
      </c>
      <c r="O91" s="20">
        <v>90.102319633548902</v>
      </c>
      <c r="P91" s="21">
        <v>1.83317934436081</v>
      </c>
      <c r="Q91" s="20">
        <v>89.828354789221805</v>
      </c>
      <c r="R91" s="21">
        <v>2.4149171551670201</v>
      </c>
      <c r="S91" s="20">
        <v>-6.4982594850259501</v>
      </c>
      <c r="T91" s="21">
        <v>2.99573856955069</v>
      </c>
      <c r="U91" s="20">
        <v>87.569981503590199</v>
      </c>
      <c r="V91" s="21">
        <v>2.0913996713374199</v>
      </c>
      <c r="W91" s="20">
        <v>92.139617671724096</v>
      </c>
      <c r="X91" s="21">
        <v>2.1386011258803701</v>
      </c>
      <c r="Y91" s="20">
        <v>90.554998973200099</v>
      </c>
      <c r="Z91" s="21">
        <v>1.95241865569057</v>
      </c>
      <c r="AA91" s="20">
        <v>2.9850174696098999</v>
      </c>
      <c r="AB91" s="21">
        <v>3.0463267284376099</v>
      </c>
      <c r="AC91" s="107"/>
      <c r="AD91" s="107"/>
      <c r="AE91" s="20">
        <v>-1.6842673233400201</v>
      </c>
      <c r="AF91" s="86">
        <v>1.5429336597349399</v>
      </c>
    </row>
    <row r="92" spans="1:32" x14ac:dyDescent="0.15">
      <c r="A92" s="57" t="s">
        <v>41</v>
      </c>
      <c r="B92" s="85">
        <v>3</v>
      </c>
      <c r="C92" s="20">
        <v>92.624533257192994</v>
      </c>
      <c r="D92" s="21">
        <v>0.66737271069256998</v>
      </c>
      <c r="E92" s="20">
        <v>90.596667836338796</v>
      </c>
      <c r="F92" s="21">
        <v>1.0693067616568199</v>
      </c>
      <c r="G92" s="20">
        <v>94.5144267597816</v>
      </c>
      <c r="H92" s="21">
        <v>0.80635015876116001</v>
      </c>
      <c r="I92" s="20">
        <v>3.9177589234427801</v>
      </c>
      <c r="J92" s="21">
        <v>1.3640659487376401</v>
      </c>
      <c r="K92" s="20" t="s">
        <v>327</v>
      </c>
      <c r="L92" s="21" t="s">
        <v>327</v>
      </c>
      <c r="M92" s="20">
        <v>93.588411787051498</v>
      </c>
      <c r="N92" s="21">
        <v>1.9690251819529501</v>
      </c>
      <c r="O92" s="20">
        <v>92.701590054847401</v>
      </c>
      <c r="P92" s="21">
        <v>0.91459719042754495</v>
      </c>
      <c r="Q92" s="20">
        <v>92.168182772045498</v>
      </c>
      <c r="R92" s="21">
        <v>1.1068960597034401</v>
      </c>
      <c r="S92" s="20" t="s">
        <v>327</v>
      </c>
      <c r="T92" s="21" t="s">
        <v>327</v>
      </c>
      <c r="U92" s="20">
        <v>91.959758654915305</v>
      </c>
      <c r="V92" s="21">
        <v>1.2338186803207201</v>
      </c>
      <c r="W92" s="20">
        <v>93.357072082788804</v>
      </c>
      <c r="X92" s="21">
        <v>1.3873373646637901</v>
      </c>
      <c r="Y92" s="20">
        <v>92.788124631740502</v>
      </c>
      <c r="Z92" s="21">
        <v>0.99033187453113203</v>
      </c>
      <c r="AA92" s="20">
        <v>0.82836597682518198</v>
      </c>
      <c r="AB92" s="21">
        <v>1.6434777747026601</v>
      </c>
      <c r="AC92" s="107"/>
      <c r="AD92" s="107"/>
      <c r="AE92" s="20">
        <v>-1.61443406658094</v>
      </c>
      <c r="AF92" s="86">
        <v>0.86461046653117002</v>
      </c>
    </row>
    <row r="93" spans="1:32" x14ac:dyDescent="0.15">
      <c r="A93" s="57" t="s">
        <v>43</v>
      </c>
      <c r="B93" s="85">
        <v>3</v>
      </c>
      <c r="C93" s="20">
        <v>97.173772388600398</v>
      </c>
      <c r="D93" s="21">
        <v>0.39047930205660802</v>
      </c>
      <c r="E93" s="20">
        <v>97.858172780652296</v>
      </c>
      <c r="F93" s="21">
        <v>0.51032123554242004</v>
      </c>
      <c r="G93" s="20">
        <v>96.305001065952993</v>
      </c>
      <c r="H93" s="21">
        <v>0.67000417274028201</v>
      </c>
      <c r="I93" s="20">
        <v>-1.5531717146992601</v>
      </c>
      <c r="J93" s="21">
        <v>0.84578525667534699</v>
      </c>
      <c r="K93" s="20">
        <v>96.411483392294897</v>
      </c>
      <c r="L93" s="21">
        <v>0.85461664212910404</v>
      </c>
      <c r="M93" s="20">
        <v>98.593870209891804</v>
      </c>
      <c r="N93" s="21">
        <v>0.40955664484250198</v>
      </c>
      <c r="O93" s="20">
        <v>96.419871265401596</v>
      </c>
      <c r="P93" s="21">
        <v>0.80609517364827399</v>
      </c>
      <c r="Q93" s="20" t="s">
        <v>824</v>
      </c>
      <c r="R93" s="21" t="s">
        <v>824</v>
      </c>
      <c r="S93" s="20" t="s">
        <v>824</v>
      </c>
      <c r="T93" s="21" t="s">
        <v>824</v>
      </c>
      <c r="U93" s="20">
        <v>97.2404322294514</v>
      </c>
      <c r="V93" s="21">
        <v>0.73963068037354895</v>
      </c>
      <c r="W93" s="20">
        <v>96.451890456182497</v>
      </c>
      <c r="X93" s="21">
        <v>0.84977995642450799</v>
      </c>
      <c r="Y93" s="20">
        <v>97.385995577380697</v>
      </c>
      <c r="Z93" s="21">
        <v>0.723987652721512</v>
      </c>
      <c r="AA93" s="20">
        <v>0.14556334792934</v>
      </c>
      <c r="AB93" s="21">
        <v>1.0570439425679199</v>
      </c>
      <c r="AC93" s="107"/>
      <c r="AD93" s="107"/>
      <c r="AE93" s="20">
        <v>-0.58718036513886296</v>
      </c>
      <c r="AF93" s="86">
        <v>0.51977847700982405</v>
      </c>
    </row>
    <row r="94" spans="1:32" x14ac:dyDescent="0.15">
      <c r="A94" s="57" t="s">
        <v>48</v>
      </c>
      <c r="B94" s="85">
        <v>3</v>
      </c>
      <c r="C94" s="20">
        <v>91.165807286878007</v>
      </c>
      <c r="D94" s="21">
        <v>0.758946917714165</v>
      </c>
      <c r="E94" s="20">
        <v>89.790995440613301</v>
      </c>
      <c r="F94" s="21">
        <v>1.1776981017085499</v>
      </c>
      <c r="G94" s="20">
        <v>93.418541478551901</v>
      </c>
      <c r="H94" s="21">
        <v>0.98985243477587104</v>
      </c>
      <c r="I94" s="20">
        <v>3.62754603793856</v>
      </c>
      <c r="J94" s="21">
        <v>1.51562019098527</v>
      </c>
      <c r="K94" s="20" t="s">
        <v>824</v>
      </c>
      <c r="L94" s="21" t="s">
        <v>824</v>
      </c>
      <c r="M94" s="20">
        <v>93.218595238003402</v>
      </c>
      <c r="N94" s="21">
        <v>1.4575921733900801</v>
      </c>
      <c r="O94" s="20">
        <v>91.379966774478106</v>
      </c>
      <c r="P94" s="21">
        <v>1.1829216565173299</v>
      </c>
      <c r="Q94" s="20">
        <v>89.416320896487207</v>
      </c>
      <c r="R94" s="21">
        <v>1.89191372084536</v>
      </c>
      <c r="S94" s="20" t="s">
        <v>824</v>
      </c>
      <c r="T94" s="21" t="s">
        <v>824</v>
      </c>
      <c r="U94" s="20">
        <v>95.030500718293496</v>
      </c>
      <c r="V94" s="21">
        <v>1.0642225591513099</v>
      </c>
      <c r="W94" s="20">
        <v>89.202727678256494</v>
      </c>
      <c r="X94" s="21">
        <v>1.67376929679775</v>
      </c>
      <c r="Y94" s="20">
        <v>88.938305616503499</v>
      </c>
      <c r="Z94" s="21">
        <v>1.51379435794024</v>
      </c>
      <c r="AA94" s="20">
        <v>-6.0921951017900096</v>
      </c>
      <c r="AB94" s="21">
        <v>1.82821407075033</v>
      </c>
      <c r="AC94" s="107"/>
      <c r="AD94" s="107"/>
      <c r="AE94" s="20">
        <v>-2.1727422234334499</v>
      </c>
      <c r="AF94" s="86">
        <v>1.11332186937553</v>
      </c>
    </row>
    <row r="95" spans="1:32" x14ac:dyDescent="0.15">
      <c r="A95" s="57" t="s">
        <v>52</v>
      </c>
      <c r="B95" s="85">
        <v>3</v>
      </c>
      <c r="C95" s="20">
        <v>87.034326732895394</v>
      </c>
      <c r="D95" s="21">
        <v>0.914725642119528</v>
      </c>
      <c r="E95" s="20">
        <v>83.042275625953394</v>
      </c>
      <c r="F95" s="21">
        <v>2.9972889338570798</v>
      </c>
      <c r="G95" s="20">
        <v>87.596129787940995</v>
      </c>
      <c r="H95" s="21">
        <v>0.92674724617626103</v>
      </c>
      <c r="I95" s="20">
        <v>4.5538541619875597</v>
      </c>
      <c r="J95" s="21">
        <v>3.1150187898621802</v>
      </c>
      <c r="K95" s="20">
        <v>82.9811539030528</v>
      </c>
      <c r="L95" s="21">
        <v>3.7105127207549198</v>
      </c>
      <c r="M95" s="20">
        <v>88.080283740185806</v>
      </c>
      <c r="N95" s="21">
        <v>1.1229163630093</v>
      </c>
      <c r="O95" s="20">
        <v>86.546183569728498</v>
      </c>
      <c r="P95" s="21">
        <v>1.3932620454072</v>
      </c>
      <c r="Q95" s="20" t="s">
        <v>824</v>
      </c>
      <c r="R95" s="21" t="s">
        <v>824</v>
      </c>
      <c r="S95" s="20" t="s">
        <v>824</v>
      </c>
      <c r="T95" s="21" t="s">
        <v>824</v>
      </c>
      <c r="U95" s="20">
        <v>85.240989668694397</v>
      </c>
      <c r="V95" s="21">
        <v>1.8307277136420399</v>
      </c>
      <c r="W95" s="20">
        <v>88.492003436053395</v>
      </c>
      <c r="X95" s="21">
        <v>1.2308008520054301</v>
      </c>
      <c r="Y95" s="20">
        <v>88.665593221574795</v>
      </c>
      <c r="Z95" s="21">
        <v>1.5611626844565201</v>
      </c>
      <c r="AA95" s="20">
        <v>3.42460355288036</v>
      </c>
      <c r="AB95" s="21">
        <v>2.4335370396439</v>
      </c>
      <c r="AC95" s="107"/>
      <c r="AD95" s="107"/>
      <c r="AE95" s="20">
        <v>0.107297295416018</v>
      </c>
      <c r="AF95" s="86">
        <v>1.4284178825449501</v>
      </c>
    </row>
    <row r="96" spans="1:32" x14ac:dyDescent="0.15">
      <c r="A96" s="57" t="s">
        <v>53</v>
      </c>
      <c r="B96" s="85">
        <v>3</v>
      </c>
      <c r="C96" s="20">
        <v>94.718411950292307</v>
      </c>
      <c r="D96" s="21">
        <v>0.89963303662253802</v>
      </c>
      <c r="E96" s="20">
        <v>94.962729250170398</v>
      </c>
      <c r="F96" s="21">
        <v>1.07455914026787</v>
      </c>
      <c r="G96" s="20">
        <v>94.385632059546296</v>
      </c>
      <c r="H96" s="21">
        <v>1.45120426318083</v>
      </c>
      <c r="I96" s="20">
        <v>-0.57709719062413001</v>
      </c>
      <c r="J96" s="21">
        <v>1.7498931456106599</v>
      </c>
      <c r="K96" s="20">
        <v>92.060323578039103</v>
      </c>
      <c r="L96" s="21">
        <v>1.69186871984714</v>
      </c>
      <c r="M96" s="20">
        <v>91.747529611699207</v>
      </c>
      <c r="N96" s="21">
        <v>1.7281462466356901</v>
      </c>
      <c r="O96" s="20">
        <v>95.364316371299097</v>
      </c>
      <c r="P96" s="21">
        <v>1.08257174451178</v>
      </c>
      <c r="Q96" s="20">
        <v>98.884397253605499</v>
      </c>
      <c r="R96" s="21">
        <v>0.62473426852863001</v>
      </c>
      <c r="S96" s="20">
        <v>6.82407367556638</v>
      </c>
      <c r="T96" s="21">
        <v>1.85541851660653</v>
      </c>
      <c r="U96" s="20">
        <v>94.595063428480202</v>
      </c>
      <c r="V96" s="21">
        <v>1.4882104520205099</v>
      </c>
      <c r="W96" s="20">
        <v>94.828206360531993</v>
      </c>
      <c r="X96" s="21">
        <v>1.8911613726901799</v>
      </c>
      <c r="Y96" s="20">
        <v>94.742704710073596</v>
      </c>
      <c r="Z96" s="21">
        <v>1.37823449529405</v>
      </c>
      <c r="AA96" s="20">
        <v>0.14764128159336601</v>
      </c>
      <c r="AB96" s="21">
        <v>2.0047637260410598</v>
      </c>
      <c r="AC96" s="107"/>
      <c r="AD96" s="107"/>
      <c r="AE96" s="20">
        <v>-1.1363883391509499</v>
      </c>
      <c r="AF96" s="86">
        <v>1.1072825277665499</v>
      </c>
    </row>
    <row r="97" spans="1:32" ht="13.5" customHeight="1" x14ac:dyDescent="0.15">
      <c r="A97" s="5" t="s">
        <v>122</v>
      </c>
      <c r="B97" s="87">
        <v>3</v>
      </c>
      <c r="C97" s="88">
        <v>92.196789387990407</v>
      </c>
      <c r="D97" s="89">
        <v>0.28648700496261498</v>
      </c>
      <c r="E97" s="88">
        <v>91.268500540354296</v>
      </c>
      <c r="F97" s="89">
        <v>0.53362800519626197</v>
      </c>
      <c r="G97" s="88">
        <v>93.085634851245104</v>
      </c>
      <c r="H97" s="89">
        <v>0.394183306152673</v>
      </c>
      <c r="I97" s="88">
        <v>1.81713431089088</v>
      </c>
      <c r="J97" s="89">
        <v>0.66171776069647303</v>
      </c>
      <c r="K97" s="88">
        <v>91.944893786908594</v>
      </c>
      <c r="L97" s="89">
        <v>1.1322694910048701</v>
      </c>
      <c r="M97" s="88">
        <v>92.625978238559</v>
      </c>
      <c r="N97" s="89">
        <v>0.52097324744054696</v>
      </c>
      <c r="O97" s="88">
        <v>92.450629497323803</v>
      </c>
      <c r="P97" s="89">
        <v>0.43684481785926399</v>
      </c>
      <c r="Q97" s="88">
        <v>92.194230128353496</v>
      </c>
      <c r="R97" s="89">
        <v>0.685556137548195</v>
      </c>
      <c r="S97" s="88">
        <v>0.16290709527021399</v>
      </c>
      <c r="T97" s="89">
        <v>1.7618901390878501</v>
      </c>
      <c r="U97" s="88">
        <v>91.854779354090297</v>
      </c>
      <c r="V97" s="89">
        <v>0.55348299679412505</v>
      </c>
      <c r="W97" s="88">
        <v>92.047943087095803</v>
      </c>
      <c r="X97" s="89">
        <v>0.59456100759119501</v>
      </c>
      <c r="Y97" s="88">
        <v>92.800134219298201</v>
      </c>
      <c r="Z97" s="89">
        <v>0.46152874195072302</v>
      </c>
      <c r="AA97" s="88">
        <v>0.94535486520786105</v>
      </c>
      <c r="AB97" s="89">
        <v>0.746536876891434</v>
      </c>
      <c r="AC97" s="80"/>
      <c r="AD97" s="80"/>
      <c r="AE97" s="88">
        <v>-1.31539660615385</v>
      </c>
      <c r="AF97" s="90">
        <v>0.392826090487227</v>
      </c>
    </row>
    <row r="99" spans="1:32" x14ac:dyDescent="0.15">
      <c r="A99" s="27" t="s">
        <v>79</v>
      </c>
    </row>
    <row r="100" spans="1:32" x14ac:dyDescent="0.15">
      <c r="A100" s="27" t="s">
        <v>87</v>
      </c>
    </row>
    <row r="101" spans="1:32" x14ac:dyDescent="0.15">
      <c r="A101" s="27" t="s">
        <v>80</v>
      </c>
    </row>
    <row r="102" spans="1:32" x14ac:dyDescent="0.15">
      <c r="A102" s="27" t="s">
        <v>57</v>
      </c>
    </row>
    <row r="103" spans="1:32" x14ac:dyDescent="0.15">
      <c r="A103" s="95" t="str">
        <f>HYPERLINK("https://oecdcode.org/disclaimers/cyprus.html", "Information on data for Cyprus: https://oecdcode.org/disclaimers/cyprus.html")</f>
        <v>Information on data for Cyprus: https://oecdcode.org/disclaimers/cyprus.html</v>
      </c>
    </row>
    <row r="104" spans="1:32" x14ac:dyDescent="0.15">
      <c r="A104" s="27" t="s">
        <v>59</v>
      </c>
    </row>
  </sheetData>
  <mergeCells count="22">
    <mergeCell ref="B7:B10"/>
    <mergeCell ref="O9:P9"/>
    <mergeCell ref="AE9:AF9"/>
    <mergeCell ref="Y9:Z9"/>
    <mergeCell ref="AA9:AB9"/>
    <mergeCell ref="AC9:AD9"/>
    <mergeCell ref="E9:F9"/>
    <mergeCell ref="G9:H9"/>
    <mergeCell ref="I9:J9"/>
    <mergeCell ref="K9:L9"/>
    <mergeCell ref="M9:N9"/>
    <mergeCell ref="Q9:R9"/>
    <mergeCell ref="S9:T9"/>
    <mergeCell ref="U9:V9"/>
    <mergeCell ref="W9:X9"/>
    <mergeCell ref="C7:AF7"/>
    <mergeCell ref="K8:T8"/>
    <mergeCell ref="U8:AB8"/>
    <mergeCell ref="AC8:AD8"/>
    <mergeCell ref="AE8:AF8"/>
    <mergeCell ref="C8:D9"/>
    <mergeCell ref="E8:J8"/>
  </mergeCells>
  <conditionalFormatting sqref="I1:I11 AE1:AE106 I63:I65 I70 I84 I88 AC88:AC106 I97:I106 S97:S106 AA97:AA106">
    <cfRule type="expression" dxfId="185" priority="10">
      <formula>ABS(I1/J1)&gt;1.95996398454005</formula>
    </cfRule>
  </conditionalFormatting>
  <conditionalFormatting sqref="Q1:Q6">
    <cfRule type="expression" dxfId="184" priority="32">
      <formula>ABS(Q1/R1)&gt;1.95996398454005</formula>
    </cfRule>
  </conditionalFormatting>
  <conditionalFormatting sqref="S7:S11 S63:S65 S70 S84 S88">
    <cfRule type="expression" dxfId="183" priority="9">
      <formula>ABS(S7/T7)&gt;1.95996398454005</formula>
    </cfRule>
  </conditionalFormatting>
  <conditionalFormatting sqref="W1:W6">
    <cfRule type="expression" dxfId="182" priority="31">
      <formula>ABS(W1/X1)&gt;1.95996398454005</formula>
    </cfRule>
  </conditionalFormatting>
  <conditionalFormatting sqref="AA7:AA11 AA63:AA65 AA70 AA84 AA88">
    <cfRule type="expression" dxfId="181" priority="8">
      <formula>ABS(AA7/AB7)&gt;1.95996398454005</formula>
    </cfRule>
  </conditionalFormatting>
  <conditionalFormatting sqref="AC1:AC70 AC84">
    <cfRule type="expression" dxfId="180" priority="7">
      <formula>ABS(AC1/AD1)&gt;1.95996398454005</formula>
    </cfRule>
  </conditionalFormatting>
  <conditionalFormatting sqref="AG1:AG30">
    <cfRule type="expression" dxfId="179" priority="25">
      <formula>ABS(AG1/AH1)&gt;1.95996398454005</formula>
    </cfRule>
  </conditionalFormatting>
  <conditionalFormatting sqref="AI1:AI30">
    <cfRule type="expression" dxfId="178" priority="24">
      <formula>ABS(AI1/AJ1)&gt;1.95996398454005</formula>
    </cfRule>
  </conditionalFormatting>
  <conditionalFormatting sqref="AK1:AK30">
    <cfRule type="expression" dxfId="177" priority="23">
      <formula>ABS(AK1/AL1)&gt;1.95996398454005</formula>
    </cfRule>
  </conditionalFormatting>
  <conditionalFormatting sqref="AM1:AM30">
    <cfRule type="expression" dxfId="176" priority="22">
      <formula>ABS(AM1/AN1)&gt;1.95996398454005</formula>
    </cfRule>
  </conditionalFormatting>
  <conditionalFormatting sqref="AO1:AO30">
    <cfRule type="expression" dxfId="175" priority="21">
      <formula>ABS(AO1/AP1)&gt;1.95996398454005</formula>
    </cfRule>
  </conditionalFormatting>
  <conditionalFormatting sqref="AQ1:AQ30">
    <cfRule type="expression" dxfId="174" priority="20">
      <formula>ABS(AQ1/AR1)&gt;1.95996398454005</formula>
    </cfRule>
  </conditionalFormatting>
  <conditionalFormatting sqref="AS1:AS30">
    <cfRule type="expression" dxfId="173" priority="19">
      <formula>ABS(AS1/AT1)&gt;1.95996398454005</formula>
    </cfRule>
  </conditionalFormatting>
  <conditionalFormatting sqref="AU1:AU30">
    <cfRule type="expression" dxfId="172" priority="18">
      <formula>ABS(AU1/AV1)&gt;1.95996398454005</formula>
    </cfRule>
  </conditionalFormatting>
  <conditionalFormatting sqref="AW1:AW30">
    <cfRule type="expression" dxfId="171" priority="17">
      <formula>ABS(AW1/AX1)&gt;1.95996398454005</formula>
    </cfRule>
  </conditionalFormatting>
  <conditionalFormatting sqref="AY1:AY30">
    <cfRule type="expression" dxfId="170" priority="16">
      <formula>ABS(AY1/AZ1)&gt;1.95996398454005</formula>
    </cfRule>
  </conditionalFormatting>
  <conditionalFormatting sqref="BA1:BA30">
    <cfRule type="expression" dxfId="169" priority="15">
      <formula>ABS(BA1/BB1)&gt;1.95996398454005</formula>
    </cfRule>
  </conditionalFormatting>
  <conditionalFormatting sqref="BC1:BC30">
    <cfRule type="expression" dxfId="168" priority="14">
      <formula>ABS(BC1/BD1)&gt;1.95996398454005</formula>
    </cfRule>
  </conditionalFormatting>
  <conditionalFormatting sqref="BE1:BE30">
    <cfRule type="expression" dxfId="167" priority="13">
      <formula>ABS(BE1/BF1)&gt;1.95996398454005</formula>
    </cfRule>
  </conditionalFormatting>
  <conditionalFormatting sqref="I1:I200">
    <cfRule type="expression" dxfId="166" priority="5">
      <formula>ABS(I1/J1)&gt;1.95996398454005</formula>
    </cfRule>
  </conditionalFormatting>
  <conditionalFormatting sqref="S1:S200">
    <cfRule type="expression" dxfId="165" priority="4">
      <formula>ABS(S1/T1)&gt;1.95996398454005</formula>
    </cfRule>
  </conditionalFormatting>
  <conditionalFormatting sqref="AA1:AA200">
    <cfRule type="expression" dxfId="164" priority="3">
      <formula>ABS(AA1/AB1)&gt;1.95996398454005</formula>
    </cfRule>
  </conditionalFormatting>
  <conditionalFormatting sqref="AC1:AC200">
    <cfRule type="expression" dxfId="163" priority="2">
      <formula>ABS(AC1/AD1)&gt;1.95996398454005</formula>
    </cfRule>
  </conditionalFormatting>
  <conditionalFormatting sqref="AE1:AE200">
    <cfRule type="expression" dxfId="162" priority="1">
      <formula>ABS(AE1/AF1)&gt;1.95996398454005</formula>
    </cfRule>
  </conditionalFormatting>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D115"/>
  <sheetViews>
    <sheetView showGridLines="0" zoomScale="80" zoomScaleNormal="80" workbookViewId="0"/>
  </sheetViews>
  <sheetFormatPr baseColWidth="10" defaultRowHeight="13" x14ac:dyDescent="0.15"/>
  <cols>
    <col min="1" max="1" width="27.1640625" customWidth="1"/>
    <col min="2" max="2" width="9" customWidth="1"/>
  </cols>
  <sheetData>
    <row r="1" spans="1:82" x14ac:dyDescent="0.15">
      <c r="A1" s="1" t="str">
        <f ca="1">RIGHT(CELL("Filename",A1),LEN(CELL("Filename",A1))-FIND("]",CELL("Filename",A1)))</f>
        <v>BMUL.UND.TQ66</v>
      </c>
      <c r="B1" s="1"/>
      <c r="D1" s="29"/>
      <c r="E1" s="29"/>
      <c r="H1" s="14"/>
      <c r="J1" s="14"/>
    </row>
    <row r="2" spans="1:82" x14ac:dyDescent="0.15">
      <c r="A2" s="29" t="s">
        <v>62</v>
      </c>
      <c r="B2" s="29"/>
    </row>
    <row r="3" spans="1:82" x14ac:dyDescent="0.15">
      <c r="A3" s="25" t="s">
        <v>63</v>
      </c>
      <c r="B3" s="25"/>
    </row>
    <row r="4" spans="1:82" x14ac:dyDescent="0.15">
      <c r="A4" s="97" t="str">
        <f>HYPERLINK("#'TOC'!A1", "Back to TOC")</f>
        <v>Back to TOC</v>
      </c>
      <c r="B4" s="25"/>
    </row>
    <row r="5" spans="1:82" ht="13.5" customHeight="1" x14ac:dyDescent="0.15">
      <c r="B5" s="25"/>
    </row>
    <row r="6" spans="1:82" ht="21.75" customHeight="1" x14ac:dyDescent="0.15">
      <c r="A6" s="30"/>
      <c r="B6" s="177" t="s">
        <v>1</v>
      </c>
      <c r="C6" s="196" t="s">
        <v>60</v>
      </c>
      <c r="D6" s="196"/>
      <c r="E6" s="196"/>
      <c r="F6" s="196"/>
      <c r="G6" s="196"/>
      <c r="H6" s="196"/>
      <c r="I6" s="196"/>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6"/>
      <c r="BP6" s="196"/>
      <c r="BQ6" s="196"/>
      <c r="BR6" s="196"/>
      <c r="BS6" s="196"/>
      <c r="BT6" s="196"/>
      <c r="BU6" s="196"/>
      <c r="BV6" s="196"/>
      <c r="BW6" s="196"/>
      <c r="BX6" s="196"/>
      <c r="BY6" s="196"/>
      <c r="BZ6" s="196"/>
      <c r="CA6" s="196"/>
      <c r="CB6" s="196"/>
      <c r="CC6" s="196"/>
      <c r="CD6" s="197"/>
    </row>
    <row r="7" spans="1:82" ht="35.25" customHeight="1" x14ac:dyDescent="0.15">
      <c r="A7" s="30"/>
      <c r="B7" s="178"/>
      <c r="C7" s="168" t="s">
        <v>61</v>
      </c>
      <c r="D7" s="168"/>
      <c r="E7" s="168"/>
      <c r="F7" s="168"/>
      <c r="G7" s="168"/>
      <c r="H7" s="168"/>
      <c r="I7" s="168"/>
      <c r="J7" s="168"/>
      <c r="K7" s="168" t="s">
        <v>64</v>
      </c>
      <c r="L7" s="168"/>
      <c r="M7" s="168"/>
      <c r="N7" s="168"/>
      <c r="O7" s="168"/>
      <c r="P7" s="168"/>
      <c r="Q7" s="168"/>
      <c r="R7" s="168"/>
      <c r="S7" s="168" t="s">
        <v>65</v>
      </c>
      <c r="T7" s="168"/>
      <c r="U7" s="168"/>
      <c r="V7" s="168"/>
      <c r="W7" s="168"/>
      <c r="X7" s="168"/>
      <c r="Y7" s="168"/>
      <c r="Z7" s="168"/>
      <c r="AA7" s="168" t="s">
        <v>66</v>
      </c>
      <c r="AB7" s="168"/>
      <c r="AC7" s="168"/>
      <c r="AD7" s="168"/>
      <c r="AE7" s="168"/>
      <c r="AF7" s="168"/>
      <c r="AG7" s="168"/>
      <c r="AH7" s="168"/>
      <c r="AI7" s="168" t="s">
        <v>67</v>
      </c>
      <c r="AJ7" s="168"/>
      <c r="AK7" s="168"/>
      <c r="AL7" s="168"/>
      <c r="AM7" s="168"/>
      <c r="AN7" s="168"/>
      <c r="AO7" s="168"/>
      <c r="AP7" s="168"/>
      <c r="AQ7" s="168" t="s">
        <v>68</v>
      </c>
      <c r="AR7" s="168"/>
      <c r="AS7" s="168"/>
      <c r="AT7" s="168"/>
      <c r="AU7" s="168"/>
      <c r="AV7" s="168"/>
      <c r="AW7" s="168"/>
      <c r="AX7" s="168"/>
      <c r="AY7" s="168" t="s">
        <v>69</v>
      </c>
      <c r="AZ7" s="168"/>
      <c r="BA7" s="168"/>
      <c r="BB7" s="168"/>
      <c r="BC7" s="168"/>
      <c r="BD7" s="168"/>
      <c r="BE7" s="168"/>
      <c r="BF7" s="168"/>
      <c r="BG7" s="168" t="s">
        <v>70</v>
      </c>
      <c r="BH7" s="168"/>
      <c r="BI7" s="168"/>
      <c r="BJ7" s="168"/>
      <c r="BK7" s="168"/>
      <c r="BL7" s="168"/>
      <c r="BM7" s="168"/>
      <c r="BN7" s="168"/>
      <c r="BO7" s="168" t="s">
        <v>71</v>
      </c>
      <c r="BP7" s="168"/>
      <c r="BQ7" s="168"/>
      <c r="BR7" s="168"/>
      <c r="BS7" s="168"/>
      <c r="BT7" s="168"/>
      <c r="BU7" s="168"/>
      <c r="BV7" s="168"/>
      <c r="BW7" s="168" t="s">
        <v>72</v>
      </c>
      <c r="BX7" s="168"/>
      <c r="BY7" s="168"/>
      <c r="BZ7" s="168"/>
      <c r="CA7" s="168"/>
      <c r="CB7" s="168"/>
      <c r="CC7" s="168"/>
      <c r="CD7" s="198"/>
    </row>
    <row r="8" spans="1:82" ht="23.25" customHeight="1" x14ac:dyDescent="0.15">
      <c r="A8" s="30"/>
      <c r="B8" s="178"/>
      <c r="C8" s="179" t="s">
        <v>2</v>
      </c>
      <c r="D8" s="180"/>
      <c r="E8" s="183" t="s">
        <v>73</v>
      </c>
      <c r="F8" s="184"/>
      <c r="G8" s="184"/>
      <c r="H8" s="184"/>
      <c r="I8" s="184"/>
      <c r="J8" s="185"/>
      <c r="K8" s="179" t="s">
        <v>2</v>
      </c>
      <c r="L8" s="180"/>
      <c r="M8" s="183" t="s">
        <v>73</v>
      </c>
      <c r="N8" s="184"/>
      <c r="O8" s="184"/>
      <c r="P8" s="184"/>
      <c r="Q8" s="184"/>
      <c r="R8" s="185"/>
      <c r="S8" s="179" t="s">
        <v>2</v>
      </c>
      <c r="T8" s="180"/>
      <c r="U8" s="183" t="s">
        <v>73</v>
      </c>
      <c r="V8" s="184"/>
      <c r="W8" s="184"/>
      <c r="X8" s="184"/>
      <c r="Y8" s="184"/>
      <c r="Z8" s="185"/>
      <c r="AA8" s="179" t="s">
        <v>2</v>
      </c>
      <c r="AB8" s="180"/>
      <c r="AC8" s="183" t="s">
        <v>73</v>
      </c>
      <c r="AD8" s="184"/>
      <c r="AE8" s="184"/>
      <c r="AF8" s="184"/>
      <c r="AG8" s="184"/>
      <c r="AH8" s="185"/>
      <c r="AI8" s="179" t="s">
        <v>2</v>
      </c>
      <c r="AJ8" s="180"/>
      <c r="AK8" s="183" t="s">
        <v>73</v>
      </c>
      <c r="AL8" s="184"/>
      <c r="AM8" s="184"/>
      <c r="AN8" s="184"/>
      <c r="AO8" s="184"/>
      <c r="AP8" s="185"/>
      <c r="AQ8" s="179" t="s">
        <v>2</v>
      </c>
      <c r="AR8" s="180"/>
      <c r="AS8" s="183" t="s">
        <v>73</v>
      </c>
      <c r="AT8" s="184"/>
      <c r="AU8" s="184"/>
      <c r="AV8" s="184"/>
      <c r="AW8" s="184"/>
      <c r="AX8" s="185"/>
      <c r="AY8" s="179" t="s">
        <v>2</v>
      </c>
      <c r="AZ8" s="180"/>
      <c r="BA8" s="183" t="s">
        <v>73</v>
      </c>
      <c r="BB8" s="184"/>
      <c r="BC8" s="184"/>
      <c r="BD8" s="184"/>
      <c r="BE8" s="184"/>
      <c r="BF8" s="185"/>
      <c r="BG8" s="179" t="s">
        <v>2</v>
      </c>
      <c r="BH8" s="180"/>
      <c r="BI8" s="183" t="s">
        <v>73</v>
      </c>
      <c r="BJ8" s="184"/>
      <c r="BK8" s="184"/>
      <c r="BL8" s="184"/>
      <c r="BM8" s="184"/>
      <c r="BN8" s="185"/>
      <c r="BO8" s="179" t="s">
        <v>2</v>
      </c>
      <c r="BP8" s="180"/>
      <c r="BQ8" s="183" t="s">
        <v>73</v>
      </c>
      <c r="BR8" s="184"/>
      <c r="BS8" s="184"/>
      <c r="BT8" s="184"/>
      <c r="BU8" s="184"/>
      <c r="BV8" s="185"/>
      <c r="BW8" s="179" t="s">
        <v>2</v>
      </c>
      <c r="BX8" s="180"/>
      <c r="BY8" s="183" t="s">
        <v>73</v>
      </c>
      <c r="BZ8" s="184"/>
      <c r="CA8" s="184"/>
      <c r="CB8" s="184"/>
      <c r="CC8" s="184"/>
      <c r="CD8" s="186"/>
    </row>
    <row r="9" spans="1:82" ht="45.75" customHeight="1" x14ac:dyDescent="0.15">
      <c r="A9" s="31"/>
      <c r="B9" s="178"/>
      <c r="C9" s="181"/>
      <c r="D9" s="182"/>
      <c r="E9" s="174" t="s">
        <v>116</v>
      </c>
      <c r="F9" s="174"/>
      <c r="G9" s="174" t="s">
        <v>117</v>
      </c>
      <c r="H9" s="174"/>
      <c r="I9" s="174" t="s">
        <v>118</v>
      </c>
      <c r="J9" s="174"/>
      <c r="K9" s="181"/>
      <c r="L9" s="182"/>
      <c r="M9" s="174" t="s">
        <v>116</v>
      </c>
      <c r="N9" s="174"/>
      <c r="O9" s="174" t="s">
        <v>117</v>
      </c>
      <c r="P9" s="174"/>
      <c r="Q9" s="174" t="s">
        <v>118</v>
      </c>
      <c r="R9" s="174"/>
      <c r="S9" s="181"/>
      <c r="T9" s="182"/>
      <c r="U9" s="174" t="s">
        <v>116</v>
      </c>
      <c r="V9" s="174"/>
      <c r="W9" s="174" t="s">
        <v>117</v>
      </c>
      <c r="X9" s="174"/>
      <c r="Y9" s="174" t="s">
        <v>118</v>
      </c>
      <c r="Z9" s="174"/>
      <c r="AA9" s="181"/>
      <c r="AB9" s="182"/>
      <c r="AC9" s="174" t="s">
        <v>116</v>
      </c>
      <c r="AD9" s="174"/>
      <c r="AE9" s="174" t="s">
        <v>117</v>
      </c>
      <c r="AF9" s="174"/>
      <c r="AG9" s="174" t="s">
        <v>118</v>
      </c>
      <c r="AH9" s="174"/>
      <c r="AI9" s="181"/>
      <c r="AJ9" s="182"/>
      <c r="AK9" s="174" t="s">
        <v>116</v>
      </c>
      <c r="AL9" s="174"/>
      <c r="AM9" s="174" t="s">
        <v>117</v>
      </c>
      <c r="AN9" s="174"/>
      <c r="AO9" s="174" t="s">
        <v>118</v>
      </c>
      <c r="AP9" s="174"/>
      <c r="AQ9" s="181"/>
      <c r="AR9" s="182"/>
      <c r="AS9" s="174" t="s">
        <v>116</v>
      </c>
      <c r="AT9" s="174"/>
      <c r="AU9" s="174" t="s">
        <v>117</v>
      </c>
      <c r="AV9" s="174"/>
      <c r="AW9" s="174" t="s">
        <v>118</v>
      </c>
      <c r="AX9" s="174"/>
      <c r="AY9" s="181"/>
      <c r="AZ9" s="182"/>
      <c r="BA9" s="174" t="s">
        <v>116</v>
      </c>
      <c r="BB9" s="174"/>
      <c r="BC9" s="174" t="s">
        <v>117</v>
      </c>
      <c r="BD9" s="174"/>
      <c r="BE9" s="174" t="s">
        <v>118</v>
      </c>
      <c r="BF9" s="174"/>
      <c r="BG9" s="181"/>
      <c r="BH9" s="182"/>
      <c r="BI9" s="174" t="s">
        <v>116</v>
      </c>
      <c r="BJ9" s="174"/>
      <c r="BK9" s="174" t="s">
        <v>117</v>
      </c>
      <c r="BL9" s="174"/>
      <c r="BM9" s="174" t="s">
        <v>118</v>
      </c>
      <c r="BN9" s="174"/>
      <c r="BO9" s="181"/>
      <c r="BP9" s="182"/>
      <c r="BQ9" s="174" t="s">
        <v>116</v>
      </c>
      <c r="BR9" s="174"/>
      <c r="BS9" s="174" t="s">
        <v>117</v>
      </c>
      <c r="BT9" s="174"/>
      <c r="BU9" s="174" t="s">
        <v>118</v>
      </c>
      <c r="BV9" s="174"/>
      <c r="BW9" s="181"/>
      <c r="BX9" s="182"/>
      <c r="BY9" s="174" t="s">
        <v>116</v>
      </c>
      <c r="BZ9" s="174"/>
      <c r="CA9" s="174" t="s">
        <v>117</v>
      </c>
      <c r="CB9" s="174"/>
      <c r="CC9" s="174" t="s">
        <v>118</v>
      </c>
      <c r="CD9" s="190"/>
    </row>
    <row r="10" spans="1:82" ht="15" customHeight="1" x14ac:dyDescent="0.15">
      <c r="A10" s="32"/>
      <c r="B10" s="178"/>
      <c r="C10" s="35" t="s">
        <v>4</v>
      </c>
      <c r="D10" s="35" t="s">
        <v>5</v>
      </c>
      <c r="E10" s="35" t="s">
        <v>4</v>
      </c>
      <c r="F10" s="35" t="s">
        <v>5</v>
      </c>
      <c r="G10" s="35" t="s">
        <v>4</v>
      </c>
      <c r="H10" s="35" t="s">
        <v>5</v>
      </c>
      <c r="I10" s="35" t="s">
        <v>6</v>
      </c>
      <c r="J10" s="35" t="s">
        <v>5</v>
      </c>
      <c r="K10" s="35" t="s">
        <v>4</v>
      </c>
      <c r="L10" s="35" t="s">
        <v>5</v>
      </c>
      <c r="M10" s="35" t="s">
        <v>4</v>
      </c>
      <c r="N10" s="35" t="s">
        <v>5</v>
      </c>
      <c r="O10" s="35" t="s">
        <v>4</v>
      </c>
      <c r="P10" s="35" t="s">
        <v>5</v>
      </c>
      <c r="Q10" s="35" t="s">
        <v>6</v>
      </c>
      <c r="R10" s="35" t="s">
        <v>5</v>
      </c>
      <c r="S10" s="35" t="s">
        <v>4</v>
      </c>
      <c r="T10" s="35" t="s">
        <v>5</v>
      </c>
      <c r="U10" s="35" t="s">
        <v>4</v>
      </c>
      <c r="V10" s="35" t="s">
        <v>5</v>
      </c>
      <c r="W10" s="35" t="s">
        <v>4</v>
      </c>
      <c r="X10" s="35" t="s">
        <v>5</v>
      </c>
      <c r="Y10" s="35" t="s">
        <v>6</v>
      </c>
      <c r="Z10" s="35" t="s">
        <v>5</v>
      </c>
      <c r="AA10" s="35" t="s">
        <v>4</v>
      </c>
      <c r="AB10" s="35" t="s">
        <v>5</v>
      </c>
      <c r="AC10" s="35" t="s">
        <v>4</v>
      </c>
      <c r="AD10" s="35" t="s">
        <v>5</v>
      </c>
      <c r="AE10" s="35" t="s">
        <v>4</v>
      </c>
      <c r="AF10" s="35" t="s">
        <v>5</v>
      </c>
      <c r="AG10" s="35" t="s">
        <v>6</v>
      </c>
      <c r="AH10" s="35" t="s">
        <v>5</v>
      </c>
      <c r="AI10" s="35" t="s">
        <v>4</v>
      </c>
      <c r="AJ10" s="35" t="s">
        <v>5</v>
      </c>
      <c r="AK10" s="35" t="s">
        <v>4</v>
      </c>
      <c r="AL10" s="35" t="s">
        <v>5</v>
      </c>
      <c r="AM10" s="35" t="s">
        <v>4</v>
      </c>
      <c r="AN10" s="35" t="s">
        <v>5</v>
      </c>
      <c r="AO10" s="35" t="s">
        <v>6</v>
      </c>
      <c r="AP10" s="35" t="s">
        <v>5</v>
      </c>
      <c r="AQ10" s="35" t="s">
        <v>4</v>
      </c>
      <c r="AR10" s="35" t="s">
        <v>5</v>
      </c>
      <c r="AS10" s="35" t="s">
        <v>4</v>
      </c>
      <c r="AT10" s="35" t="s">
        <v>5</v>
      </c>
      <c r="AU10" s="35" t="s">
        <v>4</v>
      </c>
      <c r="AV10" s="35" t="s">
        <v>5</v>
      </c>
      <c r="AW10" s="35" t="s">
        <v>6</v>
      </c>
      <c r="AX10" s="35" t="s">
        <v>5</v>
      </c>
      <c r="AY10" s="35" t="s">
        <v>4</v>
      </c>
      <c r="AZ10" s="35" t="s">
        <v>5</v>
      </c>
      <c r="BA10" s="35" t="s">
        <v>4</v>
      </c>
      <c r="BB10" s="35" t="s">
        <v>5</v>
      </c>
      <c r="BC10" s="35" t="s">
        <v>4</v>
      </c>
      <c r="BD10" s="35" t="s">
        <v>5</v>
      </c>
      <c r="BE10" s="35" t="s">
        <v>6</v>
      </c>
      <c r="BF10" s="35" t="s">
        <v>5</v>
      </c>
      <c r="BG10" s="35" t="s">
        <v>4</v>
      </c>
      <c r="BH10" s="35" t="s">
        <v>5</v>
      </c>
      <c r="BI10" s="35" t="s">
        <v>4</v>
      </c>
      <c r="BJ10" s="35" t="s">
        <v>5</v>
      </c>
      <c r="BK10" s="35" t="s">
        <v>4</v>
      </c>
      <c r="BL10" s="35" t="s">
        <v>5</v>
      </c>
      <c r="BM10" s="35" t="s">
        <v>6</v>
      </c>
      <c r="BN10" s="35" t="s">
        <v>5</v>
      </c>
      <c r="BO10" s="35" t="s">
        <v>4</v>
      </c>
      <c r="BP10" s="35" t="s">
        <v>5</v>
      </c>
      <c r="BQ10" s="35" t="s">
        <v>4</v>
      </c>
      <c r="BR10" s="35" t="s">
        <v>5</v>
      </c>
      <c r="BS10" s="35" t="s">
        <v>4</v>
      </c>
      <c r="BT10" s="35" t="s">
        <v>5</v>
      </c>
      <c r="BU10" s="35" t="s">
        <v>6</v>
      </c>
      <c r="BV10" s="35" t="s">
        <v>5</v>
      </c>
      <c r="BW10" s="35" t="s">
        <v>4</v>
      </c>
      <c r="BX10" s="35" t="s">
        <v>5</v>
      </c>
      <c r="BY10" s="35" t="s">
        <v>4</v>
      </c>
      <c r="BZ10" s="35" t="s">
        <v>5</v>
      </c>
      <c r="CA10" s="35" t="s">
        <v>4</v>
      </c>
      <c r="CB10" s="35" t="s">
        <v>5</v>
      </c>
      <c r="CC10" s="35" t="s">
        <v>6</v>
      </c>
      <c r="CD10" s="43" t="s">
        <v>5</v>
      </c>
    </row>
    <row r="11" spans="1:82" x14ac:dyDescent="0.15">
      <c r="A11" s="54"/>
      <c r="B11" s="45"/>
      <c r="C11" s="33" t="s">
        <v>1058</v>
      </c>
      <c r="D11" s="34" t="s">
        <v>1059</v>
      </c>
      <c r="E11" s="36" t="s">
        <v>1230</v>
      </c>
      <c r="F11" s="36" t="s">
        <v>1231</v>
      </c>
      <c r="G11" s="37" t="s">
        <v>1232</v>
      </c>
      <c r="H11" s="34" t="s">
        <v>1233</v>
      </c>
      <c r="I11" s="36" t="s">
        <v>1234</v>
      </c>
      <c r="J11" s="36" t="s">
        <v>1235</v>
      </c>
      <c r="K11" s="20" t="s">
        <v>1060</v>
      </c>
      <c r="L11" s="34" t="s">
        <v>1061</v>
      </c>
      <c r="M11" s="36" t="s">
        <v>1236</v>
      </c>
      <c r="N11" s="22" t="s">
        <v>1237</v>
      </c>
      <c r="O11" s="20" t="s">
        <v>1238</v>
      </c>
      <c r="P11" s="34" t="s">
        <v>1239</v>
      </c>
      <c r="Q11" s="36" t="s">
        <v>1240</v>
      </c>
      <c r="R11" s="36" t="s">
        <v>1241</v>
      </c>
      <c r="S11" s="20" t="s">
        <v>1062</v>
      </c>
      <c r="T11" s="34" t="s">
        <v>1063</v>
      </c>
      <c r="U11" s="36" t="s">
        <v>1242</v>
      </c>
      <c r="V11" s="22" t="s">
        <v>1243</v>
      </c>
      <c r="W11" s="20" t="s">
        <v>1244</v>
      </c>
      <c r="X11" s="34" t="s">
        <v>1245</v>
      </c>
      <c r="Y11" s="36" t="s">
        <v>1246</v>
      </c>
      <c r="Z11" s="36" t="s">
        <v>1247</v>
      </c>
      <c r="AA11" s="20" t="s">
        <v>1064</v>
      </c>
      <c r="AB11" s="34" t="s">
        <v>1065</v>
      </c>
      <c r="AC11" s="36" t="s">
        <v>1248</v>
      </c>
      <c r="AD11" s="22" t="s">
        <v>1249</v>
      </c>
      <c r="AE11" s="20" t="s">
        <v>1250</v>
      </c>
      <c r="AF11" s="34" t="s">
        <v>1251</v>
      </c>
      <c r="AG11" s="36" t="s">
        <v>1252</v>
      </c>
      <c r="AH11" s="36" t="s">
        <v>1253</v>
      </c>
      <c r="AI11" s="20" t="s">
        <v>1066</v>
      </c>
      <c r="AJ11" s="34" t="s">
        <v>1067</v>
      </c>
      <c r="AK11" s="36" t="s">
        <v>1254</v>
      </c>
      <c r="AL11" s="22" t="s">
        <v>1255</v>
      </c>
      <c r="AM11" s="20" t="s">
        <v>1256</v>
      </c>
      <c r="AN11" s="34" t="s">
        <v>1257</v>
      </c>
      <c r="AO11" s="36" t="s">
        <v>1258</v>
      </c>
      <c r="AP11" s="36" t="s">
        <v>1259</v>
      </c>
      <c r="AQ11" s="20" t="s">
        <v>1068</v>
      </c>
      <c r="AR11" s="34" t="s">
        <v>1069</v>
      </c>
      <c r="AS11" s="36" t="s">
        <v>1260</v>
      </c>
      <c r="AT11" s="22" t="s">
        <v>1261</v>
      </c>
      <c r="AU11" s="20" t="s">
        <v>1262</v>
      </c>
      <c r="AV11" s="34" t="s">
        <v>1263</v>
      </c>
      <c r="AW11" s="36" t="s">
        <v>1264</v>
      </c>
      <c r="AX11" s="36" t="s">
        <v>1265</v>
      </c>
      <c r="AY11" s="20" t="s">
        <v>1070</v>
      </c>
      <c r="AZ11" s="34" t="s">
        <v>1071</v>
      </c>
      <c r="BA11" s="36" t="s">
        <v>1266</v>
      </c>
      <c r="BB11" s="22" t="s">
        <v>1267</v>
      </c>
      <c r="BC11" s="20" t="s">
        <v>1268</v>
      </c>
      <c r="BD11" s="34" t="s">
        <v>1269</v>
      </c>
      <c r="BE11" s="36" t="s">
        <v>1270</v>
      </c>
      <c r="BF11" s="36" t="s">
        <v>1271</v>
      </c>
      <c r="BG11" s="20" t="s">
        <v>1072</v>
      </c>
      <c r="BH11" s="34" t="s">
        <v>1073</v>
      </c>
      <c r="BI11" s="36" t="s">
        <v>1272</v>
      </c>
      <c r="BJ11" s="22" t="s">
        <v>1273</v>
      </c>
      <c r="BK11" s="20" t="s">
        <v>1274</v>
      </c>
      <c r="BL11" s="34" t="s">
        <v>1275</v>
      </c>
      <c r="BM11" s="36" t="s">
        <v>1276</v>
      </c>
      <c r="BN11" s="36" t="s">
        <v>1277</v>
      </c>
      <c r="BO11" s="20" t="s">
        <v>1074</v>
      </c>
      <c r="BP11" s="34" t="s">
        <v>1075</v>
      </c>
      <c r="BQ11" s="36" t="s">
        <v>1278</v>
      </c>
      <c r="BR11" s="22" t="s">
        <v>1279</v>
      </c>
      <c r="BS11" s="20" t="s">
        <v>1280</v>
      </c>
      <c r="BT11" s="34" t="s">
        <v>1281</v>
      </c>
      <c r="BU11" s="36" t="s">
        <v>1282</v>
      </c>
      <c r="BV11" s="36" t="s">
        <v>1283</v>
      </c>
      <c r="BW11" s="20" t="s">
        <v>1076</v>
      </c>
      <c r="BX11" s="34" t="s">
        <v>1077</v>
      </c>
      <c r="BY11" s="36" t="s">
        <v>1284</v>
      </c>
      <c r="BZ11" s="22" t="s">
        <v>1285</v>
      </c>
      <c r="CA11" s="20" t="s">
        <v>1286</v>
      </c>
      <c r="CB11" s="34" t="s">
        <v>1287</v>
      </c>
      <c r="CC11" s="36" t="s">
        <v>1288</v>
      </c>
      <c r="CD11" s="40" t="s">
        <v>1289</v>
      </c>
    </row>
    <row r="12" spans="1:82" x14ac:dyDescent="0.15">
      <c r="A12" s="63" t="s">
        <v>7</v>
      </c>
      <c r="B12" s="44">
        <v>2</v>
      </c>
      <c r="C12" s="20">
        <v>97.863529563411404</v>
      </c>
      <c r="D12" s="21">
        <v>0.44280428215846801</v>
      </c>
      <c r="E12" s="20">
        <v>97.509380803336398</v>
      </c>
      <c r="F12" s="21">
        <v>0.80476411461363495</v>
      </c>
      <c r="G12" s="20">
        <v>98.108113853091794</v>
      </c>
      <c r="H12" s="21">
        <v>0.79050565213375701</v>
      </c>
      <c r="I12" s="20">
        <v>0.598733049755381</v>
      </c>
      <c r="J12" s="21">
        <v>1.05736671925117</v>
      </c>
      <c r="K12" s="20">
        <v>97.926911879999693</v>
      </c>
      <c r="L12" s="21">
        <v>0.43277878860937902</v>
      </c>
      <c r="M12" s="20">
        <v>97.504427638266705</v>
      </c>
      <c r="N12" s="21">
        <v>0.95622606875552896</v>
      </c>
      <c r="O12" s="20">
        <v>98.373325926393306</v>
      </c>
      <c r="P12" s="21">
        <v>0.80701135487370301</v>
      </c>
      <c r="Q12" s="20">
        <v>0.86889828812661596</v>
      </c>
      <c r="R12" s="21">
        <v>1.2454580191443501</v>
      </c>
      <c r="S12" s="20">
        <v>97.800731987574395</v>
      </c>
      <c r="T12" s="21">
        <v>0.37463099328466998</v>
      </c>
      <c r="U12" s="20">
        <v>97.512558276863302</v>
      </c>
      <c r="V12" s="21">
        <v>0.90668573224340898</v>
      </c>
      <c r="W12" s="20">
        <v>98.159338584183104</v>
      </c>
      <c r="X12" s="21">
        <v>0.66335360796939202</v>
      </c>
      <c r="Y12" s="20">
        <v>0.64678030731978697</v>
      </c>
      <c r="Z12" s="21">
        <v>1.0709735239665501</v>
      </c>
      <c r="AA12" s="20">
        <v>96.445681932480696</v>
      </c>
      <c r="AB12" s="21">
        <v>0.48096371818204597</v>
      </c>
      <c r="AC12" s="20">
        <v>95.453886605532205</v>
      </c>
      <c r="AD12" s="21">
        <v>1.14448844630779</v>
      </c>
      <c r="AE12" s="20">
        <v>97.489089406506807</v>
      </c>
      <c r="AF12" s="21">
        <v>0.72841035076177296</v>
      </c>
      <c r="AG12" s="20">
        <v>2.0352028009745999</v>
      </c>
      <c r="AH12" s="21">
        <v>1.3452864459957701</v>
      </c>
      <c r="AI12" s="20">
        <v>96.005403570976398</v>
      </c>
      <c r="AJ12" s="21">
        <v>0.43527904205831403</v>
      </c>
      <c r="AK12" s="20">
        <v>95.549265569239694</v>
      </c>
      <c r="AL12" s="21">
        <v>0.96573644161468797</v>
      </c>
      <c r="AM12" s="20">
        <v>96.797718011669502</v>
      </c>
      <c r="AN12" s="21">
        <v>0.80175378183702195</v>
      </c>
      <c r="AO12" s="20">
        <v>1.24845244242987</v>
      </c>
      <c r="AP12" s="21">
        <v>1.1898922826976901</v>
      </c>
      <c r="AQ12" s="20">
        <v>98.314159259382194</v>
      </c>
      <c r="AR12" s="21">
        <v>0.43010432342396399</v>
      </c>
      <c r="AS12" s="20">
        <v>97.919835550595593</v>
      </c>
      <c r="AT12" s="21">
        <v>0.82137439745067198</v>
      </c>
      <c r="AU12" s="20">
        <v>99.098258938762797</v>
      </c>
      <c r="AV12" s="21">
        <v>0.54214349033138398</v>
      </c>
      <c r="AW12" s="20">
        <v>1.1784233881671899</v>
      </c>
      <c r="AX12" s="21">
        <v>0.98944841961090801</v>
      </c>
      <c r="AY12" s="20">
        <v>99.004999789277903</v>
      </c>
      <c r="AZ12" s="21">
        <v>0.26170433725672598</v>
      </c>
      <c r="BA12" s="20">
        <v>99.050143128832303</v>
      </c>
      <c r="BB12" s="21">
        <v>0.47914049916196899</v>
      </c>
      <c r="BC12" s="20">
        <v>99.574468237942099</v>
      </c>
      <c r="BD12" s="21">
        <v>0.343198332823278</v>
      </c>
      <c r="BE12" s="20">
        <v>0.52432510910983898</v>
      </c>
      <c r="BF12" s="21">
        <v>0.62360831778744796</v>
      </c>
      <c r="BG12" s="20">
        <v>98.580247241100906</v>
      </c>
      <c r="BH12" s="21">
        <v>0.34147839841734001</v>
      </c>
      <c r="BI12" s="20">
        <v>98.798599977875099</v>
      </c>
      <c r="BJ12" s="21">
        <v>0.72209047163346995</v>
      </c>
      <c r="BK12" s="20">
        <v>98.755055107091806</v>
      </c>
      <c r="BL12" s="21">
        <v>0.47003159241405001</v>
      </c>
      <c r="BM12" s="20">
        <v>-4.3544870783264897E-2</v>
      </c>
      <c r="BN12" s="21">
        <v>0.84506132778037402</v>
      </c>
      <c r="BO12" s="20">
        <v>98.292718996251196</v>
      </c>
      <c r="BP12" s="21">
        <v>0.37702315616940102</v>
      </c>
      <c r="BQ12" s="20">
        <v>98.455012087670994</v>
      </c>
      <c r="BR12" s="21">
        <v>0.56430335155643996</v>
      </c>
      <c r="BS12" s="20">
        <v>98.759967509719402</v>
      </c>
      <c r="BT12" s="21">
        <v>0.59324144827785197</v>
      </c>
      <c r="BU12" s="20">
        <v>0.30495542204838</v>
      </c>
      <c r="BV12" s="21">
        <v>0.77942408138327202</v>
      </c>
      <c r="BW12" s="20">
        <v>97.916754423279698</v>
      </c>
      <c r="BX12" s="21">
        <v>0.42507228028770899</v>
      </c>
      <c r="BY12" s="20">
        <v>97.658420132565993</v>
      </c>
      <c r="BZ12" s="21">
        <v>0.74174702681304405</v>
      </c>
      <c r="CA12" s="20">
        <v>98.725655154626907</v>
      </c>
      <c r="CB12" s="21">
        <v>0.495944112549558</v>
      </c>
      <c r="CC12" s="20">
        <v>1.06723502206086</v>
      </c>
      <c r="CD12" s="24">
        <v>0.84976887551492297</v>
      </c>
    </row>
    <row r="13" spans="1:82" x14ac:dyDescent="0.15">
      <c r="A13" s="73" t="s">
        <v>8</v>
      </c>
      <c r="B13" s="44">
        <v>2</v>
      </c>
      <c r="C13" s="20">
        <v>84.608277867573094</v>
      </c>
      <c r="D13" s="21">
        <v>1.1894742377410199</v>
      </c>
      <c r="E13" s="20" t="s">
        <v>824</v>
      </c>
      <c r="F13" s="21" t="s">
        <v>824</v>
      </c>
      <c r="G13" s="20" t="s">
        <v>824</v>
      </c>
      <c r="H13" s="21" t="s">
        <v>824</v>
      </c>
      <c r="I13" s="20" t="s">
        <v>824</v>
      </c>
      <c r="J13" s="21" t="s">
        <v>824</v>
      </c>
      <c r="K13" s="20">
        <v>85.052761887969694</v>
      </c>
      <c r="L13" s="21">
        <v>1.0753224810641999</v>
      </c>
      <c r="M13" s="20" t="s">
        <v>824</v>
      </c>
      <c r="N13" s="21" t="s">
        <v>824</v>
      </c>
      <c r="O13" s="20" t="s">
        <v>824</v>
      </c>
      <c r="P13" s="21" t="s">
        <v>824</v>
      </c>
      <c r="Q13" s="20" t="s">
        <v>824</v>
      </c>
      <c r="R13" s="21" t="s">
        <v>824</v>
      </c>
      <c r="S13" s="20">
        <v>83.187321235602397</v>
      </c>
      <c r="T13" s="21">
        <v>1.0747326075989101</v>
      </c>
      <c r="U13" s="20" t="s">
        <v>824</v>
      </c>
      <c r="V13" s="21" t="s">
        <v>824</v>
      </c>
      <c r="W13" s="20" t="s">
        <v>824</v>
      </c>
      <c r="X13" s="21" t="s">
        <v>824</v>
      </c>
      <c r="Y13" s="20" t="s">
        <v>824</v>
      </c>
      <c r="Z13" s="21" t="s">
        <v>824</v>
      </c>
      <c r="AA13" s="20">
        <v>89.650582786710402</v>
      </c>
      <c r="AB13" s="21">
        <v>0.902109815784498</v>
      </c>
      <c r="AC13" s="20" t="s">
        <v>824</v>
      </c>
      <c r="AD13" s="21" t="s">
        <v>824</v>
      </c>
      <c r="AE13" s="20" t="s">
        <v>824</v>
      </c>
      <c r="AF13" s="21" t="s">
        <v>824</v>
      </c>
      <c r="AG13" s="20" t="s">
        <v>824</v>
      </c>
      <c r="AH13" s="21" t="s">
        <v>824</v>
      </c>
      <c r="AI13" s="20">
        <v>70.028315257804095</v>
      </c>
      <c r="AJ13" s="21">
        <v>1.57490417940428</v>
      </c>
      <c r="AK13" s="20" t="s">
        <v>824</v>
      </c>
      <c r="AL13" s="21" t="s">
        <v>824</v>
      </c>
      <c r="AM13" s="20" t="s">
        <v>824</v>
      </c>
      <c r="AN13" s="21" t="s">
        <v>824</v>
      </c>
      <c r="AO13" s="20" t="s">
        <v>824</v>
      </c>
      <c r="AP13" s="21" t="s">
        <v>824</v>
      </c>
      <c r="AQ13" s="20">
        <v>83.549005103173499</v>
      </c>
      <c r="AR13" s="21">
        <v>1.39824590642159</v>
      </c>
      <c r="AS13" s="20" t="s">
        <v>824</v>
      </c>
      <c r="AT13" s="21" t="s">
        <v>824</v>
      </c>
      <c r="AU13" s="20" t="s">
        <v>824</v>
      </c>
      <c r="AV13" s="21" t="s">
        <v>824</v>
      </c>
      <c r="AW13" s="20" t="s">
        <v>824</v>
      </c>
      <c r="AX13" s="21" t="s">
        <v>824</v>
      </c>
      <c r="AY13" s="20">
        <v>90.885091921322299</v>
      </c>
      <c r="AZ13" s="21">
        <v>1.1650170588398601</v>
      </c>
      <c r="BA13" s="20" t="s">
        <v>824</v>
      </c>
      <c r="BB13" s="21" t="s">
        <v>824</v>
      </c>
      <c r="BC13" s="20" t="s">
        <v>824</v>
      </c>
      <c r="BD13" s="21" t="s">
        <v>824</v>
      </c>
      <c r="BE13" s="20" t="s">
        <v>824</v>
      </c>
      <c r="BF13" s="21" t="s">
        <v>824</v>
      </c>
      <c r="BG13" s="20">
        <v>84.450458647830004</v>
      </c>
      <c r="BH13" s="21">
        <v>1.4532015114891701</v>
      </c>
      <c r="BI13" s="20" t="s">
        <v>824</v>
      </c>
      <c r="BJ13" s="21" t="s">
        <v>824</v>
      </c>
      <c r="BK13" s="20" t="s">
        <v>824</v>
      </c>
      <c r="BL13" s="21" t="s">
        <v>824</v>
      </c>
      <c r="BM13" s="20" t="s">
        <v>824</v>
      </c>
      <c r="BN13" s="21" t="s">
        <v>824</v>
      </c>
      <c r="BO13" s="20">
        <v>72.6963573044127</v>
      </c>
      <c r="BP13" s="21">
        <v>1.2484479193921301</v>
      </c>
      <c r="BQ13" s="20" t="s">
        <v>824</v>
      </c>
      <c r="BR13" s="21" t="s">
        <v>824</v>
      </c>
      <c r="BS13" s="20" t="s">
        <v>824</v>
      </c>
      <c r="BT13" s="21" t="s">
        <v>824</v>
      </c>
      <c r="BU13" s="20" t="s">
        <v>824</v>
      </c>
      <c r="BV13" s="21" t="s">
        <v>824</v>
      </c>
      <c r="BW13" s="20">
        <v>66.766892039030694</v>
      </c>
      <c r="BX13" s="21">
        <v>1.5407427234122599</v>
      </c>
      <c r="BY13" s="20" t="s">
        <v>824</v>
      </c>
      <c r="BZ13" s="21" t="s">
        <v>824</v>
      </c>
      <c r="CA13" s="20" t="s">
        <v>824</v>
      </c>
      <c r="CB13" s="21" t="s">
        <v>824</v>
      </c>
      <c r="CC13" s="20" t="s">
        <v>824</v>
      </c>
      <c r="CD13" s="24" t="s">
        <v>824</v>
      </c>
    </row>
    <row r="14" spans="1:82" x14ac:dyDescent="0.15">
      <c r="A14" s="73" t="s">
        <v>9</v>
      </c>
      <c r="B14" s="44">
        <v>2</v>
      </c>
      <c r="C14" s="20">
        <v>85.430706984440306</v>
      </c>
      <c r="D14" s="21">
        <v>1.1150002575942</v>
      </c>
      <c r="E14" s="20">
        <v>85.860846743147704</v>
      </c>
      <c r="F14" s="21">
        <v>1.93604087663177</v>
      </c>
      <c r="G14" s="20">
        <v>83.928768392701102</v>
      </c>
      <c r="H14" s="21">
        <v>2.1923991447937099</v>
      </c>
      <c r="I14" s="20">
        <v>-1.9320783504466199</v>
      </c>
      <c r="J14" s="21">
        <v>2.9569945272149298</v>
      </c>
      <c r="K14" s="20">
        <v>74.492198938614493</v>
      </c>
      <c r="L14" s="21">
        <v>1.22747226718638</v>
      </c>
      <c r="M14" s="20">
        <v>76.459177768255003</v>
      </c>
      <c r="N14" s="21">
        <v>2.3856571525332999</v>
      </c>
      <c r="O14" s="20">
        <v>72.001763906070096</v>
      </c>
      <c r="P14" s="21">
        <v>2.5926257198642602</v>
      </c>
      <c r="Q14" s="20">
        <v>-4.4574138621849597</v>
      </c>
      <c r="R14" s="21">
        <v>3.7168779094761701</v>
      </c>
      <c r="S14" s="20">
        <v>77.918770770935694</v>
      </c>
      <c r="T14" s="21">
        <v>1.11396497568478</v>
      </c>
      <c r="U14" s="20">
        <v>78.425225568056803</v>
      </c>
      <c r="V14" s="21">
        <v>2.3785317792892502</v>
      </c>
      <c r="W14" s="20">
        <v>76.904694534635297</v>
      </c>
      <c r="X14" s="21">
        <v>2.2683482554241698</v>
      </c>
      <c r="Y14" s="20">
        <v>-1.5205310334214599</v>
      </c>
      <c r="Z14" s="21">
        <v>3.4924593437290401</v>
      </c>
      <c r="AA14" s="20">
        <v>76.850166230538704</v>
      </c>
      <c r="AB14" s="21">
        <v>1.0004030784553899</v>
      </c>
      <c r="AC14" s="20">
        <v>77.490877471499701</v>
      </c>
      <c r="AD14" s="21">
        <v>2.1038924747717398</v>
      </c>
      <c r="AE14" s="20">
        <v>76.312329177029</v>
      </c>
      <c r="AF14" s="21">
        <v>2.1928286215068402</v>
      </c>
      <c r="AG14" s="20">
        <v>-1.17854829447062</v>
      </c>
      <c r="AH14" s="21">
        <v>3.1011350682705099</v>
      </c>
      <c r="AI14" s="20">
        <v>78.683140952179002</v>
      </c>
      <c r="AJ14" s="21">
        <v>1.2317316654103001</v>
      </c>
      <c r="AK14" s="20">
        <v>82.032360605386899</v>
      </c>
      <c r="AL14" s="21">
        <v>1.9278445764338801</v>
      </c>
      <c r="AM14" s="20">
        <v>76.537194053551801</v>
      </c>
      <c r="AN14" s="21">
        <v>2.52576109773275</v>
      </c>
      <c r="AO14" s="20">
        <v>-5.4951665518351804</v>
      </c>
      <c r="AP14" s="21">
        <v>3.3012022670285401</v>
      </c>
      <c r="AQ14" s="20">
        <v>84.730921275495007</v>
      </c>
      <c r="AR14" s="21">
        <v>1.17244638460407</v>
      </c>
      <c r="AS14" s="20">
        <v>88.813119277425898</v>
      </c>
      <c r="AT14" s="21">
        <v>1.86169644159996</v>
      </c>
      <c r="AU14" s="20">
        <v>78.920658037262598</v>
      </c>
      <c r="AV14" s="21">
        <v>2.8612545006496002</v>
      </c>
      <c r="AW14" s="20">
        <v>-9.8924612401632697</v>
      </c>
      <c r="AX14" s="21">
        <v>3.3858751741547999</v>
      </c>
      <c r="AY14" s="20">
        <v>88.915252598885701</v>
      </c>
      <c r="AZ14" s="21">
        <v>0.96773405523420697</v>
      </c>
      <c r="BA14" s="20">
        <v>91.287057711650903</v>
      </c>
      <c r="BB14" s="21">
        <v>1.4802870782846</v>
      </c>
      <c r="BC14" s="20">
        <v>85.448447571127602</v>
      </c>
      <c r="BD14" s="21">
        <v>2.2299105877801102</v>
      </c>
      <c r="BE14" s="20">
        <v>-5.8386101405232402</v>
      </c>
      <c r="BF14" s="21">
        <v>2.6300348926794701</v>
      </c>
      <c r="BG14" s="20">
        <v>86.495200099043899</v>
      </c>
      <c r="BH14" s="21">
        <v>1.06174090101622</v>
      </c>
      <c r="BI14" s="20">
        <v>88.927021376305404</v>
      </c>
      <c r="BJ14" s="21">
        <v>1.80745307548697</v>
      </c>
      <c r="BK14" s="20">
        <v>80.934326564176402</v>
      </c>
      <c r="BL14" s="21">
        <v>2.6301927531593501</v>
      </c>
      <c r="BM14" s="20">
        <v>-7.99269481212903</v>
      </c>
      <c r="BN14" s="21">
        <v>3.3170623001759298</v>
      </c>
      <c r="BO14" s="20">
        <v>70.599928212481203</v>
      </c>
      <c r="BP14" s="21">
        <v>1.17323531517597</v>
      </c>
      <c r="BQ14" s="20">
        <v>72.350651339245104</v>
      </c>
      <c r="BR14" s="21">
        <v>2.3369331693374402</v>
      </c>
      <c r="BS14" s="20">
        <v>67.697058836537096</v>
      </c>
      <c r="BT14" s="21">
        <v>2.8271135122862199</v>
      </c>
      <c r="BU14" s="20">
        <v>-4.65359250270809</v>
      </c>
      <c r="BV14" s="21">
        <v>3.8107962669767299</v>
      </c>
      <c r="BW14" s="20">
        <v>71.035394356710597</v>
      </c>
      <c r="BX14" s="21">
        <v>1.3494780505247399</v>
      </c>
      <c r="BY14" s="20">
        <v>73.0854880508452</v>
      </c>
      <c r="BZ14" s="21">
        <v>2.65938962094841</v>
      </c>
      <c r="CA14" s="20">
        <v>65.751285881966098</v>
      </c>
      <c r="CB14" s="21">
        <v>3.2174202191563301</v>
      </c>
      <c r="CC14" s="20">
        <v>-7.3342021688791403</v>
      </c>
      <c r="CD14" s="24">
        <v>4.2378630879849801</v>
      </c>
    </row>
    <row r="15" spans="1:82" x14ac:dyDescent="0.15">
      <c r="A15" s="63" t="s">
        <v>10</v>
      </c>
      <c r="B15" s="44">
        <v>2</v>
      </c>
      <c r="C15" s="20">
        <v>91.645971037127893</v>
      </c>
      <c r="D15" s="21">
        <v>0.731216835220307</v>
      </c>
      <c r="E15" s="20">
        <v>92.697271175018798</v>
      </c>
      <c r="F15" s="21">
        <v>1.1935044325486199</v>
      </c>
      <c r="G15" s="20">
        <v>91.6322585454175</v>
      </c>
      <c r="H15" s="21">
        <v>1.5192998126630499</v>
      </c>
      <c r="I15" s="20">
        <v>-1.0650126296012401</v>
      </c>
      <c r="J15" s="21">
        <v>1.9020801539905901</v>
      </c>
      <c r="K15" s="20">
        <v>92.020284381955406</v>
      </c>
      <c r="L15" s="21">
        <v>0.80825232148493298</v>
      </c>
      <c r="M15" s="20">
        <v>95.212674916037599</v>
      </c>
      <c r="N15" s="21">
        <v>0.94527965745819198</v>
      </c>
      <c r="O15" s="20">
        <v>92.1756073195846</v>
      </c>
      <c r="P15" s="21">
        <v>1.6056695795628599</v>
      </c>
      <c r="Q15" s="20">
        <v>-3.0370675964529998</v>
      </c>
      <c r="R15" s="21">
        <v>1.91485664791634</v>
      </c>
      <c r="S15" s="20">
        <v>92.376555411955493</v>
      </c>
      <c r="T15" s="21">
        <v>0.71932553237420405</v>
      </c>
      <c r="U15" s="20">
        <v>95.567131997916604</v>
      </c>
      <c r="V15" s="21">
        <v>0.90853923810697701</v>
      </c>
      <c r="W15" s="20">
        <v>92.121958339286095</v>
      </c>
      <c r="X15" s="21">
        <v>1.63799157181777</v>
      </c>
      <c r="Y15" s="20">
        <v>-3.4451736586305102</v>
      </c>
      <c r="Z15" s="21">
        <v>1.94142108053068</v>
      </c>
      <c r="AA15" s="20">
        <v>93.844964216026398</v>
      </c>
      <c r="AB15" s="21">
        <v>0.63825174052678602</v>
      </c>
      <c r="AC15" s="20">
        <v>95.450473858437306</v>
      </c>
      <c r="AD15" s="21">
        <v>0.97463661897247</v>
      </c>
      <c r="AE15" s="20">
        <v>93.079413821318994</v>
      </c>
      <c r="AF15" s="21">
        <v>1.6771303456222899</v>
      </c>
      <c r="AG15" s="20">
        <v>-2.37106003711826</v>
      </c>
      <c r="AH15" s="21">
        <v>1.9824498529785399</v>
      </c>
      <c r="AI15" s="20">
        <v>86.717495917796001</v>
      </c>
      <c r="AJ15" s="21">
        <v>0.85124679911044798</v>
      </c>
      <c r="AK15" s="20">
        <v>89.199043859894601</v>
      </c>
      <c r="AL15" s="21">
        <v>1.7722209024670601</v>
      </c>
      <c r="AM15" s="20">
        <v>85.973551379974694</v>
      </c>
      <c r="AN15" s="21">
        <v>1.9597503315982701</v>
      </c>
      <c r="AO15" s="20">
        <v>-3.2254924799198901</v>
      </c>
      <c r="AP15" s="21">
        <v>2.59896731944638</v>
      </c>
      <c r="AQ15" s="20">
        <v>93.044911246298099</v>
      </c>
      <c r="AR15" s="21">
        <v>0.73439734847013904</v>
      </c>
      <c r="AS15" s="20">
        <v>94.937230808799995</v>
      </c>
      <c r="AT15" s="21">
        <v>1.1445052634231501</v>
      </c>
      <c r="AU15" s="20">
        <v>92.5023376883358</v>
      </c>
      <c r="AV15" s="21">
        <v>1.51997360686056</v>
      </c>
      <c r="AW15" s="20">
        <v>-2.4348931204642401</v>
      </c>
      <c r="AX15" s="21">
        <v>1.9131414039311401</v>
      </c>
      <c r="AY15" s="20">
        <v>93.422186435980905</v>
      </c>
      <c r="AZ15" s="21">
        <v>0.68696532894517703</v>
      </c>
      <c r="BA15" s="20">
        <v>95.150278772510802</v>
      </c>
      <c r="BB15" s="21">
        <v>1.19838795023397</v>
      </c>
      <c r="BC15" s="20">
        <v>93.104980356530206</v>
      </c>
      <c r="BD15" s="21">
        <v>1.3573588812714401</v>
      </c>
      <c r="BE15" s="20">
        <v>-2.0452984159805498</v>
      </c>
      <c r="BF15" s="21">
        <v>1.9516250731162901</v>
      </c>
      <c r="BG15" s="20">
        <v>93.641884099988999</v>
      </c>
      <c r="BH15" s="21">
        <v>0.70086146344615097</v>
      </c>
      <c r="BI15" s="20">
        <v>94.075817369982303</v>
      </c>
      <c r="BJ15" s="21">
        <v>1.41095721235111</v>
      </c>
      <c r="BK15" s="20">
        <v>93.080394466080605</v>
      </c>
      <c r="BL15" s="21">
        <v>1.52494801738421</v>
      </c>
      <c r="BM15" s="20">
        <v>-0.99542290390171195</v>
      </c>
      <c r="BN15" s="21">
        <v>2.0328849223491399</v>
      </c>
      <c r="BO15" s="20">
        <v>93.264773927911094</v>
      </c>
      <c r="BP15" s="21">
        <v>0.63419650258563198</v>
      </c>
      <c r="BQ15" s="20">
        <v>94.841881155811095</v>
      </c>
      <c r="BR15" s="21">
        <v>1.0872648379743699</v>
      </c>
      <c r="BS15" s="20">
        <v>91.954873507427806</v>
      </c>
      <c r="BT15" s="21">
        <v>1.4359179340613999</v>
      </c>
      <c r="BU15" s="20">
        <v>-2.8870076483832698</v>
      </c>
      <c r="BV15" s="21">
        <v>1.84317659328493</v>
      </c>
      <c r="BW15" s="20">
        <v>93.519169185236706</v>
      </c>
      <c r="BX15" s="21">
        <v>0.73816949141983002</v>
      </c>
      <c r="BY15" s="20">
        <v>95.029735432420097</v>
      </c>
      <c r="BZ15" s="21">
        <v>1.15906291626622</v>
      </c>
      <c r="CA15" s="20">
        <v>93.066452261353206</v>
      </c>
      <c r="CB15" s="21">
        <v>1.48294955819782</v>
      </c>
      <c r="CC15" s="20">
        <v>-1.9632831710668901</v>
      </c>
      <c r="CD15" s="24">
        <v>1.8289300565351501</v>
      </c>
    </row>
    <row r="16" spans="1:82" x14ac:dyDescent="0.15">
      <c r="A16" s="63" t="s">
        <v>11</v>
      </c>
      <c r="B16" s="44">
        <v>2</v>
      </c>
      <c r="C16" s="20">
        <v>91.174958793383695</v>
      </c>
      <c r="D16" s="21">
        <v>0.66080542488448801</v>
      </c>
      <c r="E16" s="20">
        <v>90.803600961829304</v>
      </c>
      <c r="F16" s="21">
        <v>1.5841157590820201</v>
      </c>
      <c r="G16" s="20">
        <v>91.123383857369603</v>
      </c>
      <c r="H16" s="21">
        <v>1.42126431575865</v>
      </c>
      <c r="I16" s="20">
        <v>0.31978289554022898</v>
      </c>
      <c r="J16" s="21">
        <v>2.2271294120855001</v>
      </c>
      <c r="K16" s="20">
        <v>93.028871722472402</v>
      </c>
      <c r="L16" s="21">
        <v>0.52875014690816802</v>
      </c>
      <c r="M16" s="20">
        <v>93.674484585360105</v>
      </c>
      <c r="N16" s="21">
        <v>1.0856251414403999</v>
      </c>
      <c r="O16" s="20">
        <v>94.6192399013959</v>
      </c>
      <c r="P16" s="21">
        <v>0.93771332117405504</v>
      </c>
      <c r="Q16" s="20">
        <v>0.94475531603576701</v>
      </c>
      <c r="R16" s="21">
        <v>1.43443671789795</v>
      </c>
      <c r="S16" s="20">
        <v>93.260916445585806</v>
      </c>
      <c r="T16" s="21">
        <v>0.54151257792025498</v>
      </c>
      <c r="U16" s="20">
        <v>94.138760906860696</v>
      </c>
      <c r="V16" s="21">
        <v>1.2177877331359701</v>
      </c>
      <c r="W16" s="20">
        <v>94.607641402632495</v>
      </c>
      <c r="X16" s="21">
        <v>1.0671846647041501</v>
      </c>
      <c r="Y16" s="20">
        <v>0.46888049577178498</v>
      </c>
      <c r="Z16" s="21">
        <v>1.7114860574321</v>
      </c>
      <c r="AA16" s="20">
        <v>94.0358130082233</v>
      </c>
      <c r="AB16" s="21">
        <v>0.557231904663119</v>
      </c>
      <c r="AC16" s="20">
        <v>96.249779974132394</v>
      </c>
      <c r="AD16" s="21">
        <v>0.88016133622870296</v>
      </c>
      <c r="AE16" s="20">
        <v>94.918984608923495</v>
      </c>
      <c r="AF16" s="21">
        <v>1.01463395915777</v>
      </c>
      <c r="AG16" s="20">
        <v>-1.33079536520889</v>
      </c>
      <c r="AH16" s="21">
        <v>1.40475058200293</v>
      </c>
      <c r="AI16" s="20">
        <v>81.846895551712095</v>
      </c>
      <c r="AJ16" s="21">
        <v>0.78658651907542299</v>
      </c>
      <c r="AK16" s="20">
        <v>83.957437829120707</v>
      </c>
      <c r="AL16" s="21">
        <v>1.8476903231800601</v>
      </c>
      <c r="AM16" s="20">
        <v>82.688458258284598</v>
      </c>
      <c r="AN16" s="21">
        <v>1.8960984969452099</v>
      </c>
      <c r="AO16" s="20">
        <v>-1.26897957083614</v>
      </c>
      <c r="AP16" s="21">
        <v>2.8045010694808399</v>
      </c>
      <c r="AQ16" s="20">
        <v>89.906601018684299</v>
      </c>
      <c r="AR16" s="21">
        <v>0.65126140098780605</v>
      </c>
      <c r="AS16" s="20">
        <v>91.4665808809239</v>
      </c>
      <c r="AT16" s="21">
        <v>1.4812412039101299</v>
      </c>
      <c r="AU16" s="20">
        <v>90.5507625263552</v>
      </c>
      <c r="AV16" s="21">
        <v>1.3334582941353501</v>
      </c>
      <c r="AW16" s="20">
        <v>-0.91581835456869998</v>
      </c>
      <c r="AX16" s="21">
        <v>1.9848872816096199</v>
      </c>
      <c r="AY16" s="20">
        <v>93.857669187913004</v>
      </c>
      <c r="AZ16" s="21">
        <v>0.52548825529629095</v>
      </c>
      <c r="BA16" s="20">
        <v>95.951825702747598</v>
      </c>
      <c r="BB16" s="21">
        <v>1.0188151788131701</v>
      </c>
      <c r="BC16" s="20">
        <v>93.705772100683106</v>
      </c>
      <c r="BD16" s="21">
        <v>1.0738774503633901</v>
      </c>
      <c r="BE16" s="20">
        <v>-2.2460536020644901</v>
      </c>
      <c r="BF16" s="21">
        <v>1.5084857637420299</v>
      </c>
      <c r="BG16" s="20">
        <v>93.142829598940807</v>
      </c>
      <c r="BH16" s="21">
        <v>0.51685477021628601</v>
      </c>
      <c r="BI16" s="20">
        <v>95.319007515785501</v>
      </c>
      <c r="BJ16" s="21">
        <v>1.17495894779193</v>
      </c>
      <c r="BK16" s="20">
        <v>94.106887626720393</v>
      </c>
      <c r="BL16" s="21">
        <v>1.1265278376633101</v>
      </c>
      <c r="BM16" s="20">
        <v>-1.2121198890650899</v>
      </c>
      <c r="BN16" s="21">
        <v>1.64435422429726</v>
      </c>
      <c r="BO16" s="20">
        <v>92.627334433296696</v>
      </c>
      <c r="BP16" s="21">
        <v>0.62020031859422098</v>
      </c>
      <c r="BQ16" s="20">
        <v>92.191043600636803</v>
      </c>
      <c r="BR16" s="21">
        <v>1.36083638053794</v>
      </c>
      <c r="BS16" s="20">
        <v>93.147439993185003</v>
      </c>
      <c r="BT16" s="21">
        <v>1.3564534635064101</v>
      </c>
      <c r="BU16" s="20">
        <v>0.95639639254821396</v>
      </c>
      <c r="BV16" s="21">
        <v>1.9254991230663301</v>
      </c>
      <c r="BW16" s="20">
        <v>89.340711233985601</v>
      </c>
      <c r="BX16" s="21">
        <v>0.67951414097363605</v>
      </c>
      <c r="BY16" s="20">
        <v>89.244546026666796</v>
      </c>
      <c r="BZ16" s="21">
        <v>1.59265514115482</v>
      </c>
      <c r="CA16" s="20">
        <v>90.113770761356506</v>
      </c>
      <c r="CB16" s="21">
        <v>1.5044472382696099</v>
      </c>
      <c r="CC16" s="20">
        <v>0.86922473468966599</v>
      </c>
      <c r="CD16" s="24">
        <v>2.2479252523876299</v>
      </c>
    </row>
    <row r="17" spans="1:82" x14ac:dyDescent="0.15">
      <c r="A17" s="73" t="s">
        <v>12</v>
      </c>
      <c r="B17" s="44">
        <v>2</v>
      </c>
      <c r="C17" s="20">
        <v>86.507089468381594</v>
      </c>
      <c r="D17" s="21">
        <v>0.903843368291806</v>
      </c>
      <c r="E17" s="20">
        <v>83.410520158663104</v>
      </c>
      <c r="F17" s="21">
        <v>2.4192166085778299</v>
      </c>
      <c r="G17" s="20">
        <v>85.767113526461998</v>
      </c>
      <c r="H17" s="21">
        <v>2.53186054592397</v>
      </c>
      <c r="I17" s="20">
        <v>2.3565933677988502</v>
      </c>
      <c r="J17" s="21">
        <v>3.41864265166461</v>
      </c>
      <c r="K17" s="20">
        <v>84.708319013902397</v>
      </c>
      <c r="L17" s="21">
        <v>1.0124158016276701</v>
      </c>
      <c r="M17" s="20">
        <v>78.694624556600104</v>
      </c>
      <c r="N17" s="21">
        <v>2.5796524580848601</v>
      </c>
      <c r="O17" s="20">
        <v>85.256539609529298</v>
      </c>
      <c r="P17" s="21">
        <v>2.2734483572198498</v>
      </c>
      <c r="Q17" s="20">
        <v>6.5619150529291801</v>
      </c>
      <c r="R17" s="21">
        <v>3.5463333445163898</v>
      </c>
      <c r="S17" s="20">
        <v>81.491689250966104</v>
      </c>
      <c r="T17" s="21">
        <v>1.01090268496251</v>
      </c>
      <c r="U17" s="20">
        <v>77.871489245656093</v>
      </c>
      <c r="V17" s="21">
        <v>2.6526494344007401</v>
      </c>
      <c r="W17" s="20">
        <v>82.947051560289395</v>
      </c>
      <c r="X17" s="21">
        <v>1.85753966714722</v>
      </c>
      <c r="Y17" s="20">
        <v>5.0755623146332498</v>
      </c>
      <c r="Z17" s="21">
        <v>3.2065932211862198</v>
      </c>
      <c r="AA17" s="20">
        <v>82.781091207902705</v>
      </c>
      <c r="AB17" s="21">
        <v>0.89144160896464697</v>
      </c>
      <c r="AC17" s="20">
        <v>79.407604800863496</v>
      </c>
      <c r="AD17" s="21">
        <v>1.98764482989889</v>
      </c>
      <c r="AE17" s="20">
        <v>84.054024516040201</v>
      </c>
      <c r="AF17" s="21">
        <v>1.8016361788847399</v>
      </c>
      <c r="AG17" s="20">
        <v>4.6464197151767097</v>
      </c>
      <c r="AH17" s="21">
        <v>2.5793293209427999</v>
      </c>
      <c r="AI17" s="20">
        <v>67.654591315802506</v>
      </c>
      <c r="AJ17" s="21">
        <v>1.36002885198602</v>
      </c>
      <c r="AK17" s="20">
        <v>64.935666353605598</v>
      </c>
      <c r="AL17" s="21">
        <v>2.9850006874725001</v>
      </c>
      <c r="AM17" s="20">
        <v>67.839669132690005</v>
      </c>
      <c r="AN17" s="21">
        <v>3.2964115279141799</v>
      </c>
      <c r="AO17" s="20">
        <v>2.9040027790844598</v>
      </c>
      <c r="AP17" s="21">
        <v>4.5798978959308698</v>
      </c>
      <c r="AQ17" s="20">
        <v>81.779399854210993</v>
      </c>
      <c r="AR17" s="21">
        <v>1.28438259672698</v>
      </c>
      <c r="AS17" s="20">
        <v>79.9477642594656</v>
      </c>
      <c r="AT17" s="21">
        <v>3.2363726032277902</v>
      </c>
      <c r="AU17" s="20">
        <v>78.668280916168499</v>
      </c>
      <c r="AV17" s="21">
        <v>4.0058381126370701</v>
      </c>
      <c r="AW17" s="20">
        <v>-1.2794833432971</v>
      </c>
      <c r="AX17" s="21">
        <v>5.5183518423058802</v>
      </c>
      <c r="AY17" s="20">
        <v>91.460255313463804</v>
      </c>
      <c r="AZ17" s="21">
        <v>0.74032277331100105</v>
      </c>
      <c r="BA17" s="20">
        <v>90.539555508518902</v>
      </c>
      <c r="BB17" s="21">
        <v>1.9605313325682201</v>
      </c>
      <c r="BC17" s="20">
        <v>90.035229578158194</v>
      </c>
      <c r="BD17" s="21">
        <v>2.0617279708701401</v>
      </c>
      <c r="BE17" s="20">
        <v>-0.50432593036067896</v>
      </c>
      <c r="BF17" s="21">
        <v>2.98094577183931</v>
      </c>
      <c r="BG17" s="20">
        <v>86.173119531526496</v>
      </c>
      <c r="BH17" s="21">
        <v>0.97919877154991697</v>
      </c>
      <c r="BI17" s="20">
        <v>83.437788628783593</v>
      </c>
      <c r="BJ17" s="21">
        <v>2.4390764408179102</v>
      </c>
      <c r="BK17" s="20">
        <v>85.160024939602295</v>
      </c>
      <c r="BL17" s="21">
        <v>2.7488600750564398</v>
      </c>
      <c r="BM17" s="20">
        <v>1.72223631081867</v>
      </c>
      <c r="BN17" s="21">
        <v>3.9352843555335499</v>
      </c>
      <c r="BO17" s="20">
        <v>65.427283684295205</v>
      </c>
      <c r="BP17" s="21">
        <v>1.3941293427933099</v>
      </c>
      <c r="BQ17" s="20">
        <v>60.671798960643898</v>
      </c>
      <c r="BR17" s="21">
        <v>3.3611419077887201</v>
      </c>
      <c r="BS17" s="20">
        <v>64.707682733403502</v>
      </c>
      <c r="BT17" s="21">
        <v>3.6813027400763398</v>
      </c>
      <c r="BU17" s="20">
        <v>4.0358837727596297</v>
      </c>
      <c r="BV17" s="21">
        <v>5.1492805456342703</v>
      </c>
      <c r="BW17" s="20">
        <v>66.415933771993195</v>
      </c>
      <c r="BX17" s="21">
        <v>1.27986426720609</v>
      </c>
      <c r="BY17" s="20">
        <v>60.0732283750758</v>
      </c>
      <c r="BZ17" s="21">
        <v>3.6542647119199798</v>
      </c>
      <c r="CA17" s="20">
        <v>68.000696958089307</v>
      </c>
      <c r="CB17" s="21">
        <v>3.2501918020405798</v>
      </c>
      <c r="CC17" s="20">
        <v>7.9274685830134803</v>
      </c>
      <c r="CD17" s="24">
        <v>5.0478461797473004</v>
      </c>
    </row>
    <row r="18" spans="1:82" x14ac:dyDescent="0.15">
      <c r="A18" s="2" t="s">
        <v>13</v>
      </c>
      <c r="B18" s="44">
        <v>2</v>
      </c>
      <c r="C18" s="20">
        <v>89.242912960811594</v>
      </c>
      <c r="D18" s="21">
        <v>1.2248285456856101</v>
      </c>
      <c r="E18" s="20">
        <v>84.579668522130603</v>
      </c>
      <c r="F18" s="21">
        <v>3.4457727428229998</v>
      </c>
      <c r="G18" s="20">
        <v>89.656310002636005</v>
      </c>
      <c r="H18" s="21">
        <v>2.9065092841753599</v>
      </c>
      <c r="I18" s="20">
        <v>5.0766414805053204</v>
      </c>
      <c r="J18" s="21">
        <v>4.6074069992902</v>
      </c>
      <c r="K18" s="20">
        <v>84.617774254309893</v>
      </c>
      <c r="L18" s="21">
        <v>1.49019476069348</v>
      </c>
      <c r="M18" s="20">
        <v>79.908187284977998</v>
      </c>
      <c r="N18" s="21">
        <v>3.9089625744727199</v>
      </c>
      <c r="O18" s="20">
        <v>83.734228484771293</v>
      </c>
      <c r="P18" s="21">
        <v>3.4185917277485798</v>
      </c>
      <c r="Q18" s="20">
        <v>3.8260411997933699</v>
      </c>
      <c r="R18" s="21">
        <v>5.2018631352665201</v>
      </c>
      <c r="S18" s="20">
        <v>82.548754848375495</v>
      </c>
      <c r="T18" s="21">
        <v>1.39095161211475</v>
      </c>
      <c r="U18" s="20">
        <v>81.359157490850905</v>
      </c>
      <c r="V18" s="21">
        <v>3.7542372130433299</v>
      </c>
      <c r="W18" s="20">
        <v>82.805361734362606</v>
      </c>
      <c r="X18" s="21">
        <v>2.25629712842249</v>
      </c>
      <c r="Y18" s="20">
        <v>1.4462042435117199</v>
      </c>
      <c r="Z18" s="21">
        <v>4.3805689942603996</v>
      </c>
      <c r="AA18" s="20">
        <v>86.912852085821598</v>
      </c>
      <c r="AB18" s="21">
        <v>1.1008699978663401</v>
      </c>
      <c r="AC18" s="20">
        <v>83.922657341522907</v>
      </c>
      <c r="AD18" s="21">
        <v>3.2760590147850501</v>
      </c>
      <c r="AE18" s="20">
        <v>88.970938061845601</v>
      </c>
      <c r="AF18" s="21">
        <v>2.1859723151933901</v>
      </c>
      <c r="AG18" s="20">
        <v>5.0482807203226798</v>
      </c>
      <c r="AH18" s="21">
        <v>3.6315666886794098</v>
      </c>
      <c r="AI18" s="20">
        <v>68.355905559999698</v>
      </c>
      <c r="AJ18" s="21">
        <v>1.9797228515412499</v>
      </c>
      <c r="AK18" s="20">
        <v>66.804844169755995</v>
      </c>
      <c r="AL18" s="21">
        <v>4.6573341799385002</v>
      </c>
      <c r="AM18" s="20">
        <v>65.497674704750196</v>
      </c>
      <c r="AN18" s="21">
        <v>4.5821175090168103</v>
      </c>
      <c r="AO18" s="20">
        <v>-1.3071694650057999</v>
      </c>
      <c r="AP18" s="21">
        <v>6.2946105714496499</v>
      </c>
      <c r="AQ18" s="20">
        <v>83.414548030358105</v>
      </c>
      <c r="AR18" s="21">
        <v>1.6567332696858801</v>
      </c>
      <c r="AS18" s="20">
        <v>81.792965523522497</v>
      </c>
      <c r="AT18" s="21">
        <v>3.8010890026820499</v>
      </c>
      <c r="AU18" s="20">
        <v>79.354597710096598</v>
      </c>
      <c r="AV18" s="21">
        <v>5.0393283529699602</v>
      </c>
      <c r="AW18" s="20">
        <v>-2.4383678134258102</v>
      </c>
      <c r="AX18" s="21">
        <v>7.0296585592654104</v>
      </c>
      <c r="AY18" s="20">
        <v>92.366819748843298</v>
      </c>
      <c r="AZ18" s="21">
        <v>0.94212399735976504</v>
      </c>
      <c r="BA18" s="20">
        <v>90.117340516074407</v>
      </c>
      <c r="BB18" s="21">
        <v>2.6840145332215402</v>
      </c>
      <c r="BC18" s="20">
        <v>91.306758735114201</v>
      </c>
      <c r="BD18" s="21">
        <v>2.2017974098759598</v>
      </c>
      <c r="BE18" s="20">
        <v>1.1894182190398199</v>
      </c>
      <c r="BF18" s="21">
        <v>3.7200103046025701</v>
      </c>
      <c r="BG18" s="20">
        <v>87.082304103345905</v>
      </c>
      <c r="BH18" s="21">
        <v>1.31097678312126</v>
      </c>
      <c r="BI18" s="20">
        <v>84.068474726941105</v>
      </c>
      <c r="BJ18" s="21">
        <v>3.55434003210289</v>
      </c>
      <c r="BK18" s="20">
        <v>86.354628100582303</v>
      </c>
      <c r="BL18" s="21">
        <v>3.3164772552780599</v>
      </c>
      <c r="BM18" s="20">
        <v>2.2861533736411701</v>
      </c>
      <c r="BN18" s="21">
        <v>5.16708864140569</v>
      </c>
      <c r="BO18" s="20">
        <v>66.123245542182502</v>
      </c>
      <c r="BP18" s="21">
        <v>1.9874143153264601</v>
      </c>
      <c r="BQ18" s="20">
        <v>61.0276636097893</v>
      </c>
      <c r="BR18" s="21">
        <v>4.7917407967462902</v>
      </c>
      <c r="BS18" s="20">
        <v>64.0097812190198</v>
      </c>
      <c r="BT18" s="21">
        <v>4.3065862103382901</v>
      </c>
      <c r="BU18" s="20">
        <v>2.9821176092305102</v>
      </c>
      <c r="BV18" s="21">
        <v>6.5563775320429096</v>
      </c>
      <c r="BW18" s="20">
        <v>69.746752727986603</v>
      </c>
      <c r="BX18" s="21">
        <v>1.8098122206460701</v>
      </c>
      <c r="BY18" s="20">
        <v>64.549249763839001</v>
      </c>
      <c r="BZ18" s="21">
        <v>4.7243280211196899</v>
      </c>
      <c r="CA18" s="20">
        <v>68.851304384129705</v>
      </c>
      <c r="CB18" s="21">
        <v>4.3567590659834403</v>
      </c>
      <c r="CC18" s="20">
        <v>4.3020546202906802</v>
      </c>
      <c r="CD18" s="24">
        <v>6.8961128773154297</v>
      </c>
    </row>
    <row r="19" spans="1:82" x14ac:dyDescent="0.15">
      <c r="A19" s="2" t="s">
        <v>14</v>
      </c>
      <c r="B19" s="44">
        <v>2</v>
      </c>
      <c r="C19" s="20">
        <v>82.130913679263003</v>
      </c>
      <c r="D19" s="21">
        <v>1.3339455813630501</v>
      </c>
      <c r="E19" s="20">
        <v>83.2959429502516</v>
      </c>
      <c r="F19" s="21">
        <v>2.81453403757703</v>
      </c>
      <c r="G19" s="20">
        <v>80.210037984247293</v>
      </c>
      <c r="H19" s="21">
        <v>3.9720599536744499</v>
      </c>
      <c r="I19" s="20">
        <v>-3.0859049660042399</v>
      </c>
      <c r="J19" s="21">
        <v>4.9137934871346598</v>
      </c>
      <c r="K19" s="20">
        <v>84.8530067619009</v>
      </c>
      <c r="L19" s="21">
        <v>1.3165931642286599</v>
      </c>
      <c r="M19" s="20">
        <v>79.902868868794201</v>
      </c>
      <c r="N19" s="21">
        <v>2.3961238114000798</v>
      </c>
      <c r="O19" s="20">
        <v>86.473911694487199</v>
      </c>
      <c r="P19" s="21">
        <v>2.7046302706716601</v>
      </c>
      <c r="Q19" s="20">
        <v>6.5710428256930298</v>
      </c>
      <c r="R19" s="21">
        <v>3.7741582731230698</v>
      </c>
      <c r="S19" s="20">
        <v>79.800140626288595</v>
      </c>
      <c r="T19" s="21">
        <v>1.3721154342900099</v>
      </c>
      <c r="U19" s="20">
        <v>75.750195003317302</v>
      </c>
      <c r="V19" s="21">
        <v>3.24124494210111</v>
      </c>
      <c r="W19" s="20">
        <v>82.429952990108504</v>
      </c>
      <c r="X19" s="21">
        <v>2.4815195541591999</v>
      </c>
      <c r="Y19" s="20">
        <v>6.6797579867911896</v>
      </c>
      <c r="Z19" s="21">
        <v>4.1487086252169796</v>
      </c>
      <c r="AA19" s="20">
        <v>76.165699491875998</v>
      </c>
      <c r="AB19" s="21">
        <v>1.3656667621157399</v>
      </c>
      <c r="AC19" s="20">
        <v>75.240327954454798</v>
      </c>
      <c r="AD19" s="21">
        <v>2.7752490840936801</v>
      </c>
      <c r="AE19" s="20">
        <v>75.176500986033702</v>
      </c>
      <c r="AF19" s="21">
        <v>2.9814174135127001</v>
      </c>
      <c r="AG19" s="20">
        <v>-6.3826968421096794E-2</v>
      </c>
      <c r="AH19" s="21">
        <v>3.8881102707637099</v>
      </c>
      <c r="AI19" s="20">
        <v>66.532694926650294</v>
      </c>
      <c r="AJ19" s="21">
        <v>1.68556970860157</v>
      </c>
      <c r="AK19" s="20">
        <v>61.229844061592701</v>
      </c>
      <c r="AL19" s="21">
        <v>4.0047088146174001</v>
      </c>
      <c r="AM19" s="20">
        <v>66.823305076561496</v>
      </c>
      <c r="AN19" s="21">
        <v>3.7145150814883801</v>
      </c>
      <c r="AO19" s="20">
        <v>5.5934610149687503</v>
      </c>
      <c r="AP19" s="21">
        <v>5.52717008771143</v>
      </c>
      <c r="AQ19" s="20">
        <v>79.155503660897196</v>
      </c>
      <c r="AR19" s="21">
        <v>2.1048153029136101</v>
      </c>
      <c r="AS19" s="20">
        <v>80.084211673370106</v>
      </c>
      <c r="AT19" s="21">
        <v>4.7160541567629197</v>
      </c>
      <c r="AU19" s="20">
        <v>76.147326994584702</v>
      </c>
      <c r="AV19" s="21">
        <v>4.1597189338402902</v>
      </c>
      <c r="AW19" s="20">
        <v>-3.9368846787854599</v>
      </c>
      <c r="AX19" s="21">
        <v>6.4524466767190098</v>
      </c>
      <c r="AY19" s="20">
        <v>90.001968505268906</v>
      </c>
      <c r="AZ19" s="21">
        <v>1.2791736039303201</v>
      </c>
      <c r="BA19" s="20">
        <v>91.080062305029401</v>
      </c>
      <c r="BB19" s="21">
        <v>2.28458185488237</v>
      </c>
      <c r="BC19" s="20">
        <v>87.857445912585007</v>
      </c>
      <c r="BD19" s="21">
        <v>3.2530480578193299</v>
      </c>
      <c r="BE19" s="20">
        <v>-3.2226163924443099</v>
      </c>
      <c r="BF19" s="21">
        <v>4.0919946595163301</v>
      </c>
      <c r="BG19" s="20">
        <v>84.707416812080993</v>
      </c>
      <c r="BH19" s="21">
        <v>1.5770502286355701</v>
      </c>
      <c r="BI19" s="20">
        <v>83.522590244714294</v>
      </c>
      <c r="BJ19" s="21">
        <v>3.17216733568642</v>
      </c>
      <c r="BK19" s="20">
        <v>83.277390711077302</v>
      </c>
      <c r="BL19" s="21">
        <v>3.5155639222594899</v>
      </c>
      <c r="BM19" s="20">
        <v>-0.24519953363704899</v>
      </c>
      <c r="BN19" s="21">
        <v>4.6955040959156404</v>
      </c>
      <c r="BO19" s="20">
        <v>64.304114567481406</v>
      </c>
      <c r="BP19" s="21">
        <v>1.7806852280149601</v>
      </c>
      <c r="BQ19" s="20">
        <v>61.075659026363098</v>
      </c>
      <c r="BR19" s="21">
        <v>4.2457148110997203</v>
      </c>
      <c r="BS19" s="20">
        <v>64.962654994292294</v>
      </c>
      <c r="BT19" s="21">
        <v>3.8279748244624199</v>
      </c>
      <c r="BU19" s="20">
        <v>3.8869959679292698</v>
      </c>
      <c r="BV19" s="21">
        <v>5.9891924387799298</v>
      </c>
      <c r="BW19" s="20">
        <v>61.046810829446301</v>
      </c>
      <c r="BX19" s="21">
        <v>1.5869829494965899</v>
      </c>
      <c r="BY19" s="20">
        <v>56.520678298983903</v>
      </c>
      <c r="BZ19" s="21">
        <v>3.84077945970109</v>
      </c>
      <c r="CA19" s="20">
        <v>66.301008521796902</v>
      </c>
      <c r="CB19" s="21">
        <v>3.5585873310942202</v>
      </c>
      <c r="CC19" s="20">
        <v>9.7803302228130207</v>
      </c>
      <c r="CD19" s="24">
        <v>5.3934266971623401</v>
      </c>
    </row>
    <row r="20" spans="1:82" x14ac:dyDescent="0.15">
      <c r="A20" s="73" t="s">
        <v>15</v>
      </c>
      <c r="B20" s="44">
        <v>2</v>
      </c>
      <c r="C20" s="20">
        <v>88.968521184341895</v>
      </c>
      <c r="D20" s="21">
        <v>1.1724817349862999</v>
      </c>
      <c r="E20" s="20">
        <v>87.547726631149104</v>
      </c>
      <c r="F20" s="21">
        <v>2.63259766269399</v>
      </c>
      <c r="G20" s="20">
        <v>89.249424341437603</v>
      </c>
      <c r="H20" s="21">
        <v>1.84728314589009</v>
      </c>
      <c r="I20" s="20">
        <v>1.70169771028853</v>
      </c>
      <c r="J20" s="21">
        <v>3.1353945814194701</v>
      </c>
      <c r="K20" s="20">
        <v>86.936991453607504</v>
      </c>
      <c r="L20" s="21">
        <v>1.1279871598800999</v>
      </c>
      <c r="M20" s="20">
        <v>87.896157728331701</v>
      </c>
      <c r="N20" s="21">
        <v>2.3677907564386498</v>
      </c>
      <c r="O20" s="20">
        <v>86.314496312707107</v>
      </c>
      <c r="P20" s="21">
        <v>2.3684242085804499</v>
      </c>
      <c r="Q20" s="20">
        <v>-1.58166141562464</v>
      </c>
      <c r="R20" s="21">
        <v>3.35933393561863</v>
      </c>
      <c r="S20" s="20">
        <v>89.262769135901607</v>
      </c>
      <c r="T20" s="21">
        <v>0.98721689881570596</v>
      </c>
      <c r="U20" s="20">
        <v>90.592646956540406</v>
      </c>
      <c r="V20" s="21">
        <v>2.3484557427672801</v>
      </c>
      <c r="W20" s="20">
        <v>88.393256603658799</v>
      </c>
      <c r="X20" s="21">
        <v>2.08269377789731</v>
      </c>
      <c r="Y20" s="20">
        <v>-2.1993903528816401</v>
      </c>
      <c r="Z20" s="21">
        <v>3.0855234363666599</v>
      </c>
      <c r="AA20" s="20">
        <v>91.205411401453205</v>
      </c>
      <c r="AB20" s="21">
        <v>0.86365799028859203</v>
      </c>
      <c r="AC20" s="20">
        <v>91.399354113923806</v>
      </c>
      <c r="AD20" s="21">
        <v>1.86317440333524</v>
      </c>
      <c r="AE20" s="20">
        <v>90.067947992685802</v>
      </c>
      <c r="AF20" s="21">
        <v>2.0826919402081998</v>
      </c>
      <c r="AG20" s="20">
        <v>-1.33140612123796</v>
      </c>
      <c r="AH20" s="21">
        <v>2.7517648497251099</v>
      </c>
      <c r="AI20" s="20">
        <v>76.598369640278705</v>
      </c>
      <c r="AJ20" s="21">
        <v>1.45786110096632</v>
      </c>
      <c r="AK20" s="20">
        <v>78.582942768037398</v>
      </c>
      <c r="AL20" s="21">
        <v>2.85460983594513</v>
      </c>
      <c r="AM20" s="20">
        <v>76.8788900658448</v>
      </c>
      <c r="AN20" s="21">
        <v>3.2097122119309902</v>
      </c>
      <c r="AO20" s="20">
        <v>-1.7040527021926299</v>
      </c>
      <c r="AP20" s="21">
        <v>4.07426392788068</v>
      </c>
      <c r="AQ20" s="20">
        <v>88.476464778650694</v>
      </c>
      <c r="AR20" s="21">
        <v>1.2127837744299901</v>
      </c>
      <c r="AS20" s="20">
        <v>86.624027225909103</v>
      </c>
      <c r="AT20" s="21">
        <v>2.9669378973224299</v>
      </c>
      <c r="AU20" s="20">
        <v>89.195229253633201</v>
      </c>
      <c r="AV20" s="21">
        <v>2.10827615030203</v>
      </c>
      <c r="AW20" s="20">
        <v>2.5712020277241399</v>
      </c>
      <c r="AX20" s="21">
        <v>3.5234672450545199</v>
      </c>
      <c r="AY20" s="20">
        <v>92.926244200143898</v>
      </c>
      <c r="AZ20" s="21">
        <v>1.0348676081660599</v>
      </c>
      <c r="BA20" s="20">
        <v>92.132300923169794</v>
      </c>
      <c r="BB20" s="21">
        <v>2.2274705684940002</v>
      </c>
      <c r="BC20" s="20">
        <v>92.706201647156206</v>
      </c>
      <c r="BD20" s="21">
        <v>1.7851975038119501</v>
      </c>
      <c r="BE20" s="20">
        <v>0.57390072398639802</v>
      </c>
      <c r="BF20" s="21">
        <v>2.7501507553364601</v>
      </c>
      <c r="BG20" s="20">
        <v>90.953542562680596</v>
      </c>
      <c r="BH20" s="21">
        <v>1.2071692073440601</v>
      </c>
      <c r="BI20" s="20">
        <v>90.236519751150595</v>
      </c>
      <c r="BJ20" s="21">
        <v>2.72834497486746</v>
      </c>
      <c r="BK20" s="20">
        <v>89.544936243390794</v>
      </c>
      <c r="BL20" s="21">
        <v>2.4799842714473401</v>
      </c>
      <c r="BM20" s="20">
        <v>-0.69158350775987298</v>
      </c>
      <c r="BN20" s="21">
        <v>3.68498814555138</v>
      </c>
      <c r="BO20" s="20">
        <v>85.560817953335004</v>
      </c>
      <c r="BP20" s="21">
        <v>1.14851180517866</v>
      </c>
      <c r="BQ20" s="20">
        <v>85.392025198474997</v>
      </c>
      <c r="BR20" s="21">
        <v>2.6384282765024301</v>
      </c>
      <c r="BS20" s="20">
        <v>85.228732631191605</v>
      </c>
      <c r="BT20" s="21">
        <v>2.53441629064175</v>
      </c>
      <c r="BU20" s="20">
        <v>-0.16329256728344901</v>
      </c>
      <c r="BV20" s="21">
        <v>3.68127709891768</v>
      </c>
      <c r="BW20" s="20">
        <v>80.656941320973104</v>
      </c>
      <c r="BX20" s="21">
        <v>1.4955350876381699</v>
      </c>
      <c r="BY20" s="20">
        <v>78.349091584994497</v>
      </c>
      <c r="BZ20" s="21">
        <v>3.63006531110672</v>
      </c>
      <c r="CA20" s="20">
        <v>81.969615112902304</v>
      </c>
      <c r="CB20" s="21">
        <v>2.91632569753836</v>
      </c>
      <c r="CC20" s="20">
        <v>3.62052352790786</v>
      </c>
      <c r="CD20" s="24">
        <v>4.6426311948590104</v>
      </c>
    </row>
    <row r="21" spans="1:82" x14ac:dyDescent="0.15">
      <c r="A21" s="73" t="s">
        <v>16</v>
      </c>
      <c r="B21" s="44">
        <v>2</v>
      </c>
      <c r="C21" s="20">
        <v>95.930004428251607</v>
      </c>
      <c r="D21" s="21">
        <v>0.67599601102634599</v>
      </c>
      <c r="E21" s="20">
        <v>96.245374894874203</v>
      </c>
      <c r="F21" s="21">
        <v>0.96988080963531897</v>
      </c>
      <c r="G21" s="20">
        <v>97.5885310969758</v>
      </c>
      <c r="H21" s="21">
        <v>1.2446230073203199</v>
      </c>
      <c r="I21" s="20">
        <v>1.3431562021015699</v>
      </c>
      <c r="J21" s="21">
        <v>1.52704015571551</v>
      </c>
      <c r="K21" s="20">
        <v>96.274470259971807</v>
      </c>
      <c r="L21" s="21">
        <v>0.58677816799965998</v>
      </c>
      <c r="M21" s="20">
        <v>96.864883203833998</v>
      </c>
      <c r="N21" s="21">
        <v>0.836720311218065</v>
      </c>
      <c r="O21" s="20">
        <v>97.239277929833605</v>
      </c>
      <c r="P21" s="21">
        <v>1.1687038692932501</v>
      </c>
      <c r="Q21" s="20">
        <v>0.37439472599955098</v>
      </c>
      <c r="R21" s="21">
        <v>1.46243437932314</v>
      </c>
      <c r="S21" s="20">
        <v>96.136731586350606</v>
      </c>
      <c r="T21" s="21">
        <v>0.53591264198662203</v>
      </c>
      <c r="U21" s="20">
        <v>97.026642220276401</v>
      </c>
      <c r="V21" s="21">
        <v>0.70646932592711398</v>
      </c>
      <c r="W21" s="20">
        <v>95.939433784228797</v>
      </c>
      <c r="X21" s="21">
        <v>1.06301835663633</v>
      </c>
      <c r="Y21" s="20">
        <v>-1.08720843604759</v>
      </c>
      <c r="Z21" s="21">
        <v>1.2799449702290799</v>
      </c>
      <c r="AA21" s="20">
        <v>97.153998173001995</v>
      </c>
      <c r="AB21" s="21">
        <v>0.51001746481768795</v>
      </c>
      <c r="AC21" s="20">
        <v>97.974961508490296</v>
      </c>
      <c r="AD21" s="21">
        <v>0.67725469001246497</v>
      </c>
      <c r="AE21" s="20">
        <v>97.827065145541695</v>
      </c>
      <c r="AF21" s="21">
        <v>1.0381129843369501</v>
      </c>
      <c r="AG21" s="20">
        <v>-0.14789636294860001</v>
      </c>
      <c r="AH21" s="21">
        <v>1.2409021494693699</v>
      </c>
      <c r="AI21" s="20">
        <v>92.4631763777559</v>
      </c>
      <c r="AJ21" s="21">
        <v>0.78335602382279301</v>
      </c>
      <c r="AK21" s="20">
        <v>93.946137597316195</v>
      </c>
      <c r="AL21" s="21">
        <v>1.14445200579118</v>
      </c>
      <c r="AM21" s="20">
        <v>93.365782619169295</v>
      </c>
      <c r="AN21" s="21">
        <v>1.70004413440735</v>
      </c>
      <c r="AO21" s="20">
        <v>-0.58035497814682901</v>
      </c>
      <c r="AP21" s="21">
        <v>2.1694941789582298</v>
      </c>
      <c r="AQ21" s="20">
        <v>95.264783505109094</v>
      </c>
      <c r="AR21" s="21">
        <v>0.67845188291010905</v>
      </c>
      <c r="AS21" s="20">
        <v>96.795933680465794</v>
      </c>
      <c r="AT21" s="21">
        <v>0.92346665870385702</v>
      </c>
      <c r="AU21" s="20">
        <v>95.058139494948904</v>
      </c>
      <c r="AV21" s="21">
        <v>1.52726014948413</v>
      </c>
      <c r="AW21" s="20">
        <v>-1.7377941855168799</v>
      </c>
      <c r="AX21" s="21">
        <v>1.7402960149373701</v>
      </c>
      <c r="AY21" s="20">
        <v>97.468335135460293</v>
      </c>
      <c r="AZ21" s="21">
        <v>0.49502794220601998</v>
      </c>
      <c r="BA21" s="20">
        <v>97.616968176075304</v>
      </c>
      <c r="BB21" s="21">
        <v>0.79299798282941303</v>
      </c>
      <c r="BC21" s="20">
        <v>97.721316524118095</v>
      </c>
      <c r="BD21" s="21">
        <v>0.98405517368139095</v>
      </c>
      <c r="BE21" s="20">
        <v>0.104348348042762</v>
      </c>
      <c r="BF21" s="21">
        <v>1.25328057525034</v>
      </c>
      <c r="BG21" s="20">
        <v>97.087523485362695</v>
      </c>
      <c r="BH21" s="21">
        <v>0.53753833968265297</v>
      </c>
      <c r="BI21" s="20">
        <v>97.679033902853604</v>
      </c>
      <c r="BJ21" s="21">
        <v>0.75615780221047602</v>
      </c>
      <c r="BK21" s="20">
        <v>97.6230608462471</v>
      </c>
      <c r="BL21" s="21">
        <v>1.07765748322623</v>
      </c>
      <c r="BM21" s="20">
        <v>-5.5973056606532602E-2</v>
      </c>
      <c r="BN21" s="21">
        <v>1.3226644455377801</v>
      </c>
      <c r="BO21" s="20">
        <v>95.9486438949058</v>
      </c>
      <c r="BP21" s="21">
        <v>0.58665172497715101</v>
      </c>
      <c r="BQ21" s="20">
        <v>96.932321224965804</v>
      </c>
      <c r="BR21" s="21">
        <v>0.83685443471138699</v>
      </c>
      <c r="BS21" s="20">
        <v>96.359429876854094</v>
      </c>
      <c r="BT21" s="21">
        <v>1.2075176967438499</v>
      </c>
      <c r="BU21" s="20">
        <v>-0.57289134811168196</v>
      </c>
      <c r="BV21" s="21">
        <v>1.4466063854194</v>
      </c>
      <c r="BW21" s="20">
        <v>94.816011389724295</v>
      </c>
      <c r="BX21" s="21">
        <v>0.68842583629013598</v>
      </c>
      <c r="BY21" s="20">
        <v>94.848344329607599</v>
      </c>
      <c r="BZ21" s="21">
        <v>1.16017592909968</v>
      </c>
      <c r="CA21" s="20">
        <v>95.556861215824</v>
      </c>
      <c r="CB21" s="21">
        <v>1.3811518602185799</v>
      </c>
      <c r="CC21" s="20">
        <v>0.70851688621644404</v>
      </c>
      <c r="CD21" s="24">
        <v>1.7889864200697301</v>
      </c>
    </row>
    <row r="22" spans="1:82" x14ac:dyDescent="0.15">
      <c r="A22" s="73" t="s">
        <v>17</v>
      </c>
      <c r="B22" s="44">
        <v>2</v>
      </c>
      <c r="C22" s="20">
        <v>88.412366023159606</v>
      </c>
      <c r="D22" s="21">
        <v>1.2683602110737899</v>
      </c>
      <c r="E22" s="20">
        <v>88.824614822003895</v>
      </c>
      <c r="F22" s="21">
        <v>2.2895149597245701</v>
      </c>
      <c r="G22" s="20">
        <v>89.504980880777694</v>
      </c>
      <c r="H22" s="21">
        <v>2.42180968450928</v>
      </c>
      <c r="I22" s="20">
        <v>0.68036605877378498</v>
      </c>
      <c r="J22" s="21">
        <v>3.3933525907666602</v>
      </c>
      <c r="K22" s="20">
        <v>79.507751911853703</v>
      </c>
      <c r="L22" s="21">
        <v>1.54183208171498</v>
      </c>
      <c r="M22" s="20">
        <v>82.860970381912097</v>
      </c>
      <c r="N22" s="21">
        <v>2.6302270355220001</v>
      </c>
      <c r="O22" s="20">
        <v>80.311522497298299</v>
      </c>
      <c r="P22" s="21">
        <v>3.2493651274420698</v>
      </c>
      <c r="Q22" s="20">
        <v>-2.54944788461381</v>
      </c>
      <c r="R22" s="21">
        <v>4.2823387793295797</v>
      </c>
      <c r="S22" s="20">
        <v>78.748259096733506</v>
      </c>
      <c r="T22" s="21">
        <v>1.66890342717819</v>
      </c>
      <c r="U22" s="20">
        <v>80.458494427700302</v>
      </c>
      <c r="V22" s="21">
        <v>2.7983977380036902</v>
      </c>
      <c r="W22" s="20">
        <v>80.693082330556706</v>
      </c>
      <c r="X22" s="21">
        <v>3.5504113437145199</v>
      </c>
      <c r="Y22" s="20">
        <v>0.234587902856319</v>
      </c>
      <c r="Z22" s="21">
        <v>4.4687892831976797</v>
      </c>
      <c r="AA22" s="20">
        <v>84.370893932285298</v>
      </c>
      <c r="AB22" s="21">
        <v>1.39389105116773</v>
      </c>
      <c r="AC22" s="20">
        <v>85.703116562778703</v>
      </c>
      <c r="AD22" s="21">
        <v>2.37669131841611</v>
      </c>
      <c r="AE22" s="20">
        <v>87.006505239919804</v>
      </c>
      <c r="AF22" s="21">
        <v>2.47981502045115</v>
      </c>
      <c r="AG22" s="20">
        <v>1.3033886771410399</v>
      </c>
      <c r="AH22" s="21">
        <v>3.2704308449560702</v>
      </c>
      <c r="AI22" s="20">
        <v>72.668297675732006</v>
      </c>
      <c r="AJ22" s="21">
        <v>1.8300082281502601</v>
      </c>
      <c r="AK22" s="20">
        <v>74.997589206783005</v>
      </c>
      <c r="AL22" s="21">
        <v>4.2274448815434402</v>
      </c>
      <c r="AM22" s="20">
        <v>72.870734764691207</v>
      </c>
      <c r="AN22" s="21">
        <v>3.9642006229205502</v>
      </c>
      <c r="AO22" s="20">
        <v>-2.12685444209185</v>
      </c>
      <c r="AP22" s="21">
        <v>6.2032693012946902</v>
      </c>
      <c r="AQ22" s="20">
        <v>86.719941782045595</v>
      </c>
      <c r="AR22" s="21">
        <v>1.6913871812872401</v>
      </c>
      <c r="AS22" s="20">
        <v>91.651871479121297</v>
      </c>
      <c r="AT22" s="21">
        <v>1.87782820628164</v>
      </c>
      <c r="AU22" s="20">
        <v>84.671607076004506</v>
      </c>
      <c r="AV22" s="21">
        <v>3.82199945527681</v>
      </c>
      <c r="AW22" s="20">
        <v>-6.9802644031168199</v>
      </c>
      <c r="AX22" s="21">
        <v>4.2487841336343504</v>
      </c>
      <c r="AY22" s="20">
        <v>92.480637096970497</v>
      </c>
      <c r="AZ22" s="21">
        <v>1.1837361331540599</v>
      </c>
      <c r="BA22" s="20">
        <v>96.953574079021905</v>
      </c>
      <c r="BB22" s="21">
        <v>0.83431052719625198</v>
      </c>
      <c r="BC22" s="20">
        <v>89.142991998757196</v>
      </c>
      <c r="BD22" s="21">
        <v>3.6892133898736299</v>
      </c>
      <c r="BE22" s="20">
        <v>-7.8105820802646901</v>
      </c>
      <c r="BF22" s="21">
        <v>3.81383564219795</v>
      </c>
      <c r="BG22" s="20">
        <v>91.323008667200298</v>
      </c>
      <c r="BH22" s="21">
        <v>1.0621177003739199</v>
      </c>
      <c r="BI22" s="20">
        <v>93.725908364568596</v>
      </c>
      <c r="BJ22" s="21">
        <v>1.7849256603116599</v>
      </c>
      <c r="BK22" s="20">
        <v>90.604178671975106</v>
      </c>
      <c r="BL22" s="21">
        <v>2.4546082901967399</v>
      </c>
      <c r="BM22" s="20">
        <v>-3.1217296925934601</v>
      </c>
      <c r="BN22" s="21">
        <v>3.0455223114435701</v>
      </c>
      <c r="BO22" s="20">
        <v>79.268027473190301</v>
      </c>
      <c r="BP22" s="21">
        <v>1.6515561514478301</v>
      </c>
      <c r="BQ22" s="20">
        <v>83.787957682695904</v>
      </c>
      <c r="BR22" s="21">
        <v>3.1373101058437198</v>
      </c>
      <c r="BS22" s="20">
        <v>82.672523992874901</v>
      </c>
      <c r="BT22" s="21">
        <v>3.7617507095048102</v>
      </c>
      <c r="BU22" s="20">
        <v>-1.11543368982099</v>
      </c>
      <c r="BV22" s="21">
        <v>4.9419472507395898</v>
      </c>
      <c r="BW22" s="20">
        <v>85.796071723723003</v>
      </c>
      <c r="BX22" s="21">
        <v>1.2058373733975101</v>
      </c>
      <c r="BY22" s="20">
        <v>88.542980691514799</v>
      </c>
      <c r="BZ22" s="21">
        <v>2.0983214574731601</v>
      </c>
      <c r="CA22" s="20">
        <v>82.929263671548398</v>
      </c>
      <c r="CB22" s="21">
        <v>3.5032075591209901</v>
      </c>
      <c r="CC22" s="20">
        <v>-5.6137170199664599</v>
      </c>
      <c r="CD22" s="24">
        <v>4.0730135126872797</v>
      </c>
    </row>
    <row r="23" spans="1:82" x14ac:dyDescent="0.15">
      <c r="A23" s="73" t="s">
        <v>18</v>
      </c>
      <c r="B23" s="44">
        <v>2</v>
      </c>
      <c r="C23" s="20">
        <v>92.379689638187799</v>
      </c>
      <c r="D23" s="21">
        <v>1.0697165720498201</v>
      </c>
      <c r="E23" s="20">
        <v>89.006088597361696</v>
      </c>
      <c r="F23" s="21">
        <v>2.9784736143337902</v>
      </c>
      <c r="G23" s="20">
        <v>93.763234835665102</v>
      </c>
      <c r="H23" s="21">
        <v>3.0278588236309298</v>
      </c>
      <c r="I23" s="20">
        <v>4.7571462383034202</v>
      </c>
      <c r="J23" s="21">
        <v>4.24253472001178</v>
      </c>
      <c r="K23" s="20">
        <v>90.432954123648898</v>
      </c>
      <c r="L23" s="21">
        <v>1.0104017569269399</v>
      </c>
      <c r="M23" s="20">
        <v>89.3687482823495</v>
      </c>
      <c r="N23" s="21">
        <v>2.4663731887852598</v>
      </c>
      <c r="O23" s="20">
        <v>94.791628323069006</v>
      </c>
      <c r="P23" s="21">
        <v>2.17159882785195</v>
      </c>
      <c r="Q23" s="20">
        <v>5.4228800407195603</v>
      </c>
      <c r="R23" s="21">
        <v>3.4747631344946801</v>
      </c>
      <c r="S23" s="20">
        <v>91.110152012048502</v>
      </c>
      <c r="T23" s="21">
        <v>0.86165406963486801</v>
      </c>
      <c r="U23" s="20">
        <v>92.341851946156098</v>
      </c>
      <c r="V23" s="21">
        <v>1.71447862094531</v>
      </c>
      <c r="W23" s="20">
        <v>91.867362380739195</v>
      </c>
      <c r="X23" s="21">
        <v>2.1653875945432302</v>
      </c>
      <c r="Y23" s="20">
        <v>-0.47448956541693099</v>
      </c>
      <c r="Z23" s="21">
        <v>2.7527830832214901</v>
      </c>
      <c r="AA23" s="20">
        <v>92.593422685757403</v>
      </c>
      <c r="AB23" s="21">
        <v>0.87997974120064004</v>
      </c>
      <c r="AC23" s="20">
        <v>91.325419760430705</v>
      </c>
      <c r="AD23" s="21">
        <v>2.4407869552461698</v>
      </c>
      <c r="AE23" s="20">
        <v>91.948389720330795</v>
      </c>
      <c r="AF23" s="21">
        <v>2.1387237202704399</v>
      </c>
      <c r="AG23" s="20">
        <v>0.62296995990013204</v>
      </c>
      <c r="AH23" s="21">
        <v>3.2582044749003001</v>
      </c>
      <c r="AI23" s="20">
        <v>84.988680656939707</v>
      </c>
      <c r="AJ23" s="21">
        <v>1.58944458010956</v>
      </c>
      <c r="AK23" s="20">
        <v>84.424873804710202</v>
      </c>
      <c r="AL23" s="21">
        <v>3.2156778599328302</v>
      </c>
      <c r="AM23" s="20">
        <v>83.663142686608197</v>
      </c>
      <c r="AN23" s="21">
        <v>4.5241972771303196</v>
      </c>
      <c r="AO23" s="20">
        <v>-0.761731118102006</v>
      </c>
      <c r="AP23" s="21">
        <v>5.71060835013947</v>
      </c>
      <c r="AQ23" s="20">
        <v>93.0167688284685</v>
      </c>
      <c r="AR23" s="21">
        <v>1.03161282741314</v>
      </c>
      <c r="AS23" s="20">
        <v>90.190191139597104</v>
      </c>
      <c r="AT23" s="21">
        <v>2.76461230029759</v>
      </c>
      <c r="AU23" s="20">
        <v>93.552538397058896</v>
      </c>
      <c r="AV23" s="21">
        <v>2.1777554049849202</v>
      </c>
      <c r="AW23" s="20">
        <v>3.36234725746188</v>
      </c>
      <c r="AX23" s="21">
        <v>3.75050899422282</v>
      </c>
      <c r="AY23" s="20">
        <v>94.581771322665503</v>
      </c>
      <c r="AZ23" s="21">
        <v>0.82872873689228999</v>
      </c>
      <c r="BA23" s="20">
        <v>92.802255831802796</v>
      </c>
      <c r="BB23" s="21">
        <v>2.2175256884104799</v>
      </c>
      <c r="BC23" s="20">
        <v>93.1434089356285</v>
      </c>
      <c r="BD23" s="21">
        <v>2.0043779727238298</v>
      </c>
      <c r="BE23" s="20">
        <v>0.34115310382561898</v>
      </c>
      <c r="BF23" s="21">
        <v>2.9748948229305201</v>
      </c>
      <c r="BG23" s="20">
        <v>94.326083559139505</v>
      </c>
      <c r="BH23" s="21">
        <v>0.86260890536287704</v>
      </c>
      <c r="BI23" s="20">
        <v>91.326905270444399</v>
      </c>
      <c r="BJ23" s="21">
        <v>2.5190242266224399</v>
      </c>
      <c r="BK23" s="20">
        <v>94.506835581537899</v>
      </c>
      <c r="BL23" s="21">
        <v>1.4027471147319699</v>
      </c>
      <c r="BM23" s="20">
        <v>3.1799303110935102</v>
      </c>
      <c r="BN23" s="21">
        <v>2.87256097257367</v>
      </c>
      <c r="BO23" s="20">
        <v>93.699435828716702</v>
      </c>
      <c r="BP23" s="21">
        <v>0.81333577546200297</v>
      </c>
      <c r="BQ23" s="20">
        <v>93.956267882429501</v>
      </c>
      <c r="BR23" s="21">
        <v>1.8401396153651901</v>
      </c>
      <c r="BS23" s="20">
        <v>94.368695724069596</v>
      </c>
      <c r="BT23" s="21">
        <v>1.3707127255674401</v>
      </c>
      <c r="BU23" s="20">
        <v>0.41242784164009499</v>
      </c>
      <c r="BV23" s="21">
        <v>2.3513709878635698</v>
      </c>
      <c r="BW23" s="20">
        <v>90.859963546719996</v>
      </c>
      <c r="BX23" s="21">
        <v>1.1194599768254501</v>
      </c>
      <c r="BY23" s="20">
        <v>87.009450884503494</v>
      </c>
      <c r="BZ23" s="21">
        <v>2.7666858380485899</v>
      </c>
      <c r="CA23" s="20">
        <v>92.3917064680344</v>
      </c>
      <c r="CB23" s="21">
        <v>2.3747228402311502</v>
      </c>
      <c r="CC23" s="20">
        <v>5.3822555835309798</v>
      </c>
      <c r="CD23" s="24">
        <v>3.8296183857160302</v>
      </c>
    </row>
    <row r="24" spans="1:82" x14ac:dyDescent="0.15">
      <c r="A24" s="63" t="s">
        <v>19</v>
      </c>
      <c r="B24" s="44">
        <v>2</v>
      </c>
      <c r="C24" s="20">
        <v>82.505042414809694</v>
      </c>
      <c r="D24" s="21">
        <v>1.4864505786364099</v>
      </c>
      <c r="E24" s="20">
        <v>81.6499341157337</v>
      </c>
      <c r="F24" s="21">
        <v>2.8937238496298998</v>
      </c>
      <c r="G24" s="20">
        <v>85.521930580151903</v>
      </c>
      <c r="H24" s="21">
        <v>2.9700647830533198</v>
      </c>
      <c r="I24" s="20">
        <v>3.8719964644182001</v>
      </c>
      <c r="J24" s="21">
        <v>4.4421252169330403</v>
      </c>
      <c r="K24" s="20">
        <v>76.368468837264601</v>
      </c>
      <c r="L24" s="21">
        <v>1.47292201459406</v>
      </c>
      <c r="M24" s="20">
        <v>73.058832833387996</v>
      </c>
      <c r="N24" s="21">
        <v>3.1191083736005698</v>
      </c>
      <c r="O24" s="20">
        <v>79.096697252673195</v>
      </c>
      <c r="P24" s="21">
        <v>3.79980557362869</v>
      </c>
      <c r="Q24" s="20">
        <v>6.0378644192852597</v>
      </c>
      <c r="R24" s="21">
        <v>5.2915390862065497</v>
      </c>
      <c r="S24" s="20">
        <v>83.686390903126195</v>
      </c>
      <c r="T24" s="21">
        <v>1.2106583190451501</v>
      </c>
      <c r="U24" s="20">
        <v>81.196969283640001</v>
      </c>
      <c r="V24" s="21">
        <v>3.0713674761971901</v>
      </c>
      <c r="W24" s="20">
        <v>85.654434727158005</v>
      </c>
      <c r="X24" s="21">
        <v>2.6335903525476398</v>
      </c>
      <c r="Y24" s="20">
        <v>4.4574654435179299</v>
      </c>
      <c r="Z24" s="21">
        <v>4.1613001708025799</v>
      </c>
      <c r="AA24" s="20">
        <v>85.850091361668305</v>
      </c>
      <c r="AB24" s="21">
        <v>1.0832746633668899</v>
      </c>
      <c r="AC24" s="20">
        <v>84.152537393044099</v>
      </c>
      <c r="AD24" s="21">
        <v>2.3236412901345198</v>
      </c>
      <c r="AE24" s="20">
        <v>84.175776190190106</v>
      </c>
      <c r="AF24" s="21">
        <v>2.8673025349263801</v>
      </c>
      <c r="AG24" s="20">
        <v>2.3238797146035502E-2</v>
      </c>
      <c r="AH24" s="21">
        <v>3.6105009574654598</v>
      </c>
      <c r="AI24" s="20">
        <v>67.783118624787406</v>
      </c>
      <c r="AJ24" s="21">
        <v>1.9886672688335101</v>
      </c>
      <c r="AK24" s="20">
        <v>63.278485581288798</v>
      </c>
      <c r="AL24" s="21">
        <v>4.1664021900936303</v>
      </c>
      <c r="AM24" s="20">
        <v>73.695137210003494</v>
      </c>
      <c r="AN24" s="21">
        <v>3.3122454476304699</v>
      </c>
      <c r="AO24" s="20">
        <v>10.4166516287147</v>
      </c>
      <c r="AP24" s="21">
        <v>5.30482058398609</v>
      </c>
      <c r="AQ24" s="20">
        <v>82.891560467522893</v>
      </c>
      <c r="AR24" s="21">
        <v>1.7024497330131001</v>
      </c>
      <c r="AS24" s="20">
        <v>80.454638409842701</v>
      </c>
      <c r="AT24" s="21">
        <v>4.14071778951977</v>
      </c>
      <c r="AU24" s="20">
        <v>87.137879390337403</v>
      </c>
      <c r="AV24" s="21">
        <v>3.7464381164865199</v>
      </c>
      <c r="AW24" s="20">
        <v>6.6832409804947002</v>
      </c>
      <c r="AX24" s="21">
        <v>6.0171231044835896</v>
      </c>
      <c r="AY24" s="20">
        <v>87.891815384336198</v>
      </c>
      <c r="AZ24" s="21">
        <v>1.3716421465450801</v>
      </c>
      <c r="BA24" s="20">
        <v>81.726155027725895</v>
      </c>
      <c r="BB24" s="21">
        <v>3.8130077896779602</v>
      </c>
      <c r="BC24" s="20">
        <v>91.520930844232794</v>
      </c>
      <c r="BD24" s="21">
        <v>2.5149549246004601</v>
      </c>
      <c r="BE24" s="20">
        <v>9.7947758165069292</v>
      </c>
      <c r="BF24" s="21">
        <v>4.8868813400543702</v>
      </c>
      <c r="BG24" s="20">
        <v>87.222098464610099</v>
      </c>
      <c r="BH24" s="21">
        <v>1.38816708947975</v>
      </c>
      <c r="BI24" s="20">
        <v>81.976858008339804</v>
      </c>
      <c r="BJ24" s="21">
        <v>3.6814217806122298</v>
      </c>
      <c r="BK24" s="20">
        <v>91.449413651470095</v>
      </c>
      <c r="BL24" s="21">
        <v>2.5586114562542099</v>
      </c>
      <c r="BM24" s="20">
        <v>9.4725556431303808</v>
      </c>
      <c r="BN24" s="21">
        <v>4.5202769190475802</v>
      </c>
      <c r="BO24" s="20">
        <v>82.310964541321397</v>
      </c>
      <c r="BP24" s="21">
        <v>1.38311014984478</v>
      </c>
      <c r="BQ24" s="20">
        <v>81.308369456348203</v>
      </c>
      <c r="BR24" s="21">
        <v>2.6478589208795502</v>
      </c>
      <c r="BS24" s="20">
        <v>85.9168516589299</v>
      </c>
      <c r="BT24" s="21">
        <v>2.8207338828922199</v>
      </c>
      <c r="BU24" s="20">
        <v>4.6084822025816701</v>
      </c>
      <c r="BV24" s="21">
        <v>4.0013357012986104</v>
      </c>
      <c r="BW24" s="20">
        <v>74.055058463688994</v>
      </c>
      <c r="BX24" s="21">
        <v>1.5771093882282701</v>
      </c>
      <c r="BY24" s="20">
        <v>70.557430180210403</v>
      </c>
      <c r="BZ24" s="21">
        <v>3.9723697297392202</v>
      </c>
      <c r="CA24" s="20">
        <v>77.687244230076402</v>
      </c>
      <c r="CB24" s="21">
        <v>3.50776496474721</v>
      </c>
      <c r="CC24" s="20">
        <v>7.1298140498660096</v>
      </c>
      <c r="CD24" s="24">
        <v>5.7414214185380796</v>
      </c>
    </row>
    <row r="25" spans="1:82" x14ac:dyDescent="0.15">
      <c r="A25" s="73" t="s">
        <v>20</v>
      </c>
      <c r="B25" s="44">
        <v>2</v>
      </c>
      <c r="C25" s="20">
        <v>86.789966188471794</v>
      </c>
      <c r="D25" s="21">
        <v>1.31746881488356</v>
      </c>
      <c r="E25" s="20">
        <v>88.335238444131505</v>
      </c>
      <c r="F25" s="21">
        <v>2.4398840205190302</v>
      </c>
      <c r="G25" s="20">
        <v>90.6685580040172</v>
      </c>
      <c r="H25" s="21">
        <v>2.2710266729736301</v>
      </c>
      <c r="I25" s="20">
        <v>2.33331955988564</v>
      </c>
      <c r="J25" s="21">
        <v>3.2894699881681402</v>
      </c>
      <c r="K25" s="20">
        <v>85.562621446914406</v>
      </c>
      <c r="L25" s="21">
        <v>1.12966597771076</v>
      </c>
      <c r="M25" s="20">
        <v>85.441323275809395</v>
      </c>
      <c r="N25" s="21">
        <v>2.3437482644814698</v>
      </c>
      <c r="O25" s="20">
        <v>87.105279012609898</v>
      </c>
      <c r="P25" s="21">
        <v>2.25308463007369</v>
      </c>
      <c r="Q25" s="20">
        <v>1.66395573680047</v>
      </c>
      <c r="R25" s="21">
        <v>3.29512795776215</v>
      </c>
      <c r="S25" s="20">
        <v>90.572731927819902</v>
      </c>
      <c r="T25" s="21">
        <v>0.81502664010013304</v>
      </c>
      <c r="U25" s="20">
        <v>90.403590303645601</v>
      </c>
      <c r="V25" s="21">
        <v>2.0578184033950699</v>
      </c>
      <c r="W25" s="20">
        <v>91.445887297685601</v>
      </c>
      <c r="X25" s="21">
        <v>1.8572310602559801</v>
      </c>
      <c r="Y25" s="20">
        <v>1.04229699404003</v>
      </c>
      <c r="Z25" s="21">
        <v>2.8447705793319802</v>
      </c>
      <c r="AA25" s="20">
        <v>90.110994164266899</v>
      </c>
      <c r="AB25" s="21">
        <v>0.85044294917521701</v>
      </c>
      <c r="AC25" s="20">
        <v>88.246015862398295</v>
      </c>
      <c r="AD25" s="21">
        <v>1.8692495845046</v>
      </c>
      <c r="AE25" s="20">
        <v>92.342539691323196</v>
      </c>
      <c r="AF25" s="21">
        <v>1.38578371239822</v>
      </c>
      <c r="AG25" s="20">
        <v>4.0965238289248598</v>
      </c>
      <c r="AH25" s="21">
        <v>2.4202714167446802</v>
      </c>
      <c r="AI25" s="20">
        <v>80.919613204598406</v>
      </c>
      <c r="AJ25" s="21">
        <v>1.1175683423668401</v>
      </c>
      <c r="AK25" s="20">
        <v>82.973574092610903</v>
      </c>
      <c r="AL25" s="21">
        <v>2.9897216588791902</v>
      </c>
      <c r="AM25" s="20">
        <v>79.893579431818196</v>
      </c>
      <c r="AN25" s="21">
        <v>2.50854412138052</v>
      </c>
      <c r="AO25" s="20">
        <v>-3.0799946607927602</v>
      </c>
      <c r="AP25" s="21">
        <v>3.94116701422046</v>
      </c>
      <c r="AQ25" s="20">
        <v>87.690159459767003</v>
      </c>
      <c r="AR25" s="21">
        <v>1.0264476785555501</v>
      </c>
      <c r="AS25" s="20">
        <v>88.712302474463598</v>
      </c>
      <c r="AT25" s="21">
        <v>2.0039365527913402</v>
      </c>
      <c r="AU25" s="20">
        <v>87.979086224112905</v>
      </c>
      <c r="AV25" s="21">
        <v>2.4414467107453501</v>
      </c>
      <c r="AW25" s="20">
        <v>-0.73321625035070803</v>
      </c>
      <c r="AX25" s="21">
        <v>3.2404377104674298</v>
      </c>
      <c r="AY25" s="20">
        <v>90.557644277007896</v>
      </c>
      <c r="AZ25" s="21">
        <v>0.93462940815103002</v>
      </c>
      <c r="BA25" s="20">
        <v>91.405396960555507</v>
      </c>
      <c r="BB25" s="21">
        <v>2.2211819883151298</v>
      </c>
      <c r="BC25" s="20">
        <v>92.124638148980495</v>
      </c>
      <c r="BD25" s="21">
        <v>1.6424274468317099</v>
      </c>
      <c r="BE25" s="20">
        <v>0.719241188424945</v>
      </c>
      <c r="BF25" s="21">
        <v>2.4366292503709199</v>
      </c>
      <c r="BG25" s="20">
        <v>91.612918222346806</v>
      </c>
      <c r="BH25" s="21">
        <v>0.78561207736913496</v>
      </c>
      <c r="BI25" s="20">
        <v>92.179014992784801</v>
      </c>
      <c r="BJ25" s="21">
        <v>1.7062294267475999</v>
      </c>
      <c r="BK25" s="20">
        <v>91.252317523195202</v>
      </c>
      <c r="BL25" s="21">
        <v>1.6896440586669501</v>
      </c>
      <c r="BM25" s="20">
        <v>-0.92669746958961197</v>
      </c>
      <c r="BN25" s="21">
        <v>2.4493966659640898</v>
      </c>
      <c r="BO25" s="20">
        <v>84.979339227339295</v>
      </c>
      <c r="BP25" s="21">
        <v>1.0825755952145899</v>
      </c>
      <c r="BQ25" s="20">
        <v>84.684574783097702</v>
      </c>
      <c r="BR25" s="21">
        <v>2.5196937604795799</v>
      </c>
      <c r="BS25" s="20">
        <v>85.6307579443679</v>
      </c>
      <c r="BT25" s="21">
        <v>2.3039482435025</v>
      </c>
      <c r="BU25" s="20">
        <v>0.94618316127022695</v>
      </c>
      <c r="BV25" s="21">
        <v>3.41543187375752</v>
      </c>
      <c r="BW25" s="20">
        <v>82.867256526195604</v>
      </c>
      <c r="BX25" s="21">
        <v>1.2059592568503299</v>
      </c>
      <c r="BY25" s="20">
        <v>85.026042113278294</v>
      </c>
      <c r="BZ25" s="21">
        <v>2.42202330289479</v>
      </c>
      <c r="CA25" s="20">
        <v>83.482895644712002</v>
      </c>
      <c r="CB25" s="21">
        <v>2.3683855775054101</v>
      </c>
      <c r="CC25" s="20">
        <v>-1.5431464685663201</v>
      </c>
      <c r="CD25" s="24">
        <v>3.3807679824617098</v>
      </c>
    </row>
    <row r="26" spans="1:82" x14ac:dyDescent="0.15">
      <c r="A26" s="71" t="s">
        <v>22</v>
      </c>
      <c r="B26" s="44">
        <v>2</v>
      </c>
      <c r="C26" s="20">
        <v>90.357980269277704</v>
      </c>
      <c r="D26" s="21">
        <v>1.0369904095959399</v>
      </c>
      <c r="E26" s="20">
        <v>89.825083659914597</v>
      </c>
      <c r="F26" s="21">
        <v>1.9517032985767899</v>
      </c>
      <c r="G26" s="20">
        <v>90.060405539923806</v>
      </c>
      <c r="H26" s="21">
        <v>2.2062421307302502</v>
      </c>
      <c r="I26" s="20">
        <v>0.235321880009181</v>
      </c>
      <c r="J26" s="21">
        <v>3.2735808407014102</v>
      </c>
      <c r="K26" s="20">
        <v>88.852131339742996</v>
      </c>
      <c r="L26" s="21">
        <v>1.1353607471928999</v>
      </c>
      <c r="M26" s="20">
        <v>87.507042840355695</v>
      </c>
      <c r="N26" s="21">
        <v>2.1571073325040002</v>
      </c>
      <c r="O26" s="20">
        <v>89.703857488623299</v>
      </c>
      <c r="P26" s="21">
        <v>1.9174524092868299</v>
      </c>
      <c r="Q26" s="20">
        <v>2.1968146482675799</v>
      </c>
      <c r="R26" s="21">
        <v>2.85499047298075</v>
      </c>
      <c r="S26" s="20">
        <v>88.030592989202901</v>
      </c>
      <c r="T26" s="21">
        <v>0.97855745970102503</v>
      </c>
      <c r="U26" s="20">
        <v>86.886147655900302</v>
      </c>
      <c r="V26" s="21">
        <v>2.2539489163654198</v>
      </c>
      <c r="W26" s="20">
        <v>89.197031179586801</v>
      </c>
      <c r="X26" s="21">
        <v>2.14507963969699</v>
      </c>
      <c r="Y26" s="20">
        <v>2.3108835236865102</v>
      </c>
      <c r="Z26" s="21">
        <v>3.2522826665924498</v>
      </c>
      <c r="AA26" s="20">
        <v>89.148648717300404</v>
      </c>
      <c r="AB26" s="21">
        <v>1.09477339918415</v>
      </c>
      <c r="AC26" s="20">
        <v>88.272386423450598</v>
      </c>
      <c r="AD26" s="21">
        <v>2.0634101933776501</v>
      </c>
      <c r="AE26" s="20">
        <v>90.325491461806095</v>
      </c>
      <c r="AF26" s="21">
        <v>2.1692167981059098</v>
      </c>
      <c r="AG26" s="20">
        <v>2.05310503835558</v>
      </c>
      <c r="AH26" s="21">
        <v>2.9682274568619098</v>
      </c>
      <c r="AI26" s="20">
        <v>80.436986310005295</v>
      </c>
      <c r="AJ26" s="21">
        <v>1.15391505958649</v>
      </c>
      <c r="AK26" s="20">
        <v>83.332616619005705</v>
      </c>
      <c r="AL26" s="21">
        <v>2.32450995033436</v>
      </c>
      <c r="AM26" s="20">
        <v>84.294669698463196</v>
      </c>
      <c r="AN26" s="21">
        <v>2.2077204990445898</v>
      </c>
      <c r="AO26" s="20">
        <v>0.96205307945748997</v>
      </c>
      <c r="AP26" s="21">
        <v>3.08518758669475</v>
      </c>
      <c r="AQ26" s="20">
        <v>92.563188902875694</v>
      </c>
      <c r="AR26" s="21">
        <v>0.79806493985023697</v>
      </c>
      <c r="AS26" s="20">
        <v>95.233627829283293</v>
      </c>
      <c r="AT26" s="21">
        <v>1.55585233042871</v>
      </c>
      <c r="AU26" s="20">
        <v>91.940862701292602</v>
      </c>
      <c r="AV26" s="21">
        <v>1.46029130822057</v>
      </c>
      <c r="AW26" s="20">
        <v>-3.2927651279906498</v>
      </c>
      <c r="AX26" s="21">
        <v>2.0839986925176999</v>
      </c>
      <c r="AY26" s="20">
        <v>95.299061012978498</v>
      </c>
      <c r="AZ26" s="21">
        <v>0.66179984913955403</v>
      </c>
      <c r="BA26" s="20">
        <v>95.823466636708801</v>
      </c>
      <c r="BB26" s="21">
        <v>1.3272924155443899</v>
      </c>
      <c r="BC26" s="20">
        <v>95.9715707467778</v>
      </c>
      <c r="BD26" s="21">
        <v>1.25916036135392</v>
      </c>
      <c r="BE26" s="20">
        <v>0.14810411006904201</v>
      </c>
      <c r="BF26" s="21">
        <v>1.9074463043443901</v>
      </c>
      <c r="BG26" s="20">
        <v>91.803035508111506</v>
      </c>
      <c r="BH26" s="21">
        <v>0.91018007268226597</v>
      </c>
      <c r="BI26" s="20">
        <v>91.689959146090601</v>
      </c>
      <c r="BJ26" s="21">
        <v>1.88466678013464</v>
      </c>
      <c r="BK26" s="20">
        <v>89.950238834630397</v>
      </c>
      <c r="BL26" s="21">
        <v>2.1816100363853601</v>
      </c>
      <c r="BM26" s="20">
        <v>-1.73972031146015</v>
      </c>
      <c r="BN26" s="21">
        <v>2.9475945638717298</v>
      </c>
      <c r="BO26" s="20">
        <v>86.421170559103203</v>
      </c>
      <c r="BP26" s="21">
        <v>1.1802210998239799</v>
      </c>
      <c r="BQ26" s="20">
        <v>84.195883317926899</v>
      </c>
      <c r="BR26" s="21">
        <v>2.4002499818010898</v>
      </c>
      <c r="BS26" s="20">
        <v>88.814283717156599</v>
      </c>
      <c r="BT26" s="21">
        <v>1.97273367796304</v>
      </c>
      <c r="BU26" s="20">
        <v>4.61840039922971</v>
      </c>
      <c r="BV26" s="21">
        <v>3.0132164928737102</v>
      </c>
      <c r="BW26" s="20">
        <v>83.242237822189196</v>
      </c>
      <c r="BX26" s="21">
        <v>1.27568982281165</v>
      </c>
      <c r="BY26" s="20">
        <v>79.725992706002899</v>
      </c>
      <c r="BZ26" s="21">
        <v>2.69284315402713</v>
      </c>
      <c r="CA26" s="20">
        <v>84.974294437293906</v>
      </c>
      <c r="CB26" s="21">
        <v>2.4468118663242402</v>
      </c>
      <c r="CC26" s="20">
        <v>5.2483017312909803</v>
      </c>
      <c r="CD26" s="24">
        <v>3.5045360699153001</v>
      </c>
    </row>
    <row r="27" spans="1:82" x14ac:dyDescent="0.15">
      <c r="A27" s="73" t="s">
        <v>21</v>
      </c>
      <c r="B27" s="44">
        <v>2</v>
      </c>
      <c r="C27" s="20">
        <v>88.951614631720403</v>
      </c>
      <c r="D27" s="21">
        <v>0.78815925245875496</v>
      </c>
      <c r="E27" s="20">
        <v>87.253976189033395</v>
      </c>
      <c r="F27" s="21">
        <v>2.37615739392532</v>
      </c>
      <c r="G27" s="20">
        <v>88.8299577270936</v>
      </c>
      <c r="H27" s="21">
        <v>1.5653455819700599</v>
      </c>
      <c r="I27" s="20">
        <v>1.57598153806028</v>
      </c>
      <c r="J27" s="21">
        <v>2.94979258763991</v>
      </c>
      <c r="K27" s="20">
        <v>90.639552483940605</v>
      </c>
      <c r="L27" s="21">
        <v>0.66755479032562204</v>
      </c>
      <c r="M27" s="20">
        <v>90.510022776736704</v>
      </c>
      <c r="N27" s="21">
        <v>1.8360774378254101</v>
      </c>
      <c r="O27" s="20">
        <v>89.874823028338</v>
      </c>
      <c r="P27" s="21">
        <v>1.19900251742015</v>
      </c>
      <c r="Q27" s="20">
        <v>-0.63519974839870497</v>
      </c>
      <c r="R27" s="21">
        <v>2.0817091477602099</v>
      </c>
      <c r="S27" s="20">
        <v>91.528671835723102</v>
      </c>
      <c r="T27" s="21">
        <v>0.60904202192311296</v>
      </c>
      <c r="U27" s="20">
        <v>91.702998210244004</v>
      </c>
      <c r="V27" s="21">
        <v>1.5191389303637399</v>
      </c>
      <c r="W27" s="20">
        <v>90.6094380133313</v>
      </c>
      <c r="X27" s="21">
        <v>1.29962592209686</v>
      </c>
      <c r="Y27" s="20">
        <v>-1.09356019691273</v>
      </c>
      <c r="Z27" s="21">
        <v>2.1292148385997498</v>
      </c>
      <c r="AA27" s="20">
        <v>86.517832947386296</v>
      </c>
      <c r="AB27" s="21">
        <v>0.65043296505007597</v>
      </c>
      <c r="AC27" s="20">
        <v>87.095132128249205</v>
      </c>
      <c r="AD27" s="21">
        <v>1.69820151149245</v>
      </c>
      <c r="AE27" s="20">
        <v>84.853128333481393</v>
      </c>
      <c r="AF27" s="21">
        <v>1.5375157567694999</v>
      </c>
      <c r="AG27" s="20">
        <v>-2.2420037947677498</v>
      </c>
      <c r="AH27" s="21">
        <v>2.3461104785787201</v>
      </c>
      <c r="AI27" s="20">
        <v>82.001620651675097</v>
      </c>
      <c r="AJ27" s="21">
        <v>0.82685755521712401</v>
      </c>
      <c r="AK27" s="20">
        <v>82.116877865631807</v>
      </c>
      <c r="AL27" s="21">
        <v>2.2198623382682801</v>
      </c>
      <c r="AM27" s="20">
        <v>81.372103187456403</v>
      </c>
      <c r="AN27" s="21">
        <v>1.77355101565507</v>
      </c>
      <c r="AO27" s="20">
        <v>-0.74477467817543197</v>
      </c>
      <c r="AP27" s="21">
        <v>2.83728513661947</v>
      </c>
      <c r="AQ27" s="20">
        <v>91.062250918429001</v>
      </c>
      <c r="AR27" s="21">
        <v>0.69153460797852195</v>
      </c>
      <c r="AS27" s="20">
        <v>91.237017978083699</v>
      </c>
      <c r="AT27" s="21">
        <v>1.92744698012093</v>
      </c>
      <c r="AU27" s="20">
        <v>91.204111444031597</v>
      </c>
      <c r="AV27" s="21">
        <v>1.2469480614795601</v>
      </c>
      <c r="AW27" s="20">
        <v>-3.2906534052116902E-2</v>
      </c>
      <c r="AX27" s="21">
        <v>2.3426722974178298</v>
      </c>
      <c r="AY27" s="20">
        <v>96.411639639156505</v>
      </c>
      <c r="AZ27" s="21">
        <v>0.52178273184647295</v>
      </c>
      <c r="BA27" s="20">
        <v>96.028272868536405</v>
      </c>
      <c r="BB27" s="21">
        <v>1.3392757611319801</v>
      </c>
      <c r="BC27" s="20">
        <v>96.229600996381095</v>
      </c>
      <c r="BD27" s="21">
        <v>0.85645146744345202</v>
      </c>
      <c r="BE27" s="20">
        <v>0.20132812784461901</v>
      </c>
      <c r="BF27" s="21">
        <v>1.7009092421540499</v>
      </c>
      <c r="BG27" s="20">
        <v>94.876683094685305</v>
      </c>
      <c r="BH27" s="21">
        <v>0.52717519926675904</v>
      </c>
      <c r="BI27" s="20">
        <v>95.029320163774301</v>
      </c>
      <c r="BJ27" s="21">
        <v>1.50370013361855</v>
      </c>
      <c r="BK27" s="20">
        <v>93.977158553425994</v>
      </c>
      <c r="BL27" s="21">
        <v>1.0497852619879799</v>
      </c>
      <c r="BM27" s="20">
        <v>-1.05216161034828</v>
      </c>
      <c r="BN27" s="21">
        <v>2.0222229345974698</v>
      </c>
      <c r="BO27" s="20">
        <v>80.051768017831407</v>
      </c>
      <c r="BP27" s="21">
        <v>0.89897558940814903</v>
      </c>
      <c r="BQ27" s="20">
        <v>80.496698974219598</v>
      </c>
      <c r="BR27" s="21">
        <v>2.31219131556812</v>
      </c>
      <c r="BS27" s="20">
        <v>79.014333837444198</v>
      </c>
      <c r="BT27" s="21">
        <v>1.9866885284040701</v>
      </c>
      <c r="BU27" s="20">
        <v>-1.4823651367753601</v>
      </c>
      <c r="BV27" s="21">
        <v>3.27456823109832</v>
      </c>
      <c r="BW27" s="20">
        <v>79.520732533690307</v>
      </c>
      <c r="BX27" s="21">
        <v>0.91810321229339498</v>
      </c>
      <c r="BY27" s="20">
        <v>79.196461702856396</v>
      </c>
      <c r="BZ27" s="21">
        <v>2.3640497702681098</v>
      </c>
      <c r="CA27" s="20">
        <v>78.894295669218806</v>
      </c>
      <c r="CB27" s="21">
        <v>2.00221119503014</v>
      </c>
      <c r="CC27" s="20">
        <v>-0.30216603363757599</v>
      </c>
      <c r="CD27" s="24">
        <v>3.1255386817256801</v>
      </c>
    </row>
    <row r="28" spans="1:82" x14ac:dyDescent="0.15">
      <c r="A28" s="73" t="s">
        <v>23</v>
      </c>
      <c r="B28" s="44">
        <v>2</v>
      </c>
      <c r="C28" s="20">
        <v>83.727650239943998</v>
      </c>
      <c r="D28" s="21">
        <v>1.32056451592432</v>
      </c>
      <c r="E28" s="20">
        <v>81.107178797913207</v>
      </c>
      <c r="F28" s="21">
        <v>3.0898535806588798</v>
      </c>
      <c r="G28" s="20">
        <v>83.764082341670701</v>
      </c>
      <c r="H28" s="21">
        <v>3.0585382829630201</v>
      </c>
      <c r="I28" s="20">
        <v>2.65690354375747</v>
      </c>
      <c r="J28" s="21">
        <v>4.6311710349142201</v>
      </c>
      <c r="K28" s="20">
        <v>88.446259709759104</v>
      </c>
      <c r="L28" s="21">
        <v>1.32685063562584</v>
      </c>
      <c r="M28" s="20">
        <v>85.867030917338795</v>
      </c>
      <c r="N28" s="21">
        <v>3.1432802132142701</v>
      </c>
      <c r="O28" s="20">
        <v>92.801358298205201</v>
      </c>
      <c r="P28" s="21">
        <v>1.7188693888290001</v>
      </c>
      <c r="Q28" s="20">
        <v>6.9343273808663897</v>
      </c>
      <c r="R28" s="21">
        <v>3.3496739092785699</v>
      </c>
      <c r="S28" s="20">
        <v>85.1938213623515</v>
      </c>
      <c r="T28" s="21">
        <v>1.3263910801559999</v>
      </c>
      <c r="U28" s="20">
        <v>82.113304402265001</v>
      </c>
      <c r="V28" s="21">
        <v>2.8298891350746298</v>
      </c>
      <c r="W28" s="20">
        <v>85.990581608460801</v>
      </c>
      <c r="X28" s="21">
        <v>2.2654833141261799</v>
      </c>
      <c r="Y28" s="20">
        <v>3.8772772061957301</v>
      </c>
      <c r="Z28" s="21">
        <v>3.6376228151713499</v>
      </c>
      <c r="AA28" s="20">
        <v>82.394957985121806</v>
      </c>
      <c r="AB28" s="21">
        <v>1.21203503883534</v>
      </c>
      <c r="AC28" s="20">
        <v>80.603744788583796</v>
      </c>
      <c r="AD28" s="21">
        <v>2.76410138553616</v>
      </c>
      <c r="AE28" s="20">
        <v>82.801658937712006</v>
      </c>
      <c r="AF28" s="21">
        <v>2.3496340447286199</v>
      </c>
      <c r="AG28" s="20">
        <v>2.1979141491281702</v>
      </c>
      <c r="AH28" s="21">
        <v>3.5532565148152</v>
      </c>
      <c r="AI28" s="20">
        <v>79.605017168931596</v>
      </c>
      <c r="AJ28" s="21">
        <v>1.3104320077023901</v>
      </c>
      <c r="AK28" s="20">
        <v>82.758003307347593</v>
      </c>
      <c r="AL28" s="21">
        <v>2.6754883978675301</v>
      </c>
      <c r="AM28" s="20">
        <v>78.6389567830917</v>
      </c>
      <c r="AN28" s="21">
        <v>3.4322149767872299</v>
      </c>
      <c r="AO28" s="20">
        <v>-4.11904652425594</v>
      </c>
      <c r="AP28" s="21">
        <v>4.0694204617611103</v>
      </c>
      <c r="AQ28" s="20">
        <v>87.262535117446902</v>
      </c>
      <c r="AR28" s="21">
        <v>1.07371364161154</v>
      </c>
      <c r="AS28" s="20">
        <v>87.408605635214002</v>
      </c>
      <c r="AT28" s="21">
        <v>2.6262429531737901</v>
      </c>
      <c r="AU28" s="20">
        <v>86.465930308575096</v>
      </c>
      <c r="AV28" s="21">
        <v>2.3396419550373602</v>
      </c>
      <c r="AW28" s="20">
        <v>-0.94267532663889098</v>
      </c>
      <c r="AX28" s="21">
        <v>3.44919167209585</v>
      </c>
      <c r="AY28" s="20">
        <v>91.781345645176501</v>
      </c>
      <c r="AZ28" s="21">
        <v>0.92857551691106799</v>
      </c>
      <c r="BA28" s="20">
        <v>89.762297435850002</v>
      </c>
      <c r="BB28" s="21">
        <v>2.3591568887826102</v>
      </c>
      <c r="BC28" s="20">
        <v>92.2288893673865</v>
      </c>
      <c r="BD28" s="21">
        <v>1.86097035457646</v>
      </c>
      <c r="BE28" s="20">
        <v>2.4665919315365401</v>
      </c>
      <c r="BF28" s="21">
        <v>2.8483079341467898</v>
      </c>
      <c r="BG28" s="20">
        <v>87.025694865732405</v>
      </c>
      <c r="BH28" s="21">
        <v>1.1469403165601799</v>
      </c>
      <c r="BI28" s="20">
        <v>86.286654025436107</v>
      </c>
      <c r="BJ28" s="21">
        <v>2.7043459475221998</v>
      </c>
      <c r="BK28" s="20">
        <v>85.509744389568695</v>
      </c>
      <c r="BL28" s="21">
        <v>3.1397941903260902</v>
      </c>
      <c r="BM28" s="20">
        <v>-0.77690963586736905</v>
      </c>
      <c r="BN28" s="21">
        <v>4.3379292618497098</v>
      </c>
      <c r="BO28" s="20">
        <v>59.247176900373397</v>
      </c>
      <c r="BP28" s="21">
        <v>1.6140142972376901</v>
      </c>
      <c r="BQ28" s="20">
        <v>57.404826720035601</v>
      </c>
      <c r="BR28" s="21">
        <v>3.0311201256524001</v>
      </c>
      <c r="BS28" s="20">
        <v>58.060569985694499</v>
      </c>
      <c r="BT28" s="21">
        <v>4.2025600250349804</v>
      </c>
      <c r="BU28" s="20">
        <v>0.65574326565889196</v>
      </c>
      <c r="BV28" s="21">
        <v>5.3185418909630497</v>
      </c>
      <c r="BW28" s="20">
        <v>62.399065341165603</v>
      </c>
      <c r="BX28" s="21">
        <v>1.42729954024908</v>
      </c>
      <c r="BY28" s="20">
        <v>60.540200651361403</v>
      </c>
      <c r="BZ28" s="21">
        <v>3.4276849164183698</v>
      </c>
      <c r="CA28" s="20">
        <v>61.751859856498299</v>
      </c>
      <c r="CB28" s="21">
        <v>3.9646384516609201</v>
      </c>
      <c r="CC28" s="20">
        <v>1.2116592051369499</v>
      </c>
      <c r="CD28" s="24">
        <v>5.1373109440673304</v>
      </c>
    </row>
    <row r="29" spans="1:82" x14ac:dyDescent="0.15">
      <c r="A29" s="73" t="s">
        <v>24</v>
      </c>
      <c r="B29" s="44">
        <v>2</v>
      </c>
      <c r="C29" s="20">
        <v>86.219423889427603</v>
      </c>
      <c r="D29" s="21">
        <v>1.19594028924326</v>
      </c>
      <c r="E29" s="20">
        <v>85.061897785155693</v>
      </c>
      <c r="F29" s="21">
        <v>2.8603890319342899</v>
      </c>
      <c r="G29" s="20">
        <v>86.866935015223106</v>
      </c>
      <c r="H29" s="21">
        <v>2.67573481882842</v>
      </c>
      <c r="I29" s="20">
        <v>1.80503723006741</v>
      </c>
      <c r="J29" s="21">
        <v>3.8790923760935798</v>
      </c>
      <c r="K29" s="20">
        <v>85.809288643727896</v>
      </c>
      <c r="L29" s="21">
        <v>1.0435628761499101</v>
      </c>
      <c r="M29" s="20">
        <v>84.303406505483196</v>
      </c>
      <c r="N29" s="21">
        <v>2.40271341900901</v>
      </c>
      <c r="O29" s="20">
        <v>87.859189255357506</v>
      </c>
      <c r="P29" s="21">
        <v>2.62478075079208</v>
      </c>
      <c r="Q29" s="20">
        <v>3.55578274987425</v>
      </c>
      <c r="R29" s="21">
        <v>3.4067595035543299</v>
      </c>
      <c r="S29" s="20">
        <v>87.370473396568798</v>
      </c>
      <c r="T29" s="21">
        <v>0.86814480255962001</v>
      </c>
      <c r="U29" s="20">
        <v>85.615809301611506</v>
      </c>
      <c r="V29" s="21">
        <v>2.1261687799651399</v>
      </c>
      <c r="W29" s="20">
        <v>88.663325752557995</v>
      </c>
      <c r="X29" s="21">
        <v>1.91432875459061</v>
      </c>
      <c r="Y29" s="20">
        <v>3.0475164509464601</v>
      </c>
      <c r="Z29" s="21">
        <v>2.6921721493895698</v>
      </c>
      <c r="AA29" s="20">
        <v>87.682057694307701</v>
      </c>
      <c r="AB29" s="21">
        <v>0.92147620701201804</v>
      </c>
      <c r="AC29" s="20">
        <v>86.661343987722404</v>
      </c>
      <c r="AD29" s="21">
        <v>1.84162124383048</v>
      </c>
      <c r="AE29" s="20">
        <v>88.489628341080305</v>
      </c>
      <c r="AF29" s="21">
        <v>1.79344574339415</v>
      </c>
      <c r="AG29" s="20">
        <v>1.8282843533578901</v>
      </c>
      <c r="AH29" s="21">
        <v>2.7671530458809301</v>
      </c>
      <c r="AI29" s="20">
        <v>83.695116399679904</v>
      </c>
      <c r="AJ29" s="21">
        <v>0.99439604588936503</v>
      </c>
      <c r="AK29" s="20">
        <v>85.338434024847302</v>
      </c>
      <c r="AL29" s="21">
        <v>2.5347548158509001</v>
      </c>
      <c r="AM29" s="20">
        <v>85.939365781031199</v>
      </c>
      <c r="AN29" s="21">
        <v>2.0735663414171901</v>
      </c>
      <c r="AO29" s="20">
        <v>0.60093175618382599</v>
      </c>
      <c r="AP29" s="21">
        <v>3.1493254584478501</v>
      </c>
      <c r="AQ29" s="20">
        <v>89.096973421569402</v>
      </c>
      <c r="AR29" s="21">
        <v>1.0731481326543799</v>
      </c>
      <c r="AS29" s="20">
        <v>89.401925075996004</v>
      </c>
      <c r="AT29" s="21">
        <v>2.2601083866605598</v>
      </c>
      <c r="AU29" s="20">
        <v>87.799397868628503</v>
      </c>
      <c r="AV29" s="21">
        <v>2.7749105635542701</v>
      </c>
      <c r="AW29" s="20">
        <v>-1.6025272073675301</v>
      </c>
      <c r="AX29" s="21">
        <v>3.4834773205338401</v>
      </c>
      <c r="AY29" s="20">
        <v>91.820446116982794</v>
      </c>
      <c r="AZ29" s="21">
        <v>0.94749010106389497</v>
      </c>
      <c r="BA29" s="20">
        <v>93.833898848584994</v>
      </c>
      <c r="BB29" s="21">
        <v>1.9211784356936299</v>
      </c>
      <c r="BC29" s="20">
        <v>88.692344443168295</v>
      </c>
      <c r="BD29" s="21">
        <v>2.7524660652716202</v>
      </c>
      <c r="BE29" s="20">
        <v>-5.1415544054167297</v>
      </c>
      <c r="BF29" s="21">
        <v>3.2713559769760501</v>
      </c>
      <c r="BG29" s="20">
        <v>92.170333692114298</v>
      </c>
      <c r="BH29" s="21">
        <v>0.85601380861441201</v>
      </c>
      <c r="BI29" s="20">
        <v>91.120207863012197</v>
      </c>
      <c r="BJ29" s="21">
        <v>2.4957917487574499</v>
      </c>
      <c r="BK29" s="20">
        <v>88.301765603987803</v>
      </c>
      <c r="BL29" s="21">
        <v>2.6422018439980599</v>
      </c>
      <c r="BM29" s="20">
        <v>-2.8184422590243901</v>
      </c>
      <c r="BN29" s="21">
        <v>3.8203874368479398</v>
      </c>
      <c r="BO29" s="20">
        <v>77.421302563361706</v>
      </c>
      <c r="BP29" s="21">
        <v>1.3431669875119401</v>
      </c>
      <c r="BQ29" s="20">
        <v>75.740630611732797</v>
      </c>
      <c r="BR29" s="21">
        <v>3.0867666347215601</v>
      </c>
      <c r="BS29" s="20">
        <v>80.567968950276693</v>
      </c>
      <c r="BT29" s="21">
        <v>2.7685072765096201</v>
      </c>
      <c r="BU29" s="20">
        <v>4.8273383385439699</v>
      </c>
      <c r="BV29" s="21">
        <v>4.0562275134574399</v>
      </c>
      <c r="BW29" s="20">
        <v>73.893626777725004</v>
      </c>
      <c r="BX29" s="21">
        <v>1.40993345666827</v>
      </c>
      <c r="BY29" s="20">
        <v>73.264310307085495</v>
      </c>
      <c r="BZ29" s="21">
        <v>3.7536536912243998</v>
      </c>
      <c r="CA29" s="20">
        <v>75.896454904999999</v>
      </c>
      <c r="CB29" s="21">
        <v>3.1398544339721002</v>
      </c>
      <c r="CC29" s="20">
        <v>2.6321445979145301</v>
      </c>
      <c r="CD29" s="24">
        <v>4.9071572622777602</v>
      </c>
    </row>
    <row r="30" spans="1:82" x14ac:dyDescent="0.15">
      <c r="A30" s="73" t="s">
        <v>25</v>
      </c>
      <c r="B30" s="44">
        <v>2</v>
      </c>
      <c r="C30" s="20">
        <v>78.179945485390903</v>
      </c>
      <c r="D30" s="21">
        <v>1.5140954496251799</v>
      </c>
      <c r="E30" s="20">
        <v>77.250619338063998</v>
      </c>
      <c r="F30" s="21">
        <v>2.7126281431571502</v>
      </c>
      <c r="G30" s="20">
        <v>78.666574048338802</v>
      </c>
      <c r="H30" s="21">
        <v>3.4875672339891999</v>
      </c>
      <c r="I30" s="20">
        <v>1.41595471027483</v>
      </c>
      <c r="J30" s="21">
        <v>4.5077908528730299</v>
      </c>
      <c r="K30" s="20">
        <v>79.298082349187993</v>
      </c>
      <c r="L30" s="21">
        <v>1.1816417137125499</v>
      </c>
      <c r="M30" s="20">
        <v>76.232850382646703</v>
      </c>
      <c r="N30" s="21">
        <v>2.6518719857516602</v>
      </c>
      <c r="O30" s="20">
        <v>78.587052753375005</v>
      </c>
      <c r="P30" s="21">
        <v>2.0678230721833999</v>
      </c>
      <c r="Q30" s="20">
        <v>2.3542023707283599</v>
      </c>
      <c r="R30" s="21">
        <v>3.2722137042282302</v>
      </c>
      <c r="S30" s="20">
        <v>62.293660877215601</v>
      </c>
      <c r="T30" s="21">
        <v>1.3259225636474099</v>
      </c>
      <c r="U30" s="20">
        <v>59.342510814888598</v>
      </c>
      <c r="V30" s="21">
        <v>3.17977225402467</v>
      </c>
      <c r="W30" s="20">
        <v>63.802514921739302</v>
      </c>
      <c r="X30" s="21">
        <v>2.8909036679352398</v>
      </c>
      <c r="Y30" s="20">
        <v>4.4600041068507004</v>
      </c>
      <c r="Z30" s="21">
        <v>4.3978035517350804</v>
      </c>
      <c r="AA30" s="20">
        <v>70.931116319315507</v>
      </c>
      <c r="AB30" s="21">
        <v>1.42246314605628</v>
      </c>
      <c r="AC30" s="20">
        <v>70.440647187077104</v>
      </c>
      <c r="AD30" s="21">
        <v>2.6359712767920498</v>
      </c>
      <c r="AE30" s="20">
        <v>69.714145618737703</v>
      </c>
      <c r="AF30" s="21">
        <v>2.3389530841795301</v>
      </c>
      <c r="AG30" s="20">
        <v>-0.72650156833933</v>
      </c>
      <c r="AH30" s="21">
        <v>3.5939111595717601</v>
      </c>
      <c r="AI30" s="20">
        <v>74.562209033476506</v>
      </c>
      <c r="AJ30" s="21">
        <v>1.5346908192556199</v>
      </c>
      <c r="AK30" s="20">
        <v>77.444656829644998</v>
      </c>
      <c r="AL30" s="21">
        <v>2.39885751899044</v>
      </c>
      <c r="AM30" s="20">
        <v>69.632644554548705</v>
      </c>
      <c r="AN30" s="21">
        <v>3.3074831266012699</v>
      </c>
      <c r="AO30" s="20">
        <v>-7.8120122750962802</v>
      </c>
      <c r="AP30" s="21">
        <v>4.0786127809775303</v>
      </c>
      <c r="AQ30" s="20">
        <v>81.498082464499802</v>
      </c>
      <c r="AR30" s="21">
        <v>1.559917104905</v>
      </c>
      <c r="AS30" s="20">
        <v>83.292608872406603</v>
      </c>
      <c r="AT30" s="21">
        <v>2.3208348276653901</v>
      </c>
      <c r="AU30" s="20">
        <v>77.334315474699295</v>
      </c>
      <c r="AV30" s="21">
        <v>4.0255178465990697</v>
      </c>
      <c r="AW30" s="20">
        <v>-5.95829339770731</v>
      </c>
      <c r="AX30" s="21">
        <v>4.5575296478102798</v>
      </c>
      <c r="AY30" s="20">
        <v>88.800944912714897</v>
      </c>
      <c r="AZ30" s="21">
        <v>1.0881520550072601</v>
      </c>
      <c r="BA30" s="20">
        <v>87.928193896940996</v>
      </c>
      <c r="BB30" s="21">
        <v>2.2102022120546398</v>
      </c>
      <c r="BC30" s="20">
        <v>86.706575389362598</v>
      </c>
      <c r="BD30" s="21">
        <v>2.2863381868347101</v>
      </c>
      <c r="BE30" s="20">
        <v>-1.22161850757846</v>
      </c>
      <c r="BF30" s="21">
        <v>3.0772447642001199</v>
      </c>
      <c r="BG30" s="20">
        <v>82.269178970687193</v>
      </c>
      <c r="BH30" s="21">
        <v>1.49361475428554</v>
      </c>
      <c r="BI30" s="20">
        <v>83.273211585417499</v>
      </c>
      <c r="BJ30" s="21">
        <v>2.5529599408193699</v>
      </c>
      <c r="BK30" s="20">
        <v>78.408171936281704</v>
      </c>
      <c r="BL30" s="21">
        <v>3.3892332324162702</v>
      </c>
      <c r="BM30" s="20">
        <v>-4.8650396491357801</v>
      </c>
      <c r="BN30" s="21">
        <v>4.17370713577077</v>
      </c>
      <c r="BO30" s="20">
        <v>44.222541377184903</v>
      </c>
      <c r="BP30" s="21">
        <v>1.4953404117914699</v>
      </c>
      <c r="BQ30" s="20">
        <v>42.438466709798</v>
      </c>
      <c r="BR30" s="21">
        <v>3.1015613317681101</v>
      </c>
      <c r="BS30" s="20">
        <v>47.332487922999398</v>
      </c>
      <c r="BT30" s="21">
        <v>2.6543574726493802</v>
      </c>
      <c r="BU30" s="20">
        <v>4.8940212132014098</v>
      </c>
      <c r="BV30" s="21">
        <v>4.3520295162744196</v>
      </c>
      <c r="BW30" s="20">
        <v>64.470884062875299</v>
      </c>
      <c r="BX30" s="21">
        <v>1.5958853883564199</v>
      </c>
      <c r="BY30" s="20">
        <v>63.820967964582003</v>
      </c>
      <c r="BZ30" s="21">
        <v>2.7949210978297598</v>
      </c>
      <c r="CA30" s="20">
        <v>64.823313314406903</v>
      </c>
      <c r="CB30" s="21">
        <v>3.4343392190350701</v>
      </c>
      <c r="CC30" s="20">
        <v>1.00234534982489</v>
      </c>
      <c r="CD30" s="24">
        <v>4.3869797530132502</v>
      </c>
    </row>
    <row r="31" spans="1:82" x14ac:dyDescent="0.15">
      <c r="A31" s="73" t="s">
        <v>26</v>
      </c>
      <c r="B31" s="44">
        <v>2</v>
      </c>
      <c r="C31" s="20">
        <v>81.191973407383102</v>
      </c>
      <c r="D31" s="21">
        <v>1.78368368704345</v>
      </c>
      <c r="E31" s="20">
        <v>83.897571346933404</v>
      </c>
      <c r="F31" s="21">
        <v>2.60482572761885</v>
      </c>
      <c r="G31" s="20">
        <v>74.405935832848996</v>
      </c>
      <c r="H31" s="21">
        <v>4.3093359163524898</v>
      </c>
      <c r="I31" s="20">
        <v>-9.4916355140844093</v>
      </c>
      <c r="J31" s="21">
        <v>5.1668760983779602</v>
      </c>
      <c r="K31" s="20">
        <v>77.955755234721593</v>
      </c>
      <c r="L31" s="21">
        <v>1.47222810186515</v>
      </c>
      <c r="M31" s="20">
        <v>81.055894188121499</v>
      </c>
      <c r="N31" s="21">
        <v>2.8593720870861898</v>
      </c>
      <c r="O31" s="20">
        <v>72.407680803076602</v>
      </c>
      <c r="P31" s="21">
        <v>4.1126486342679103</v>
      </c>
      <c r="Q31" s="20">
        <v>-8.6482133850448708</v>
      </c>
      <c r="R31" s="21">
        <v>5.0217877821241901</v>
      </c>
      <c r="S31" s="20">
        <v>71.355100052019907</v>
      </c>
      <c r="T31" s="21">
        <v>1.47719031521793</v>
      </c>
      <c r="U31" s="20">
        <v>75.229047817672594</v>
      </c>
      <c r="V31" s="21">
        <v>2.84049311872309</v>
      </c>
      <c r="W31" s="20">
        <v>68.428430817666893</v>
      </c>
      <c r="X31" s="21">
        <v>3.5123821229244299</v>
      </c>
      <c r="Y31" s="20">
        <v>-6.8006170000057002</v>
      </c>
      <c r="Z31" s="21">
        <v>4.2603419531050397</v>
      </c>
      <c r="AA31" s="20">
        <v>76.577803205902597</v>
      </c>
      <c r="AB31" s="21">
        <v>1.38593053488827</v>
      </c>
      <c r="AC31" s="20">
        <v>78.0003246035415</v>
      </c>
      <c r="AD31" s="21">
        <v>2.80834846020934</v>
      </c>
      <c r="AE31" s="20">
        <v>75.416157618537795</v>
      </c>
      <c r="AF31" s="21">
        <v>3.33982304709627</v>
      </c>
      <c r="AG31" s="20">
        <v>-2.5841669850036499</v>
      </c>
      <c r="AH31" s="21">
        <v>4.1260346002598904</v>
      </c>
      <c r="AI31" s="20">
        <v>72.991460618400595</v>
      </c>
      <c r="AJ31" s="21">
        <v>1.9200841481420701</v>
      </c>
      <c r="AK31" s="20">
        <v>74.903259650251499</v>
      </c>
      <c r="AL31" s="21">
        <v>2.9436052919388902</v>
      </c>
      <c r="AM31" s="20">
        <v>67.093680574257206</v>
      </c>
      <c r="AN31" s="21">
        <v>3.8915685037679699</v>
      </c>
      <c r="AO31" s="20">
        <v>-7.8095790759943204</v>
      </c>
      <c r="AP31" s="21">
        <v>4.7804909208769404</v>
      </c>
      <c r="AQ31" s="20">
        <v>79.312113995396103</v>
      </c>
      <c r="AR31" s="21">
        <v>2.05737884149115</v>
      </c>
      <c r="AS31" s="20">
        <v>82.692700150690698</v>
      </c>
      <c r="AT31" s="21">
        <v>3.2530533763475402</v>
      </c>
      <c r="AU31" s="20">
        <v>70.3612042254708</v>
      </c>
      <c r="AV31" s="21">
        <v>4.99623272615821</v>
      </c>
      <c r="AW31" s="20">
        <v>-12.331495925219899</v>
      </c>
      <c r="AX31" s="21">
        <v>5.9306163265237997</v>
      </c>
      <c r="AY31" s="20">
        <v>89.306264806340295</v>
      </c>
      <c r="AZ31" s="21">
        <v>1.4782826960345901</v>
      </c>
      <c r="BA31" s="20">
        <v>87.704214017960993</v>
      </c>
      <c r="BB31" s="21">
        <v>2.91597565966156</v>
      </c>
      <c r="BC31" s="20">
        <v>84.805283640488597</v>
      </c>
      <c r="BD31" s="21">
        <v>3.9149848624737</v>
      </c>
      <c r="BE31" s="20">
        <v>-2.8989303774723698</v>
      </c>
      <c r="BF31" s="21">
        <v>4.8798157934798398</v>
      </c>
      <c r="BG31" s="20">
        <v>88.541562545724602</v>
      </c>
      <c r="BH31" s="21">
        <v>1.3930023304241801</v>
      </c>
      <c r="BI31" s="20">
        <v>88.470969550203904</v>
      </c>
      <c r="BJ31" s="21">
        <v>2.6622281405297898</v>
      </c>
      <c r="BK31" s="20">
        <v>84.621520019945507</v>
      </c>
      <c r="BL31" s="21">
        <v>3.2586232950476202</v>
      </c>
      <c r="BM31" s="20">
        <v>-3.8494495302584402</v>
      </c>
      <c r="BN31" s="21">
        <v>4.2944373095796298</v>
      </c>
      <c r="BO31" s="20">
        <v>77.265250421885796</v>
      </c>
      <c r="BP31" s="21">
        <v>1.5247229069433399</v>
      </c>
      <c r="BQ31" s="20">
        <v>76.930117516557104</v>
      </c>
      <c r="BR31" s="21">
        <v>2.67679049273986</v>
      </c>
      <c r="BS31" s="20">
        <v>74.698175368931203</v>
      </c>
      <c r="BT31" s="21">
        <v>3.66078948223385</v>
      </c>
      <c r="BU31" s="20">
        <v>-2.2319421476259</v>
      </c>
      <c r="BV31" s="21">
        <v>4.6009860794323396</v>
      </c>
      <c r="BW31" s="20">
        <v>70.986491509052996</v>
      </c>
      <c r="BX31" s="21">
        <v>1.8529375397426799</v>
      </c>
      <c r="BY31" s="20">
        <v>72.910010695592803</v>
      </c>
      <c r="BZ31" s="21">
        <v>3.0552568823525701</v>
      </c>
      <c r="CA31" s="20">
        <v>66.985677136677396</v>
      </c>
      <c r="CB31" s="21">
        <v>4.2568755193471004</v>
      </c>
      <c r="CC31" s="20">
        <v>-5.9243335589153601</v>
      </c>
      <c r="CD31" s="24">
        <v>5.0876485436810599</v>
      </c>
    </row>
    <row r="32" spans="1:82" x14ac:dyDescent="0.15">
      <c r="A32" s="73" t="s">
        <v>27</v>
      </c>
      <c r="B32" s="44">
        <v>2</v>
      </c>
      <c r="C32" s="20">
        <v>92.113329514181899</v>
      </c>
      <c r="D32" s="21">
        <v>0.72884561431000305</v>
      </c>
      <c r="E32" s="20">
        <v>91.028939192563399</v>
      </c>
      <c r="F32" s="21">
        <v>1.4816833602002499</v>
      </c>
      <c r="G32" s="20">
        <v>92.708745122566299</v>
      </c>
      <c r="H32" s="21">
        <v>1.60536027887852</v>
      </c>
      <c r="I32" s="20">
        <v>1.67980593000291</v>
      </c>
      <c r="J32" s="21">
        <v>2.3417294814691201</v>
      </c>
      <c r="K32" s="20">
        <v>94.324499837013803</v>
      </c>
      <c r="L32" s="21">
        <v>0.60866884750964201</v>
      </c>
      <c r="M32" s="20">
        <v>94.310049853856597</v>
      </c>
      <c r="N32" s="21">
        <v>1.50846612135796</v>
      </c>
      <c r="O32" s="20">
        <v>93.552449115303602</v>
      </c>
      <c r="P32" s="21">
        <v>1.51824314589846</v>
      </c>
      <c r="Q32" s="20">
        <v>-0.75760073855306598</v>
      </c>
      <c r="R32" s="21">
        <v>2.3013873790691299</v>
      </c>
      <c r="S32" s="20">
        <v>92.516878690353707</v>
      </c>
      <c r="T32" s="21">
        <v>0.69209266535435099</v>
      </c>
      <c r="U32" s="20">
        <v>91.328402909138205</v>
      </c>
      <c r="V32" s="21">
        <v>1.6538749091156799</v>
      </c>
      <c r="W32" s="20">
        <v>93.832955144494704</v>
      </c>
      <c r="X32" s="21">
        <v>1.4882976062794999</v>
      </c>
      <c r="Y32" s="20">
        <v>2.5045522353565302</v>
      </c>
      <c r="Z32" s="21">
        <v>2.2491189502081399</v>
      </c>
      <c r="AA32" s="20">
        <v>88.692668368764302</v>
      </c>
      <c r="AB32" s="21">
        <v>0.83403489425725696</v>
      </c>
      <c r="AC32" s="20">
        <v>88.868063614278</v>
      </c>
      <c r="AD32" s="21">
        <v>1.5976324733790099</v>
      </c>
      <c r="AE32" s="20">
        <v>90.875829363982604</v>
      </c>
      <c r="AF32" s="21">
        <v>1.7777803600845901</v>
      </c>
      <c r="AG32" s="20">
        <v>2.0077657497046202</v>
      </c>
      <c r="AH32" s="21">
        <v>2.5050133751261101</v>
      </c>
      <c r="AI32" s="20">
        <v>85.814353600108603</v>
      </c>
      <c r="AJ32" s="21">
        <v>0.98198277071599205</v>
      </c>
      <c r="AK32" s="20">
        <v>85.9586901146033</v>
      </c>
      <c r="AL32" s="21">
        <v>1.8124936554700899</v>
      </c>
      <c r="AM32" s="20">
        <v>86.550597763188193</v>
      </c>
      <c r="AN32" s="21">
        <v>1.8812067064359099</v>
      </c>
      <c r="AO32" s="20">
        <v>0.59190764858492195</v>
      </c>
      <c r="AP32" s="21">
        <v>2.6658294901715198</v>
      </c>
      <c r="AQ32" s="20">
        <v>86.395531778630001</v>
      </c>
      <c r="AR32" s="21">
        <v>1.03344163874732</v>
      </c>
      <c r="AS32" s="20">
        <v>86.988692739743001</v>
      </c>
      <c r="AT32" s="21">
        <v>2.0395273303474499</v>
      </c>
      <c r="AU32" s="20">
        <v>87.122536607747705</v>
      </c>
      <c r="AV32" s="21">
        <v>2.3484140146560302</v>
      </c>
      <c r="AW32" s="20">
        <v>0.13384386800467499</v>
      </c>
      <c r="AX32" s="21">
        <v>3.2459322191294402</v>
      </c>
      <c r="AY32" s="20">
        <v>89.057474068575104</v>
      </c>
      <c r="AZ32" s="21">
        <v>0.92052517296016401</v>
      </c>
      <c r="BA32" s="20">
        <v>89.394998491433498</v>
      </c>
      <c r="BB32" s="21">
        <v>2.0595138267047002</v>
      </c>
      <c r="BC32" s="20">
        <v>89.5262811180841</v>
      </c>
      <c r="BD32" s="21">
        <v>2.0471569627270099</v>
      </c>
      <c r="BE32" s="20">
        <v>0.131282626650645</v>
      </c>
      <c r="BF32" s="21">
        <v>3.0035539849061998</v>
      </c>
      <c r="BG32" s="20">
        <v>88.568197187642696</v>
      </c>
      <c r="BH32" s="21">
        <v>0.84281644947087497</v>
      </c>
      <c r="BI32" s="20">
        <v>88.338758708738993</v>
      </c>
      <c r="BJ32" s="21">
        <v>1.62178395098918</v>
      </c>
      <c r="BK32" s="20">
        <v>90.134466501411296</v>
      </c>
      <c r="BL32" s="21">
        <v>1.86928379373417</v>
      </c>
      <c r="BM32" s="20">
        <v>1.7957077926723199</v>
      </c>
      <c r="BN32" s="21">
        <v>2.52517912841502</v>
      </c>
      <c r="BO32" s="20">
        <v>85.711570280152799</v>
      </c>
      <c r="BP32" s="21">
        <v>1.0673112506350999</v>
      </c>
      <c r="BQ32" s="20">
        <v>86.088323160938202</v>
      </c>
      <c r="BR32" s="21">
        <v>2.3079576531799701</v>
      </c>
      <c r="BS32" s="20">
        <v>88.388576540889105</v>
      </c>
      <c r="BT32" s="21">
        <v>1.89911541448661</v>
      </c>
      <c r="BU32" s="20">
        <v>2.3002533799509699</v>
      </c>
      <c r="BV32" s="21">
        <v>2.9380150175406401</v>
      </c>
      <c r="BW32" s="20">
        <v>85.191908603982696</v>
      </c>
      <c r="BX32" s="21">
        <v>1.0134033675649301</v>
      </c>
      <c r="BY32" s="20">
        <v>85.227062337947402</v>
      </c>
      <c r="BZ32" s="21">
        <v>1.8222595317327801</v>
      </c>
      <c r="CA32" s="20">
        <v>86.328799448466398</v>
      </c>
      <c r="CB32" s="21">
        <v>2.1518136076674601</v>
      </c>
      <c r="CC32" s="20">
        <v>1.1017371105190299</v>
      </c>
      <c r="CD32" s="24">
        <v>2.9996492158953298</v>
      </c>
    </row>
    <row r="33" spans="1:82" x14ac:dyDescent="0.15">
      <c r="A33" s="73" t="s">
        <v>28</v>
      </c>
      <c r="B33" s="44">
        <v>2</v>
      </c>
      <c r="C33" s="20">
        <v>82.193958390895503</v>
      </c>
      <c r="D33" s="21">
        <v>1.3191405162179799</v>
      </c>
      <c r="E33" s="20" t="s">
        <v>824</v>
      </c>
      <c r="F33" s="21" t="s">
        <v>824</v>
      </c>
      <c r="G33" s="20" t="s">
        <v>824</v>
      </c>
      <c r="H33" s="21" t="s">
        <v>824</v>
      </c>
      <c r="I33" s="20" t="s">
        <v>824</v>
      </c>
      <c r="J33" s="21" t="s">
        <v>824</v>
      </c>
      <c r="K33" s="20">
        <v>87.787420604285202</v>
      </c>
      <c r="L33" s="21">
        <v>1.08504710523606</v>
      </c>
      <c r="M33" s="20" t="s">
        <v>824</v>
      </c>
      <c r="N33" s="21" t="s">
        <v>824</v>
      </c>
      <c r="O33" s="20" t="s">
        <v>824</v>
      </c>
      <c r="P33" s="21" t="s">
        <v>824</v>
      </c>
      <c r="Q33" s="20" t="s">
        <v>824</v>
      </c>
      <c r="R33" s="21" t="s">
        <v>824</v>
      </c>
      <c r="S33" s="20">
        <v>79.707747246220507</v>
      </c>
      <c r="T33" s="21">
        <v>1.2927023400472299</v>
      </c>
      <c r="U33" s="20" t="s">
        <v>824</v>
      </c>
      <c r="V33" s="21" t="s">
        <v>824</v>
      </c>
      <c r="W33" s="20" t="s">
        <v>824</v>
      </c>
      <c r="X33" s="21" t="s">
        <v>824</v>
      </c>
      <c r="Y33" s="20" t="s">
        <v>824</v>
      </c>
      <c r="Z33" s="21" t="s">
        <v>824</v>
      </c>
      <c r="AA33" s="20">
        <v>78.210948200884303</v>
      </c>
      <c r="AB33" s="21">
        <v>1.3712284483022401</v>
      </c>
      <c r="AC33" s="20" t="s">
        <v>824</v>
      </c>
      <c r="AD33" s="21" t="s">
        <v>824</v>
      </c>
      <c r="AE33" s="20" t="s">
        <v>824</v>
      </c>
      <c r="AF33" s="21" t="s">
        <v>824</v>
      </c>
      <c r="AG33" s="20" t="s">
        <v>824</v>
      </c>
      <c r="AH33" s="21" t="s">
        <v>824</v>
      </c>
      <c r="AI33" s="20">
        <v>82.853288467238002</v>
      </c>
      <c r="AJ33" s="21">
        <v>1.29804183039867</v>
      </c>
      <c r="AK33" s="20" t="s">
        <v>824</v>
      </c>
      <c r="AL33" s="21" t="s">
        <v>824</v>
      </c>
      <c r="AM33" s="20" t="s">
        <v>824</v>
      </c>
      <c r="AN33" s="21" t="s">
        <v>824</v>
      </c>
      <c r="AO33" s="20" t="s">
        <v>824</v>
      </c>
      <c r="AP33" s="21" t="s">
        <v>824</v>
      </c>
      <c r="AQ33" s="20">
        <v>77.111202386781201</v>
      </c>
      <c r="AR33" s="21">
        <v>1.5546564499191999</v>
      </c>
      <c r="AS33" s="20" t="s">
        <v>824</v>
      </c>
      <c r="AT33" s="21" t="s">
        <v>824</v>
      </c>
      <c r="AU33" s="20" t="s">
        <v>824</v>
      </c>
      <c r="AV33" s="21" t="s">
        <v>824</v>
      </c>
      <c r="AW33" s="20" t="s">
        <v>824</v>
      </c>
      <c r="AX33" s="21" t="s">
        <v>824</v>
      </c>
      <c r="AY33" s="20">
        <v>81.019265591346198</v>
      </c>
      <c r="AZ33" s="21">
        <v>1.33564618785125</v>
      </c>
      <c r="BA33" s="20" t="s">
        <v>824</v>
      </c>
      <c r="BB33" s="21" t="s">
        <v>824</v>
      </c>
      <c r="BC33" s="20" t="s">
        <v>824</v>
      </c>
      <c r="BD33" s="21" t="s">
        <v>824</v>
      </c>
      <c r="BE33" s="20" t="s">
        <v>824</v>
      </c>
      <c r="BF33" s="21" t="s">
        <v>824</v>
      </c>
      <c r="BG33" s="20">
        <v>72.792257351702403</v>
      </c>
      <c r="BH33" s="21">
        <v>1.4953805199686301</v>
      </c>
      <c r="BI33" s="20" t="s">
        <v>824</v>
      </c>
      <c r="BJ33" s="21" t="s">
        <v>824</v>
      </c>
      <c r="BK33" s="20" t="s">
        <v>824</v>
      </c>
      <c r="BL33" s="21" t="s">
        <v>824</v>
      </c>
      <c r="BM33" s="20" t="s">
        <v>824</v>
      </c>
      <c r="BN33" s="21" t="s">
        <v>824</v>
      </c>
      <c r="BO33" s="20">
        <v>57.6768044741859</v>
      </c>
      <c r="BP33" s="21">
        <v>1.9928895259794699</v>
      </c>
      <c r="BQ33" s="20" t="s">
        <v>824</v>
      </c>
      <c r="BR33" s="21" t="s">
        <v>824</v>
      </c>
      <c r="BS33" s="20" t="s">
        <v>824</v>
      </c>
      <c r="BT33" s="21" t="s">
        <v>824</v>
      </c>
      <c r="BU33" s="20" t="s">
        <v>824</v>
      </c>
      <c r="BV33" s="21" t="s">
        <v>824</v>
      </c>
      <c r="BW33" s="20">
        <v>62.005803788266903</v>
      </c>
      <c r="BX33" s="21">
        <v>1.9223971394608801</v>
      </c>
      <c r="BY33" s="20" t="s">
        <v>824</v>
      </c>
      <c r="BZ33" s="21" t="s">
        <v>824</v>
      </c>
      <c r="CA33" s="20" t="s">
        <v>824</v>
      </c>
      <c r="CB33" s="21" t="s">
        <v>824</v>
      </c>
      <c r="CC33" s="20" t="s">
        <v>824</v>
      </c>
      <c r="CD33" s="24" t="s">
        <v>824</v>
      </c>
    </row>
    <row r="34" spans="1:82" x14ac:dyDescent="0.15">
      <c r="A34" s="73" t="s">
        <v>29</v>
      </c>
      <c r="B34" s="44">
        <v>2</v>
      </c>
      <c r="C34" s="20">
        <v>91.524397001709005</v>
      </c>
      <c r="D34" s="21">
        <v>0.85896830036768401</v>
      </c>
      <c r="E34" s="20">
        <v>88.863696285094207</v>
      </c>
      <c r="F34" s="21">
        <v>2.5337705557655998</v>
      </c>
      <c r="G34" s="20">
        <v>95.504636756300499</v>
      </c>
      <c r="H34" s="21">
        <v>1.50774158763303</v>
      </c>
      <c r="I34" s="20">
        <v>6.6409404712062798</v>
      </c>
      <c r="J34" s="21">
        <v>2.9914502177942102</v>
      </c>
      <c r="K34" s="20">
        <v>88.603559750574703</v>
      </c>
      <c r="L34" s="21">
        <v>1.2464121592897599</v>
      </c>
      <c r="M34" s="20">
        <v>86.9100823014399</v>
      </c>
      <c r="N34" s="21">
        <v>2.3192066662060098</v>
      </c>
      <c r="O34" s="20">
        <v>93.085974408739006</v>
      </c>
      <c r="P34" s="21">
        <v>2.4077944738426398</v>
      </c>
      <c r="Q34" s="20">
        <v>6.1758921072991901</v>
      </c>
      <c r="R34" s="21">
        <v>3.3901520801009002</v>
      </c>
      <c r="S34" s="20">
        <v>83.758253810870798</v>
      </c>
      <c r="T34" s="21">
        <v>1.2273634288639199</v>
      </c>
      <c r="U34" s="20">
        <v>80.2684118526399</v>
      </c>
      <c r="V34" s="21">
        <v>2.4262365686089198</v>
      </c>
      <c r="W34" s="20">
        <v>88.6999719950838</v>
      </c>
      <c r="X34" s="21">
        <v>2.3321319481531599</v>
      </c>
      <c r="Y34" s="20">
        <v>8.4315601424438995</v>
      </c>
      <c r="Z34" s="21">
        <v>3.3171936404083202</v>
      </c>
      <c r="AA34" s="20">
        <v>90.776451268954403</v>
      </c>
      <c r="AB34" s="21">
        <v>0.89417727959483795</v>
      </c>
      <c r="AC34" s="20">
        <v>87.821317196301194</v>
      </c>
      <c r="AD34" s="21">
        <v>1.99403290124746</v>
      </c>
      <c r="AE34" s="20">
        <v>92.282258072891807</v>
      </c>
      <c r="AF34" s="21">
        <v>2.0704565516223101</v>
      </c>
      <c r="AG34" s="20">
        <v>4.4609408765905298</v>
      </c>
      <c r="AH34" s="21">
        <v>2.9561577975390199</v>
      </c>
      <c r="AI34" s="20">
        <v>74.023625944689996</v>
      </c>
      <c r="AJ34" s="21">
        <v>1.2096532432743301</v>
      </c>
      <c r="AK34" s="20">
        <v>69.549399520727903</v>
      </c>
      <c r="AL34" s="21">
        <v>3.5221713650603701</v>
      </c>
      <c r="AM34" s="20">
        <v>78.323187917355</v>
      </c>
      <c r="AN34" s="21">
        <v>3.2706894030334901</v>
      </c>
      <c r="AO34" s="20">
        <v>8.7737883966271006</v>
      </c>
      <c r="AP34" s="21">
        <v>5.03389579732481</v>
      </c>
      <c r="AQ34" s="20">
        <v>90.957025922112607</v>
      </c>
      <c r="AR34" s="21">
        <v>0.79960935877328698</v>
      </c>
      <c r="AS34" s="20">
        <v>89.586839415618698</v>
      </c>
      <c r="AT34" s="21">
        <v>2.1960347294185998</v>
      </c>
      <c r="AU34" s="20">
        <v>93.221197586187202</v>
      </c>
      <c r="AV34" s="21">
        <v>1.59720715263247</v>
      </c>
      <c r="AW34" s="20">
        <v>3.6343581705684902</v>
      </c>
      <c r="AX34" s="21">
        <v>2.63595747777816</v>
      </c>
      <c r="AY34" s="20">
        <v>93.331518915586003</v>
      </c>
      <c r="AZ34" s="21">
        <v>0.74674147061303298</v>
      </c>
      <c r="BA34" s="20">
        <v>92.845224919948905</v>
      </c>
      <c r="BB34" s="21">
        <v>1.58548045566387</v>
      </c>
      <c r="BC34" s="20">
        <v>94.526525479281304</v>
      </c>
      <c r="BD34" s="21">
        <v>1.37801084981405</v>
      </c>
      <c r="BE34" s="20">
        <v>1.6813005593324299</v>
      </c>
      <c r="BF34" s="21">
        <v>2.0675705488517302</v>
      </c>
      <c r="BG34" s="20">
        <v>90.112114153042697</v>
      </c>
      <c r="BH34" s="21">
        <v>0.89028078757538698</v>
      </c>
      <c r="BI34" s="20">
        <v>89.2093365844228</v>
      </c>
      <c r="BJ34" s="21">
        <v>2.1402839577691601</v>
      </c>
      <c r="BK34" s="20">
        <v>92.7931222572211</v>
      </c>
      <c r="BL34" s="21">
        <v>1.3513655316144699</v>
      </c>
      <c r="BM34" s="20">
        <v>3.5837856727983701</v>
      </c>
      <c r="BN34" s="21">
        <v>2.59110000952148</v>
      </c>
      <c r="BO34" s="20">
        <v>83.563535976901406</v>
      </c>
      <c r="BP34" s="21">
        <v>1.03316797219997</v>
      </c>
      <c r="BQ34" s="20">
        <v>79.764279479428296</v>
      </c>
      <c r="BR34" s="21">
        <v>2.7507062732140701</v>
      </c>
      <c r="BS34" s="20">
        <v>87.72723125556</v>
      </c>
      <c r="BT34" s="21">
        <v>2.70315913718991</v>
      </c>
      <c r="BU34" s="20">
        <v>7.9629517761316899</v>
      </c>
      <c r="BV34" s="21">
        <v>4.0572256092371202</v>
      </c>
      <c r="BW34" s="20">
        <v>82.335265439142205</v>
      </c>
      <c r="BX34" s="21">
        <v>1.1575910319310101</v>
      </c>
      <c r="BY34" s="20">
        <v>78.981880787346</v>
      </c>
      <c r="BZ34" s="21">
        <v>2.8573777333527302</v>
      </c>
      <c r="CA34" s="20">
        <v>85.788341635308399</v>
      </c>
      <c r="CB34" s="21">
        <v>3.1616431017824</v>
      </c>
      <c r="CC34" s="20">
        <v>6.8064608479623399</v>
      </c>
      <c r="CD34" s="24">
        <v>3.9368799296020902</v>
      </c>
    </row>
    <row r="35" spans="1:82" x14ac:dyDescent="0.15">
      <c r="A35" s="73" t="s">
        <v>30</v>
      </c>
      <c r="B35" s="44">
        <v>2</v>
      </c>
      <c r="C35" s="20">
        <v>86.706719881713099</v>
      </c>
      <c r="D35" s="21">
        <v>1.22123644393116</v>
      </c>
      <c r="E35" s="20">
        <v>87.218511240413306</v>
      </c>
      <c r="F35" s="21">
        <v>1.95608396738262</v>
      </c>
      <c r="G35" s="20">
        <v>86.544136279834504</v>
      </c>
      <c r="H35" s="21">
        <v>2.7704894121928501</v>
      </c>
      <c r="I35" s="20">
        <v>-0.67437496057883095</v>
      </c>
      <c r="J35" s="21">
        <v>3.3236517693957399</v>
      </c>
      <c r="K35" s="20">
        <v>88.697684805327398</v>
      </c>
      <c r="L35" s="21">
        <v>0.99132410852068997</v>
      </c>
      <c r="M35" s="20">
        <v>88.974227842095104</v>
      </c>
      <c r="N35" s="21">
        <v>1.6288235391972301</v>
      </c>
      <c r="O35" s="20">
        <v>89.8565303568421</v>
      </c>
      <c r="P35" s="21">
        <v>2.3469590151973301</v>
      </c>
      <c r="Q35" s="20">
        <v>0.88230251474699595</v>
      </c>
      <c r="R35" s="21">
        <v>2.7313210697962398</v>
      </c>
      <c r="S35" s="20">
        <v>87.816284193171398</v>
      </c>
      <c r="T35" s="21">
        <v>0.92790547776487797</v>
      </c>
      <c r="U35" s="20">
        <v>88.214254313916996</v>
      </c>
      <c r="V35" s="21">
        <v>1.6333141136975899</v>
      </c>
      <c r="W35" s="20">
        <v>88.553085451405494</v>
      </c>
      <c r="X35" s="21">
        <v>1.95443362753366</v>
      </c>
      <c r="Y35" s="20">
        <v>0.33883113748844101</v>
      </c>
      <c r="Z35" s="21">
        <v>2.54646245109477</v>
      </c>
      <c r="AA35" s="20">
        <v>88.451110218702993</v>
      </c>
      <c r="AB35" s="21">
        <v>0.86664597347306405</v>
      </c>
      <c r="AC35" s="20">
        <v>88.946241971857106</v>
      </c>
      <c r="AD35" s="21">
        <v>1.5437317211868899</v>
      </c>
      <c r="AE35" s="20">
        <v>91.109601233032194</v>
      </c>
      <c r="AF35" s="21">
        <v>1.4878794702160001</v>
      </c>
      <c r="AG35" s="20">
        <v>2.1633592611750898</v>
      </c>
      <c r="AH35" s="21">
        <v>2.0071698726322</v>
      </c>
      <c r="AI35" s="20">
        <v>79.851080875823698</v>
      </c>
      <c r="AJ35" s="21">
        <v>1.1625046107810599</v>
      </c>
      <c r="AK35" s="20">
        <v>80.089630971111404</v>
      </c>
      <c r="AL35" s="21">
        <v>2.31980079413947</v>
      </c>
      <c r="AM35" s="20">
        <v>80.014660395053596</v>
      </c>
      <c r="AN35" s="21">
        <v>2.3705257405019</v>
      </c>
      <c r="AO35" s="20">
        <v>-7.4970576057893396E-2</v>
      </c>
      <c r="AP35" s="21">
        <v>3.1180720395092001</v>
      </c>
      <c r="AQ35" s="20">
        <v>85.881610988321597</v>
      </c>
      <c r="AR35" s="21">
        <v>1.4138558657606199</v>
      </c>
      <c r="AS35" s="20">
        <v>89.869720953231294</v>
      </c>
      <c r="AT35" s="21">
        <v>1.8843733870071899</v>
      </c>
      <c r="AU35" s="20">
        <v>84.719459844385</v>
      </c>
      <c r="AV35" s="21">
        <v>3.02453841814047</v>
      </c>
      <c r="AW35" s="20">
        <v>-5.1502611088463404</v>
      </c>
      <c r="AX35" s="21">
        <v>3.57644674477236</v>
      </c>
      <c r="AY35" s="20">
        <v>92.301107554088503</v>
      </c>
      <c r="AZ35" s="21">
        <v>0.83433200220360904</v>
      </c>
      <c r="BA35" s="20">
        <v>94.510011161799795</v>
      </c>
      <c r="BB35" s="21">
        <v>1.1459682208103401</v>
      </c>
      <c r="BC35" s="20">
        <v>92.653961096131397</v>
      </c>
      <c r="BD35" s="21">
        <v>1.6615595709400801</v>
      </c>
      <c r="BE35" s="20">
        <v>-1.85605006566846</v>
      </c>
      <c r="BF35" s="21">
        <v>1.93896318427736</v>
      </c>
      <c r="BG35" s="20">
        <v>89.187183759932907</v>
      </c>
      <c r="BH35" s="21">
        <v>0.98972641598840105</v>
      </c>
      <c r="BI35" s="20">
        <v>87.899284387010198</v>
      </c>
      <c r="BJ35" s="21">
        <v>1.63444122489004</v>
      </c>
      <c r="BK35" s="20">
        <v>90.651891337282095</v>
      </c>
      <c r="BL35" s="21">
        <v>1.81453316459945</v>
      </c>
      <c r="BM35" s="20">
        <v>2.75260695027188</v>
      </c>
      <c r="BN35" s="21">
        <v>2.1752240884187799</v>
      </c>
      <c r="BO35" s="20">
        <v>79.920907624000407</v>
      </c>
      <c r="BP35" s="21">
        <v>1.1120119781331399</v>
      </c>
      <c r="BQ35" s="20">
        <v>78.761741459722401</v>
      </c>
      <c r="BR35" s="21">
        <v>2.3700613468434</v>
      </c>
      <c r="BS35" s="20">
        <v>84.188619199729899</v>
      </c>
      <c r="BT35" s="21">
        <v>2.4761272564782799</v>
      </c>
      <c r="BU35" s="20">
        <v>5.4268777400074804</v>
      </c>
      <c r="BV35" s="21">
        <v>3.2952994752932101</v>
      </c>
      <c r="BW35" s="20">
        <v>75.991489936693497</v>
      </c>
      <c r="BX35" s="21">
        <v>1.3577419091649401</v>
      </c>
      <c r="BY35" s="20">
        <v>75.223448725544401</v>
      </c>
      <c r="BZ35" s="21">
        <v>2.5687847868849998</v>
      </c>
      <c r="CA35" s="20">
        <v>79.087605191199401</v>
      </c>
      <c r="CB35" s="21">
        <v>3.2168292919178301</v>
      </c>
      <c r="CC35" s="20">
        <v>3.8641564656549399</v>
      </c>
      <c r="CD35" s="24">
        <v>4.1281562354646404</v>
      </c>
    </row>
    <row r="36" spans="1:82" x14ac:dyDescent="0.15">
      <c r="A36" s="73" t="s">
        <v>31</v>
      </c>
      <c r="B36" s="44">
        <v>2</v>
      </c>
      <c r="C36" s="20">
        <v>82.663387156932799</v>
      </c>
      <c r="D36" s="21">
        <v>1.2531527311711099</v>
      </c>
      <c r="E36" s="20">
        <v>79.031157796307795</v>
      </c>
      <c r="F36" s="21">
        <v>2.6416979467388799</v>
      </c>
      <c r="G36" s="20">
        <v>87.002236704737697</v>
      </c>
      <c r="H36" s="21">
        <v>3.02887420040084</v>
      </c>
      <c r="I36" s="20">
        <v>7.9710789084298996</v>
      </c>
      <c r="J36" s="21">
        <v>4.0329095803547803</v>
      </c>
      <c r="K36" s="20">
        <v>74.812091213801807</v>
      </c>
      <c r="L36" s="21">
        <v>1.36365963161314</v>
      </c>
      <c r="M36" s="20">
        <v>70.945440167763394</v>
      </c>
      <c r="N36" s="21">
        <v>2.5763491884754801</v>
      </c>
      <c r="O36" s="20">
        <v>79.024837172811502</v>
      </c>
      <c r="P36" s="21">
        <v>3.1015259508614101</v>
      </c>
      <c r="Q36" s="20">
        <v>8.0793970050480706</v>
      </c>
      <c r="R36" s="21">
        <v>4.1605229146266902</v>
      </c>
      <c r="S36" s="20">
        <v>75.950997556427396</v>
      </c>
      <c r="T36" s="21">
        <v>1.2470301750942201</v>
      </c>
      <c r="U36" s="20">
        <v>71.744119147015596</v>
      </c>
      <c r="V36" s="21">
        <v>3.0674911866266301</v>
      </c>
      <c r="W36" s="20">
        <v>79.542247119002496</v>
      </c>
      <c r="X36" s="21">
        <v>2.7188711169937601</v>
      </c>
      <c r="Y36" s="20">
        <v>7.7981279719869603</v>
      </c>
      <c r="Z36" s="21">
        <v>4.09973474846805</v>
      </c>
      <c r="AA36" s="20">
        <v>72.139957383623994</v>
      </c>
      <c r="AB36" s="21">
        <v>1.1727787990034899</v>
      </c>
      <c r="AC36" s="20">
        <v>68.030030648824706</v>
      </c>
      <c r="AD36" s="21">
        <v>2.5799539371245301</v>
      </c>
      <c r="AE36" s="20">
        <v>78.7920916102441</v>
      </c>
      <c r="AF36" s="21">
        <v>2.4563016341694102</v>
      </c>
      <c r="AG36" s="20">
        <v>10.762060961419399</v>
      </c>
      <c r="AH36" s="21">
        <v>3.4892708557638898</v>
      </c>
      <c r="AI36" s="20">
        <v>61.071947204556103</v>
      </c>
      <c r="AJ36" s="21">
        <v>1.3914440399829699</v>
      </c>
      <c r="AK36" s="20">
        <v>56.052713367969602</v>
      </c>
      <c r="AL36" s="21">
        <v>2.9209084015862299</v>
      </c>
      <c r="AM36" s="20">
        <v>63.439318205258303</v>
      </c>
      <c r="AN36" s="21">
        <v>2.7955635725429002</v>
      </c>
      <c r="AO36" s="20">
        <v>7.3866048372887398</v>
      </c>
      <c r="AP36" s="21">
        <v>4.1931909557529199</v>
      </c>
      <c r="AQ36" s="20">
        <v>79.862484042782398</v>
      </c>
      <c r="AR36" s="21">
        <v>1.5304473564321099</v>
      </c>
      <c r="AS36" s="20">
        <v>79.989421572354601</v>
      </c>
      <c r="AT36" s="21">
        <v>3.2857172774534402</v>
      </c>
      <c r="AU36" s="20">
        <v>81.647749867103499</v>
      </c>
      <c r="AV36" s="21">
        <v>3.15324598697139</v>
      </c>
      <c r="AW36" s="20">
        <v>1.6583282947489</v>
      </c>
      <c r="AX36" s="21">
        <v>4.4939965006834504</v>
      </c>
      <c r="AY36" s="20">
        <v>86.224949354898996</v>
      </c>
      <c r="AZ36" s="21">
        <v>1.0475869960956601</v>
      </c>
      <c r="BA36" s="20">
        <v>83.060094007856193</v>
      </c>
      <c r="BB36" s="21">
        <v>2.07032053517695</v>
      </c>
      <c r="BC36" s="20">
        <v>88.205905765302106</v>
      </c>
      <c r="BD36" s="21">
        <v>2.7055725223146698</v>
      </c>
      <c r="BE36" s="20">
        <v>5.1458117574458599</v>
      </c>
      <c r="BF36" s="21">
        <v>3.2909355790936301</v>
      </c>
      <c r="BG36" s="20">
        <v>86.728289118924906</v>
      </c>
      <c r="BH36" s="21">
        <v>1.0665303868840501</v>
      </c>
      <c r="BI36" s="20">
        <v>83.635741700508405</v>
      </c>
      <c r="BJ36" s="21">
        <v>2.3050526205852102</v>
      </c>
      <c r="BK36" s="20">
        <v>89.971139877127996</v>
      </c>
      <c r="BL36" s="21">
        <v>2.3203232620409602</v>
      </c>
      <c r="BM36" s="20">
        <v>6.3353981766195497</v>
      </c>
      <c r="BN36" s="21">
        <v>3.2375826541333299</v>
      </c>
      <c r="BO36" s="20">
        <v>66.108917239809998</v>
      </c>
      <c r="BP36" s="21">
        <v>1.46618901497016</v>
      </c>
      <c r="BQ36" s="20">
        <v>62.171187034080702</v>
      </c>
      <c r="BR36" s="21">
        <v>2.9917428527771999</v>
      </c>
      <c r="BS36" s="20">
        <v>70.866959609325605</v>
      </c>
      <c r="BT36" s="21">
        <v>3.2861256636369198</v>
      </c>
      <c r="BU36" s="20">
        <v>8.6957725752448294</v>
      </c>
      <c r="BV36" s="21">
        <v>4.4120460350628603</v>
      </c>
      <c r="BW36" s="20">
        <v>68.791000927350296</v>
      </c>
      <c r="BX36" s="21">
        <v>1.4705327937845201</v>
      </c>
      <c r="BY36" s="20">
        <v>63.620698224735399</v>
      </c>
      <c r="BZ36" s="21">
        <v>3.2165012062034499</v>
      </c>
      <c r="CA36" s="20">
        <v>74.931711250984193</v>
      </c>
      <c r="CB36" s="21">
        <v>3.1800137300628002</v>
      </c>
      <c r="CC36" s="20">
        <v>11.3110130262488</v>
      </c>
      <c r="CD36" s="24">
        <v>4.59256278374502</v>
      </c>
    </row>
    <row r="37" spans="1:82" x14ac:dyDescent="0.15">
      <c r="A37" s="73" t="s">
        <v>32</v>
      </c>
      <c r="B37" s="44">
        <v>2</v>
      </c>
      <c r="C37" s="20">
        <v>95.179739869302793</v>
      </c>
      <c r="D37" s="21">
        <v>0.47607320683527998</v>
      </c>
      <c r="E37" s="20">
        <v>94.109081584381599</v>
      </c>
      <c r="F37" s="21">
        <v>0.87065550342440501</v>
      </c>
      <c r="G37" s="20">
        <v>95.987272786016007</v>
      </c>
      <c r="H37" s="21">
        <v>0.75428054004028999</v>
      </c>
      <c r="I37" s="20">
        <v>1.87819120163438</v>
      </c>
      <c r="J37" s="21">
        <v>1.1547405914721001</v>
      </c>
      <c r="K37" s="20">
        <v>94.7428620296552</v>
      </c>
      <c r="L37" s="21">
        <v>0.56230869195118205</v>
      </c>
      <c r="M37" s="20">
        <v>93.5084781444219</v>
      </c>
      <c r="N37" s="21">
        <v>1.0936798508122101</v>
      </c>
      <c r="O37" s="20">
        <v>96.3924251958193</v>
      </c>
      <c r="P37" s="21">
        <v>0.82354615794821495</v>
      </c>
      <c r="Q37" s="20">
        <v>2.8839470513974099</v>
      </c>
      <c r="R37" s="21">
        <v>1.3511174841573801</v>
      </c>
      <c r="S37" s="20">
        <v>96.575152658067495</v>
      </c>
      <c r="T37" s="21">
        <v>0.42383305067122001</v>
      </c>
      <c r="U37" s="20">
        <v>94.956776682533601</v>
      </c>
      <c r="V37" s="21">
        <v>0.88927989558471099</v>
      </c>
      <c r="W37" s="20">
        <v>98.2441599585906</v>
      </c>
      <c r="X37" s="21">
        <v>0.51824270482562995</v>
      </c>
      <c r="Y37" s="20">
        <v>3.2873832760569899</v>
      </c>
      <c r="Z37" s="21">
        <v>1.00985391360997</v>
      </c>
      <c r="AA37" s="20">
        <v>96.724458102966693</v>
      </c>
      <c r="AB37" s="21">
        <v>0.39905461632972899</v>
      </c>
      <c r="AC37" s="20">
        <v>95.320013435945299</v>
      </c>
      <c r="AD37" s="21">
        <v>0.86046920406034999</v>
      </c>
      <c r="AE37" s="20">
        <v>97.777061017610194</v>
      </c>
      <c r="AF37" s="21">
        <v>0.66945144040914395</v>
      </c>
      <c r="AG37" s="20">
        <v>2.45704758166488</v>
      </c>
      <c r="AH37" s="21">
        <v>1.05366267811619</v>
      </c>
      <c r="AI37" s="20">
        <v>89.107068027443205</v>
      </c>
      <c r="AJ37" s="21">
        <v>0.81364045023133302</v>
      </c>
      <c r="AK37" s="20">
        <v>88.115876691365699</v>
      </c>
      <c r="AL37" s="21">
        <v>1.42889081617727</v>
      </c>
      <c r="AM37" s="20">
        <v>89.406768559223707</v>
      </c>
      <c r="AN37" s="21">
        <v>1.7434356300045</v>
      </c>
      <c r="AO37" s="20">
        <v>1.2908918678580199</v>
      </c>
      <c r="AP37" s="21">
        <v>2.0844043865239299</v>
      </c>
      <c r="AQ37" s="20">
        <v>92.980561026232095</v>
      </c>
      <c r="AR37" s="21">
        <v>0.78880348504267195</v>
      </c>
      <c r="AS37" s="20">
        <v>92.887154224024897</v>
      </c>
      <c r="AT37" s="21">
        <v>1.07279610730182</v>
      </c>
      <c r="AU37" s="20">
        <v>93.652144059946195</v>
      </c>
      <c r="AV37" s="21">
        <v>1.3446976996459199</v>
      </c>
      <c r="AW37" s="20">
        <v>0.76498983592136904</v>
      </c>
      <c r="AX37" s="21">
        <v>1.68532285411566</v>
      </c>
      <c r="AY37" s="20">
        <v>95.1628864746055</v>
      </c>
      <c r="AZ37" s="21">
        <v>0.61513199581259603</v>
      </c>
      <c r="BA37" s="20">
        <v>94.807571849718201</v>
      </c>
      <c r="BB37" s="21">
        <v>1.0156169695399899</v>
      </c>
      <c r="BC37" s="20">
        <v>95.833999263066502</v>
      </c>
      <c r="BD37" s="21">
        <v>0.95598342977305795</v>
      </c>
      <c r="BE37" s="20">
        <v>1.0264274133483</v>
      </c>
      <c r="BF37" s="21">
        <v>1.3736713920711401</v>
      </c>
      <c r="BG37" s="20">
        <v>94.615970725557602</v>
      </c>
      <c r="BH37" s="21">
        <v>0.62787997377337101</v>
      </c>
      <c r="BI37" s="20">
        <v>94.189138382714503</v>
      </c>
      <c r="BJ37" s="21">
        <v>1.1955385261564699</v>
      </c>
      <c r="BK37" s="20">
        <v>94.667081931031902</v>
      </c>
      <c r="BL37" s="21">
        <v>1.1393142303243999</v>
      </c>
      <c r="BM37" s="20">
        <v>0.47794354831741298</v>
      </c>
      <c r="BN37" s="21">
        <v>1.61491095049342</v>
      </c>
      <c r="BO37" s="20">
        <v>93.037899867658197</v>
      </c>
      <c r="BP37" s="21">
        <v>0.71637551970355695</v>
      </c>
      <c r="BQ37" s="20">
        <v>92.094657169786799</v>
      </c>
      <c r="BR37" s="21">
        <v>1.22512724733319</v>
      </c>
      <c r="BS37" s="20">
        <v>93.998329078568801</v>
      </c>
      <c r="BT37" s="21">
        <v>1.44978282035809</v>
      </c>
      <c r="BU37" s="20">
        <v>1.90367190878197</v>
      </c>
      <c r="BV37" s="21">
        <v>1.89352792605163</v>
      </c>
      <c r="BW37" s="20">
        <v>93.957081021409607</v>
      </c>
      <c r="BX37" s="21">
        <v>0.688064036777706</v>
      </c>
      <c r="BY37" s="20">
        <v>94.140050493130801</v>
      </c>
      <c r="BZ37" s="21">
        <v>1.03137797371967</v>
      </c>
      <c r="CA37" s="20">
        <v>94.126093377641695</v>
      </c>
      <c r="CB37" s="21">
        <v>1.27096425810637</v>
      </c>
      <c r="CC37" s="20">
        <v>-1.39571154890916E-2</v>
      </c>
      <c r="CD37" s="24">
        <v>1.60737896206762</v>
      </c>
    </row>
    <row r="38" spans="1:82" x14ac:dyDescent="0.15">
      <c r="A38" s="73" t="s">
        <v>33</v>
      </c>
      <c r="B38" s="44">
        <v>2</v>
      </c>
      <c r="C38" s="20">
        <v>89.569189399795405</v>
      </c>
      <c r="D38" s="21">
        <v>0.97448382758553997</v>
      </c>
      <c r="E38" s="20">
        <v>90.712561968270506</v>
      </c>
      <c r="F38" s="21">
        <v>1.7784734900986501</v>
      </c>
      <c r="G38" s="20">
        <v>90.627024336085597</v>
      </c>
      <c r="H38" s="21">
        <v>1.69884438745204</v>
      </c>
      <c r="I38" s="20">
        <v>-8.5537632184866694E-2</v>
      </c>
      <c r="J38" s="21">
        <v>2.3585944605531499</v>
      </c>
      <c r="K38" s="20">
        <v>88.419627817306306</v>
      </c>
      <c r="L38" s="21">
        <v>0.93429704130622704</v>
      </c>
      <c r="M38" s="20">
        <v>89.922344892731203</v>
      </c>
      <c r="N38" s="21">
        <v>1.9399605750020099</v>
      </c>
      <c r="O38" s="20">
        <v>90.253436729604005</v>
      </c>
      <c r="P38" s="21">
        <v>1.66929038499481</v>
      </c>
      <c r="Q38" s="20">
        <v>0.33109183687278698</v>
      </c>
      <c r="R38" s="21">
        <v>2.5184366676558398</v>
      </c>
      <c r="S38" s="20">
        <v>88.956602710230996</v>
      </c>
      <c r="T38" s="21">
        <v>0.91117788643374997</v>
      </c>
      <c r="U38" s="20">
        <v>92.827468608650904</v>
      </c>
      <c r="V38" s="21">
        <v>1.44506083329793</v>
      </c>
      <c r="W38" s="20">
        <v>86.811698138687206</v>
      </c>
      <c r="X38" s="21">
        <v>1.96023804751674</v>
      </c>
      <c r="Y38" s="20">
        <v>-6.0157704699636696</v>
      </c>
      <c r="Z38" s="21">
        <v>2.2716260538424602</v>
      </c>
      <c r="AA38" s="20">
        <v>90.915055662839194</v>
      </c>
      <c r="AB38" s="21">
        <v>0.82682247017598298</v>
      </c>
      <c r="AC38" s="20">
        <v>91.484143203266896</v>
      </c>
      <c r="AD38" s="21">
        <v>1.9862876645520899</v>
      </c>
      <c r="AE38" s="20">
        <v>89.839165470621893</v>
      </c>
      <c r="AF38" s="21">
        <v>1.79752065950545</v>
      </c>
      <c r="AG38" s="20">
        <v>-1.6449777326449999</v>
      </c>
      <c r="AH38" s="21">
        <v>2.77913001800481</v>
      </c>
      <c r="AI38" s="20">
        <v>82.567178216152797</v>
      </c>
      <c r="AJ38" s="21">
        <v>1.23623636038436</v>
      </c>
      <c r="AK38" s="20">
        <v>87.613996803913906</v>
      </c>
      <c r="AL38" s="21">
        <v>1.98909077823999</v>
      </c>
      <c r="AM38" s="20">
        <v>83.760178404436004</v>
      </c>
      <c r="AN38" s="21">
        <v>2.13918281296068</v>
      </c>
      <c r="AO38" s="20">
        <v>-3.85381839947796</v>
      </c>
      <c r="AP38" s="21">
        <v>2.9861174826102501</v>
      </c>
      <c r="AQ38" s="20">
        <v>87.172179384203304</v>
      </c>
      <c r="AR38" s="21">
        <v>1.31592289075722</v>
      </c>
      <c r="AS38" s="20">
        <v>92.558488855090701</v>
      </c>
      <c r="AT38" s="21">
        <v>1.7318550816645899</v>
      </c>
      <c r="AU38" s="20">
        <v>87.500512140238598</v>
      </c>
      <c r="AV38" s="21">
        <v>2.26570661084402</v>
      </c>
      <c r="AW38" s="20">
        <v>-5.0579767148521002</v>
      </c>
      <c r="AX38" s="21">
        <v>2.6338581667204202</v>
      </c>
      <c r="AY38" s="20">
        <v>93.064852770826704</v>
      </c>
      <c r="AZ38" s="21">
        <v>0.83700944897360396</v>
      </c>
      <c r="BA38" s="20">
        <v>96.540513260606502</v>
      </c>
      <c r="BB38" s="21">
        <v>1.1323950491213799</v>
      </c>
      <c r="BC38" s="20">
        <v>93.532689805253099</v>
      </c>
      <c r="BD38" s="21">
        <v>1.50263826737703</v>
      </c>
      <c r="BE38" s="20">
        <v>-3.0078234553534302</v>
      </c>
      <c r="BF38" s="21">
        <v>1.6691656126121699</v>
      </c>
      <c r="BG38" s="20">
        <v>91.834499347445998</v>
      </c>
      <c r="BH38" s="21">
        <v>0.92063470681234705</v>
      </c>
      <c r="BI38" s="20">
        <v>94.0972051925297</v>
      </c>
      <c r="BJ38" s="21">
        <v>1.3798324992116699</v>
      </c>
      <c r="BK38" s="20">
        <v>93.261468620141002</v>
      </c>
      <c r="BL38" s="21">
        <v>1.3691134862696801</v>
      </c>
      <c r="BM38" s="20">
        <v>-0.83573657238872601</v>
      </c>
      <c r="BN38" s="21">
        <v>1.6444629048777499</v>
      </c>
      <c r="BO38" s="20">
        <v>87.337307182382901</v>
      </c>
      <c r="BP38" s="21">
        <v>1.13604484261813</v>
      </c>
      <c r="BQ38" s="20">
        <v>89.462756393316894</v>
      </c>
      <c r="BR38" s="21">
        <v>2.2453043198436098</v>
      </c>
      <c r="BS38" s="20">
        <v>87.649567429312597</v>
      </c>
      <c r="BT38" s="21">
        <v>1.68654507832079</v>
      </c>
      <c r="BU38" s="20">
        <v>-1.81318896400428</v>
      </c>
      <c r="BV38" s="21">
        <v>2.5790637980405502</v>
      </c>
      <c r="BW38" s="20">
        <v>85.332167365270607</v>
      </c>
      <c r="BX38" s="21">
        <v>1.179951753766</v>
      </c>
      <c r="BY38" s="20">
        <v>87.938969962077707</v>
      </c>
      <c r="BZ38" s="21">
        <v>2.20133589030445</v>
      </c>
      <c r="CA38" s="20">
        <v>86.309924053273605</v>
      </c>
      <c r="CB38" s="21">
        <v>2.0742588274428799</v>
      </c>
      <c r="CC38" s="20">
        <v>-1.6290459088041001</v>
      </c>
      <c r="CD38" s="24">
        <v>2.8447210643099798</v>
      </c>
    </row>
    <row r="39" spans="1:82" x14ac:dyDescent="0.15">
      <c r="A39" s="4" t="s">
        <v>34</v>
      </c>
      <c r="B39" s="44">
        <v>2</v>
      </c>
      <c r="C39" s="20">
        <v>92.378877151982394</v>
      </c>
      <c r="D39" s="21">
        <v>0.78635436055952002</v>
      </c>
      <c r="E39" s="20">
        <v>91.663218334074202</v>
      </c>
      <c r="F39" s="21">
        <v>1.8958074631597801</v>
      </c>
      <c r="G39" s="20">
        <v>91.605241776499</v>
      </c>
      <c r="H39" s="21">
        <v>1.71724775794949</v>
      </c>
      <c r="I39" s="20">
        <v>-5.7976557575187798E-2</v>
      </c>
      <c r="J39" s="21">
        <v>2.6927437523608702</v>
      </c>
      <c r="K39" s="20">
        <v>91.303205808256493</v>
      </c>
      <c r="L39" s="21">
        <v>0.88423711522103499</v>
      </c>
      <c r="M39" s="20">
        <v>89.964813942269501</v>
      </c>
      <c r="N39" s="21">
        <v>2.2353011786986499</v>
      </c>
      <c r="O39" s="20">
        <v>92.7013983367262</v>
      </c>
      <c r="P39" s="21">
        <v>1.6104868438447999</v>
      </c>
      <c r="Q39" s="20">
        <v>2.7365843944566599</v>
      </c>
      <c r="R39" s="21">
        <v>2.7666555428442399</v>
      </c>
      <c r="S39" s="20">
        <v>91.290825416692499</v>
      </c>
      <c r="T39" s="21">
        <v>0.76998234241804997</v>
      </c>
      <c r="U39" s="20">
        <v>88.655464988510204</v>
      </c>
      <c r="V39" s="21">
        <v>1.9713166051112401</v>
      </c>
      <c r="W39" s="20">
        <v>91.928655368963902</v>
      </c>
      <c r="X39" s="21">
        <v>1.26905771707625</v>
      </c>
      <c r="Y39" s="20">
        <v>3.2731903804537601</v>
      </c>
      <c r="Z39" s="21">
        <v>2.3830578381276699</v>
      </c>
      <c r="AA39" s="20">
        <v>92.266552970523406</v>
      </c>
      <c r="AB39" s="21">
        <v>0.76450501470852406</v>
      </c>
      <c r="AC39" s="20">
        <v>91.924370593704396</v>
      </c>
      <c r="AD39" s="21">
        <v>2.1759314497075999</v>
      </c>
      <c r="AE39" s="20">
        <v>93.779682176119294</v>
      </c>
      <c r="AF39" s="21">
        <v>1.4292934853752799</v>
      </c>
      <c r="AG39" s="20">
        <v>1.85531158241497</v>
      </c>
      <c r="AH39" s="21">
        <v>2.69404054445749</v>
      </c>
      <c r="AI39" s="20">
        <v>85.943091321437194</v>
      </c>
      <c r="AJ39" s="21">
        <v>0.94108241568620199</v>
      </c>
      <c r="AK39" s="20">
        <v>86.223439901530099</v>
      </c>
      <c r="AL39" s="21">
        <v>1.90265070378608</v>
      </c>
      <c r="AM39" s="20">
        <v>85.196929952449395</v>
      </c>
      <c r="AN39" s="21">
        <v>1.9176493784532</v>
      </c>
      <c r="AO39" s="20">
        <v>-1.0265099490807901</v>
      </c>
      <c r="AP39" s="21">
        <v>2.7237469468757198</v>
      </c>
      <c r="AQ39" s="20">
        <v>93.134943606607706</v>
      </c>
      <c r="AR39" s="21">
        <v>0.81279483266876296</v>
      </c>
      <c r="AS39" s="20">
        <v>93.666612667665106</v>
      </c>
      <c r="AT39" s="21">
        <v>1.69129239773204</v>
      </c>
      <c r="AU39" s="20">
        <v>93.420103402350605</v>
      </c>
      <c r="AV39" s="21">
        <v>1.50448017063304</v>
      </c>
      <c r="AW39" s="20">
        <v>-0.24650926531450101</v>
      </c>
      <c r="AX39" s="21">
        <v>2.2383593389014602</v>
      </c>
      <c r="AY39" s="20">
        <v>95.627140344245902</v>
      </c>
      <c r="AZ39" s="21">
        <v>0.65832613479630797</v>
      </c>
      <c r="BA39" s="20">
        <v>96.301715431292394</v>
      </c>
      <c r="BB39" s="21">
        <v>1.1301851379650301</v>
      </c>
      <c r="BC39" s="20">
        <v>96.128133785430904</v>
      </c>
      <c r="BD39" s="21">
        <v>1.30445577037686</v>
      </c>
      <c r="BE39" s="20">
        <v>-0.17358164586147501</v>
      </c>
      <c r="BF39" s="21">
        <v>1.79841266096796</v>
      </c>
      <c r="BG39" s="20">
        <v>94.901468256491995</v>
      </c>
      <c r="BH39" s="21">
        <v>0.66548162085072504</v>
      </c>
      <c r="BI39" s="20">
        <v>94.535892174101804</v>
      </c>
      <c r="BJ39" s="21">
        <v>1.4009257136568201</v>
      </c>
      <c r="BK39" s="20">
        <v>95.517369834932495</v>
      </c>
      <c r="BL39" s="21">
        <v>1.20323299752413</v>
      </c>
      <c r="BM39" s="20">
        <v>0.98147766083062005</v>
      </c>
      <c r="BN39" s="21">
        <v>1.8991838953808799</v>
      </c>
      <c r="BO39" s="20">
        <v>93.285580592122997</v>
      </c>
      <c r="BP39" s="21">
        <v>0.76771374659214098</v>
      </c>
      <c r="BQ39" s="20">
        <v>91.858506204217306</v>
      </c>
      <c r="BR39" s="21">
        <v>1.74308704443078</v>
      </c>
      <c r="BS39" s="20">
        <v>93.864226066857896</v>
      </c>
      <c r="BT39" s="21">
        <v>1.4624226834295999</v>
      </c>
      <c r="BU39" s="20">
        <v>2.0057198626406199</v>
      </c>
      <c r="BV39" s="21">
        <v>2.26794987667403</v>
      </c>
      <c r="BW39" s="20">
        <v>90.839326092089394</v>
      </c>
      <c r="BX39" s="21">
        <v>0.89351575035129505</v>
      </c>
      <c r="BY39" s="20">
        <v>90.643325985068003</v>
      </c>
      <c r="BZ39" s="21">
        <v>2.03269326849259</v>
      </c>
      <c r="CA39" s="20">
        <v>91.805568942706699</v>
      </c>
      <c r="CB39" s="21">
        <v>1.5849304592228</v>
      </c>
      <c r="CC39" s="20">
        <v>1.1622429576387701</v>
      </c>
      <c r="CD39" s="24">
        <v>2.58419510421631</v>
      </c>
    </row>
    <row r="40" spans="1:82" x14ac:dyDescent="0.15">
      <c r="A40" s="73" t="s">
        <v>35</v>
      </c>
      <c r="B40" s="44">
        <v>2</v>
      </c>
      <c r="C40" s="20">
        <v>93.602480485272494</v>
      </c>
      <c r="D40" s="21">
        <v>1.01411868549356</v>
      </c>
      <c r="E40" s="20">
        <v>91.014564743715496</v>
      </c>
      <c r="F40" s="21">
        <v>3.3677347186355799</v>
      </c>
      <c r="G40" s="20">
        <v>96.560906240257296</v>
      </c>
      <c r="H40" s="21">
        <v>1.10230055915209</v>
      </c>
      <c r="I40" s="20">
        <v>5.5463414965418698</v>
      </c>
      <c r="J40" s="21">
        <v>3.5055939932686901</v>
      </c>
      <c r="K40" s="20">
        <v>92.347677617391795</v>
      </c>
      <c r="L40" s="21">
        <v>0.77637591467103095</v>
      </c>
      <c r="M40" s="20">
        <v>89.925575697491794</v>
      </c>
      <c r="N40" s="21">
        <v>2.1089688144766998</v>
      </c>
      <c r="O40" s="20">
        <v>94.668389357922607</v>
      </c>
      <c r="P40" s="21">
        <v>1.18060257258529</v>
      </c>
      <c r="Q40" s="20">
        <v>4.7428136604307696</v>
      </c>
      <c r="R40" s="21">
        <v>2.4492880755594699</v>
      </c>
      <c r="S40" s="20">
        <v>95.769919490443598</v>
      </c>
      <c r="T40" s="21">
        <v>0.63237939922836905</v>
      </c>
      <c r="U40" s="20">
        <v>95.447212941257703</v>
      </c>
      <c r="V40" s="21">
        <v>1.4202427363965699</v>
      </c>
      <c r="W40" s="20">
        <v>96.792216379314098</v>
      </c>
      <c r="X40" s="21">
        <v>1.1123532884905101</v>
      </c>
      <c r="Y40" s="20">
        <v>1.34500343805635</v>
      </c>
      <c r="Z40" s="21">
        <v>1.7993481030576</v>
      </c>
      <c r="AA40" s="20">
        <v>95.658260179689094</v>
      </c>
      <c r="AB40" s="21">
        <v>0.60938635702437205</v>
      </c>
      <c r="AC40" s="20">
        <v>93.285722760025195</v>
      </c>
      <c r="AD40" s="21">
        <v>1.60208897085711</v>
      </c>
      <c r="AE40" s="20">
        <v>97.665261786331101</v>
      </c>
      <c r="AF40" s="21">
        <v>0.81285595542507405</v>
      </c>
      <c r="AG40" s="20">
        <v>4.3795390263059799</v>
      </c>
      <c r="AH40" s="21">
        <v>1.7785471614117101</v>
      </c>
      <c r="AI40" s="20">
        <v>88.694292293010605</v>
      </c>
      <c r="AJ40" s="21">
        <v>0.93912539949332896</v>
      </c>
      <c r="AK40" s="20">
        <v>87.524809253923607</v>
      </c>
      <c r="AL40" s="21">
        <v>2.3290177702736199</v>
      </c>
      <c r="AM40" s="20">
        <v>89.460293639570097</v>
      </c>
      <c r="AN40" s="21">
        <v>1.61510223034661</v>
      </c>
      <c r="AO40" s="20">
        <v>1.93548438564653</v>
      </c>
      <c r="AP40" s="21">
        <v>2.76513185350553</v>
      </c>
      <c r="AQ40" s="20">
        <v>92.457514051236203</v>
      </c>
      <c r="AR40" s="21">
        <v>0.95775508426623202</v>
      </c>
      <c r="AS40" s="20">
        <v>89.687690601655405</v>
      </c>
      <c r="AT40" s="21">
        <v>2.3469641029762198</v>
      </c>
      <c r="AU40" s="20">
        <v>94.1820686841493</v>
      </c>
      <c r="AV40" s="21">
        <v>1.94735538625135</v>
      </c>
      <c r="AW40" s="20">
        <v>4.4943780824939399</v>
      </c>
      <c r="AX40" s="21">
        <v>2.9757975942886801</v>
      </c>
      <c r="AY40" s="20">
        <v>94.877796418850707</v>
      </c>
      <c r="AZ40" s="21">
        <v>0.95783694664732499</v>
      </c>
      <c r="BA40" s="20">
        <v>92.206290580950494</v>
      </c>
      <c r="BB40" s="21">
        <v>3.0325955720837801</v>
      </c>
      <c r="BC40" s="20">
        <v>95.566510217114001</v>
      </c>
      <c r="BD40" s="21">
        <v>1.7327562172800199</v>
      </c>
      <c r="BE40" s="20">
        <v>3.3602196361635199</v>
      </c>
      <c r="BF40" s="21">
        <v>3.47331793041745</v>
      </c>
      <c r="BG40" s="20">
        <v>93.706121796037607</v>
      </c>
      <c r="BH40" s="21">
        <v>0.97580786118682505</v>
      </c>
      <c r="BI40" s="20">
        <v>90.393251704412293</v>
      </c>
      <c r="BJ40" s="21">
        <v>2.8895832094277401</v>
      </c>
      <c r="BK40" s="20">
        <v>95.660911771259194</v>
      </c>
      <c r="BL40" s="21">
        <v>1.46433371850948</v>
      </c>
      <c r="BM40" s="20">
        <v>5.2676600668468598</v>
      </c>
      <c r="BN40" s="21">
        <v>3.2124834369622399</v>
      </c>
      <c r="BO40" s="20">
        <v>89.557941410428</v>
      </c>
      <c r="BP40" s="21">
        <v>1.00217642089434</v>
      </c>
      <c r="BQ40" s="20">
        <v>88.083236366772496</v>
      </c>
      <c r="BR40" s="21">
        <v>2.3460298793393402</v>
      </c>
      <c r="BS40" s="20">
        <v>93.000894615615707</v>
      </c>
      <c r="BT40" s="21">
        <v>1.8357131729753999</v>
      </c>
      <c r="BU40" s="20">
        <v>4.9176582488431997</v>
      </c>
      <c r="BV40" s="21">
        <v>2.98909359935652</v>
      </c>
      <c r="BW40" s="20">
        <v>89.415332545624807</v>
      </c>
      <c r="BX40" s="21">
        <v>0.99390131493430101</v>
      </c>
      <c r="BY40" s="20">
        <v>86.308292680991002</v>
      </c>
      <c r="BZ40" s="21">
        <v>2.4867768926138498</v>
      </c>
      <c r="CA40" s="20">
        <v>92.121594657320898</v>
      </c>
      <c r="CB40" s="21">
        <v>1.6972142248716899</v>
      </c>
      <c r="CC40" s="20">
        <v>5.8133019763299396</v>
      </c>
      <c r="CD40" s="24">
        <v>2.96463671632976</v>
      </c>
    </row>
    <row r="41" spans="1:82" x14ac:dyDescent="0.15">
      <c r="A41" s="73" t="s">
        <v>36</v>
      </c>
      <c r="B41" s="44">
        <v>2</v>
      </c>
      <c r="C41" s="20">
        <v>93.909317975195705</v>
      </c>
      <c r="D41" s="21">
        <v>0.76900719830923103</v>
      </c>
      <c r="E41" s="20">
        <v>92.834551951316101</v>
      </c>
      <c r="F41" s="21">
        <v>2.12456373257444</v>
      </c>
      <c r="G41" s="20">
        <v>95.5771744265884</v>
      </c>
      <c r="H41" s="21">
        <v>1.1408555710556201</v>
      </c>
      <c r="I41" s="20">
        <v>2.74262247527234</v>
      </c>
      <c r="J41" s="21">
        <v>2.3157316145636</v>
      </c>
      <c r="K41" s="20">
        <v>91.551540172796606</v>
      </c>
      <c r="L41" s="21">
        <v>0.91262684081239798</v>
      </c>
      <c r="M41" s="20">
        <v>90.561817514786597</v>
      </c>
      <c r="N41" s="21">
        <v>1.90637433582868</v>
      </c>
      <c r="O41" s="20">
        <v>94.028472275906495</v>
      </c>
      <c r="P41" s="21">
        <v>1.46934708950808</v>
      </c>
      <c r="Q41" s="20">
        <v>3.4666547611199001</v>
      </c>
      <c r="R41" s="21">
        <v>2.40551545178712</v>
      </c>
      <c r="S41" s="20">
        <v>94.207987160324507</v>
      </c>
      <c r="T41" s="21">
        <v>0.608019856913523</v>
      </c>
      <c r="U41" s="20">
        <v>92.551965491527199</v>
      </c>
      <c r="V41" s="21">
        <v>1.3677157469193699</v>
      </c>
      <c r="W41" s="20">
        <v>96.528899182984304</v>
      </c>
      <c r="X41" s="21">
        <v>1.02583869380964</v>
      </c>
      <c r="Y41" s="20">
        <v>3.9769336914571598</v>
      </c>
      <c r="Z41" s="21">
        <v>1.7809024815518699</v>
      </c>
      <c r="AA41" s="20">
        <v>94.044442666227198</v>
      </c>
      <c r="AB41" s="21">
        <v>0.51784394259825095</v>
      </c>
      <c r="AC41" s="20">
        <v>93.853045925643499</v>
      </c>
      <c r="AD41" s="21">
        <v>1.33276315796683</v>
      </c>
      <c r="AE41" s="20">
        <v>95.902300767473093</v>
      </c>
      <c r="AF41" s="21">
        <v>0.76436787391509997</v>
      </c>
      <c r="AG41" s="20">
        <v>2.0492548418296601</v>
      </c>
      <c r="AH41" s="21">
        <v>1.5916053601981399</v>
      </c>
      <c r="AI41" s="20">
        <v>85.6980937344387</v>
      </c>
      <c r="AJ41" s="21">
        <v>1.00426872260864</v>
      </c>
      <c r="AK41" s="20">
        <v>84.845842446531805</v>
      </c>
      <c r="AL41" s="21">
        <v>2.62321169601115</v>
      </c>
      <c r="AM41" s="20">
        <v>88.385486789502096</v>
      </c>
      <c r="AN41" s="21">
        <v>1.9370402439813701</v>
      </c>
      <c r="AO41" s="20">
        <v>3.53964434297029</v>
      </c>
      <c r="AP41" s="21">
        <v>3.1323355864567302</v>
      </c>
      <c r="AQ41" s="20">
        <v>91.708544767445801</v>
      </c>
      <c r="AR41" s="21">
        <v>0.99798211112941304</v>
      </c>
      <c r="AS41" s="20">
        <v>89.245101700803403</v>
      </c>
      <c r="AT41" s="21">
        <v>2.7462894583297</v>
      </c>
      <c r="AU41" s="20">
        <v>94.331355004052895</v>
      </c>
      <c r="AV41" s="21">
        <v>1.5448820979650999</v>
      </c>
      <c r="AW41" s="20">
        <v>5.0862533032494799</v>
      </c>
      <c r="AX41" s="21">
        <v>2.99481180353003</v>
      </c>
      <c r="AY41" s="20">
        <v>95.855629524448304</v>
      </c>
      <c r="AZ41" s="21">
        <v>0.53468811481242895</v>
      </c>
      <c r="BA41" s="20">
        <v>95.169214946814506</v>
      </c>
      <c r="BB41" s="21">
        <v>1.3582358117503901</v>
      </c>
      <c r="BC41" s="20">
        <v>96.755554750581297</v>
      </c>
      <c r="BD41" s="21">
        <v>1.0189019824198999</v>
      </c>
      <c r="BE41" s="20">
        <v>1.5863398037667999</v>
      </c>
      <c r="BF41" s="21">
        <v>1.58149330816752</v>
      </c>
      <c r="BG41" s="20">
        <v>93.645342245072698</v>
      </c>
      <c r="BH41" s="21">
        <v>0.70096079775839204</v>
      </c>
      <c r="BI41" s="20">
        <v>93.080190569199999</v>
      </c>
      <c r="BJ41" s="21">
        <v>2.1741250108600498</v>
      </c>
      <c r="BK41" s="20">
        <v>95.167591875684394</v>
      </c>
      <c r="BL41" s="21">
        <v>1.3984342597686801</v>
      </c>
      <c r="BM41" s="20">
        <v>2.0874013064844701</v>
      </c>
      <c r="BN41" s="21">
        <v>2.6435188479501299</v>
      </c>
      <c r="BO41" s="20">
        <v>92.102848975394494</v>
      </c>
      <c r="BP41" s="21">
        <v>0.69908209005794197</v>
      </c>
      <c r="BQ41" s="20">
        <v>94.088535682631601</v>
      </c>
      <c r="BR41" s="21">
        <v>0.89642967480045299</v>
      </c>
      <c r="BS41" s="20">
        <v>94.734686221688705</v>
      </c>
      <c r="BT41" s="21">
        <v>1.0307319123026699</v>
      </c>
      <c r="BU41" s="20">
        <v>0.64615053905713205</v>
      </c>
      <c r="BV41" s="21">
        <v>1.3272852698385</v>
      </c>
      <c r="BW41" s="20">
        <v>88.615027485831305</v>
      </c>
      <c r="BX41" s="21">
        <v>1.0000275549764199</v>
      </c>
      <c r="BY41" s="20">
        <v>87.372016052652796</v>
      </c>
      <c r="BZ41" s="21">
        <v>2.2429699032783601</v>
      </c>
      <c r="CA41" s="20">
        <v>91.419379053451095</v>
      </c>
      <c r="CB41" s="21">
        <v>1.7539618249046001</v>
      </c>
      <c r="CC41" s="20">
        <v>4.0473630007982999</v>
      </c>
      <c r="CD41" s="24">
        <v>2.8183246057701501</v>
      </c>
    </row>
    <row r="42" spans="1:82" x14ac:dyDescent="0.15">
      <c r="A42" s="73" t="s">
        <v>37</v>
      </c>
      <c r="B42" s="44">
        <v>2</v>
      </c>
      <c r="C42" s="20">
        <v>91.665129000692104</v>
      </c>
      <c r="D42" s="21">
        <v>0.75020904707260205</v>
      </c>
      <c r="E42" s="20">
        <v>90.411552607911702</v>
      </c>
      <c r="F42" s="21">
        <v>1.9112438534304499</v>
      </c>
      <c r="G42" s="20">
        <v>92.257842276236701</v>
      </c>
      <c r="H42" s="21">
        <v>1.5883762402287001</v>
      </c>
      <c r="I42" s="20">
        <v>1.8462896683249701</v>
      </c>
      <c r="J42" s="21">
        <v>2.4627435073614801</v>
      </c>
      <c r="K42" s="20">
        <v>90.524274483590304</v>
      </c>
      <c r="L42" s="21">
        <v>0.84950472320372805</v>
      </c>
      <c r="M42" s="20">
        <v>89.481291081305102</v>
      </c>
      <c r="N42" s="21">
        <v>1.9692756867350001</v>
      </c>
      <c r="O42" s="20">
        <v>90.801937853908797</v>
      </c>
      <c r="P42" s="21">
        <v>1.85941542516153</v>
      </c>
      <c r="Q42" s="20">
        <v>1.3206467726037401</v>
      </c>
      <c r="R42" s="21">
        <v>2.5524614910112899</v>
      </c>
      <c r="S42" s="20">
        <v>91.304987969606103</v>
      </c>
      <c r="T42" s="21">
        <v>0.79857101003282405</v>
      </c>
      <c r="U42" s="20">
        <v>89.883751316035102</v>
      </c>
      <c r="V42" s="21">
        <v>1.79286686082027</v>
      </c>
      <c r="W42" s="20">
        <v>90.235482055009101</v>
      </c>
      <c r="X42" s="21">
        <v>1.74938398019917</v>
      </c>
      <c r="Y42" s="20">
        <v>0.35173073897405499</v>
      </c>
      <c r="Z42" s="21">
        <v>2.3373454652580801</v>
      </c>
      <c r="AA42" s="20">
        <v>94.008066568834593</v>
      </c>
      <c r="AB42" s="21">
        <v>0.71136959955134604</v>
      </c>
      <c r="AC42" s="20">
        <v>93.431537135118305</v>
      </c>
      <c r="AD42" s="21">
        <v>1.53371177082518</v>
      </c>
      <c r="AE42" s="20">
        <v>93.799919981580302</v>
      </c>
      <c r="AF42" s="21">
        <v>1.5468618082777601</v>
      </c>
      <c r="AG42" s="20">
        <v>0.36838284646192698</v>
      </c>
      <c r="AH42" s="21">
        <v>1.97633474653514</v>
      </c>
      <c r="AI42" s="20">
        <v>74.365810685062499</v>
      </c>
      <c r="AJ42" s="21">
        <v>1.1709677712375799</v>
      </c>
      <c r="AK42" s="20">
        <v>71.2450800765087</v>
      </c>
      <c r="AL42" s="21">
        <v>2.2871406881225802</v>
      </c>
      <c r="AM42" s="20">
        <v>75.4507888698854</v>
      </c>
      <c r="AN42" s="21">
        <v>2.4934675869981802</v>
      </c>
      <c r="AO42" s="20">
        <v>4.2057087933766297</v>
      </c>
      <c r="AP42" s="21">
        <v>3.4557271019145102</v>
      </c>
      <c r="AQ42" s="20">
        <v>91.049954181729106</v>
      </c>
      <c r="AR42" s="21">
        <v>0.88370104019170803</v>
      </c>
      <c r="AS42" s="20">
        <v>88.496521333211405</v>
      </c>
      <c r="AT42" s="21">
        <v>1.8850002086653199</v>
      </c>
      <c r="AU42" s="20">
        <v>92.362973230542295</v>
      </c>
      <c r="AV42" s="21">
        <v>1.60390705358137</v>
      </c>
      <c r="AW42" s="20">
        <v>3.8664518973308599</v>
      </c>
      <c r="AX42" s="21">
        <v>2.32936884323819</v>
      </c>
      <c r="AY42" s="20">
        <v>95.450962869426306</v>
      </c>
      <c r="AZ42" s="21">
        <v>0.59003600716315996</v>
      </c>
      <c r="BA42" s="20">
        <v>93.792136103320502</v>
      </c>
      <c r="BB42" s="21">
        <v>1.60384973889771</v>
      </c>
      <c r="BC42" s="20">
        <v>95.867534191782894</v>
      </c>
      <c r="BD42" s="21">
        <v>1.2088199389447301</v>
      </c>
      <c r="BE42" s="20">
        <v>2.0753980884624399</v>
      </c>
      <c r="BF42" s="21">
        <v>1.9214996596051701</v>
      </c>
      <c r="BG42" s="20">
        <v>91.875962206158604</v>
      </c>
      <c r="BH42" s="21">
        <v>0.88588371287276302</v>
      </c>
      <c r="BI42" s="20">
        <v>87.916708339124099</v>
      </c>
      <c r="BJ42" s="21">
        <v>1.93918206591566</v>
      </c>
      <c r="BK42" s="20">
        <v>92.386205181090205</v>
      </c>
      <c r="BL42" s="21">
        <v>1.5859105927935699</v>
      </c>
      <c r="BM42" s="20">
        <v>4.4694968419661603</v>
      </c>
      <c r="BN42" s="21">
        <v>2.4335137154578699</v>
      </c>
      <c r="BO42" s="20">
        <v>84.155349822034296</v>
      </c>
      <c r="BP42" s="21">
        <v>0.895261385529589</v>
      </c>
      <c r="BQ42" s="20">
        <v>84.059991069474904</v>
      </c>
      <c r="BR42" s="21">
        <v>2.2388511840725398</v>
      </c>
      <c r="BS42" s="20">
        <v>84.480113546890195</v>
      </c>
      <c r="BT42" s="21">
        <v>2.0230819533761202</v>
      </c>
      <c r="BU42" s="20">
        <v>0.420122477415319</v>
      </c>
      <c r="BV42" s="21">
        <v>2.8875012871227601</v>
      </c>
      <c r="BW42" s="20">
        <v>84.010484150471896</v>
      </c>
      <c r="BX42" s="21">
        <v>0.98344175427594005</v>
      </c>
      <c r="BY42" s="20">
        <v>85.565275344274696</v>
      </c>
      <c r="BZ42" s="21">
        <v>2.0429107944547802</v>
      </c>
      <c r="CA42" s="20">
        <v>83.054224467535207</v>
      </c>
      <c r="CB42" s="21">
        <v>2.1028992994561801</v>
      </c>
      <c r="CC42" s="20">
        <v>-2.5110508767394499</v>
      </c>
      <c r="CD42" s="24">
        <v>2.9010951680654902</v>
      </c>
    </row>
    <row r="43" spans="1:82" x14ac:dyDescent="0.15">
      <c r="A43" s="63" t="s">
        <v>38</v>
      </c>
      <c r="B43" s="44">
        <v>2</v>
      </c>
      <c r="C43" s="20">
        <v>90.453822954336502</v>
      </c>
      <c r="D43" s="21">
        <v>1.13228747293597</v>
      </c>
      <c r="E43" s="20">
        <v>92.693519013832798</v>
      </c>
      <c r="F43" s="21">
        <v>1.81265260121162</v>
      </c>
      <c r="G43" s="20">
        <v>91.266910540210702</v>
      </c>
      <c r="H43" s="21">
        <v>2.5929998974152699</v>
      </c>
      <c r="I43" s="20">
        <v>-1.4266084736221001</v>
      </c>
      <c r="J43" s="21">
        <v>3.1084816844915601</v>
      </c>
      <c r="K43" s="20">
        <v>89.695320280365195</v>
      </c>
      <c r="L43" s="21">
        <v>1.0761384668741401</v>
      </c>
      <c r="M43" s="20">
        <v>93.9372374434611</v>
      </c>
      <c r="N43" s="21">
        <v>1.55517511179265</v>
      </c>
      <c r="O43" s="20">
        <v>86.496481692741</v>
      </c>
      <c r="P43" s="21">
        <v>3.2296337533900501</v>
      </c>
      <c r="Q43" s="20">
        <v>-7.4407557507200899</v>
      </c>
      <c r="R43" s="21">
        <v>3.6077749945113502</v>
      </c>
      <c r="S43" s="20">
        <v>94.178081887858099</v>
      </c>
      <c r="T43" s="21">
        <v>0.77398077300305002</v>
      </c>
      <c r="U43" s="20">
        <v>95.850153602016704</v>
      </c>
      <c r="V43" s="21">
        <v>1.3234899596967</v>
      </c>
      <c r="W43" s="20">
        <v>94.274544732050401</v>
      </c>
      <c r="X43" s="21">
        <v>2.3395447200352102</v>
      </c>
      <c r="Y43" s="20">
        <v>-1.57560886996629</v>
      </c>
      <c r="Z43" s="21">
        <v>2.67130502767152</v>
      </c>
      <c r="AA43" s="20">
        <v>93.684423769060899</v>
      </c>
      <c r="AB43" s="21">
        <v>0.87735462589888702</v>
      </c>
      <c r="AC43" s="20">
        <v>94.210278883615103</v>
      </c>
      <c r="AD43" s="21">
        <v>1.88910065715834</v>
      </c>
      <c r="AE43" s="20">
        <v>92.142236686455007</v>
      </c>
      <c r="AF43" s="21">
        <v>2.18534301609535</v>
      </c>
      <c r="AG43" s="20">
        <v>-2.0680421971600502</v>
      </c>
      <c r="AH43" s="21">
        <v>2.8246705486263401</v>
      </c>
      <c r="AI43" s="20">
        <v>89.512540433109706</v>
      </c>
      <c r="AJ43" s="21">
        <v>1.1375415129564399</v>
      </c>
      <c r="AK43" s="20">
        <v>93.182960925894093</v>
      </c>
      <c r="AL43" s="21">
        <v>1.92447177348264</v>
      </c>
      <c r="AM43" s="20">
        <v>86.333979141342198</v>
      </c>
      <c r="AN43" s="21">
        <v>3.2654285522097899</v>
      </c>
      <c r="AO43" s="20">
        <v>-6.8489817845518397</v>
      </c>
      <c r="AP43" s="21">
        <v>3.8598608248708102</v>
      </c>
      <c r="AQ43" s="20">
        <v>90.369744658951205</v>
      </c>
      <c r="AR43" s="21">
        <v>1.03107265660351</v>
      </c>
      <c r="AS43" s="20">
        <v>94.771383556829903</v>
      </c>
      <c r="AT43" s="21">
        <v>1.80439569700604</v>
      </c>
      <c r="AU43" s="20">
        <v>90.087642724605601</v>
      </c>
      <c r="AV43" s="21">
        <v>2.85802174269709</v>
      </c>
      <c r="AW43" s="20">
        <v>-4.6837408322242897</v>
      </c>
      <c r="AX43" s="21">
        <v>3.4374207030345398</v>
      </c>
      <c r="AY43" s="20">
        <v>95.190740983322101</v>
      </c>
      <c r="AZ43" s="21">
        <v>0.74624849992655995</v>
      </c>
      <c r="BA43" s="20">
        <v>96.765113174092207</v>
      </c>
      <c r="BB43" s="21">
        <v>1.38505387719397</v>
      </c>
      <c r="BC43" s="20">
        <v>92.142407718866593</v>
      </c>
      <c r="BD43" s="21">
        <v>2.3008228129050599</v>
      </c>
      <c r="BE43" s="20">
        <v>-4.6227054552255904</v>
      </c>
      <c r="BF43" s="21">
        <v>2.8422498405232801</v>
      </c>
      <c r="BG43" s="20">
        <v>95.896237587660906</v>
      </c>
      <c r="BH43" s="21">
        <v>0.66409167514939305</v>
      </c>
      <c r="BI43" s="20">
        <v>98.197952572497599</v>
      </c>
      <c r="BJ43" s="21">
        <v>1.08293302806836</v>
      </c>
      <c r="BK43" s="20">
        <v>94.827096872230996</v>
      </c>
      <c r="BL43" s="21">
        <v>1.8766451627207099</v>
      </c>
      <c r="BM43" s="20">
        <v>-3.3708557002666</v>
      </c>
      <c r="BN43" s="21">
        <v>2.30080798275847</v>
      </c>
      <c r="BO43" s="20">
        <v>93.034628331587797</v>
      </c>
      <c r="BP43" s="21">
        <v>0.85125715396219404</v>
      </c>
      <c r="BQ43" s="20">
        <v>93.7728664374213</v>
      </c>
      <c r="BR43" s="21">
        <v>1.67514976256258</v>
      </c>
      <c r="BS43" s="20">
        <v>92.814167376915194</v>
      </c>
      <c r="BT43" s="21">
        <v>2.00169231212822</v>
      </c>
      <c r="BU43" s="20">
        <v>-0.95869906050610598</v>
      </c>
      <c r="BV43" s="21">
        <v>2.72634596406869</v>
      </c>
      <c r="BW43" s="20">
        <v>90.538959452809493</v>
      </c>
      <c r="BX43" s="21">
        <v>1.0127783815251099</v>
      </c>
      <c r="BY43" s="20" t="s">
        <v>824</v>
      </c>
      <c r="BZ43" s="21" t="s">
        <v>824</v>
      </c>
      <c r="CA43" s="20" t="s">
        <v>824</v>
      </c>
      <c r="CB43" s="21" t="s">
        <v>824</v>
      </c>
      <c r="CC43" s="20" t="s">
        <v>824</v>
      </c>
      <c r="CD43" s="24" t="s">
        <v>824</v>
      </c>
    </row>
    <row r="44" spans="1:82" x14ac:dyDescent="0.15">
      <c r="A44" s="63" t="s">
        <v>39</v>
      </c>
      <c r="B44" s="44">
        <v>2</v>
      </c>
      <c r="C44" s="20">
        <v>90.869588365879594</v>
      </c>
      <c r="D44" s="21">
        <v>0.700966349945357</v>
      </c>
      <c r="E44" s="20">
        <v>91.332565292575794</v>
      </c>
      <c r="F44" s="21">
        <v>1.11173125710132</v>
      </c>
      <c r="G44" s="20">
        <v>90.433186897890494</v>
      </c>
      <c r="H44" s="21">
        <v>1.96045303045264</v>
      </c>
      <c r="I44" s="20">
        <v>-0.89937839468530001</v>
      </c>
      <c r="J44" s="21">
        <v>2.3039485308080101</v>
      </c>
      <c r="K44" s="20">
        <v>89.744990038040299</v>
      </c>
      <c r="L44" s="21">
        <v>0.76049540839137297</v>
      </c>
      <c r="M44" s="20">
        <v>89.489292750360207</v>
      </c>
      <c r="N44" s="21">
        <v>1.2530867015867899</v>
      </c>
      <c r="O44" s="20">
        <v>89.857792622923299</v>
      </c>
      <c r="P44" s="21">
        <v>1.6759670694794599</v>
      </c>
      <c r="Q44" s="20">
        <v>0.368499872563049</v>
      </c>
      <c r="R44" s="21">
        <v>2.2111390701975902</v>
      </c>
      <c r="S44" s="20">
        <v>83.810504808049402</v>
      </c>
      <c r="T44" s="21">
        <v>0.77840115774563101</v>
      </c>
      <c r="U44" s="20">
        <v>81.6033166756376</v>
      </c>
      <c r="V44" s="21">
        <v>1.2940911716728201</v>
      </c>
      <c r="W44" s="20">
        <v>86.118141462902301</v>
      </c>
      <c r="X44" s="21">
        <v>2.0597097183346702</v>
      </c>
      <c r="Y44" s="20">
        <v>4.5148247872647396</v>
      </c>
      <c r="Z44" s="21">
        <v>2.4933869856278199</v>
      </c>
      <c r="AA44" s="20">
        <v>91.938041403319403</v>
      </c>
      <c r="AB44" s="21">
        <v>0.68194527783821202</v>
      </c>
      <c r="AC44" s="20">
        <v>90.482947218837097</v>
      </c>
      <c r="AD44" s="21">
        <v>1.0568866409185</v>
      </c>
      <c r="AE44" s="20">
        <v>91.992504572130301</v>
      </c>
      <c r="AF44" s="21">
        <v>1.5207370951060799</v>
      </c>
      <c r="AG44" s="20">
        <v>1.5095573532931901</v>
      </c>
      <c r="AH44" s="21">
        <v>1.90717171594929</v>
      </c>
      <c r="AI44" s="20">
        <v>87.087283958559595</v>
      </c>
      <c r="AJ44" s="21">
        <v>0.95823549323773205</v>
      </c>
      <c r="AK44" s="20">
        <v>87.3899840102317</v>
      </c>
      <c r="AL44" s="21">
        <v>1.3965648123966099</v>
      </c>
      <c r="AM44" s="20">
        <v>85.525162310304196</v>
      </c>
      <c r="AN44" s="21">
        <v>2.9372597957046702</v>
      </c>
      <c r="AO44" s="20">
        <v>-1.86482169992756</v>
      </c>
      <c r="AP44" s="21">
        <v>3.3492902521452801</v>
      </c>
      <c r="AQ44" s="20">
        <v>93.483571636664294</v>
      </c>
      <c r="AR44" s="21">
        <v>0.67084572707588197</v>
      </c>
      <c r="AS44" s="20">
        <v>93.843594336062694</v>
      </c>
      <c r="AT44" s="21">
        <v>0.99426380095008604</v>
      </c>
      <c r="AU44" s="20">
        <v>92.959506369516802</v>
      </c>
      <c r="AV44" s="21">
        <v>1.6242250695001601</v>
      </c>
      <c r="AW44" s="20">
        <v>-0.88408796654597699</v>
      </c>
      <c r="AX44" s="21">
        <v>1.9925379093498099</v>
      </c>
      <c r="AY44" s="20">
        <v>94.449832905325394</v>
      </c>
      <c r="AZ44" s="21">
        <v>0.712123171707022</v>
      </c>
      <c r="BA44" s="20">
        <v>95.909826833246498</v>
      </c>
      <c r="BB44" s="21">
        <v>0.89601202852081796</v>
      </c>
      <c r="BC44" s="20">
        <v>93.700853494970104</v>
      </c>
      <c r="BD44" s="21">
        <v>2.0841427736535798</v>
      </c>
      <c r="BE44" s="20">
        <v>-2.2089733382764098</v>
      </c>
      <c r="BF44" s="21">
        <v>2.2772471349950001</v>
      </c>
      <c r="BG44" s="20">
        <v>93.056617776569496</v>
      </c>
      <c r="BH44" s="21">
        <v>0.64008158519701497</v>
      </c>
      <c r="BI44" s="20">
        <v>94.099720213921799</v>
      </c>
      <c r="BJ44" s="21">
        <v>1.00552845783075</v>
      </c>
      <c r="BK44" s="20">
        <v>93.870783896475004</v>
      </c>
      <c r="BL44" s="21">
        <v>1.38323748475999</v>
      </c>
      <c r="BM44" s="20">
        <v>-0.22893631744673801</v>
      </c>
      <c r="BN44" s="21">
        <v>1.78492826964767</v>
      </c>
      <c r="BO44" s="20">
        <v>89.881613771103702</v>
      </c>
      <c r="BP44" s="21">
        <v>0.61614956178389602</v>
      </c>
      <c r="BQ44" s="20">
        <v>89.210201188318095</v>
      </c>
      <c r="BR44" s="21">
        <v>1.14226261225429</v>
      </c>
      <c r="BS44" s="20">
        <v>89.640496923823804</v>
      </c>
      <c r="BT44" s="21">
        <v>1.7126527575998001</v>
      </c>
      <c r="BU44" s="20">
        <v>0.430295735505695</v>
      </c>
      <c r="BV44" s="21">
        <v>2.1743559146160099</v>
      </c>
      <c r="BW44" s="20">
        <v>89.555001767411596</v>
      </c>
      <c r="BX44" s="21">
        <v>0.85867052016443302</v>
      </c>
      <c r="BY44" s="20">
        <v>89.635614914059303</v>
      </c>
      <c r="BZ44" s="21">
        <v>1.28023192432361</v>
      </c>
      <c r="CA44" s="20">
        <v>89.288869623943299</v>
      </c>
      <c r="CB44" s="21">
        <v>2.4021987172800299</v>
      </c>
      <c r="CC44" s="20">
        <v>-0.34674529011598998</v>
      </c>
      <c r="CD44" s="24">
        <v>2.74846600014707</v>
      </c>
    </row>
    <row r="45" spans="1:82" x14ac:dyDescent="0.15">
      <c r="A45" s="63" t="s">
        <v>82</v>
      </c>
      <c r="B45" s="44">
        <v>2</v>
      </c>
      <c r="C45" s="20">
        <v>89.756391359417705</v>
      </c>
      <c r="D45" s="21">
        <v>0.87124398649441304</v>
      </c>
      <c r="E45" s="20">
        <v>91.410328600881698</v>
      </c>
      <c r="F45" s="21">
        <v>1.9164519939965301</v>
      </c>
      <c r="G45" s="20">
        <v>85.788207690951694</v>
      </c>
      <c r="H45" s="21">
        <v>2.30521268651888</v>
      </c>
      <c r="I45" s="20">
        <v>-5.6221209099299596</v>
      </c>
      <c r="J45" s="21">
        <v>2.8767444372456601</v>
      </c>
      <c r="K45" s="20">
        <v>88.919027752920002</v>
      </c>
      <c r="L45" s="21">
        <v>0.93108084524188595</v>
      </c>
      <c r="M45" s="20">
        <v>90.7809878167769</v>
      </c>
      <c r="N45" s="21">
        <v>1.92777747531646</v>
      </c>
      <c r="O45" s="20">
        <v>84.097798893196497</v>
      </c>
      <c r="P45" s="21">
        <v>2.47780528177534</v>
      </c>
      <c r="Q45" s="20">
        <v>-6.6831889235803903</v>
      </c>
      <c r="R45" s="21">
        <v>3.0052896416774399</v>
      </c>
      <c r="S45" s="20">
        <v>90.440806182306005</v>
      </c>
      <c r="T45" s="21">
        <v>0.84524212330956705</v>
      </c>
      <c r="U45" s="20">
        <v>90.488602154416796</v>
      </c>
      <c r="V45" s="21">
        <v>1.7778596977872401</v>
      </c>
      <c r="W45" s="20">
        <v>87.407494089368399</v>
      </c>
      <c r="X45" s="21">
        <v>2.3849010227758098</v>
      </c>
      <c r="Y45" s="20">
        <v>-3.0811080650483502</v>
      </c>
      <c r="Z45" s="21">
        <v>2.7486324416516799</v>
      </c>
      <c r="AA45" s="20">
        <v>90.980945801625793</v>
      </c>
      <c r="AB45" s="21">
        <v>0.82682576837715704</v>
      </c>
      <c r="AC45" s="20">
        <v>90.525509824933295</v>
      </c>
      <c r="AD45" s="21">
        <v>1.84992404481919</v>
      </c>
      <c r="AE45" s="20">
        <v>90.540450894619994</v>
      </c>
      <c r="AF45" s="21">
        <v>1.92549691690062</v>
      </c>
      <c r="AG45" s="20">
        <v>1.4941069686642499E-2</v>
      </c>
      <c r="AH45" s="21">
        <v>2.5360719626767101</v>
      </c>
      <c r="AI45" s="20">
        <v>87.973316789499194</v>
      </c>
      <c r="AJ45" s="21">
        <v>0.91006896796173697</v>
      </c>
      <c r="AK45" s="20">
        <v>88.891456239655994</v>
      </c>
      <c r="AL45" s="21">
        <v>2.16759041585986</v>
      </c>
      <c r="AM45" s="20">
        <v>84.086992881580102</v>
      </c>
      <c r="AN45" s="21">
        <v>2.4857465901983899</v>
      </c>
      <c r="AO45" s="20">
        <v>-4.8044633580759397</v>
      </c>
      <c r="AP45" s="21">
        <v>3.1535693190203</v>
      </c>
      <c r="AQ45" s="20">
        <v>89.856341466353996</v>
      </c>
      <c r="AR45" s="21">
        <v>0.87300765793966195</v>
      </c>
      <c r="AS45" s="20">
        <v>92.143838488209497</v>
      </c>
      <c r="AT45" s="21">
        <v>1.80858353490537</v>
      </c>
      <c r="AU45" s="20">
        <v>84.799012680831396</v>
      </c>
      <c r="AV45" s="21">
        <v>2.33516489308633</v>
      </c>
      <c r="AW45" s="20">
        <v>-7.3448258073780996</v>
      </c>
      <c r="AX45" s="21">
        <v>2.9138726973260201</v>
      </c>
      <c r="AY45" s="20">
        <v>92.983139675161098</v>
      </c>
      <c r="AZ45" s="21">
        <v>0.77560048376479995</v>
      </c>
      <c r="BA45" s="20">
        <v>94.439534669436199</v>
      </c>
      <c r="BB45" s="21">
        <v>1.5274076863266199</v>
      </c>
      <c r="BC45" s="20">
        <v>88.620490123206693</v>
      </c>
      <c r="BD45" s="21">
        <v>2.4252877913297</v>
      </c>
      <c r="BE45" s="20">
        <v>-5.8190445462295601</v>
      </c>
      <c r="BF45" s="21">
        <v>2.82997766536554</v>
      </c>
      <c r="BG45" s="20">
        <v>92.833784239243698</v>
      </c>
      <c r="BH45" s="21">
        <v>0.76500690461490695</v>
      </c>
      <c r="BI45" s="20">
        <v>94.674178970442597</v>
      </c>
      <c r="BJ45" s="21">
        <v>1.71145449914082</v>
      </c>
      <c r="BK45" s="20">
        <v>88.490567090219997</v>
      </c>
      <c r="BL45" s="21">
        <v>2.1619579946201299</v>
      </c>
      <c r="BM45" s="20">
        <v>-6.1836118802225899</v>
      </c>
      <c r="BN45" s="21">
        <v>2.6763605486556901</v>
      </c>
      <c r="BO45" s="20">
        <v>92.012937832328205</v>
      </c>
      <c r="BP45" s="21">
        <v>0.78238529107745003</v>
      </c>
      <c r="BQ45" s="20">
        <v>92.053193712478702</v>
      </c>
      <c r="BR45" s="21">
        <v>1.7334531313139301</v>
      </c>
      <c r="BS45" s="20">
        <v>89.619607647226701</v>
      </c>
      <c r="BT45" s="21">
        <v>1.87455851651255</v>
      </c>
      <c r="BU45" s="20">
        <v>-2.4335860652520198</v>
      </c>
      <c r="BV45" s="21">
        <v>2.3677535088489998</v>
      </c>
      <c r="BW45" s="20">
        <v>89.242187720862503</v>
      </c>
      <c r="BX45" s="21">
        <v>0.94644571301229696</v>
      </c>
      <c r="BY45" s="20">
        <v>89.865000068071595</v>
      </c>
      <c r="BZ45" s="21">
        <v>1.9576449362819099</v>
      </c>
      <c r="CA45" s="20">
        <v>85.911142503303495</v>
      </c>
      <c r="CB45" s="21">
        <v>2.5518672971644798</v>
      </c>
      <c r="CC45" s="20">
        <v>-3.9538575647681098</v>
      </c>
      <c r="CD45" s="24">
        <v>3.0689275140285099</v>
      </c>
    </row>
    <row r="46" spans="1:82" x14ac:dyDescent="0.15">
      <c r="A46" s="63" t="s">
        <v>40</v>
      </c>
      <c r="B46" s="44">
        <v>2</v>
      </c>
      <c r="C46" s="20">
        <v>92.127000834469499</v>
      </c>
      <c r="D46" s="21">
        <v>0.78512560800095699</v>
      </c>
      <c r="E46" s="20">
        <v>93.080977711015507</v>
      </c>
      <c r="F46" s="21">
        <v>1.73334756472753</v>
      </c>
      <c r="G46" s="20">
        <v>93.752575786910995</v>
      </c>
      <c r="H46" s="21">
        <v>1.20870069976646</v>
      </c>
      <c r="I46" s="20">
        <v>0.67159807589550302</v>
      </c>
      <c r="J46" s="21">
        <v>2.2023015901513698</v>
      </c>
      <c r="K46" s="20">
        <v>91.635662587754794</v>
      </c>
      <c r="L46" s="21">
        <v>0.73364335847256401</v>
      </c>
      <c r="M46" s="20">
        <v>93.249346503185194</v>
      </c>
      <c r="N46" s="21">
        <v>1.6065808199971501</v>
      </c>
      <c r="O46" s="20">
        <v>93.226518676569597</v>
      </c>
      <c r="P46" s="21">
        <v>1.27041422685952</v>
      </c>
      <c r="Q46" s="20">
        <v>-2.28278266155542E-2</v>
      </c>
      <c r="R46" s="21">
        <v>2.0096589797432101</v>
      </c>
      <c r="S46" s="20">
        <v>93.770606475974304</v>
      </c>
      <c r="T46" s="21">
        <v>0.62381178426726303</v>
      </c>
      <c r="U46" s="20">
        <v>95.169744886784301</v>
      </c>
      <c r="V46" s="21">
        <v>1.4889528447524101</v>
      </c>
      <c r="W46" s="20">
        <v>94.965964901733301</v>
      </c>
      <c r="X46" s="21">
        <v>1.2324957489214501</v>
      </c>
      <c r="Y46" s="20">
        <v>-0.20377998505098599</v>
      </c>
      <c r="Z46" s="21">
        <v>1.8773071778036601</v>
      </c>
      <c r="AA46" s="20">
        <v>95.337497581892194</v>
      </c>
      <c r="AB46" s="21">
        <v>0.49185754199628801</v>
      </c>
      <c r="AC46" s="20">
        <v>96.694900968281999</v>
      </c>
      <c r="AD46" s="21">
        <v>1.1465392874759199</v>
      </c>
      <c r="AE46" s="20">
        <v>96.062238240540694</v>
      </c>
      <c r="AF46" s="21">
        <v>0.72567657536268404</v>
      </c>
      <c r="AG46" s="20">
        <v>-0.63266272774133403</v>
      </c>
      <c r="AH46" s="21">
        <v>1.42788916356878</v>
      </c>
      <c r="AI46" s="20">
        <v>82.458656614810295</v>
      </c>
      <c r="AJ46" s="21">
        <v>1.25831666593868</v>
      </c>
      <c r="AK46" s="20">
        <v>86.896147011741505</v>
      </c>
      <c r="AL46" s="21">
        <v>2.6266701149554899</v>
      </c>
      <c r="AM46" s="20">
        <v>83.054572539703798</v>
      </c>
      <c r="AN46" s="21">
        <v>2.36681323008002</v>
      </c>
      <c r="AO46" s="20">
        <v>-3.8415744720377201</v>
      </c>
      <c r="AP46" s="21">
        <v>3.2160739755433498</v>
      </c>
      <c r="AQ46" s="20">
        <v>89.409741349276601</v>
      </c>
      <c r="AR46" s="21">
        <v>0.99728305499228997</v>
      </c>
      <c r="AS46" s="20">
        <v>91.746421229179404</v>
      </c>
      <c r="AT46" s="21">
        <v>2.07454605271657</v>
      </c>
      <c r="AU46" s="20">
        <v>89.923324923181895</v>
      </c>
      <c r="AV46" s="21">
        <v>2.3232102452418202</v>
      </c>
      <c r="AW46" s="20">
        <v>-1.82309630599754</v>
      </c>
      <c r="AX46" s="21">
        <v>2.8108724773893101</v>
      </c>
      <c r="AY46" s="20">
        <v>94.751394334755105</v>
      </c>
      <c r="AZ46" s="21">
        <v>0.73181183917155501</v>
      </c>
      <c r="BA46" s="20">
        <v>95.217772242845399</v>
      </c>
      <c r="BB46" s="21">
        <v>1.38057288482846</v>
      </c>
      <c r="BC46" s="20">
        <v>95.131871328689499</v>
      </c>
      <c r="BD46" s="21">
        <v>1.2940838390484899</v>
      </c>
      <c r="BE46" s="20">
        <v>-8.5900914155885702E-2</v>
      </c>
      <c r="BF46" s="21">
        <v>1.77643054363675</v>
      </c>
      <c r="BG46" s="20">
        <v>95.1585005877443</v>
      </c>
      <c r="BH46" s="21">
        <v>0.69388265104596702</v>
      </c>
      <c r="BI46" s="20">
        <v>97.050057287000698</v>
      </c>
      <c r="BJ46" s="21">
        <v>0.89385323115000503</v>
      </c>
      <c r="BK46" s="20">
        <v>96.147750601854099</v>
      </c>
      <c r="BL46" s="21">
        <v>1.0096640201417699</v>
      </c>
      <c r="BM46" s="20">
        <v>-0.90230668514659795</v>
      </c>
      <c r="BN46" s="21">
        <v>1.17729750648441</v>
      </c>
      <c r="BO46" s="20">
        <v>94.338546279438006</v>
      </c>
      <c r="BP46" s="21">
        <v>0.66144076787846895</v>
      </c>
      <c r="BQ46" s="20">
        <v>95.634387698980404</v>
      </c>
      <c r="BR46" s="21">
        <v>1.4204379614443901</v>
      </c>
      <c r="BS46" s="20">
        <v>95.259161695307199</v>
      </c>
      <c r="BT46" s="21">
        <v>1.0919398672151499</v>
      </c>
      <c r="BU46" s="20">
        <v>-0.375226003673163</v>
      </c>
      <c r="BV46" s="21">
        <v>1.70197441223055</v>
      </c>
      <c r="BW46" s="20">
        <v>89.733182970583002</v>
      </c>
      <c r="BX46" s="21">
        <v>0.93892006323620503</v>
      </c>
      <c r="BY46" s="20">
        <v>91.068729992311503</v>
      </c>
      <c r="BZ46" s="21">
        <v>1.78197066585264</v>
      </c>
      <c r="CA46" s="20">
        <v>92.704995408885196</v>
      </c>
      <c r="CB46" s="21">
        <v>1.39323146946872</v>
      </c>
      <c r="CC46" s="20">
        <v>1.6362654165736901</v>
      </c>
      <c r="CD46" s="24">
        <v>2.2657902846700102</v>
      </c>
    </row>
    <row r="47" spans="1:82" x14ac:dyDescent="0.15">
      <c r="A47" s="73" t="s">
        <v>41</v>
      </c>
      <c r="B47" s="44">
        <v>2</v>
      </c>
      <c r="C47" s="20">
        <v>90.381447336728002</v>
      </c>
      <c r="D47" s="21">
        <v>0.85885655345920398</v>
      </c>
      <c r="E47" s="20">
        <v>88.122349536483</v>
      </c>
      <c r="F47" s="21">
        <v>2.24954494233641</v>
      </c>
      <c r="G47" s="20">
        <v>90.480604307728697</v>
      </c>
      <c r="H47" s="21">
        <v>1.5590224101007399</v>
      </c>
      <c r="I47" s="20">
        <v>2.3582547712456399</v>
      </c>
      <c r="J47" s="21">
        <v>2.63984229455694</v>
      </c>
      <c r="K47" s="20">
        <v>87.861315684297395</v>
      </c>
      <c r="L47" s="21">
        <v>0.86588403342214504</v>
      </c>
      <c r="M47" s="20">
        <v>85.898083017094507</v>
      </c>
      <c r="N47" s="21">
        <v>1.7923474112355799</v>
      </c>
      <c r="O47" s="20">
        <v>86.364211379234604</v>
      </c>
      <c r="P47" s="21">
        <v>1.8524406309305299</v>
      </c>
      <c r="Q47" s="20">
        <v>0.46612836214008302</v>
      </c>
      <c r="R47" s="21">
        <v>2.5885926270219799</v>
      </c>
      <c r="S47" s="20">
        <v>88.375171950224598</v>
      </c>
      <c r="T47" s="21">
        <v>0.77327770506302196</v>
      </c>
      <c r="U47" s="20">
        <v>88.170434129736407</v>
      </c>
      <c r="V47" s="21">
        <v>1.6344617134014501</v>
      </c>
      <c r="W47" s="20">
        <v>84.522370731498</v>
      </c>
      <c r="X47" s="21">
        <v>1.6880255250471901</v>
      </c>
      <c r="Y47" s="20">
        <v>-3.6480633982384201</v>
      </c>
      <c r="Z47" s="21">
        <v>2.3510101042059999</v>
      </c>
      <c r="AA47" s="20">
        <v>92.310000436806803</v>
      </c>
      <c r="AB47" s="21">
        <v>0.63066513672425295</v>
      </c>
      <c r="AC47" s="20">
        <v>90.747417338549795</v>
      </c>
      <c r="AD47" s="21">
        <v>1.41627209146778</v>
      </c>
      <c r="AE47" s="20">
        <v>91.241089226821998</v>
      </c>
      <c r="AF47" s="21">
        <v>1.5306066235418301</v>
      </c>
      <c r="AG47" s="20">
        <v>0.49367188827221797</v>
      </c>
      <c r="AH47" s="21">
        <v>1.7672886910680601</v>
      </c>
      <c r="AI47" s="20">
        <v>75.7034646808671</v>
      </c>
      <c r="AJ47" s="21">
        <v>1.0687505552569401</v>
      </c>
      <c r="AK47" s="20">
        <v>74.675748930057495</v>
      </c>
      <c r="AL47" s="21">
        <v>2.9985579633586599</v>
      </c>
      <c r="AM47" s="20">
        <v>74.105541358132598</v>
      </c>
      <c r="AN47" s="21">
        <v>1.92654731449978</v>
      </c>
      <c r="AO47" s="20">
        <v>-0.57020757192488203</v>
      </c>
      <c r="AP47" s="21">
        <v>3.6689652500654901</v>
      </c>
      <c r="AQ47" s="20">
        <v>91.472849090335998</v>
      </c>
      <c r="AR47" s="21">
        <v>0.88074069475858896</v>
      </c>
      <c r="AS47" s="20">
        <v>91.9751903734157</v>
      </c>
      <c r="AT47" s="21">
        <v>1.6974672852846799</v>
      </c>
      <c r="AU47" s="20">
        <v>89.969210602266898</v>
      </c>
      <c r="AV47" s="21">
        <v>1.6442915250760499</v>
      </c>
      <c r="AW47" s="20">
        <v>-2.0059797711487999</v>
      </c>
      <c r="AX47" s="21">
        <v>2.3106180769786802</v>
      </c>
      <c r="AY47" s="20">
        <v>94.814904267433704</v>
      </c>
      <c r="AZ47" s="21">
        <v>0.656494665577815</v>
      </c>
      <c r="BA47" s="20">
        <v>93.518671718134897</v>
      </c>
      <c r="BB47" s="21">
        <v>1.44382221668983</v>
      </c>
      <c r="BC47" s="20">
        <v>92.964032241419304</v>
      </c>
      <c r="BD47" s="21">
        <v>1.4001394343398199</v>
      </c>
      <c r="BE47" s="20">
        <v>-0.55463947671555003</v>
      </c>
      <c r="BF47" s="21">
        <v>1.97768707757025</v>
      </c>
      <c r="BG47" s="20">
        <v>93.865303512305204</v>
      </c>
      <c r="BH47" s="21">
        <v>0.72665002263316703</v>
      </c>
      <c r="BI47" s="20">
        <v>93.7148010993686</v>
      </c>
      <c r="BJ47" s="21">
        <v>1.48271805184678</v>
      </c>
      <c r="BK47" s="20">
        <v>91.732586593196899</v>
      </c>
      <c r="BL47" s="21">
        <v>1.6201934626532299</v>
      </c>
      <c r="BM47" s="20">
        <v>-1.9822145061716201</v>
      </c>
      <c r="BN47" s="21">
        <v>2.1999973686417298</v>
      </c>
      <c r="BO47" s="20">
        <v>82.061106551572294</v>
      </c>
      <c r="BP47" s="21">
        <v>0.92716581544629795</v>
      </c>
      <c r="BQ47" s="20">
        <v>81.778637711240805</v>
      </c>
      <c r="BR47" s="21">
        <v>2.02902158102679</v>
      </c>
      <c r="BS47" s="20">
        <v>82.197338206889</v>
      </c>
      <c r="BT47" s="21">
        <v>1.84893132600444</v>
      </c>
      <c r="BU47" s="20">
        <v>0.41870049564825301</v>
      </c>
      <c r="BV47" s="21">
        <v>2.82354797128697</v>
      </c>
      <c r="BW47" s="20">
        <v>76.752206971571198</v>
      </c>
      <c r="BX47" s="21">
        <v>1.19936840161048</v>
      </c>
      <c r="BY47" s="20">
        <v>75.361867184042396</v>
      </c>
      <c r="BZ47" s="21">
        <v>2.50169469705757</v>
      </c>
      <c r="CA47" s="20">
        <v>75.9496501622029</v>
      </c>
      <c r="CB47" s="21">
        <v>2.37714803872852</v>
      </c>
      <c r="CC47" s="20">
        <v>0.58778297816048997</v>
      </c>
      <c r="CD47" s="24">
        <v>3.4773699903117499</v>
      </c>
    </row>
    <row r="48" spans="1:82" x14ac:dyDescent="0.15">
      <c r="A48" s="73" t="s">
        <v>42</v>
      </c>
      <c r="B48" s="44">
        <v>2</v>
      </c>
      <c r="C48" s="20">
        <v>93.931772831881503</v>
      </c>
      <c r="D48" s="21">
        <v>0.62258119508892895</v>
      </c>
      <c r="E48" s="20">
        <v>87.869808866605894</v>
      </c>
      <c r="F48" s="21">
        <v>1.8078460005413399</v>
      </c>
      <c r="G48" s="20">
        <v>96.038524568477897</v>
      </c>
      <c r="H48" s="21">
        <v>1.2273225605221001</v>
      </c>
      <c r="I48" s="20">
        <v>8.1687157018719994</v>
      </c>
      <c r="J48" s="21">
        <v>2.2608543050178902</v>
      </c>
      <c r="K48" s="20">
        <v>92.124321008403797</v>
      </c>
      <c r="L48" s="21">
        <v>0.79381630102302203</v>
      </c>
      <c r="M48" s="20">
        <v>89.007503211997999</v>
      </c>
      <c r="N48" s="21">
        <v>2.51220691799324</v>
      </c>
      <c r="O48" s="20">
        <v>94.523822827299398</v>
      </c>
      <c r="P48" s="21">
        <v>1.3307700426760001</v>
      </c>
      <c r="Q48" s="20">
        <v>5.5163196153014002</v>
      </c>
      <c r="R48" s="21">
        <v>2.70773108144251</v>
      </c>
      <c r="S48" s="20">
        <v>93.809660799743497</v>
      </c>
      <c r="T48" s="21">
        <v>0.72064598544514102</v>
      </c>
      <c r="U48" s="20">
        <v>90.204623600878804</v>
      </c>
      <c r="V48" s="21">
        <v>2.3062407640270099</v>
      </c>
      <c r="W48" s="20">
        <v>95.513905034087699</v>
      </c>
      <c r="X48" s="21">
        <v>1.3760096791445799</v>
      </c>
      <c r="Y48" s="20">
        <v>5.3092814332088798</v>
      </c>
      <c r="Z48" s="21">
        <v>2.75897241379637</v>
      </c>
      <c r="AA48" s="20">
        <v>91.476475871708999</v>
      </c>
      <c r="AB48" s="21">
        <v>0.58942152484500099</v>
      </c>
      <c r="AC48" s="20">
        <v>87.901388575601104</v>
      </c>
      <c r="AD48" s="21">
        <v>1.43305331783943</v>
      </c>
      <c r="AE48" s="20">
        <v>94.4628491496387</v>
      </c>
      <c r="AF48" s="21">
        <v>1.49264341378326</v>
      </c>
      <c r="AG48" s="20">
        <v>6.5614605740376399</v>
      </c>
      <c r="AH48" s="21">
        <v>2.2939010316656101</v>
      </c>
      <c r="AI48" s="20">
        <v>88.826063681882104</v>
      </c>
      <c r="AJ48" s="21">
        <v>0.98233120201572199</v>
      </c>
      <c r="AK48" s="20">
        <v>87.128003153115699</v>
      </c>
      <c r="AL48" s="21">
        <v>2.2352160086734401</v>
      </c>
      <c r="AM48" s="20">
        <v>89.375249670790893</v>
      </c>
      <c r="AN48" s="21">
        <v>2.2821611525918102</v>
      </c>
      <c r="AO48" s="20">
        <v>2.2472465176751899</v>
      </c>
      <c r="AP48" s="21">
        <v>3.1895838983681899</v>
      </c>
      <c r="AQ48" s="20">
        <v>94.260195644920103</v>
      </c>
      <c r="AR48" s="21">
        <v>0.64774598248970805</v>
      </c>
      <c r="AS48" s="20">
        <v>91.691071622400301</v>
      </c>
      <c r="AT48" s="21">
        <v>1.7813621672120199</v>
      </c>
      <c r="AU48" s="20">
        <v>96.212450254374502</v>
      </c>
      <c r="AV48" s="21">
        <v>1.1649778811789</v>
      </c>
      <c r="AW48" s="20">
        <v>4.5213786319742004</v>
      </c>
      <c r="AX48" s="21">
        <v>2.1906165477148498</v>
      </c>
      <c r="AY48" s="20">
        <v>95.775821360325295</v>
      </c>
      <c r="AZ48" s="21">
        <v>0.48640420369190701</v>
      </c>
      <c r="BA48" s="20">
        <v>93.034800025410505</v>
      </c>
      <c r="BB48" s="21">
        <v>1.3115115166455</v>
      </c>
      <c r="BC48" s="20">
        <v>97.198655743148095</v>
      </c>
      <c r="BD48" s="21">
        <v>1.1503234049811599</v>
      </c>
      <c r="BE48" s="20">
        <v>4.1638557177375803</v>
      </c>
      <c r="BF48" s="21">
        <v>1.8704113688197299</v>
      </c>
      <c r="BG48" s="20">
        <v>96.049884184870706</v>
      </c>
      <c r="BH48" s="21">
        <v>0.54072866374721495</v>
      </c>
      <c r="BI48" s="20">
        <v>93.706434859895793</v>
      </c>
      <c r="BJ48" s="21">
        <v>1.81687816662913</v>
      </c>
      <c r="BK48" s="20">
        <v>98.5597566267394</v>
      </c>
      <c r="BL48" s="21">
        <v>0.85374797753974196</v>
      </c>
      <c r="BM48" s="20">
        <v>4.8533217668436102</v>
      </c>
      <c r="BN48" s="21">
        <v>2.1500560192512501</v>
      </c>
      <c r="BO48" s="20">
        <v>93.5044254984373</v>
      </c>
      <c r="BP48" s="21">
        <v>0.56804511891541898</v>
      </c>
      <c r="BQ48" s="20">
        <v>90.832865472048695</v>
      </c>
      <c r="BR48" s="21">
        <v>1.6358607824485101</v>
      </c>
      <c r="BS48" s="20">
        <v>94.705948933070403</v>
      </c>
      <c r="BT48" s="21">
        <v>1.14015658358</v>
      </c>
      <c r="BU48" s="20">
        <v>3.8730834610217602</v>
      </c>
      <c r="BV48" s="21">
        <v>2.0422055013964902</v>
      </c>
      <c r="BW48" s="20">
        <v>89.925765667133703</v>
      </c>
      <c r="BX48" s="21">
        <v>0.81784351896678298</v>
      </c>
      <c r="BY48" s="20">
        <v>87.512333447726505</v>
      </c>
      <c r="BZ48" s="21">
        <v>1.85400064348095</v>
      </c>
      <c r="CA48" s="20">
        <v>92.563296134120904</v>
      </c>
      <c r="CB48" s="21">
        <v>1.7821875095250701</v>
      </c>
      <c r="CC48" s="20">
        <v>5.05096268639433</v>
      </c>
      <c r="CD48" s="24">
        <v>2.5786767181489298</v>
      </c>
    </row>
    <row r="49" spans="1:82" x14ac:dyDescent="0.15">
      <c r="A49" s="73" t="s">
        <v>43</v>
      </c>
      <c r="B49" s="44">
        <v>2</v>
      </c>
      <c r="C49" s="20">
        <v>95.843227312536797</v>
      </c>
      <c r="D49" s="21">
        <v>0.58989884186809105</v>
      </c>
      <c r="E49" s="20">
        <v>94.509093937816502</v>
      </c>
      <c r="F49" s="21">
        <v>1.29241764612346</v>
      </c>
      <c r="G49" s="20">
        <v>96.125781418761704</v>
      </c>
      <c r="H49" s="21">
        <v>1.1281902267042201</v>
      </c>
      <c r="I49" s="20">
        <v>1.6166874809452201</v>
      </c>
      <c r="J49" s="21">
        <v>1.76128084888528</v>
      </c>
      <c r="K49" s="20">
        <v>95.212215506868006</v>
      </c>
      <c r="L49" s="21">
        <v>0.62131571720211598</v>
      </c>
      <c r="M49" s="20">
        <v>93.369188001143101</v>
      </c>
      <c r="N49" s="21">
        <v>1.6570362454106899</v>
      </c>
      <c r="O49" s="20">
        <v>95.083687799138005</v>
      </c>
      <c r="P49" s="21">
        <v>1.2581065256178801</v>
      </c>
      <c r="Q49" s="20">
        <v>1.7144997979948899</v>
      </c>
      <c r="R49" s="21">
        <v>2.1395405946551702</v>
      </c>
      <c r="S49" s="20">
        <v>97.043389577495603</v>
      </c>
      <c r="T49" s="21">
        <v>0.41386109000848598</v>
      </c>
      <c r="U49" s="20">
        <v>95.859244522552501</v>
      </c>
      <c r="V49" s="21">
        <v>1.12152794494275</v>
      </c>
      <c r="W49" s="20">
        <v>97.736209324105602</v>
      </c>
      <c r="X49" s="21">
        <v>0.88214063340334803</v>
      </c>
      <c r="Y49" s="20">
        <v>1.8769648015531599</v>
      </c>
      <c r="Z49" s="21">
        <v>1.46964650841183</v>
      </c>
      <c r="AA49" s="20">
        <v>97.283161988499103</v>
      </c>
      <c r="AB49" s="21">
        <v>0.42981055534689799</v>
      </c>
      <c r="AC49" s="20">
        <v>96.239874347893505</v>
      </c>
      <c r="AD49" s="21">
        <v>1.10628870134062</v>
      </c>
      <c r="AE49" s="20">
        <v>97.995563947261104</v>
      </c>
      <c r="AF49" s="21">
        <v>0.85394854835672096</v>
      </c>
      <c r="AG49" s="20">
        <v>1.75568959936761</v>
      </c>
      <c r="AH49" s="21">
        <v>1.37203068532243</v>
      </c>
      <c r="AI49" s="20">
        <v>91.545690684200906</v>
      </c>
      <c r="AJ49" s="21">
        <v>0.77931288929504405</v>
      </c>
      <c r="AK49" s="20">
        <v>89.552858514306706</v>
      </c>
      <c r="AL49" s="21">
        <v>1.88747431973677</v>
      </c>
      <c r="AM49" s="20">
        <v>90.855893843060798</v>
      </c>
      <c r="AN49" s="21">
        <v>1.90764705746517</v>
      </c>
      <c r="AO49" s="20">
        <v>1.3030353287541501</v>
      </c>
      <c r="AP49" s="21">
        <v>2.7133676520628098</v>
      </c>
      <c r="AQ49" s="20">
        <v>95.779983248850101</v>
      </c>
      <c r="AR49" s="21">
        <v>0.56981157392952198</v>
      </c>
      <c r="AS49" s="20">
        <v>95.786319221634301</v>
      </c>
      <c r="AT49" s="21">
        <v>0.90729349689156602</v>
      </c>
      <c r="AU49" s="20">
        <v>95.3680883844454</v>
      </c>
      <c r="AV49" s="21">
        <v>1.38295883855968</v>
      </c>
      <c r="AW49" s="20">
        <v>-0.41823083718894299</v>
      </c>
      <c r="AX49" s="21">
        <v>1.5839484185505801</v>
      </c>
      <c r="AY49" s="20">
        <v>97.492644802966097</v>
      </c>
      <c r="AZ49" s="21">
        <v>0.45205143341363402</v>
      </c>
      <c r="BA49" s="20">
        <v>96.389101609647298</v>
      </c>
      <c r="BB49" s="21">
        <v>1.04912630542329</v>
      </c>
      <c r="BC49" s="20">
        <v>98.113749088177997</v>
      </c>
      <c r="BD49" s="21">
        <v>0.85903391162649501</v>
      </c>
      <c r="BE49" s="20">
        <v>1.7246474785307</v>
      </c>
      <c r="BF49" s="21">
        <v>1.37399971809791</v>
      </c>
      <c r="BG49" s="20">
        <v>96.765926762145</v>
      </c>
      <c r="BH49" s="21">
        <v>0.48140702392551099</v>
      </c>
      <c r="BI49" s="20">
        <v>95.509362561262904</v>
      </c>
      <c r="BJ49" s="21">
        <v>1.0086385799267501</v>
      </c>
      <c r="BK49" s="20">
        <v>96.726058369625605</v>
      </c>
      <c r="BL49" s="21">
        <v>1.07534462639384</v>
      </c>
      <c r="BM49" s="20">
        <v>1.21669580836264</v>
      </c>
      <c r="BN49" s="21">
        <v>1.5323430849046</v>
      </c>
      <c r="BO49" s="20">
        <v>97.891924561398895</v>
      </c>
      <c r="BP49" s="21">
        <v>0.35009967438678602</v>
      </c>
      <c r="BQ49" s="20">
        <v>97.001738225302503</v>
      </c>
      <c r="BR49" s="21">
        <v>0.92608280873815496</v>
      </c>
      <c r="BS49" s="20">
        <v>98.655861469730397</v>
      </c>
      <c r="BT49" s="21">
        <v>0.60278138364408496</v>
      </c>
      <c r="BU49" s="20">
        <v>1.6541232444279499</v>
      </c>
      <c r="BV49" s="21">
        <v>1.1014542373132099</v>
      </c>
      <c r="BW49" s="20">
        <v>96.363972167929404</v>
      </c>
      <c r="BX49" s="21">
        <v>0.51067036460885495</v>
      </c>
      <c r="BY49" s="20">
        <v>96.043543252344804</v>
      </c>
      <c r="BZ49" s="21">
        <v>1.0414867723354</v>
      </c>
      <c r="CA49" s="20">
        <v>96.233991867794003</v>
      </c>
      <c r="CB49" s="21">
        <v>1.1586091382944499</v>
      </c>
      <c r="CC49" s="20">
        <v>0.19044861544927</v>
      </c>
      <c r="CD49" s="24">
        <v>1.5796774847948001</v>
      </c>
    </row>
    <row r="50" spans="1:82" x14ac:dyDescent="0.15">
      <c r="A50" s="63" t="s">
        <v>44</v>
      </c>
      <c r="B50" s="44">
        <v>2</v>
      </c>
      <c r="C50" s="20">
        <v>90.653883059740707</v>
      </c>
      <c r="D50" s="21">
        <v>0.77912899095705801</v>
      </c>
      <c r="E50" s="20">
        <v>90.314330981350096</v>
      </c>
      <c r="F50" s="21">
        <v>1.8727619202646899</v>
      </c>
      <c r="G50" s="20">
        <v>90.738664857535895</v>
      </c>
      <c r="H50" s="21">
        <v>1.80596978837905</v>
      </c>
      <c r="I50" s="20">
        <v>0.42433387618584101</v>
      </c>
      <c r="J50" s="21">
        <v>2.5686002221053501</v>
      </c>
      <c r="K50" s="20">
        <v>88.791026432597207</v>
      </c>
      <c r="L50" s="21">
        <v>0.88696078717377203</v>
      </c>
      <c r="M50" s="20">
        <v>87.911181691303995</v>
      </c>
      <c r="N50" s="21">
        <v>2.1886500363859098</v>
      </c>
      <c r="O50" s="20">
        <v>89.469227522953105</v>
      </c>
      <c r="P50" s="21">
        <v>1.95046173294364</v>
      </c>
      <c r="Q50" s="20">
        <v>1.5580458316491199</v>
      </c>
      <c r="R50" s="21">
        <v>2.9001012983954202</v>
      </c>
      <c r="S50" s="20">
        <v>92.425029741459298</v>
      </c>
      <c r="T50" s="21">
        <v>0.70091809236017499</v>
      </c>
      <c r="U50" s="20">
        <v>90.884027092894101</v>
      </c>
      <c r="V50" s="21">
        <v>1.6407716591778101</v>
      </c>
      <c r="W50" s="20">
        <v>94.572642915142296</v>
      </c>
      <c r="X50" s="21">
        <v>1.31942646786142</v>
      </c>
      <c r="Y50" s="20">
        <v>3.6886158222481198</v>
      </c>
      <c r="Z50" s="21">
        <v>2.0616091718046698</v>
      </c>
      <c r="AA50" s="20">
        <v>92.515947179976706</v>
      </c>
      <c r="AB50" s="21">
        <v>0.69896573389820404</v>
      </c>
      <c r="AC50" s="20">
        <v>91.051363023468696</v>
      </c>
      <c r="AD50" s="21">
        <v>1.8265870924851699</v>
      </c>
      <c r="AE50" s="20">
        <v>92.715604203870399</v>
      </c>
      <c r="AF50" s="21">
        <v>1.3545615504748101</v>
      </c>
      <c r="AG50" s="20">
        <v>1.6642411804017001</v>
      </c>
      <c r="AH50" s="21">
        <v>2.43289264051309</v>
      </c>
      <c r="AI50" s="20">
        <v>84.344115253250195</v>
      </c>
      <c r="AJ50" s="21">
        <v>1.04354248502934</v>
      </c>
      <c r="AK50" s="20">
        <v>83.595693922431394</v>
      </c>
      <c r="AL50" s="21">
        <v>2.5462489721247699</v>
      </c>
      <c r="AM50" s="20">
        <v>83.341381779378906</v>
      </c>
      <c r="AN50" s="21">
        <v>2.6614007443231298</v>
      </c>
      <c r="AO50" s="20">
        <v>-0.25431214305251598</v>
      </c>
      <c r="AP50" s="21">
        <v>3.8161739665177401</v>
      </c>
      <c r="AQ50" s="20">
        <v>89.789683927266907</v>
      </c>
      <c r="AR50" s="21">
        <v>0.94671044375659597</v>
      </c>
      <c r="AS50" s="20">
        <v>87.960984741734507</v>
      </c>
      <c r="AT50" s="21">
        <v>2.2617739810333699</v>
      </c>
      <c r="AU50" s="20">
        <v>90.468858062698999</v>
      </c>
      <c r="AV50" s="21">
        <v>2.0027669977445601</v>
      </c>
      <c r="AW50" s="20">
        <v>2.5078733209644799</v>
      </c>
      <c r="AX50" s="21">
        <v>3.00431151679985</v>
      </c>
      <c r="AY50" s="20">
        <v>94.018938251954395</v>
      </c>
      <c r="AZ50" s="21">
        <v>0.72463625201425597</v>
      </c>
      <c r="BA50" s="20">
        <v>92.076907475088504</v>
      </c>
      <c r="BB50" s="21">
        <v>2.0428270153032502</v>
      </c>
      <c r="BC50" s="20">
        <v>95.776447470941704</v>
      </c>
      <c r="BD50" s="21">
        <v>1.31911664719105</v>
      </c>
      <c r="BE50" s="20">
        <v>3.6995399958532298</v>
      </c>
      <c r="BF50" s="21">
        <v>2.4216923367183201</v>
      </c>
      <c r="BG50" s="20">
        <v>93.809603657782404</v>
      </c>
      <c r="BH50" s="21">
        <v>0.76736273648419495</v>
      </c>
      <c r="BI50" s="20">
        <v>92.675185714854194</v>
      </c>
      <c r="BJ50" s="21">
        <v>1.77467402617583</v>
      </c>
      <c r="BK50" s="20">
        <v>94.783832265743399</v>
      </c>
      <c r="BL50" s="21">
        <v>1.6860036450145599</v>
      </c>
      <c r="BM50" s="20">
        <v>2.1086465508891998</v>
      </c>
      <c r="BN50" s="21">
        <v>2.3485194160620302</v>
      </c>
      <c r="BO50" s="20">
        <v>91.7609969422342</v>
      </c>
      <c r="BP50" s="21">
        <v>0.72827969176014695</v>
      </c>
      <c r="BQ50" s="20">
        <v>91.347899190871104</v>
      </c>
      <c r="BR50" s="21">
        <v>1.7818395366599999</v>
      </c>
      <c r="BS50" s="20">
        <v>92.623747412801606</v>
      </c>
      <c r="BT50" s="21">
        <v>1.07605922799152</v>
      </c>
      <c r="BU50" s="20">
        <v>1.2758482219305001</v>
      </c>
      <c r="BV50" s="21">
        <v>2.0602436452089998</v>
      </c>
      <c r="BW50" s="20">
        <v>89.529206468874705</v>
      </c>
      <c r="BX50" s="21">
        <v>0.85130347756546199</v>
      </c>
      <c r="BY50" s="20">
        <v>89.789785266528398</v>
      </c>
      <c r="BZ50" s="21">
        <v>2.01255955176011</v>
      </c>
      <c r="CA50" s="20">
        <v>89.531922665325794</v>
      </c>
      <c r="CB50" s="21">
        <v>1.5836467189477801</v>
      </c>
      <c r="CC50" s="20">
        <v>-0.25786260120264598</v>
      </c>
      <c r="CD50" s="24">
        <v>2.4849635725405501</v>
      </c>
    </row>
    <row r="51" spans="1:82" x14ac:dyDescent="0.15">
      <c r="A51" s="71" t="s">
        <v>45</v>
      </c>
      <c r="B51" s="44">
        <v>2</v>
      </c>
      <c r="C51" s="20">
        <v>97.545032207329299</v>
      </c>
      <c r="D51" s="21">
        <v>0.348668738076653</v>
      </c>
      <c r="E51" s="20">
        <v>97.029176292403093</v>
      </c>
      <c r="F51" s="21">
        <v>0.74106408765946696</v>
      </c>
      <c r="G51" s="20">
        <v>97.455201199707503</v>
      </c>
      <c r="H51" s="21">
        <v>0.72883425595328799</v>
      </c>
      <c r="I51" s="20">
        <v>0.42602490730432402</v>
      </c>
      <c r="J51" s="21">
        <v>1.02522946101762</v>
      </c>
      <c r="K51" s="20">
        <v>98.200693649903002</v>
      </c>
      <c r="L51" s="21">
        <v>0.26180771842308898</v>
      </c>
      <c r="M51" s="20">
        <v>97.671050956892799</v>
      </c>
      <c r="N51" s="21">
        <v>0.62796247662911497</v>
      </c>
      <c r="O51" s="20">
        <v>98.334859902170095</v>
      </c>
      <c r="P51" s="21">
        <v>0.597840645031678</v>
      </c>
      <c r="Q51" s="20">
        <v>0.66380894527726797</v>
      </c>
      <c r="R51" s="21">
        <v>0.93452913387900005</v>
      </c>
      <c r="S51" s="20">
        <v>98.258635643390804</v>
      </c>
      <c r="T51" s="21">
        <v>0.26687081601496798</v>
      </c>
      <c r="U51" s="20">
        <v>97.909364324288603</v>
      </c>
      <c r="V51" s="21">
        <v>0.57703267170392303</v>
      </c>
      <c r="W51" s="20">
        <v>98.273104806221895</v>
      </c>
      <c r="X51" s="21">
        <v>0.650315552374373</v>
      </c>
      <c r="Y51" s="20">
        <v>0.36374048193330599</v>
      </c>
      <c r="Z51" s="21">
        <v>0.81612529296237002</v>
      </c>
      <c r="AA51" s="20">
        <v>98.357080915361195</v>
      </c>
      <c r="AB51" s="21">
        <v>0.28368324365367298</v>
      </c>
      <c r="AC51" s="20">
        <v>97.677536223670202</v>
      </c>
      <c r="AD51" s="21">
        <v>0.56327514948888002</v>
      </c>
      <c r="AE51" s="20">
        <v>98.656712341390204</v>
      </c>
      <c r="AF51" s="21">
        <v>0.58157802090546096</v>
      </c>
      <c r="AG51" s="20">
        <v>0.97917611771998703</v>
      </c>
      <c r="AH51" s="21">
        <v>0.79819646965116897</v>
      </c>
      <c r="AI51" s="20">
        <v>90.415460113887704</v>
      </c>
      <c r="AJ51" s="21">
        <v>0.72712803239750901</v>
      </c>
      <c r="AK51" s="20">
        <v>89.477925008421707</v>
      </c>
      <c r="AL51" s="21">
        <v>1.30070569022723</v>
      </c>
      <c r="AM51" s="20">
        <v>92.067045878833397</v>
      </c>
      <c r="AN51" s="21">
        <v>1.07201497195259</v>
      </c>
      <c r="AO51" s="20">
        <v>2.5891208704116799</v>
      </c>
      <c r="AP51" s="21">
        <v>1.65114893200099</v>
      </c>
      <c r="AQ51" s="20">
        <v>95.579277900068206</v>
      </c>
      <c r="AR51" s="21">
        <v>0.51948002588571496</v>
      </c>
      <c r="AS51" s="20">
        <v>93.792301415132101</v>
      </c>
      <c r="AT51" s="21">
        <v>0.99598476672591296</v>
      </c>
      <c r="AU51" s="20">
        <v>96.296934222419594</v>
      </c>
      <c r="AV51" s="21">
        <v>0.80649219769326197</v>
      </c>
      <c r="AW51" s="20">
        <v>2.5046328072875199</v>
      </c>
      <c r="AX51" s="21">
        <v>1.2372788166178901</v>
      </c>
      <c r="AY51" s="20">
        <v>96.649977516135394</v>
      </c>
      <c r="AZ51" s="21">
        <v>0.42935276987778198</v>
      </c>
      <c r="BA51" s="20">
        <v>96.019308319561205</v>
      </c>
      <c r="BB51" s="21">
        <v>0.86289568197173105</v>
      </c>
      <c r="BC51" s="20">
        <v>97.4342776256305</v>
      </c>
      <c r="BD51" s="21">
        <v>0.67363336804887897</v>
      </c>
      <c r="BE51" s="20">
        <v>1.4149693060692501</v>
      </c>
      <c r="BF51" s="21">
        <v>1.08056673043688</v>
      </c>
      <c r="BG51" s="20">
        <v>96.431825909919397</v>
      </c>
      <c r="BH51" s="21">
        <v>0.42011814331640301</v>
      </c>
      <c r="BI51" s="20">
        <v>95.306939445574798</v>
      </c>
      <c r="BJ51" s="21">
        <v>0.82243674520087595</v>
      </c>
      <c r="BK51" s="20">
        <v>96.812495252721106</v>
      </c>
      <c r="BL51" s="21">
        <v>0.72368633938377402</v>
      </c>
      <c r="BM51" s="20">
        <v>1.50555580714635</v>
      </c>
      <c r="BN51" s="21">
        <v>1.0848117932664301</v>
      </c>
      <c r="BO51" s="20">
        <v>96.292116563189694</v>
      </c>
      <c r="BP51" s="21">
        <v>0.38884785488481599</v>
      </c>
      <c r="BQ51" s="20">
        <v>95.883969426425097</v>
      </c>
      <c r="BR51" s="21">
        <v>0.90693547580310296</v>
      </c>
      <c r="BS51" s="20">
        <v>96.634518945539995</v>
      </c>
      <c r="BT51" s="21">
        <v>0.66716257512644195</v>
      </c>
      <c r="BU51" s="20">
        <v>0.75054951911485501</v>
      </c>
      <c r="BV51" s="21">
        <v>1.0844555593405101</v>
      </c>
      <c r="BW51" s="20">
        <v>95.52412538003</v>
      </c>
      <c r="BX51" s="21">
        <v>0.47278989630667501</v>
      </c>
      <c r="BY51" s="20">
        <v>94.4876034705416</v>
      </c>
      <c r="BZ51" s="21">
        <v>0.97193133358202399</v>
      </c>
      <c r="CA51" s="20">
        <v>96.1857973694961</v>
      </c>
      <c r="CB51" s="21">
        <v>0.73071077062887002</v>
      </c>
      <c r="CC51" s="20">
        <v>1.6981938989545</v>
      </c>
      <c r="CD51" s="24">
        <v>1.1622177362917701</v>
      </c>
    </row>
    <row r="52" spans="1:82" x14ac:dyDescent="0.15">
      <c r="A52" s="73" t="s">
        <v>46</v>
      </c>
      <c r="B52" s="44">
        <v>2</v>
      </c>
      <c r="C52" s="20">
        <v>92.506869618543305</v>
      </c>
      <c r="D52" s="21">
        <v>0.63813145394211301</v>
      </c>
      <c r="E52" s="20">
        <v>90.231126432974307</v>
      </c>
      <c r="F52" s="21">
        <v>1.8006156292226101</v>
      </c>
      <c r="G52" s="20">
        <v>95.715496208179005</v>
      </c>
      <c r="H52" s="21">
        <v>1.03406151657225</v>
      </c>
      <c r="I52" s="20">
        <v>5.4843697752046996</v>
      </c>
      <c r="J52" s="21">
        <v>2.15983787869544</v>
      </c>
      <c r="K52" s="20">
        <v>92.850355978402703</v>
      </c>
      <c r="L52" s="21">
        <v>0.56037267657818801</v>
      </c>
      <c r="M52" s="20">
        <v>89.299159385663003</v>
      </c>
      <c r="N52" s="21">
        <v>1.8965942591174401</v>
      </c>
      <c r="O52" s="20">
        <v>95.684052199964299</v>
      </c>
      <c r="P52" s="21">
        <v>1.10064454982735</v>
      </c>
      <c r="Q52" s="20">
        <v>6.3848928143012804</v>
      </c>
      <c r="R52" s="21">
        <v>2.2376648575060498</v>
      </c>
      <c r="S52" s="20">
        <v>93.366628352209005</v>
      </c>
      <c r="T52" s="21">
        <v>0.44408264546101001</v>
      </c>
      <c r="U52" s="20">
        <v>92.8453440978288</v>
      </c>
      <c r="V52" s="21">
        <v>1.0575589992004</v>
      </c>
      <c r="W52" s="20">
        <v>95.032198955131605</v>
      </c>
      <c r="X52" s="21">
        <v>1.0920671786265099</v>
      </c>
      <c r="Y52" s="20">
        <v>2.1868548573027899</v>
      </c>
      <c r="Z52" s="21">
        <v>1.45587998798028</v>
      </c>
      <c r="AA52" s="20">
        <v>94.859422489074902</v>
      </c>
      <c r="AB52" s="21">
        <v>0.51446188534872905</v>
      </c>
      <c r="AC52" s="20">
        <v>92.746695190437194</v>
      </c>
      <c r="AD52" s="21">
        <v>1.4573550194193601</v>
      </c>
      <c r="AE52" s="20">
        <v>96.677670071325593</v>
      </c>
      <c r="AF52" s="21">
        <v>1.0629659054440399</v>
      </c>
      <c r="AG52" s="20">
        <v>3.9309748808883098</v>
      </c>
      <c r="AH52" s="21">
        <v>1.7980527727954301</v>
      </c>
      <c r="AI52" s="20">
        <v>80.193106955681699</v>
      </c>
      <c r="AJ52" s="21">
        <v>0.75569471394120802</v>
      </c>
      <c r="AK52" s="20">
        <v>75.128787436579799</v>
      </c>
      <c r="AL52" s="21">
        <v>2.8097134035285398</v>
      </c>
      <c r="AM52" s="20">
        <v>83.562566969003896</v>
      </c>
      <c r="AN52" s="21">
        <v>1.47280530031287</v>
      </c>
      <c r="AO52" s="20">
        <v>8.4337795324240705</v>
      </c>
      <c r="AP52" s="21">
        <v>3.0915180280978198</v>
      </c>
      <c r="AQ52" s="20">
        <v>92.127376572080905</v>
      </c>
      <c r="AR52" s="21">
        <v>0.58440307497113197</v>
      </c>
      <c r="AS52" s="20">
        <v>90.9690610953012</v>
      </c>
      <c r="AT52" s="21">
        <v>2.1832141966446699</v>
      </c>
      <c r="AU52" s="20">
        <v>92.998717278158395</v>
      </c>
      <c r="AV52" s="21">
        <v>1.80490557057852</v>
      </c>
      <c r="AW52" s="20">
        <v>2.0296561828572202</v>
      </c>
      <c r="AX52" s="21">
        <v>3.01084093835069</v>
      </c>
      <c r="AY52" s="20">
        <v>96.029804670303605</v>
      </c>
      <c r="AZ52" s="21">
        <v>0.55040057019591404</v>
      </c>
      <c r="BA52" s="20">
        <v>95.823488759592394</v>
      </c>
      <c r="BB52" s="21">
        <v>1.7289267618492501</v>
      </c>
      <c r="BC52" s="20">
        <v>94.962411763840905</v>
      </c>
      <c r="BD52" s="21">
        <v>1.20668662365443</v>
      </c>
      <c r="BE52" s="20">
        <v>-0.86107699575157404</v>
      </c>
      <c r="BF52" s="21">
        <v>2.0294870567549799</v>
      </c>
      <c r="BG52" s="20">
        <v>93.622178672416595</v>
      </c>
      <c r="BH52" s="21">
        <v>0.53070318683959306</v>
      </c>
      <c r="BI52" s="20">
        <v>93.622223844112895</v>
      </c>
      <c r="BJ52" s="21">
        <v>1.4273142300977899</v>
      </c>
      <c r="BK52" s="20">
        <v>93.416227498270004</v>
      </c>
      <c r="BL52" s="21">
        <v>1.8236908043168101</v>
      </c>
      <c r="BM52" s="20">
        <v>-0.205996345842863</v>
      </c>
      <c r="BN52" s="21">
        <v>2.2647347008655601</v>
      </c>
      <c r="BO52" s="20">
        <v>87.7086741599866</v>
      </c>
      <c r="BP52" s="21">
        <v>0.76696250231464402</v>
      </c>
      <c r="BQ52" s="20">
        <v>83.557044199518202</v>
      </c>
      <c r="BR52" s="21">
        <v>2.7850410795604601</v>
      </c>
      <c r="BS52" s="20">
        <v>89.726007030022302</v>
      </c>
      <c r="BT52" s="21">
        <v>1.3272618994954599</v>
      </c>
      <c r="BU52" s="20">
        <v>6.1689628305040998</v>
      </c>
      <c r="BV52" s="21">
        <v>3.1882979160929801</v>
      </c>
      <c r="BW52" s="20">
        <v>84.695688265498205</v>
      </c>
      <c r="BX52" s="21">
        <v>0.86506257695506905</v>
      </c>
      <c r="BY52" s="20">
        <v>81.0482449030753</v>
      </c>
      <c r="BZ52" s="21">
        <v>3.5869520085536002</v>
      </c>
      <c r="CA52" s="20">
        <v>86.847559325313597</v>
      </c>
      <c r="CB52" s="21">
        <v>1.77580834739158</v>
      </c>
      <c r="CC52" s="20">
        <v>5.79931442223827</v>
      </c>
      <c r="CD52" s="24">
        <v>4.0344715920300498</v>
      </c>
    </row>
    <row r="53" spans="1:82" x14ac:dyDescent="0.15">
      <c r="A53" s="73" t="s">
        <v>47</v>
      </c>
      <c r="B53" s="44">
        <v>2</v>
      </c>
      <c r="C53" s="20">
        <v>90.982489255903303</v>
      </c>
      <c r="D53" s="21">
        <v>0.86719662013473997</v>
      </c>
      <c r="E53" s="20">
        <v>88.993453399742904</v>
      </c>
      <c r="F53" s="21">
        <v>1.89154129817655</v>
      </c>
      <c r="G53" s="20">
        <v>89.660710726055797</v>
      </c>
      <c r="H53" s="21">
        <v>1.92636169523839</v>
      </c>
      <c r="I53" s="20">
        <v>0.66725732631290702</v>
      </c>
      <c r="J53" s="21">
        <v>2.72291977416686</v>
      </c>
      <c r="K53" s="20">
        <v>92.029445809369903</v>
      </c>
      <c r="L53" s="21">
        <v>0.77420115462271799</v>
      </c>
      <c r="M53" s="20">
        <v>91.463890138934005</v>
      </c>
      <c r="N53" s="21">
        <v>1.3532233775895399</v>
      </c>
      <c r="O53" s="20">
        <v>90.750218871028196</v>
      </c>
      <c r="P53" s="21">
        <v>1.9876596571068901</v>
      </c>
      <c r="Q53" s="20">
        <v>-0.71367126790575197</v>
      </c>
      <c r="R53" s="21">
        <v>2.38905097394287</v>
      </c>
      <c r="S53" s="20">
        <v>92.754343460717706</v>
      </c>
      <c r="T53" s="21">
        <v>0.68198843712929502</v>
      </c>
      <c r="U53" s="20">
        <v>92.296234297661201</v>
      </c>
      <c r="V53" s="21">
        <v>1.4784764141003499</v>
      </c>
      <c r="W53" s="20">
        <v>92.468093189644804</v>
      </c>
      <c r="X53" s="21">
        <v>1.56850633455037</v>
      </c>
      <c r="Y53" s="20">
        <v>0.17185889198353299</v>
      </c>
      <c r="Z53" s="21">
        <v>2.2126751076129998</v>
      </c>
      <c r="AA53" s="20">
        <v>92.887208892469999</v>
      </c>
      <c r="AB53" s="21">
        <v>0.65551394237135596</v>
      </c>
      <c r="AC53" s="20">
        <v>91.445411849137699</v>
      </c>
      <c r="AD53" s="21">
        <v>1.6123578634700999</v>
      </c>
      <c r="AE53" s="20">
        <v>93.2839595117253</v>
      </c>
      <c r="AF53" s="21">
        <v>1.56422076590476</v>
      </c>
      <c r="AG53" s="20">
        <v>1.8385476625875301</v>
      </c>
      <c r="AH53" s="21">
        <v>2.3060270247842301</v>
      </c>
      <c r="AI53" s="20">
        <v>79.300279347226905</v>
      </c>
      <c r="AJ53" s="21">
        <v>1.1612505875647099</v>
      </c>
      <c r="AK53" s="20">
        <v>82.308141032506299</v>
      </c>
      <c r="AL53" s="21">
        <v>2.3203066036240099</v>
      </c>
      <c r="AM53" s="20">
        <v>78.4711484696398</v>
      </c>
      <c r="AN53" s="21">
        <v>3.1555826268182399</v>
      </c>
      <c r="AO53" s="20">
        <v>-3.83699256286656</v>
      </c>
      <c r="AP53" s="21">
        <v>3.92696740606016</v>
      </c>
      <c r="AQ53" s="20">
        <v>89.009403895070193</v>
      </c>
      <c r="AR53" s="21">
        <v>0.94986603901429101</v>
      </c>
      <c r="AS53" s="20">
        <v>91.180275965544894</v>
      </c>
      <c r="AT53" s="21">
        <v>1.3851115057291701</v>
      </c>
      <c r="AU53" s="20">
        <v>88.024354697123499</v>
      </c>
      <c r="AV53" s="21">
        <v>2.42473492391778</v>
      </c>
      <c r="AW53" s="20">
        <v>-3.1559212684213702</v>
      </c>
      <c r="AX53" s="21">
        <v>2.79852640984979</v>
      </c>
      <c r="AY53" s="20">
        <v>93.575667259902104</v>
      </c>
      <c r="AZ53" s="21">
        <v>0.72811926527917203</v>
      </c>
      <c r="BA53" s="20">
        <v>94.742835116756694</v>
      </c>
      <c r="BB53" s="21">
        <v>1.1942378940335401</v>
      </c>
      <c r="BC53" s="20">
        <v>93.388235550417804</v>
      </c>
      <c r="BD53" s="21">
        <v>1.4319596485472399</v>
      </c>
      <c r="BE53" s="20">
        <v>-1.3545995663388899</v>
      </c>
      <c r="BF53" s="21">
        <v>1.8315791458238899</v>
      </c>
      <c r="BG53" s="20">
        <v>92.287242412029102</v>
      </c>
      <c r="BH53" s="21">
        <v>0.745253586120043</v>
      </c>
      <c r="BI53" s="20">
        <v>94.198239447888895</v>
      </c>
      <c r="BJ53" s="21">
        <v>1.5534263570595701</v>
      </c>
      <c r="BK53" s="20">
        <v>91.310956839041907</v>
      </c>
      <c r="BL53" s="21">
        <v>1.79790971803126</v>
      </c>
      <c r="BM53" s="20">
        <v>-2.8872826088469599</v>
      </c>
      <c r="BN53" s="21">
        <v>2.3596540575958702</v>
      </c>
      <c r="BO53" s="20">
        <v>83.820545627601405</v>
      </c>
      <c r="BP53" s="21">
        <v>1.01994291011071</v>
      </c>
      <c r="BQ53" s="20">
        <v>82.032227755999003</v>
      </c>
      <c r="BR53" s="21">
        <v>2.3987906051304999</v>
      </c>
      <c r="BS53" s="20">
        <v>83.884029867220704</v>
      </c>
      <c r="BT53" s="21">
        <v>2.46771591760367</v>
      </c>
      <c r="BU53" s="20">
        <v>1.85180211122169</v>
      </c>
      <c r="BV53" s="21">
        <v>3.2954710901865099</v>
      </c>
      <c r="BW53" s="20">
        <v>82.236467472795695</v>
      </c>
      <c r="BX53" s="21">
        <v>1.0647788519889401</v>
      </c>
      <c r="BY53" s="20">
        <v>83.228436456424404</v>
      </c>
      <c r="BZ53" s="21">
        <v>2.2973330647713999</v>
      </c>
      <c r="CA53" s="20">
        <v>82.346420212513607</v>
      </c>
      <c r="CB53" s="21">
        <v>2.7599585029895799</v>
      </c>
      <c r="CC53" s="20">
        <v>-0.88201624391075495</v>
      </c>
      <c r="CD53" s="24">
        <v>3.3729887092677302</v>
      </c>
    </row>
    <row r="54" spans="1:82" x14ac:dyDescent="0.15">
      <c r="A54" s="73" t="s">
        <v>48</v>
      </c>
      <c r="B54" s="44">
        <v>2</v>
      </c>
      <c r="C54" s="20">
        <v>87.094206250944694</v>
      </c>
      <c r="D54" s="21">
        <v>1.0870263206519599</v>
      </c>
      <c r="E54" s="20">
        <v>84.036734286865496</v>
      </c>
      <c r="F54" s="21">
        <v>3.05530575754449</v>
      </c>
      <c r="G54" s="20">
        <v>88.025281647712106</v>
      </c>
      <c r="H54" s="21">
        <v>2.4890127305397498</v>
      </c>
      <c r="I54" s="20">
        <v>3.9885473608466699</v>
      </c>
      <c r="J54" s="21">
        <v>4.1991754213202999</v>
      </c>
      <c r="K54" s="20">
        <v>92.369139710899702</v>
      </c>
      <c r="L54" s="21">
        <v>0.79857999670701196</v>
      </c>
      <c r="M54" s="20">
        <v>89.065515344833202</v>
      </c>
      <c r="N54" s="21">
        <v>2.59308038938708</v>
      </c>
      <c r="O54" s="20">
        <v>95.684493869442207</v>
      </c>
      <c r="P54" s="21">
        <v>1.5797253325065199</v>
      </c>
      <c r="Q54" s="20">
        <v>6.6189785246090498</v>
      </c>
      <c r="R54" s="21">
        <v>3.3069460425452801</v>
      </c>
      <c r="S54" s="20">
        <v>90.670237450987699</v>
      </c>
      <c r="T54" s="21">
        <v>0.79612697618634698</v>
      </c>
      <c r="U54" s="20">
        <v>88.783062898295</v>
      </c>
      <c r="V54" s="21">
        <v>2.0616236809108299</v>
      </c>
      <c r="W54" s="20">
        <v>91.097124222042694</v>
      </c>
      <c r="X54" s="21">
        <v>1.89379757660439</v>
      </c>
      <c r="Y54" s="20">
        <v>2.3140613237476799</v>
      </c>
      <c r="Z54" s="21">
        <v>2.8985657413096901</v>
      </c>
      <c r="AA54" s="20">
        <v>85.500246651303698</v>
      </c>
      <c r="AB54" s="21">
        <v>1.10194478918536</v>
      </c>
      <c r="AC54" s="20">
        <v>85.008975640327904</v>
      </c>
      <c r="AD54" s="21">
        <v>2.7210929317077701</v>
      </c>
      <c r="AE54" s="20">
        <v>83.777835557493006</v>
      </c>
      <c r="AF54" s="21">
        <v>3.6337097392022399</v>
      </c>
      <c r="AG54" s="20">
        <v>-1.23114008283484</v>
      </c>
      <c r="AH54" s="21">
        <v>5.0794670751209203</v>
      </c>
      <c r="AI54" s="20">
        <v>79.732988235002196</v>
      </c>
      <c r="AJ54" s="21">
        <v>1.15978589417851</v>
      </c>
      <c r="AK54" s="20">
        <v>84.374805029626501</v>
      </c>
      <c r="AL54" s="21">
        <v>2.9766547540633899</v>
      </c>
      <c r="AM54" s="20">
        <v>78.633111526682896</v>
      </c>
      <c r="AN54" s="21">
        <v>2.71394346919798</v>
      </c>
      <c r="AO54" s="20">
        <v>-5.7416935029436598</v>
      </c>
      <c r="AP54" s="21">
        <v>4.0305640140551704</v>
      </c>
      <c r="AQ54" s="20">
        <v>87.531677500871396</v>
      </c>
      <c r="AR54" s="21">
        <v>1.0756440767258399</v>
      </c>
      <c r="AS54" s="20">
        <v>87.780050743858894</v>
      </c>
      <c r="AT54" s="21">
        <v>2.4420893490310802</v>
      </c>
      <c r="AU54" s="20">
        <v>86.400208603459205</v>
      </c>
      <c r="AV54" s="21">
        <v>2.19962879160743</v>
      </c>
      <c r="AW54" s="20">
        <v>-1.37984214039977</v>
      </c>
      <c r="AX54" s="21">
        <v>3.45240828975155</v>
      </c>
      <c r="AY54" s="20">
        <v>93.417329464717298</v>
      </c>
      <c r="AZ54" s="21">
        <v>0.73713193042925995</v>
      </c>
      <c r="BA54" s="20">
        <v>94.525483234870705</v>
      </c>
      <c r="BB54" s="21">
        <v>1.8170232323186699</v>
      </c>
      <c r="BC54" s="20">
        <v>92.991291404877899</v>
      </c>
      <c r="BD54" s="21">
        <v>1.6565491771813401</v>
      </c>
      <c r="BE54" s="20">
        <v>-1.5341918299928099</v>
      </c>
      <c r="BF54" s="21">
        <v>2.6174429767446101</v>
      </c>
      <c r="BG54" s="20">
        <v>91.899597655193801</v>
      </c>
      <c r="BH54" s="21">
        <v>0.817251023335548</v>
      </c>
      <c r="BI54" s="20">
        <v>91.508552070342304</v>
      </c>
      <c r="BJ54" s="21">
        <v>2.2421008238129501</v>
      </c>
      <c r="BK54" s="20">
        <v>94.280838303900396</v>
      </c>
      <c r="BL54" s="21">
        <v>1.4048621304830899</v>
      </c>
      <c r="BM54" s="20">
        <v>2.7722862335581602</v>
      </c>
      <c r="BN54" s="21">
        <v>2.67556677491251</v>
      </c>
      <c r="BO54" s="20">
        <v>83.940371934550697</v>
      </c>
      <c r="BP54" s="21">
        <v>0.98861060780239796</v>
      </c>
      <c r="BQ54" s="20">
        <v>86.395702095073702</v>
      </c>
      <c r="BR54" s="21">
        <v>2.6232134662145898</v>
      </c>
      <c r="BS54" s="20">
        <v>84.666064283138795</v>
      </c>
      <c r="BT54" s="21">
        <v>2.26423780626489</v>
      </c>
      <c r="BU54" s="20">
        <v>-1.7296378119348601</v>
      </c>
      <c r="BV54" s="21">
        <v>3.5515251406311501</v>
      </c>
      <c r="BW54" s="20">
        <v>81.923130522695899</v>
      </c>
      <c r="BX54" s="21">
        <v>1.1787856393143401</v>
      </c>
      <c r="BY54" s="20">
        <v>82.435771991372505</v>
      </c>
      <c r="BZ54" s="21">
        <v>2.4061363051682099</v>
      </c>
      <c r="CA54" s="20">
        <v>82.623311987718694</v>
      </c>
      <c r="CB54" s="21">
        <v>2.5727235689133199</v>
      </c>
      <c r="CC54" s="20">
        <v>0.18753999634621701</v>
      </c>
      <c r="CD54" s="24">
        <v>3.6087311067843801</v>
      </c>
    </row>
    <row r="55" spans="1:82" x14ac:dyDescent="0.15">
      <c r="A55" s="73" t="s">
        <v>49</v>
      </c>
      <c r="B55" s="44">
        <v>2</v>
      </c>
      <c r="C55" s="20">
        <v>86.518632123709097</v>
      </c>
      <c r="D55" s="21">
        <v>1.3630034118840599</v>
      </c>
      <c r="E55" s="20">
        <v>87.184417154334497</v>
      </c>
      <c r="F55" s="21">
        <v>2.4066282202730198</v>
      </c>
      <c r="G55" s="20">
        <v>86.885478872483503</v>
      </c>
      <c r="H55" s="21">
        <v>2.2848118382803602</v>
      </c>
      <c r="I55" s="20">
        <v>-0.29893828185097998</v>
      </c>
      <c r="J55" s="21">
        <v>3.2119055290990501</v>
      </c>
      <c r="K55" s="20">
        <v>85.679410504074497</v>
      </c>
      <c r="L55" s="21">
        <v>1.2716133495306501</v>
      </c>
      <c r="M55" s="20">
        <v>85.082005757849004</v>
      </c>
      <c r="N55" s="21">
        <v>3.20738697811856</v>
      </c>
      <c r="O55" s="20">
        <v>87.161646023357903</v>
      </c>
      <c r="P55" s="21">
        <v>2.0772748041429501</v>
      </c>
      <c r="Q55" s="20">
        <v>2.0796402655089401</v>
      </c>
      <c r="R55" s="21">
        <v>3.82399402331199</v>
      </c>
      <c r="S55" s="20">
        <v>86.0775584290636</v>
      </c>
      <c r="T55" s="21">
        <v>1.1970988021967</v>
      </c>
      <c r="U55" s="20">
        <v>85.648855215575196</v>
      </c>
      <c r="V55" s="21">
        <v>2.4809282238588102</v>
      </c>
      <c r="W55" s="20">
        <v>87.552879535720706</v>
      </c>
      <c r="X55" s="21">
        <v>2.19148965198025</v>
      </c>
      <c r="Y55" s="20">
        <v>1.9040243201454801</v>
      </c>
      <c r="Z55" s="21">
        <v>3.3649174895054599</v>
      </c>
      <c r="AA55" s="20">
        <v>93.182978308597896</v>
      </c>
      <c r="AB55" s="21">
        <v>0.74593802205253501</v>
      </c>
      <c r="AC55" s="20">
        <v>91.923500522973896</v>
      </c>
      <c r="AD55" s="21">
        <v>1.73987369023623</v>
      </c>
      <c r="AE55" s="20">
        <v>92.287031258866705</v>
      </c>
      <c r="AF55" s="21">
        <v>1.4551443420307499</v>
      </c>
      <c r="AG55" s="20">
        <v>0.36353073589280899</v>
      </c>
      <c r="AH55" s="21">
        <v>2.3264984020824002</v>
      </c>
      <c r="AI55" s="20">
        <v>73.584781722851801</v>
      </c>
      <c r="AJ55" s="21">
        <v>1.4382230133649201</v>
      </c>
      <c r="AK55" s="20">
        <v>71.725904420747497</v>
      </c>
      <c r="AL55" s="21">
        <v>4.0887730541444398</v>
      </c>
      <c r="AM55" s="20">
        <v>75.973888396810494</v>
      </c>
      <c r="AN55" s="21">
        <v>2.5355385249741298</v>
      </c>
      <c r="AO55" s="20">
        <v>4.2479839760629803</v>
      </c>
      <c r="AP55" s="21">
        <v>4.56704193376597</v>
      </c>
      <c r="AQ55" s="20">
        <v>83.312393963956197</v>
      </c>
      <c r="AR55" s="21">
        <v>1.35658954742089</v>
      </c>
      <c r="AS55" s="20">
        <v>84.339361552137106</v>
      </c>
      <c r="AT55" s="21">
        <v>3.2749236812209701</v>
      </c>
      <c r="AU55" s="20">
        <v>84.628996504961407</v>
      </c>
      <c r="AV55" s="21">
        <v>2.3078916848094302</v>
      </c>
      <c r="AW55" s="20">
        <v>0.28963495282423002</v>
      </c>
      <c r="AX55" s="21">
        <v>3.8671991511388701</v>
      </c>
      <c r="AY55" s="20">
        <v>88.949592929397497</v>
      </c>
      <c r="AZ55" s="21">
        <v>1.07738572596136</v>
      </c>
      <c r="BA55" s="20">
        <v>89.220496337788802</v>
      </c>
      <c r="BB55" s="21">
        <v>2.5149617838582699</v>
      </c>
      <c r="BC55" s="20">
        <v>91.369222141800606</v>
      </c>
      <c r="BD55" s="21">
        <v>1.9945636256474899</v>
      </c>
      <c r="BE55" s="20">
        <v>2.1487258040117201</v>
      </c>
      <c r="BF55" s="21">
        <v>3.2835277810025199</v>
      </c>
      <c r="BG55" s="20">
        <v>88.441863027082405</v>
      </c>
      <c r="BH55" s="21">
        <v>1.07823038585057</v>
      </c>
      <c r="BI55" s="20">
        <v>89.5962049198681</v>
      </c>
      <c r="BJ55" s="21">
        <v>2.4153402779562501</v>
      </c>
      <c r="BK55" s="20">
        <v>88.197988996221895</v>
      </c>
      <c r="BL55" s="21">
        <v>2.3560780712647298</v>
      </c>
      <c r="BM55" s="20">
        <v>-1.3982159236462499</v>
      </c>
      <c r="BN55" s="21">
        <v>3.4883949674419399</v>
      </c>
      <c r="BO55" s="20">
        <v>88.311898528997801</v>
      </c>
      <c r="BP55" s="21">
        <v>1.04842938904956</v>
      </c>
      <c r="BQ55" s="20">
        <v>84.487963744019495</v>
      </c>
      <c r="BR55" s="21">
        <v>2.4116779399343198</v>
      </c>
      <c r="BS55" s="20">
        <v>88.856425125639504</v>
      </c>
      <c r="BT55" s="21">
        <v>2.03487914641113</v>
      </c>
      <c r="BU55" s="20">
        <v>4.36846138161994</v>
      </c>
      <c r="BV55" s="21">
        <v>3.21976410069575</v>
      </c>
      <c r="BW55" s="20">
        <v>83.203732600148101</v>
      </c>
      <c r="BX55" s="21">
        <v>1.2639523895260201</v>
      </c>
      <c r="BY55" s="20" t="s">
        <v>824</v>
      </c>
      <c r="BZ55" s="21" t="s">
        <v>824</v>
      </c>
      <c r="CA55" s="20" t="s">
        <v>824</v>
      </c>
      <c r="CB55" s="21" t="s">
        <v>824</v>
      </c>
      <c r="CC55" s="20" t="s">
        <v>824</v>
      </c>
      <c r="CD55" s="24" t="s">
        <v>824</v>
      </c>
    </row>
    <row r="56" spans="1:82" x14ac:dyDescent="0.15">
      <c r="A56" s="73" t="s">
        <v>50</v>
      </c>
      <c r="B56" s="44">
        <v>2</v>
      </c>
      <c r="C56" s="20">
        <v>90.403737486025307</v>
      </c>
      <c r="D56" s="21">
        <v>0.72658151054140596</v>
      </c>
      <c r="E56" s="20">
        <v>92.129420522082796</v>
      </c>
      <c r="F56" s="21">
        <v>1.5935205724621599</v>
      </c>
      <c r="G56" s="20">
        <v>89.208037350679703</v>
      </c>
      <c r="H56" s="21">
        <v>1.59179968945552</v>
      </c>
      <c r="I56" s="20">
        <v>-2.9213831714030598</v>
      </c>
      <c r="J56" s="21">
        <v>2.2223801642172201</v>
      </c>
      <c r="K56" s="20">
        <v>84.438850550234406</v>
      </c>
      <c r="L56" s="21">
        <v>0.96675579900168696</v>
      </c>
      <c r="M56" s="20">
        <v>87.236006974149205</v>
      </c>
      <c r="N56" s="21">
        <v>2.0800536578866802</v>
      </c>
      <c r="O56" s="20">
        <v>84.256810349306306</v>
      </c>
      <c r="P56" s="21">
        <v>2.2839400738470599</v>
      </c>
      <c r="Q56" s="20">
        <v>-2.9791966248429098</v>
      </c>
      <c r="R56" s="21">
        <v>3.0677180203746999</v>
      </c>
      <c r="S56" s="20">
        <v>79.509558643751205</v>
      </c>
      <c r="T56" s="21">
        <v>0.99988732529646596</v>
      </c>
      <c r="U56" s="20">
        <v>79.837776375498507</v>
      </c>
      <c r="V56" s="21">
        <v>2.3626477450335699</v>
      </c>
      <c r="W56" s="20">
        <v>79.442279671489501</v>
      </c>
      <c r="X56" s="21">
        <v>2.1610207860996198</v>
      </c>
      <c r="Y56" s="20">
        <v>-0.39549670400907599</v>
      </c>
      <c r="Z56" s="21">
        <v>3.04624750215776</v>
      </c>
      <c r="AA56" s="20">
        <v>85.531582864498205</v>
      </c>
      <c r="AB56" s="21">
        <v>0.657935715174222</v>
      </c>
      <c r="AC56" s="20">
        <v>83.653450711215697</v>
      </c>
      <c r="AD56" s="21">
        <v>1.72388317141056</v>
      </c>
      <c r="AE56" s="20">
        <v>86.443205789060798</v>
      </c>
      <c r="AF56" s="21">
        <v>1.5956531885126699</v>
      </c>
      <c r="AG56" s="20">
        <v>2.7897550778451099</v>
      </c>
      <c r="AH56" s="21">
        <v>2.2307619391364302</v>
      </c>
      <c r="AI56" s="20">
        <v>79.900447391988195</v>
      </c>
      <c r="AJ56" s="21">
        <v>1.14194687317548</v>
      </c>
      <c r="AK56" s="20">
        <v>82.419760120875395</v>
      </c>
      <c r="AL56" s="21">
        <v>1.9633924582125399</v>
      </c>
      <c r="AM56" s="20">
        <v>77.872424363152106</v>
      </c>
      <c r="AN56" s="21">
        <v>2.7218756904724102</v>
      </c>
      <c r="AO56" s="20">
        <v>-4.5473357577232303</v>
      </c>
      <c r="AP56" s="21">
        <v>3.32459243382519</v>
      </c>
      <c r="AQ56" s="20">
        <v>90.4903067334604</v>
      </c>
      <c r="AR56" s="21">
        <v>0.82174049935433202</v>
      </c>
      <c r="AS56" s="20">
        <v>92.757889164439305</v>
      </c>
      <c r="AT56" s="21">
        <v>1.50097538198479</v>
      </c>
      <c r="AU56" s="20">
        <v>88.268587598663899</v>
      </c>
      <c r="AV56" s="21">
        <v>2.2656081533471402</v>
      </c>
      <c r="AW56" s="20">
        <v>-4.4893015657753903</v>
      </c>
      <c r="AX56" s="21">
        <v>2.6489272957835399</v>
      </c>
      <c r="AY56" s="20">
        <v>95.483323132647996</v>
      </c>
      <c r="AZ56" s="21">
        <v>0.49040793742468602</v>
      </c>
      <c r="BA56" s="20">
        <v>95.933330235554294</v>
      </c>
      <c r="BB56" s="21">
        <v>0.88157570682751396</v>
      </c>
      <c r="BC56" s="20">
        <v>95.367386088381906</v>
      </c>
      <c r="BD56" s="21">
        <v>1.1641848568705799</v>
      </c>
      <c r="BE56" s="20">
        <v>-0.56594414717241603</v>
      </c>
      <c r="BF56" s="21">
        <v>1.46335177136689</v>
      </c>
      <c r="BG56" s="20">
        <v>93.310099378513598</v>
      </c>
      <c r="BH56" s="21">
        <v>0.75694329171852304</v>
      </c>
      <c r="BI56" s="20">
        <v>94.814849103520501</v>
      </c>
      <c r="BJ56" s="21">
        <v>1.0033757430551999</v>
      </c>
      <c r="BK56" s="20">
        <v>93.442320151253298</v>
      </c>
      <c r="BL56" s="21">
        <v>1.4037784295203299</v>
      </c>
      <c r="BM56" s="20">
        <v>-1.37252895226719</v>
      </c>
      <c r="BN56" s="21">
        <v>1.63889278764899</v>
      </c>
      <c r="BO56" s="20">
        <v>78.987834482617799</v>
      </c>
      <c r="BP56" s="21">
        <v>0.89069714971571901</v>
      </c>
      <c r="BQ56" s="20">
        <v>80.711866090644904</v>
      </c>
      <c r="BR56" s="21">
        <v>2.5165911808016102</v>
      </c>
      <c r="BS56" s="20">
        <v>78.402796853490898</v>
      </c>
      <c r="BT56" s="21">
        <v>1.9013613586860401</v>
      </c>
      <c r="BU56" s="20">
        <v>-2.3090692371539898</v>
      </c>
      <c r="BV56" s="21">
        <v>2.9838018093529199</v>
      </c>
      <c r="BW56" s="20">
        <v>83.150202045764004</v>
      </c>
      <c r="BX56" s="21">
        <v>1.03105284125862</v>
      </c>
      <c r="BY56" s="20">
        <v>85.196565498198694</v>
      </c>
      <c r="BZ56" s="21">
        <v>1.9594173480664701</v>
      </c>
      <c r="CA56" s="20">
        <v>82.562646588817998</v>
      </c>
      <c r="CB56" s="21">
        <v>2.19906347149802</v>
      </c>
      <c r="CC56" s="20">
        <v>-2.6339189093807001</v>
      </c>
      <c r="CD56" s="24">
        <v>2.79973668713362</v>
      </c>
    </row>
    <row r="57" spans="1:82" x14ac:dyDescent="0.15">
      <c r="A57" s="73" t="s">
        <v>51</v>
      </c>
      <c r="B57" s="44">
        <v>2</v>
      </c>
      <c r="C57" s="20">
        <v>83.122437561094202</v>
      </c>
      <c r="D57" s="21">
        <v>1.30648996679644</v>
      </c>
      <c r="E57" s="20" t="s">
        <v>824</v>
      </c>
      <c r="F57" s="21" t="s">
        <v>824</v>
      </c>
      <c r="G57" s="20" t="s">
        <v>824</v>
      </c>
      <c r="H57" s="21" t="s">
        <v>824</v>
      </c>
      <c r="I57" s="20" t="s">
        <v>824</v>
      </c>
      <c r="J57" s="21" t="s">
        <v>824</v>
      </c>
      <c r="K57" s="20">
        <v>82.803175558736498</v>
      </c>
      <c r="L57" s="21">
        <v>1.1814595318938199</v>
      </c>
      <c r="M57" s="20" t="s">
        <v>824</v>
      </c>
      <c r="N57" s="21" t="s">
        <v>824</v>
      </c>
      <c r="O57" s="20" t="s">
        <v>824</v>
      </c>
      <c r="P57" s="21" t="s">
        <v>824</v>
      </c>
      <c r="Q57" s="20" t="s">
        <v>824</v>
      </c>
      <c r="R57" s="21" t="s">
        <v>824</v>
      </c>
      <c r="S57" s="20">
        <v>81.994321016019697</v>
      </c>
      <c r="T57" s="21">
        <v>1.17042311170825</v>
      </c>
      <c r="U57" s="20" t="s">
        <v>824</v>
      </c>
      <c r="V57" s="21" t="s">
        <v>824</v>
      </c>
      <c r="W57" s="20" t="s">
        <v>824</v>
      </c>
      <c r="X57" s="21" t="s">
        <v>824</v>
      </c>
      <c r="Y57" s="20" t="s">
        <v>824</v>
      </c>
      <c r="Z57" s="21" t="s">
        <v>824</v>
      </c>
      <c r="AA57" s="20">
        <v>91.540143484540096</v>
      </c>
      <c r="AB57" s="21">
        <v>0.86569869595325299</v>
      </c>
      <c r="AC57" s="20" t="s">
        <v>824</v>
      </c>
      <c r="AD57" s="21" t="s">
        <v>824</v>
      </c>
      <c r="AE57" s="20" t="s">
        <v>824</v>
      </c>
      <c r="AF57" s="21" t="s">
        <v>824</v>
      </c>
      <c r="AG57" s="20" t="s">
        <v>824</v>
      </c>
      <c r="AH57" s="21" t="s">
        <v>824</v>
      </c>
      <c r="AI57" s="20">
        <v>75.365738339838401</v>
      </c>
      <c r="AJ57" s="21">
        <v>1.4505498997263699</v>
      </c>
      <c r="AK57" s="20" t="s">
        <v>824</v>
      </c>
      <c r="AL57" s="21" t="s">
        <v>824</v>
      </c>
      <c r="AM57" s="20" t="s">
        <v>824</v>
      </c>
      <c r="AN57" s="21" t="s">
        <v>824</v>
      </c>
      <c r="AO57" s="20" t="s">
        <v>824</v>
      </c>
      <c r="AP57" s="21" t="s">
        <v>824</v>
      </c>
      <c r="AQ57" s="20">
        <v>85.429076855193699</v>
      </c>
      <c r="AR57" s="21">
        <v>1.2419606539547801</v>
      </c>
      <c r="AS57" s="20" t="s">
        <v>824</v>
      </c>
      <c r="AT57" s="21" t="s">
        <v>824</v>
      </c>
      <c r="AU57" s="20" t="s">
        <v>824</v>
      </c>
      <c r="AV57" s="21" t="s">
        <v>824</v>
      </c>
      <c r="AW57" s="20" t="s">
        <v>824</v>
      </c>
      <c r="AX57" s="21" t="s">
        <v>824</v>
      </c>
      <c r="AY57" s="20">
        <v>90.360302480194306</v>
      </c>
      <c r="AZ57" s="21">
        <v>0.99510338996039305</v>
      </c>
      <c r="BA57" s="20" t="s">
        <v>824</v>
      </c>
      <c r="BB57" s="21" t="s">
        <v>824</v>
      </c>
      <c r="BC57" s="20" t="s">
        <v>824</v>
      </c>
      <c r="BD57" s="21" t="s">
        <v>824</v>
      </c>
      <c r="BE57" s="20" t="s">
        <v>824</v>
      </c>
      <c r="BF57" s="21" t="s">
        <v>824</v>
      </c>
      <c r="BG57" s="20">
        <v>82.719684882098605</v>
      </c>
      <c r="BH57" s="21">
        <v>1.3724111082197901</v>
      </c>
      <c r="BI57" s="20" t="s">
        <v>824</v>
      </c>
      <c r="BJ57" s="21" t="s">
        <v>824</v>
      </c>
      <c r="BK57" s="20" t="s">
        <v>824</v>
      </c>
      <c r="BL57" s="21" t="s">
        <v>824</v>
      </c>
      <c r="BM57" s="20" t="s">
        <v>824</v>
      </c>
      <c r="BN57" s="21" t="s">
        <v>824</v>
      </c>
      <c r="BO57" s="20">
        <v>70.272165563841796</v>
      </c>
      <c r="BP57" s="21">
        <v>1.5488783147962999</v>
      </c>
      <c r="BQ57" s="20" t="s">
        <v>824</v>
      </c>
      <c r="BR57" s="21" t="s">
        <v>824</v>
      </c>
      <c r="BS57" s="20" t="s">
        <v>824</v>
      </c>
      <c r="BT57" s="21" t="s">
        <v>824</v>
      </c>
      <c r="BU57" s="20" t="s">
        <v>824</v>
      </c>
      <c r="BV57" s="21" t="s">
        <v>824</v>
      </c>
      <c r="BW57" s="20">
        <v>68.064644449811993</v>
      </c>
      <c r="BX57" s="21">
        <v>1.3836507882614599</v>
      </c>
      <c r="BY57" s="20" t="s">
        <v>824</v>
      </c>
      <c r="BZ57" s="21" t="s">
        <v>824</v>
      </c>
      <c r="CA57" s="20" t="s">
        <v>824</v>
      </c>
      <c r="CB57" s="21" t="s">
        <v>824</v>
      </c>
      <c r="CC57" s="20" t="s">
        <v>824</v>
      </c>
      <c r="CD57" s="24" t="s">
        <v>824</v>
      </c>
    </row>
    <row r="58" spans="1:82" x14ac:dyDescent="0.15">
      <c r="A58" s="73" t="s">
        <v>52</v>
      </c>
      <c r="B58" s="44">
        <v>2</v>
      </c>
      <c r="C58" s="20">
        <v>80.679327525321298</v>
      </c>
      <c r="D58" s="21">
        <v>1.2134532611344</v>
      </c>
      <c r="E58" s="20">
        <v>80.653208229580201</v>
      </c>
      <c r="F58" s="21">
        <v>2.5950561979498499</v>
      </c>
      <c r="G58" s="20">
        <v>82.028461794233806</v>
      </c>
      <c r="H58" s="21">
        <v>2.8373997309182002</v>
      </c>
      <c r="I58" s="20">
        <v>1.37525356465358</v>
      </c>
      <c r="J58" s="21">
        <v>4.0734245388274699</v>
      </c>
      <c r="K58" s="20">
        <v>81.840842782559093</v>
      </c>
      <c r="L58" s="21">
        <v>1.1244494517838499</v>
      </c>
      <c r="M58" s="20">
        <v>81.715178889718899</v>
      </c>
      <c r="N58" s="21">
        <v>2.4659374269547598</v>
      </c>
      <c r="O58" s="20">
        <v>82.706454068209297</v>
      </c>
      <c r="P58" s="21">
        <v>2.32204882738665</v>
      </c>
      <c r="Q58" s="20">
        <v>0.99127517849045399</v>
      </c>
      <c r="R58" s="21">
        <v>3.49245440782156</v>
      </c>
      <c r="S58" s="20">
        <v>81.799190206124393</v>
      </c>
      <c r="T58" s="21">
        <v>1.2123460794741101</v>
      </c>
      <c r="U58" s="20">
        <v>83.164090363846796</v>
      </c>
      <c r="V58" s="21">
        <v>2.5623819773807899</v>
      </c>
      <c r="W58" s="20">
        <v>82.919277832303393</v>
      </c>
      <c r="X58" s="21">
        <v>2.2038834954518101</v>
      </c>
      <c r="Y58" s="20">
        <v>-0.244812531543459</v>
      </c>
      <c r="Z58" s="21">
        <v>3.5094616191939099</v>
      </c>
      <c r="AA58" s="20">
        <v>85.901972318393305</v>
      </c>
      <c r="AB58" s="21">
        <v>0.98222892892657598</v>
      </c>
      <c r="AC58" s="20">
        <v>86.194531229299898</v>
      </c>
      <c r="AD58" s="21">
        <v>1.9352476506943801</v>
      </c>
      <c r="AE58" s="20">
        <v>87.595833368781697</v>
      </c>
      <c r="AF58" s="21">
        <v>1.84817216811929</v>
      </c>
      <c r="AG58" s="20">
        <v>1.40130213948174</v>
      </c>
      <c r="AH58" s="21">
        <v>2.8306326323477502</v>
      </c>
      <c r="AI58" s="20">
        <v>75.172096236530905</v>
      </c>
      <c r="AJ58" s="21">
        <v>1.3693515485835801</v>
      </c>
      <c r="AK58" s="20">
        <v>77.592139581345904</v>
      </c>
      <c r="AL58" s="21">
        <v>3.0979964677576399</v>
      </c>
      <c r="AM58" s="20">
        <v>76.020388117167798</v>
      </c>
      <c r="AN58" s="21">
        <v>2.63626038234879</v>
      </c>
      <c r="AO58" s="20">
        <v>-1.5717514641780801</v>
      </c>
      <c r="AP58" s="21">
        <v>4.1023771125317401</v>
      </c>
      <c r="AQ58" s="20">
        <v>82.859498379955895</v>
      </c>
      <c r="AR58" s="21">
        <v>1.2871619575819999</v>
      </c>
      <c r="AS58" s="20">
        <v>85.115625238078707</v>
      </c>
      <c r="AT58" s="21">
        <v>2.5364028731390702</v>
      </c>
      <c r="AU58" s="20">
        <v>83.101065052040397</v>
      </c>
      <c r="AV58" s="21">
        <v>2.6045459583397301</v>
      </c>
      <c r="AW58" s="20">
        <v>-2.01456018603825</v>
      </c>
      <c r="AX58" s="21">
        <v>3.6264743966547002</v>
      </c>
      <c r="AY58" s="20">
        <v>85.846554719823999</v>
      </c>
      <c r="AZ58" s="21">
        <v>1.0593200696204701</v>
      </c>
      <c r="BA58" s="20">
        <v>87.484757361665402</v>
      </c>
      <c r="BB58" s="21">
        <v>2.22923962065359</v>
      </c>
      <c r="BC58" s="20">
        <v>87.1070912959309</v>
      </c>
      <c r="BD58" s="21">
        <v>2.0165695259729501</v>
      </c>
      <c r="BE58" s="20">
        <v>-0.37766606573450201</v>
      </c>
      <c r="BF58" s="21">
        <v>3.0089072063686699</v>
      </c>
      <c r="BG58" s="20">
        <v>84.504513930470594</v>
      </c>
      <c r="BH58" s="21">
        <v>1.1402651380191</v>
      </c>
      <c r="BI58" s="20">
        <v>86.269612641262</v>
      </c>
      <c r="BJ58" s="21">
        <v>2.4217072349931201</v>
      </c>
      <c r="BK58" s="20">
        <v>84.355971068886404</v>
      </c>
      <c r="BL58" s="21">
        <v>2.5466980249100799</v>
      </c>
      <c r="BM58" s="20">
        <v>-1.91364157237554</v>
      </c>
      <c r="BN58" s="21">
        <v>3.5264273048273198</v>
      </c>
      <c r="BO58" s="20">
        <v>81.815030470363993</v>
      </c>
      <c r="BP58" s="21">
        <v>1.22330340651266</v>
      </c>
      <c r="BQ58" s="20">
        <v>83.566204215691698</v>
      </c>
      <c r="BR58" s="21">
        <v>2.0770709046653901</v>
      </c>
      <c r="BS58" s="20">
        <v>81.913505620091101</v>
      </c>
      <c r="BT58" s="21">
        <v>2.48621071753153</v>
      </c>
      <c r="BU58" s="20">
        <v>-1.6526985956006</v>
      </c>
      <c r="BV58" s="21">
        <v>3.28263991739896</v>
      </c>
      <c r="BW58" s="20">
        <v>78.942902499076098</v>
      </c>
      <c r="BX58" s="21">
        <v>1.27901483339385</v>
      </c>
      <c r="BY58" s="20">
        <v>80.319609033446099</v>
      </c>
      <c r="BZ58" s="21">
        <v>2.64952031207932</v>
      </c>
      <c r="CA58" s="20">
        <v>80.530808488595596</v>
      </c>
      <c r="CB58" s="21">
        <v>2.5242199224170201</v>
      </c>
      <c r="CC58" s="20">
        <v>0.21119945514944</v>
      </c>
      <c r="CD58" s="24">
        <v>3.85436323853052</v>
      </c>
    </row>
    <row r="59" spans="1:82" x14ac:dyDescent="0.15">
      <c r="A59" s="73" t="s">
        <v>53</v>
      </c>
      <c r="B59" s="44">
        <v>2</v>
      </c>
      <c r="C59" s="20">
        <v>96.388907503304907</v>
      </c>
      <c r="D59" s="21">
        <v>0.53118325820827705</v>
      </c>
      <c r="E59" s="20">
        <v>96.149800726205498</v>
      </c>
      <c r="F59" s="21">
        <v>1.2798347599151301</v>
      </c>
      <c r="G59" s="20">
        <v>98.121480705812999</v>
      </c>
      <c r="H59" s="21">
        <v>0.63661341983117403</v>
      </c>
      <c r="I59" s="20">
        <v>1.97167997960744</v>
      </c>
      <c r="J59" s="21">
        <v>1.55972343497331</v>
      </c>
      <c r="K59" s="20">
        <v>95.525488814302705</v>
      </c>
      <c r="L59" s="21">
        <v>0.69615752849336299</v>
      </c>
      <c r="M59" s="20">
        <v>95.544584503266506</v>
      </c>
      <c r="N59" s="21">
        <v>1.1544023316945</v>
      </c>
      <c r="O59" s="20">
        <v>95.771814570760796</v>
      </c>
      <c r="P59" s="21">
        <v>2.10866953485138</v>
      </c>
      <c r="Q59" s="20">
        <v>0.22723006749424701</v>
      </c>
      <c r="R59" s="21">
        <v>2.5604878218465101</v>
      </c>
      <c r="S59" s="20">
        <v>95.780552381203506</v>
      </c>
      <c r="T59" s="21">
        <v>0.58784784161963499</v>
      </c>
      <c r="U59" s="20">
        <v>94.5409914857578</v>
      </c>
      <c r="V59" s="21">
        <v>1.2642887268515599</v>
      </c>
      <c r="W59" s="20">
        <v>95.637582590353702</v>
      </c>
      <c r="X59" s="21">
        <v>1.7741668431974</v>
      </c>
      <c r="Y59" s="20">
        <v>1.0965911045958401</v>
      </c>
      <c r="Z59" s="21">
        <v>2.34029034324436</v>
      </c>
      <c r="AA59" s="20">
        <v>97.991873256240794</v>
      </c>
      <c r="AB59" s="21">
        <v>0.38711411609226198</v>
      </c>
      <c r="AC59" s="20">
        <v>97.703903889003797</v>
      </c>
      <c r="AD59" s="21">
        <v>1.21866444544718</v>
      </c>
      <c r="AE59" s="20">
        <v>98.362271634437107</v>
      </c>
      <c r="AF59" s="21">
        <v>0.64392267241245404</v>
      </c>
      <c r="AG59" s="20">
        <v>0.65836774543328103</v>
      </c>
      <c r="AH59" s="21">
        <v>1.35157603300934</v>
      </c>
      <c r="AI59" s="20">
        <v>83.301400579766195</v>
      </c>
      <c r="AJ59" s="21">
        <v>1.66409303130524</v>
      </c>
      <c r="AK59" s="20">
        <v>81.223749124341296</v>
      </c>
      <c r="AL59" s="21">
        <v>2.7415536565739398</v>
      </c>
      <c r="AM59" s="20">
        <v>82.649988105516798</v>
      </c>
      <c r="AN59" s="21">
        <v>4.0691858087536401</v>
      </c>
      <c r="AO59" s="20">
        <v>1.4262389811754701</v>
      </c>
      <c r="AP59" s="21">
        <v>4.8214935033264599</v>
      </c>
      <c r="AQ59" s="20">
        <v>94.274549742958996</v>
      </c>
      <c r="AR59" s="21">
        <v>0.72430539245002201</v>
      </c>
      <c r="AS59" s="20">
        <v>93.597793910895305</v>
      </c>
      <c r="AT59" s="21">
        <v>1.5171154380074701</v>
      </c>
      <c r="AU59" s="20">
        <v>95.925356644180994</v>
      </c>
      <c r="AV59" s="21">
        <v>1.2403432414331901</v>
      </c>
      <c r="AW59" s="20">
        <v>2.3275627332856601</v>
      </c>
      <c r="AX59" s="21">
        <v>1.89626072734929</v>
      </c>
      <c r="AY59" s="20">
        <v>98.269326660215199</v>
      </c>
      <c r="AZ59" s="21">
        <v>0.306627884773571</v>
      </c>
      <c r="BA59" s="20">
        <v>98.475091237314203</v>
      </c>
      <c r="BB59" s="21">
        <v>0.66031890337918697</v>
      </c>
      <c r="BC59" s="20">
        <v>98.503075644673601</v>
      </c>
      <c r="BD59" s="21">
        <v>0.51996401669565795</v>
      </c>
      <c r="BE59" s="20">
        <v>2.7984407359383599E-2</v>
      </c>
      <c r="BF59" s="21">
        <v>0.84077754698222296</v>
      </c>
      <c r="BG59" s="20">
        <v>96.194311594625006</v>
      </c>
      <c r="BH59" s="21">
        <v>0.61489831570736397</v>
      </c>
      <c r="BI59" s="20">
        <v>94.894360289697602</v>
      </c>
      <c r="BJ59" s="21">
        <v>1.4481476743814401</v>
      </c>
      <c r="BK59" s="20">
        <v>97.788433313632098</v>
      </c>
      <c r="BL59" s="21">
        <v>1.6807186807933301</v>
      </c>
      <c r="BM59" s="20">
        <v>2.89407302393451</v>
      </c>
      <c r="BN59" s="21">
        <v>2.3594908164811499</v>
      </c>
      <c r="BO59" s="20">
        <v>96.290822692498097</v>
      </c>
      <c r="BP59" s="21">
        <v>0.65568266174594103</v>
      </c>
      <c r="BQ59" s="20">
        <v>95.343148263009695</v>
      </c>
      <c r="BR59" s="21">
        <v>1.56889662067882</v>
      </c>
      <c r="BS59" s="20">
        <v>96.049803050357497</v>
      </c>
      <c r="BT59" s="21">
        <v>1.6137142321846301</v>
      </c>
      <c r="BU59" s="20">
        <v>0.70665478734784404</v>
      </c>
      <c r="BV59" s="21">
        <v>2.1606266454232101</v>
      </c>
      <c r="BW59" s="20">
        <v>92.110492824469503</v>
      </c>
      <c r="BX59" s="21">
        <v>1.0669739089277299</v>
      </c>
      <c r="BY59" s="20">
        <v>90.899810999526906</v>
      </c>
      <c r="BZ59" s="21">
        <v>2.0016193370526798</v>
      </c>
      <c r="CA59" s="20">
        <v>91.752732406571099</v>
      </c>
      <c r="CB59" s="21">
        <v>3.3989066481364798</v>
      </c>
      <c r="CC59" s="20">
        <v>0.85292140704419195</v>
      </c>
      <c r="CD59" s="24">
        <v>3.88859365483939</v>
      </c>
    </row>
    <row r="60" spans="1:82" x14ac:dyDescent="0.15">
      <c r="A60" s="73" t="s">
        <v>54</v>
      </c>
      <c r="B60" s="44">
        <v>2</v>
      </c>
      <c r="C60" s="20">
        <v>85.263055218359497</v>
      </c>
      <c r="D60" s="21">
        <v>1.7970443197119099</v>
      </c>
      <c r="E60" s="20">
        <v>79.749128571329607</v>
      </c>
      <c r="F60" s="21">
        <v>5.3032635263777204</v>
      </c>
      <c r="G60" s="20">
        <v>91.076020982558205</v>
      </c>
      <c r="H60" s="21">
        <v>2.70580753935482</v>
      </c>
      <c r="I60" s="20">
        <v>11.3268924112286</v>
      </c>
      <c r="J60" s="21">
        <v>6.0119945906904997</v>
      </c>
      <c r="K60" s="20">
        <v>88.417908658639703</v>
      </c>
      <c r="L60" s="21">
        <v>1.4602272826195399</v>
      </c>
      <c r="M60" s="20">
        <v>88.702162457541903</v>
      </c>
      <c r="N60" s="21">
        <v>3.2952819377725602</v>
      </c>
      <c r="O60" s="20">
        <v>91.216025859085306</v>
      </c>
      <c r="P60" s="21">
        <v>2.7765010947831001</v>
      </c>
      <c r="Q60" s="20">
        <v>2.5138634015434702</v>
      </c>
      <c r="R60" s="21">
        <v>4.3475157471028503</v>
      </c>
      <c r="S60" s="20">
        <v>85.732889156652902</v>
      </c>
      <c r="T60" s="21">
        <v>1.2968659607740001</v>
      </c>
      <c r="U60" s="20">
        <v>81.447531659244902</v>
      </c>
      <c r="V60" s="21">
        <v>4.1329146080364696</v>
      </c>
      <c r="W60" s="20">
        <v>91.820102776921999</v>
      </c>
      <c r="X60" s="21">
        <v>2.8347692926964698</v>
      </c>
      <c r="Y60" s="20">
        <v>10.372571117677101</v>
      </c>
      <c r="Z60" s="21">
        <v>4.90699184205892</v>
      </c>
      <c r="AA60" s="20">
        <v>91.227689394621606</v>
      </c>
      <c r="AB60" s="21">
        <v>1.2073940672480701</v>
      </c>
      <c r="AC60" s="20">
        <v>91.112902452089102</v>
      </c>
      <c r="AD60" s="21">
        <v>2.7341968777113101</v>
      </c>
      <c r="AE60" s="20">
        <v>92.576731579298098</v>
      </c>
      <c r="AF60" s="21">
        <v>2.1449987045182701</v>
      </c>
      <c r="AG60" s="20">
        <v>1.4638291272089801</v>
      </c>
      <c r="AH60" s="21">
        <v>3.7036810017119199</v>
      </c>
      <c r="AI60" s="20">
        <v>71.693649974763105</v>
      </c>
      <c r="AJ60" s="21">
        <v>2.0009027339155301</v>
      </c>
      <c r="AK60" s="20">
        <v>68.502563455512103</v>
      </c>
      <c r="AL60" s="21">
        <v>6.1810060519339496</v>
      </c>
      <c r="AM60" s="20">
        <v>71.636666341401707</v>
      </c>
      <c r="AN60" s="21">
        <v>5.1343758333930296</v>
      </c>
      <c r="AO60" s="20">
        <v>3.1341028858895799</v>
      </c>
      <c r="AP60" s="21">
        <v>9.0270531509019598</v>
      </c>
      <c r="AQ60" s="20">
        <v>85.663353807453504</v>
      </c>
      <c r="AR60" s="21">
        <v>1.7154910711035301</v>
      </c>
      <c r="AS60" s="20">
        <v>83.404245380230194</v>
      </c>
      <c r="AT60" s="21">
        <v>4.8462434956547398</v>
      </c>
      <c r="AU60" s="20">
        <v>88.924565279598696</v>
      </c>
      <c r="AV60" s="21">
        <v>3.5945325807163799</v>
      </c>
      <c r="AW60" s="20">
        <v>5.5203198993685296</v>
      </c>
      <c r="AX60" s="21">
        <v>6.1297045929674203</v>
      </c>
      <c r="AY60" s="20">
        <v>91.428447891295406</v>
      </c>
      <c r="AZ60" s="21">
        <v>1.18240440099012</v>
      </c>
      <c r="BA60" s="20">
        <v>93.861620873182005</v>
      </c>
      <c r="BB60" s="21">
        <v>1.9766905734158899</v>
      </c>
      <c r="BC60" s="20">
        <v>91.680270617677607</v>
      </c>
      <c r="BD60" s="21">
        <v>3.1528744801494599</v>
      </c>
      <c r="BE60" s="20">
        <v>-2.1813502555044599</v>
      </c>
      <c r="BF60" s="21">
        <v>3.81243132510208</v>
      </c>
      <c r="BG60" s="20">
        <v>88.536697348460606</v>
      </c>
      <c r="BH60" s="21">
        <v>1.57374514211771</v>
      </c>
      <c r="BI60" s="20">
        <v>83.126237245484305</v>
      </c>
      <c r="BJ60" s="21">
        <v>5.02220462954645</v>
      </c>
      <c r="BK60" s="20">
        <v>91.672029241883806</v>
      </c>
      <c r="BL60" s="21">
        <v>3.0101608497946701</v>
      </c>
      <c r="BM60" s="20">
        <v>8.5457919963994708</v>
      </c>
      <c r="BN60" s="21">
        <v>5.7808081025670299</v>
      </c>
      <c r="BO60" s="20">
        <v>80.980899289488306</v>
      </c>
      <c r="BP60" s="21">
        <v>1.7783026022509401</v>
      </c>
      <c r="BQ60" s="20">
        <v>67.7236943227674</v>
      </c>
      <c r="BR60" s="21">
        <v>6.2212561184833097</v>
      </c>
      <c r="BS60" s="20">
        <v>89.089939748997296</v>
      </c>
      <c r="BT60" s="21">
        <v>3.1691261114907201</v>
      </c>
      <c r="BU60" s="20">
        <v>21.366245426229899</v>
      </c>
      <c r="BV60" s="21">
        <v>7.20314305545332</v>
      </c>
      <c r="BW60" s="20">
        <v>79.827637070420394</v>
      </c>
      <c r="BX60" s="21">
        <v>1.7617954805528599</v>
      </c>
      <c r="BY60" s="20">
        <v>72.301323126828706</v>
      </c>
      <c r="BZ60" s="21">
        <v>6.1508867105872298</v>
      </c>
      <c r="CA60" s="20">
        <v>85.392251745423295</v>
      </c>
      <c r="CB60" s="21">
        <v>3.8355822219413498</v>
      </c>
      <c r="CC60" s="20">
        <v>13.0909286185945</v>
      </c>
      <c r="CD60" s="24">
        <v>7.6267924831298597</v>
      </c>
    </row>
    <row r="61" spans="1:82" x14ac:dyDescent="0.15">
      <c r="A61" s="63" t="s">
        <v>55</v>
      </c>
      <c r="B61" s="44">
        <v>2</v>
      </c>
      <c r="C61" s="20">
        <v>95.479737851125904</v>
      </c>
      <c r="D61" s="21">
        <v>0.54955394995360396</v>
      </c>
      <c r="E61" s="20">
        <v>95.902945941108996</v>
      </c>
      <c r="F61" s="21">
        <v>1.0286955997068801</v>
      </c>
      <c r="G61" s="20">
        <v>95.789770284216402</v>
      </c>
      <c r="H61" s="21">
        <v>1.4422007465964599</v>
      </c>
      <c r="I61" s="20">
        <v>-0.11317565689263601</v>
      </c>
      <c r="J61" s="21">
        <v>1.59831443423079</v>
      </c>
      <c r="K61" s="20">
        <v>93.242865739384996</v>
      </c>
      <c r="L61" s="21">
        <v>0.61965457145147995</v>
      </c>
      <c r="M61" s="20">
        <v>93.6790958914615</v>
      </c>
      <c r="N61" s="21">
        <v>1.34108359569219</v>
      </c>
      <c r="O61" s="20">
        <v>93.568243736918205</v>
      </c>
      <c r="P61" s="21">
        <v>1.45749896994086</v>
      </c>
      <c r="Q61" s="20">
        <v>-0.110852154543281</v>
      </c>
      <c r="R61" s="21">
        <v>1.77276135218539</v>
      </c>
      <c r="S61" s="20">
        <v>93.252157961259002</v>
      </c>
      <c r="T61" s="21">
        <v>0.54629222457812898</v>
      </c>
      <c r="U61" s="20">
        <v>92.930412902905601</v>
      </c>
      <c r="V61" s="21">
        <v>1.23777415760506</v>
      </c>
      <c r="W61" s="20">
        <v>94.122974437291703</v>
      </c>
      <c r="X61" s="21">
        <v>1.2827346070749199</v>
      </c>
      <c r="Y61" s="20">
        <v>1.19256153438607</v>
      </c>
      <c r="Z61" s="21">
        <v>1.83043297531347</v>
      </c>
      <c r="AA61" s="20">
        <v>95.668703294603901</v>
      </c>
      <c r="AB61" s="21">
        <v>0.452336279637781</v>
      </c>
      <c r="AC61" s="20">
        <v>95.427885803621805</v>
      </c>
      <c r="AD61" s="21">
        <v>1.0056593346540601</v>
      </c>
      <c r="AE61" s="20">
        <v>96.350008170549998</v>
      </c>
      <c r="AF61" s="21">
        <v>0.85819454821414698</v>
      </c>
      <c r="AG61" s="20">
        <v>0.92212236692822103</v>
      </c>
      <c r="AH61" s="21">
        <v>1.3608156888176499</v>
      </c>
      <c r="AI61" s="20">
        <v>91.202911192709394</v>
      </c>
      <c r="AJ61" s="21">
        <v>0.62720066129318497</v>
      </c>
      <c r="AK61" s="20">
        <v>92.201978600620095</v>
      </c>
      <c r="AL61" s="21">
        <v>1.54429190177314</v>
      </c>
      <c r="AM61" s="20">
        <v>91.336849389032594</v>
      </c>
      <c r="AN61" s="21">
        <v>1.9200258875288101</v>
      </c>
      <c r="AO61" s="20">
        <v>-0.865129211587501</v>
      </c>
      <c r="AP61" s="21">
        <v>2.2033315340437198</v>
      </c>
      <c r="AQ61" s="20">
        <v>94.142883184184498</v>
      </c>
      <c r="AR61" s="21">
        <v>0.569297547411313</v>
      </c>
      <c r="AS61" s="20">
        <v>95.131787736654502</v>
      </c>
      <c r="AT61" s="21">
        <v>1.03805474053858</v>
      </c>
      <c r="AU61" s="20">
        <v>93.792590924607097</v>
      </c>
      <c r="AV61" s="21">
        <v>1.1737628824862401</v>
      </c>
      <c r="AW61" s="20">
        <v>-1.3391968120473501</v>
      </c>
      <c r="AX61" s="21">
        <v>1.55858256174189</v>
      </c>
      <c r="AY61" s="20">
        <v>95.482581054159397</v>
      </c>
      <c r="AZ61" s="21">
        <v>0.56195155685859599</v>
      </c>
      <c r="BA61" s="20">
        <v>95.703160822910505</v>
      </c>
      <c r="BB61" s="21">
        <v>1.4759481753625501</v>
      </c>
      <c r="BC61" s="20">
        <v>95.303557719449898</v>
      </c>
      <c r="BD61" s="21">
        <v>1.07830550589529</v>
      </c>
      <c r="BE61" s="20">
        <v>-0.399603103460549</v>
      </c>
      <c r="BF61" s="21">
        <v>1.5539852046145799</v>
      </c>
      <c r="BG61" s="20">
        <v>94.306894418420598</v>
      </c>
      <c r="BH61" s="21">
        <v>0.60064486019435304</v>
      </c>
      <c r="BI61" s="20">
        <v>94.998414906468199</v>
      </c>
      <c r="BJ61" s="21">
        <v>1.3199661970452801</v>
      </c>
      <c r="BK61" s="20">
        <v>93.396323284913294</v>
      </c>
      <c r="BL61" s="21">
        <v>1.6594513489080001</v>
      </c>
      <c r="BM61" s="20">
        <v>-1.6020916215549601</v>
      </c>
      <c r="BN61" s="21">
        <v>2.0698433658479498</v>
      </c>
      <c r="BO61" s="20">
        <v>94.628195110615593</v>
      </c>
      <c r="BP61" s="21">
        <v>0.55888963934888003</v>
      </c>
      <c r="BQ61" s="20">
        <v>94.890246898886801</v>
      </c>
      <c r="BR61" s="21">
        <v>1.06884664557621</v>
      </c>
      <c r="BS61" s="20">
        <v>94.784296949036602</v>
      </c>
      <c r="BT61" s="21">
        <v>1.1551377321132601</v>
      </c>
      <c r="BU61" s="20">
        <v>-0.105949949850171</v>
      </c>
      <c r="BV61" s="21">
        <v>1.56409435703313</v>
      </c>
      <c r="BW61" s="20">
        <v>94.532241347604497</v>
      </c>
      <c r="BX61" s="21">
        <v>0.53752167945401497</v>
      </c>
      <c r="BY61" s="20">
        <v>95.319694921172101</v>
      </c>
      <c r="BZ61" s="21">
        <v>1.3160867040411901</v>
      </c>
      <c r="CA61" s="20">
        <v>95.611265680250597</v>
      </c>
      <c r="CB61" s="21">
        <v>1.23972622803981</v>
      </c>
      <c r="CC61" s="20">
        <v>0.29157075907850999</v>
      </c>
      <c r="CD61" s="24">
        <v>1.6592803771137199</v>
      </c>
    </row>
    <row r="62" spans="1:82" x14ac:dyDescent="0.15">
      <c r="A62" s="73" t="s">
        <v>56</v>
      </c>
      <c r="B62" s="44">
        <v>2</v>
      </c>
      <c r="C62" s="20">
        <v>97.246044918336295</v>
      </c>
      <c r="D62" s="21">
        <v>0.452973224525417</v>
      </c>
      <c r="E62" s="20">
        <v>96.3740002386334</v>
      </c>
      <c r="F62" s="21">
        <v>0.89102838605033396</v>
      </c>
      <c r="G62" s="20">
        <v>97.423990754754698</v>
      </c>
      <c r="H62" s="21">
        <v>0.66252608678603297</v>
      </c>
      <c r="I62" s="20">
        <v>1.0499905161213401</v>
      </c>
      <c r="J62" s="21">
        <v>1.11156214100066</v>
      </c>
      <c r="K62" s="20">
        <v>98.506098315419806</v>
      </c>
      <c r="L62" s="21">
        <v>0.284233609036668</v>
      </c>
      <c r="M62" s="20">
        <v>97.577304809913798</v>
      </c>
      <c r="N62" s="21">
        <v>0.635833401957144</v>
      </c>
      <c r="O62" s="20">
        <v>98.439414297368799</v>
      </c>
      <c r="P62" s="21">
        <v>0.40288209378317402</v>
      </c>
      <c r="Q62" s="20">
        <v>0.862109487455058</v>
      </c>
      <c r="R62" s="21">
        <v>0.72707394631113897</v>
      </c>
      <c r="S62" s="20">
        <v>98.670197445149796</v>
      </c>
      <c r="T62" s="21">
        <v>0.224331228982386</v>
      </c>
      <c r="U62" s="20">
        <v>97.928455494073901</v>
      </c>
      <c r="V62" s="21">
        <v>0.60298710666773803</v>
      </c>
      <c r="W62" s="20">
        <v>98.860712365696003</v>
      </c>
      <c r="X62" s="21">
        <v>0.34984882349484098</v>
      </c>
      <c r="Y62" s="20">
        <v>0.93225687162217197</v>
      </c>
      <c r="Z62" s="21">
        <v>0.68605189374611897</v>
      </c>
      <c r="AA62" s="20">
        <v>98.132462415881903</v>
      </c>
      <c r="AB62" s="21">
        <v>0.28623547928509802</v>
      </c>
      <c r="AC62" s="20">
        <v>97.058490949363403</v>
      </c>
      <c r="AD62" s="21">
        <v>0.75152156130057202</v>
      </c>
      <c r="AE62" s="20">
        <v>98.228886736766796</v>
      </c>
      <c r="AF62" s="21">
        <v>0.54869170111950205</v>
      </c>
      <c r="AG62" s="20">
        <v>1.1703957874033899</v>
      </c>
      <c r="AH62" s="21">
        <v>0.93503017376473097</v>
      </c>
      <c r="AI62" s="20">
        <v>94.727203342493695</v>
      </c>
      <c r="AJ62" s="21">
        <v>0.52712774220625302</v>
      </c>
      <c r="AK62" s="20">
        <v>94.697661962994999</v>
      </c>
      <c r="AL62" s="21">
        <v>1.0292757993075801</v>
      </c>
      <c r="AM62" s="20">
        <v>94.454738116768794</v>
      </c>
      <c r="AN62" s="21">
        <v>1.0948911833619299</v>
      </c>
      <c r="AO62" s="20">
        <v>-0.24292384622614799</v>
      </c>
      <c r="AP62" s="21">
        <v>1.59000723470252</v>
      </c>
      <c r="AQ62" s="20">
        <v>97.094983978539105</v>
      </c>
      <c r="AR62" s="21">
        <v>0.29689199280261103</v>
      </c>
      <c r="AS62" s="20">
        <v>96.385049394227394</v>
      </c>
      <c r="AT62" s="21">
        <v>0.76542514922985405</v>
      </c>
      <c r="AU62" s="20">
        <v>96.265990198201393</v>
      </c>
      <c r="AV62" s="21">
        <v>0.70255222980018195</v>
      </c>
      <c r="AW62" s="20">
        <v>-0.11905919602595801</v>
      </c>
      <c r="AX62" s="21">
        <v>1.1544931959507301</v>
      </c>
      <c r="AY62" s="20">
        <v>96.405690949523503</v>
      </c>
      <c r="AZ62" s="21">
        <v>0.37165741064633501</v>
      </c>
      <c r="BA62" s="20">
        <v>95.575998301865795</v>
      </c>
      <c r="BB62" s="21">
        <v>0.77673124611068001</v>
      </c>
      <c r="BC62" s="20">
        <v>95.928155802124294</v>
      </c>
      <c r="BD62" s="21">
        <v>0.83606277154943898</v>
      </c>
      <c r="BE62" s="20">
        <v>0.35215750025854198</v>
      </c>
      <c r="BF62" s="21">
        <v>1.2083689064688701</v>
      </c>
      <c r="BG62" s="20">
        <v>95.784074030686895</v>
      </c>
      <c r="BH62" s="21">
        <v>0.44697297530204899</v>
      </c>
      <c r="BI62" s="20">
        <v>95.952507646279997</v>
      </c>
      <c r="BJ62" s="21">
        <v>0.80282297792865898</v>
      </c>
      <c r="BK62" s="20">
        <v>94.890960317215004</v>
      </c>
      <c r="BL62" s="21">
        <v>0.98561068860383505</v>
      </c>
      <c r="BM62" s="20">
        <v>-1.06154732906496</v>
      </c>
      <c r="BN62" s="21">
        <v>1.33642327958721</v>
      </c>
      <c r="BO62" s="20">
        <v>97.883210476786005</v>
      </c>
      <c r="BP62" s="21">
        <v>0.29510575596335098</v>
      </c>
      <c r="BQ62" s="20">
        <v>98.015960738428802</v>
      </c>
      <c r="BR62" s="21">
        <v>0.496724019990605</v>
      </c>
      <c r="BS62" s="20">
        <v>97.343148950468603</v>
      </c>
      <c r="BT62" s="21">
        <v>0.67135176423145204</v>
      </c>
      <c r="BU62" s="20">
        <v>-0.67281178796024199</v>
      </c>
      <c r="BV62" s="21">
        <v>0.90659618934070496</v>
      </c>
      <c r="BW62" s="20">
        <v>97.878983621600796</v>
      </c>
      <c r="BX62" s="21">
        <v>0.32952099420965902</v>
      </c>
      <c r="BY62" s="20">
        <v>97.659012635085702</v>
      </c>
      <c r="BZ62" s="21">
        <v>0.59630339825614198</v>
      </c>
      <c r="CA62" s="20">
        <v>98.277754999051595</v>
      </c>
      <c r="CB62" s="21">
        <v>0.516596437541053</v>
      </c>
      <c r="CC62" s="20">
        <v>0.61874236396589299</v>
      </c>
      <c r="CD62" s="24">
        <v>0.76762610518454999</v>
      </c>
    </row>
    <row r="63" spans="1:82" x14ac:dyDescent="0.15">
      <c r="A63" s="6" t="s">
        <v>83</v>
      </c>
      <c r="B63" s="7">
        <v>2</v>
      </c>
      <c r="C63" s="8">
        <v>87.053713382405903</v>
      </c>
      <c r="D63" s="9">
        <v>0.223979912698825</v>
      </c>
      <c r="E63" s="8">
        <v>86.283020972032901</v>
      </c>
      <c r="F63" s="9">
        <v>0.53751757373489795</v>
      </c>
      <c r="G63" s="8">
        <v>88.324002735132595</v>
      </c>
      <c r="H63" s="9">
        <v>0.49926299173970301</v>
      </c>
      <c r="I63" s="8">
        <v>2.04098176309969</v>
      </c>
      <c r="J63" s="9">
        <v>0.74697408980959701</v>
      </c>
      <c r="K63" s="8">
        <v>85.950068010947405</v>
      </c>
      <c r="L63" s="9">
        <v>0.21152974794363699</v>
      </c>
      <c r="M63" s="8">
        <v>85.3038033411855</v>
      </c>
      <c r="N63" s="9">
        <v>0.48181205629488699</v>
      </c>
      <c r="O63" s="8">
        <v>87.152628259041506</v>
      </c>
      <c r="P63" s="9">
        <v>0.481341063178162</v>
      </c>
      <c r="Q63" s="8">
        <v>1.8488249178560101</v>
      </c>
      <c r="R63" s="9">
        <v>0.69155328954406503</v>
      </c>
      <c r="S63" s="8">
        <v>84.710196296732803</v>
      </c>
      <c r="T63" s="9">
        <v>0.204594391795164</v>
      </c>
      <c r="U63" s="8">
        <v>84.3978504538794</v>
      </c>
      <c r="V63" s="9">
        <v>0.48078048647174199</v>
      </c>
      <c r="W63" s="8">
        <v>85.981550140989199</v>
      </c>
      <c r="X63" s="9">
        <v>0.45066032657709998</v>
      </c>
      <c r="Y63" s="8">
        <v>1.5836996871098199</v>
      </c>
      <c r="Z63" s="9">
        <v>0.65722015154142599</v>
      </c>
      <c r="AA63" s="8">
        <v>86.493527849300307</v>
      </c>
      <c r="AB63" s="9">
        <v>0.188485672965547</v>
      </c>
      <c r="AC63" s="8">
        <v>85.751121008037103</v>
      </c>
      <c r="AD63" s="9">
        <v>0.42798533027761698</v>
      </c>
      <c r="AE63" s="8">
        <v>87.175797719639903</v>
      </c>
      <c r="AF63" s="9">
        <v>0.42487574337388201</v>
      </c>
      <c r="AG63" s="8">
        <v>1.42467671160284</v>
      </c>
      <c r="AH63" s="9">
        <v>0.60948710705948095</v>
      </c>
      <c r="AI63" s="8">
        <v>77.576398130090894</v>
      </c>
      <c r="AJ63" s="9">
        <v>0.26354612410287998</v>
      </c>
      <c r="AK63" s="8">
        <v>78.359774786247698</v>
      </c>
      <c r="AL63" s="9">
        <v>0.61630951817382795</v>
      </c>
      <c r="AM63" s="8">
        <v>77.792091856590602</v>
      </c>
      <c r="AN63" s="9">
        <v>0.61190957435509996</v>
      </c>
      <c r="AO63" s="8">
        <v>-0.56768292965711797</v>
      </c>
      <c r="AP63" s="9">
        <v>0.88984464410056796</v>
      </c>
      <c r="AQ63" s="8">
        <v>86.456724228199604</v>
      </c>
      <c r="AR63" s="9">
        <v>0.24570116977130799</v>
      </c>
      <c r="AS63" s="8">
        <v>87.790670675461996</v>
      </c>
      <c r="AT63" s="9">
        <v>0.52797163703382599</v>
      </c>
      <c r="AU63" s="8">
        <v>86.393838317851504</v>
      </c>
      <c r="AV63" s="9">
        <v>0.58279869033006904</v>
      </c>
      <c r="AW63" s="8">
        <v>-1.3968323576105</v>
      </c>
      <c r="AX63" s="9">
        <v>0.79239943646755495</v>
      </c>
      <c r="AY63" s="8">
        <v>91.472073426200197</v>
      </c>
      <c r="AZ63" s="9">
        <v>0.18477866316732799</v>
      </c>
      <c r="BA63" s="8">
        <v>91.982345557458899</v>
      </c>
      <c r="BB63" s="9">
        <v>0.403277625805055</v>
      </c>
      <c r="BC63" s="8">
        <v>91.5563045634931</v>
      </c>
      <c r="BD63" s="9">
        <v>0.44049507600362497</v>
      </c>
      <c r="BE63" s="8">
        <v>-0.42604099396581702</v>
      </c>
      <c r="BF63" s="9">
        <v>0.59847783916928898</v>
      </c>
      <c r="BG63" s="8">
        <v>89.027002474255994</v>
      </c>
      <c r="BH63" s="9">
        <v>0.206572436106602</v>
      </c>
      <c r="BI63" s="8">
        <v>89.621290107415604</v>
      </c>
      <c r="BJ63" s="9">
        <v>0.48307569825769098</v>
      </c>
      <c r="BK63" s="8">
        <v>90.169007706338107</v>
      </c>
      <c r="BL63" s="9">
        <v>0.44760096910809999</v>
      </c>
      <c r="BM63" s="8">
        <v>0.54771759892251104</v>
      </c>
      <c r="BN63" s="9">
        <v>0.66356295064369197</v>
      </c>
      <c r="BO63" s="8">
        <v>77.792828506955004</v>
      </c>
      <c r="BP63" s="9">
        <v>0.24420046154820599</v>
      </c>
      <c r="BQ63" s="8">
        <v>78.389523555041393</v>
      </c>
      <c r="BR63" s="9">
        <v>0.566385587187341</v>
      </c>
      <c r="BS63" s="8">
        <v>80.7085716732674</v>
      </c>
      <c r="BT63" s="9">
        <v>0.53689899470790703</v>
      </c>
      <c r="BU63" s="8">
        <v>2.3190481182259801</v>
      </c>
      <c r="BV63" s="9">
        <v>0.79193460414802297</v>
      </c>
      <c r="BW63" s="8">
        <v>77.2040179341206</v>
      </c>
      <c r="BX63" s="9">
        <v>0.256293110210494</v>
      </c>
      <c r="BY63" s="8">
        <v>77.649383398231095</v>
      </c>
      <c r="BZ63" s="9">
        <v>0.60455664478927995</v>
      </c>
      <c r="CA63" s="8">
        <v>79.717051582319897</v>
      </c>
      <c r="CB63" s="9">
        <v>0.59472068530168298</v>
      </c>
      <c r="CC63" s="8">
        <v>2.0676681840887698</v>
      </c>
      <c r="CD63" s="66">
        <v>0.856930155430352</v>
      </c>
    </row>
    <row r="64" spans="1:82" x14ac:dyDescent="0.15">
      <c r="A64" s="10" t="s">
        <v>84</v>
      </c>
      <c r="B64" s="11">
        <v>2</v>
      </c>
      <c r="C64" s="12">
        <v>87.983589980488205</v>
      </c>
      <c r="D64" s="13">
        <v>0.39717718040226202</v>
      </c>
      <c r="E64" s="12">
        <v>88.356881155764398</v>
      </c>
      <c r="F64" s="13">
        <v>0.68663552122535898</v>
      </c>
      <c r="G64" s="12">
        <v>87.149528204662701</v>
      </c>
      <c r="H64" s="13">
        <v>0.92960228643242804</v>
      </c>
      <c r="I64" s="12">
        <v>-1.20735295110174</v>
      </c>
      <c r="J64" s="13">
        <v>1.17252417935121</v>
      </c>
      <c r="K64" s="12">
        <v>86.279898852662797</v>
      </c>
      <c r="L64" s="13">
        <v>0.357297902861342</v>
      </c>
      <c r="M64" s="12">
        <v>87.120157638803207</v>
      </c>
      <c r="N64" s="13">
        <v>0.73275853201511099</v>
      </c>
      <c r="O64" s="12">
        <v>85.918001740470999</v>
      </c>
      <c r="P64" s="13">
        <v>0.91926570335094004</v>
      </c>
      <c r="Q64" s="12">
        <v>-1.20215589833226</v>
      </c>
      <c r="R64" s="13">
        <v>1.1681669124204701</v>
      </c>
      <c r="S64" s="12">
        <v>84.373764824812795</v>
      </c>
      <c r="T64" s="13">
        <v>0.351487742949318</v>
      </c>
      <c r="U64" s="12">
        <v>84.945675732935499</v>
      </c>
      <c r="V64" s="13">
        <v>0.74618581839049702</v>
      </c>
      <c r="W64" s="12">
        <v>84.314572699537194</v>
      </c>
      <c r="X64" s="13">
        <v>0.80666588235287096</v>
      </c>
      <c r="Y64" s="12">
        <v>-0.63110303339838603</v>
      </c>
      <c r="Z64" s="13">
        <v>1.0541361649011101</v>
      </c>
      <c r="AA64" s="12">
        <v>86.573372506715998</v>
      </c>
      <c r="AB64" s="13">
        <v>0.307226100546448</v>
      </c>
      <c r="AC64" s="12">
        <v>86.229886176451004</v>
      </c>
      <c r="AD64" s="13">
        <v>0.66040543162918497</v>
      </c>
      <c r="AE64" s="12">
        <v>87.133547773338407</v>
      </c>
      <c r="AF64" s="13">
        <v>0.70874804361935495</v>
      </c>
      <c r="AG64" s="12">
        <v>0.9036615968874</v>
      </c>
      <c r="AH64" s="13">
        <v>0.92603772656644301</v>
      </c>
      <c r="AI64" s="12">
        <v>79.418265217646095</v>
      </c>
      <c r="AJ64" s="13">
        <v>0.463147409800652</v>
      </c>
      <c r="AK64" s="12">
        <v>81.149887090196998</v>
      </c>
      <c r="AL64" s="13">
        <v>0.83273748600784103</v>
      </c>
      <c r="AM64" s="12">
        <v>78.146208364613699</v>
      </c>
      <c r="AN64" s="13">
        <v>0.98535974303527696</v>
      </c>
      <c r="AO64" s="12">
        <v>-3.0036787255832502</v>
      </c>
      <c r="AP64" s="13">
        <v>1.2491052105276299</v>
      </c>
      <c r="AQ64" s="12">
        <v>87.070941525909006</v>
      </c>
      <c r="AR64" s="13">
        <v>0.45942183028613098</v>
      </c>
      <c r="AS64" s="12">
        <v>89.076831495902695</v>
      </c>
      <c r="AT64" s="13">
        <v>0.77458292231452197</v>
      </c>
      <c r="AU64" s="12">
        <v>84.806526384370898</v>
      </c>
      <c r="AV64" s="13">
        <v>1.12494529538707</v>
      </c>
      <c r="AW64" s="12">
        <v>-4.2703051115317701</v>
      </c>
      <c r="AX64" s="13">
        <v>1.34656604531298</v>
      </c>
      <c r="AY64" s="12">
        <v>92.881534359566103</v>
      </c>
      <c r="AZ64" s="13">
        <v>0.31757962979746801</v>
      </c>
      <c r="BA64" s="12">
        <v>92.970411336269905</v>
      </c>
      <c r="BB64" s="13">
        <v>0.61525510243160797</v>
      </c>
      <c r="BC64" s="12">
        <v>92.102519474877994</v>
      </c>
      <c r="BD64" s="13">
        <v>0.79179878995789399</v>
      </c>
      <c r="BE64" s="12">
        <v>-0.867891861391903</v>
      </c>
      <c r="BF64" s="13">
        <v>0.99604068589291095</v>
      </c>
      <c r="BG64" s="12">
        <v>91.161724275204605</v>
      </c>
      <c r="BH64" s="13">
        <v>0.32994917118818501</v>
      </c>
      <c r="BI64" s="12">
        <v>91.608335414765506</v>
      </c>
      <c r="BJ64" s="13">
        <v>0.596148909110781</v>
      </c>
      <c r="BK64" s="12">
        <v>90.856783618731498</v>
      </c>
      <c r="BL64" s="13">
        <v>0.712870560334804</v>
      </c>
      <c r="BM64" s="12">
        <v>-0.751551796034023</v>
      </c>
      <c r="BN64" s="13">
        <v>0.922547113503144</v>
      </c>
      <c r="BO64" s="12">
        <v>80.957726353442496</v>
      </c>
      <c r="BP64" s="13">
        <v>0.36682824838538303</v>
      </c>
      <c r="BQ64" s="12">
        <v>81.241817770448804</v>
      </c>
      <c r="BR64" s="13">
        <v>0.78479240491471802</v>
      </c>
      <c r="BS64" s="12">
        <v>81.6262510198776</v>
      </c>
      <c r="BT64" s="13">
        <v>0.84871449663144405</v>
      </c>
      <c r="BU64" s="12">
        <v>0.384433249428767</v>
      </c>
      <c r="BV64" s="13">
        <v>1.1435490837303399</v>
      </c>
      <c r="BW64" s="12">
        <v>79.192498552104894</v>
      </c>
      <c r="BX64" s="13">
        <v>0.44284260867599501</v>
      </c>
      <c r="BY64" s="12">
        <v>79.918104279761593</v>
      </c>
      <c r="BZ64" s="13">
        <v>0.81495919350511903</v>
      </c>
      <c r="CA64" s="12">
        <v>79.709802467604305</v>
      </c>
      <c r="CB64" s="13">
        <v>1.00560787954506</v>
      </c>
      <c r="CC64" s="12">
        <v>-0.208301812157277</v>
      </c>
      <c r="CD64" s="67">
        <v>1.26870456281694</v>
      </c>
    </row>
    <row r="65" spans="1:82" x14ac:dyDescent="0.15">
      <c r="A65" s="15" t="s">
        <v>85</v>
      </c>
      <c r="B65" s="16">
        <v>2</v>
      </c>
      <c r="C65" s="59">
        <v>89.583649977904997</v>
      </c>
      <c r="D65" s="60">
        <v>0.14551573655603001</v>
      </c>
      <c r="E65" s="59">
        <v>89.150894476176802</v>
      </c>
      <c r="F65" s="60">
        <v>0.32706701186689402</v>
      </c>
      <c r="G65" s="59">
        <v>90.648691124329304</v>
      </c>
      <c r="H65" s="60">
        <v>0.30837635392094598</v>
      </c>
      <c r="I65" s="59">
        <v>1.49779664815252</v>
      </c>
      <c r="J65" s="60">
        <v>0.45587368384548699</v>
      </c>
      <c r="K65" s="59">
        <v>88.700332145355702</v>
      </c>
      <c r="L65" s="60">
        <v>0.14005395618942201</v>
      </c>
      <c r="M65" s="59">
        <v>88.428161951402899</v>
      </c>
      <c r="N65" s="60">
        <v>0.30942258333469702</v>
      </c>
      <c r="O65" s="59">
        <v>89.686494903986798</v>
      </c>
      <c r="P65" s="60">
        <v>0.30680174087685802</v>
      </c>
      <c r="Q65" s="59">
        <v>1.2583329525838201</v>
      </c>
      <c r="R65" s="60">
        <v>0.43973299442307301</v>
      </c>
      <c r="S65" s="59">
        <v>88.385724464280202</v>
      </c>
      <c r="T65" s="60">
        <v>0.13108504698186599</v>
      </c>
      <c r="U65" s="59">
        <v>88.214462464500301</v>
      </c>
      <c r="V65" s="60">
        <v>0.29684038399894802</v>
      </c>
      <c r="W65" s="59">
        <v>89.542009526209497</v>
      </c>
      <c r="X65" s="60">
        <v>0.284152913328309</v>
      </c>
      <c r="Y65" s="59">
        <v>1.32754706170923</v>
      </c>
      <c r="Z65" s="60">
        <v>0.41073080827302699</v>
      </c>
      <c r="AA65" s="59">
        <v>89.925333834288494</v>
      </c>
      <c r="AB65" s="60">
        <v>0.121257729301936</v>
      </c>
      <c r="AC65" s="59">
        <v>89.449979525161794</v>
      </c>
      <c r="AD65" s="60">
        <v>0.26740180123737101</v>
      </c>
      <c r="AE65" s="59">
        <v>90.739959353088807</v>
      </c>
      <c r="AF65" s="60">
        <v>0.26258740224119897</v>
      </c>
      <c r="AG65" s="59">
        <v>1.28997982792705</v>
      </c>
      <c r="AH65" s="60">
        <v>0.37821299246950002</v>
      </c>
      <c r="AI65" s="59">
        <v>81.258786425049195</v>
      </c>
      <c r="AJ65" s="60">
        <v>0.17402717867543399</v>
      </c>
      <c r="AK65" s="59">
        <v>81.912108112911199</v>
      </c>
      <c r="AL65" s="60">
        <v>0.39107856937419799</v>
      </c>
      <c r="AM65" s="59">
        <v>81.663501693203898</v>
      </c>
      <c r="AN65" s="60">
        <v>0.39708087840237399</v>
      </c>
      <c r="AO65" s="59">
        <v>-0.24860641970729999</v>
      </c>
      <c r="AP65" s="60">
        <v>0.56443115732717797</v>
      </c>
      <c r="AQ65" s="59">
        <v>89.118944225949406</v>
      </c>
      <c r="AR65" s="60">
        <v>0.155621216388554</v>
      </c>
      <c r="AS65" s="59">
        <v>90.089749346905407</v>
      </c>
      <c r="AT65" s="60">
        <v>0.32642991624732398</v>
      </c>
      <c r="AU65" s="59">
        <v>89.326438291254703</v>
      </c>
      <c r="AV65" s="60">
        <v>0.34899418849497099</v>
      </c>
      <c r="AW65" s="59">
        <v>-0.76331105565068103</v>
      </c>
      <c r="AX65" s="60">
        <v>0.479903477869354</v>
      </c>
      <c r="AY65" s="59">
        <v>93.065738857004803</v>
      </c>
      <c r="AZ65" s="60">
        <v>0.11956106302467499</v>
      </c>
      <c r="BA65" s="59">
        <v>93.457411404997799</v>
      </c>
      <c r="BB65" s="60">
        <v>0.256182337166731</v>
      </c>
      <c r="BC65" s="59">
        <v>93.242244105720303</v>
      </c>
      <c r="BD65" s="60">
        <v>0.27041781626581002</v>
      </c>
      <c r="BE65" s="59">
        <v>-0.21516729927751499</v>
      </c>
      <c r="BF65" s="60">
        <v>0.37241820774434797</v>
      </c>
      <c r="BG65" s="59">
        <v>91.329339807613806</v>
      </c>
      <c r="BH65" s="60">
        <v>0.13211035385949699</v>
      </c>
      <c r="BI65" s="59">
        <v>91.755742175550296</v>
      </c>
      <c r="BJ65" s="60">
        <v>0.29612552360809702</v>
      </c>
      <c r="BK65" s="59">
        <v>92.015222963707302</v>
      </c>
      <c r="BL65" s="60">
        <v>0.28360175555366801</v>
      </c>
      <c r="BM65" s="59">
        <v>0.25948078815694697</v>
      </c>
      <c r="BN65" s="60">
        <v>0.41336770713095</v>
      </c>
      <c r="BO65" s="59">
        <v>84.228192723079701</v>
      </c>
      <c r="BP65" s="60">
        <v>0.152576560311143</v>
      </c>
      <c r="BQ65" s="59">
        <v>84.618512144125802</v>
      </c>
      <c r="BR65" s="60">
        <v>0.34339748519644098</v>
      </c>
      <c r="BS65" s="59">
        <v>86.3195196488102</v>
      </c>
      <c r="BT65" s="60">
        <v>0.32223682064622999</v>
      </c>
      <c r="BU65" s="59">
        <v>1.70100750468443</v>
      </c>
      <c r="BV65" s="60">
        <v>0.476008933412569</v>
      </c>
      <c r="BW65" s="59">
        <v>83.036220707575197</v>
      </c>
      <c r="BX65" s="60">
        <v>0.165195626879374</v>
      </c>
      <c r="BY65" s="59">
        <v>83.319924308720203</v>
      </c>
      <c r="BZ65" s="60">
        <v>0.38429292856584002</v>
      </c>
      <c r="CA65" s="59">
        <v>84.8247500437909</v>
      </c>
      <c r="CB65" s="60">
        <v>0.37712658064719301</v>
      </c>
      <c r="CC65" s="59">
        <v>1.5048257350707199</v>
      </c>
      <c r="CD65" s="68">
        <v>0.54099578734900999</v>
      </c>
    </row>
    <row r="66" spans="1:82" x14ac:dyDescent="0.15">
      <c r="A66" s="57" t="s">
        <v>88</v>
      </c>
      <c r="B66" s="44">
        <v>2</v>
      </c>
      <c r="C66" s="20">
        <v>86.546306384681998</v>
      </c>
      <c r="D66" s="21">
        <v>2.0388270201031702</v>
      </c>
      <c r="E66" s="20" t="s">
        <v>824</v>
      </c>
      <c r="F66" s="21" t="s">
        <v>824</v>
      </c>
      <c r="G66" s="20" t="s">
        <v>824</v>
      </c>
      <c r="H66" s="21" t="s">
        <v>824</v>
      </c>
      <c r="I66" s="20" t="s">
        <v>824</v>
      </c>
      <c r="J66" s="21" t="s">
        <v>824</v>
      </c>
      <c r="K66" s="20">
        <v>88.938073546452003</v>
      </c>
      <c r="L66" s="21">
        <v>1.36307279659148</v>
      </c>
      <c r="M66" s="20" t="s">
        <v>824</v>
      </c>
      <c r="N66" s="21" t="s">
        <v>824</v>
      </c>
      <c r="O66" s="20" t="s">
        <v>824</v>
      </c>
      <c r="P66" s="21" t="s">
        <v>824</v>
      </c>
      <c r="Q66" s="20" t="s">
        <v>824</v>
      </c>
      <c r="R66" s="21" t="s">
        <v>824</v>
      </c>
      <c r="S66" s="20">
        <v>88.422336910656497</v>
      </c>
      <c r="T66" s="21">
        <v>1.25417837735796</v>
      </c>
      <c r="U66" s="20" t="s">
        <v>824</v>
      </c>
      <c r="V66" s="21" t="s">
        <v>824</v>
      </c>
      <c r="W66" s="20" t="s">
        <v>824</v>
      </c>
      <c r="X66" s="21" t="s">
        <v>824</v>
      </c>
      <c r="Y66" s="20" t="s">
        <v>824</v>
      </c>
      <c r="Z66" s="21" t="s">
        <v>824</v>
      </c>
      <c r="AA66" s="20">
        <v>91.894788744513207</v>
      </c>
      <c r="AB66" s="21">
        <v>0.94067764633877804</v>
      </c>
      <c r="AC66" s="20" t="s">
        <v>824</v>
      </c>
      <c r="AD66" s="21" t="s">
        <v>824</v>
      </c>
      <c r="AE66" s="20" t="s">
        <v>824</v>
      </c>
      <c r="AF66" s="21" t="s">
        <v>824</v>
      </c>
      <c r="AG66" s="20" t="s">
        <v>824</v>
      </c>
      <c r="AH66" s="21" t="s">
        <v>824</v>
      </c>
      <c r="AI66" s="20">
        <v>78.494087468705004</v>
      </c>
      <c r="AJ66" s="21">
        <v>2.2000176237454201</v>
      </c>
      <c r="AK66" s="20" t="s">
        <v>824</v>
      </c>
      <c r="AL66" s="21" t="s">
        <v>824</v>
      </c>
      <c r="AM66" s="20" t="s">
        <v>824</v>
      </c>
      <c r="AN66" s="21" t="s">
        <v>824</v>
      </c>
      <c r="AO66" s="20" t="s">
        <v>824</v>
      </c>
      <c r="AP66" s="21" t="s">
        <v>824</v>
      </c>
      <c r="AQ66" s="20">
        <v>84.328574523787296</v>
      </c>
      <c r="AR66" s="21">
        <v>2.2026108208271098</v>
      </c>
      <c r="AS66" s="20" t="s">
        <v>824</v>
      </c>
      <c r="AT66" s="21" t="s">
        <v>824</v>
      </c>
      <c r="AU66" s="20" t="s">
        <v>824</v>
      </c>
      <c r="AV66" s="21" t="s">
        <v>824</v>
      </c>
      <c r="AW66" s="20" t="s">
        <v>824</v>
      </c>
      <c r="AX66" s="21" t="s">
        <v>824</v>
      </c>
      <c r="AY66" s="20">
        <v>91.992311005025797</v>
      </c>
      <c r="AZ66" s="21">
        <v>1.3760568395795301</v>
      </c>
      <c r="BA66" s="20" t="s">
        <v>824</v>
      </c>
      <c r="BB66" s="21" t="s">
        <v>824</v>
      </c>
      <c r="BC66" s="20" t="s">
        <v>824</v>
      </c>
      <c r="BD66" s="21" t="s">
        <v>824</v>
      </c>
      <c r="BE66" s="20" t="s">
        <v>824</v>
      </c>
      <c r="BF66" s="21" t="s">
        <v>824</v>
      </c>
      <c r="BG66" s="20">
        <v>90.085582335014095</v>
      </c>
      <c r="BH66" s="21">
        <v>1.8484090526352801</v>
      </c>
      <c r="BI66" s="20" t="s">
        <v>824</v>
      </c>
      <c r="BJ66" s="21" t="s">
        <v>824</v>
      </c>
      <c r="BK66" s="20" t="s">
        <v>824</v>
      </c>
      <c r="BL66" s="21" t="s">
        <v>824</v>
      </c>
      <c r="BM66" s="20" t="s">
        <v>824</v>
      </c>
      <c r="BN66" s="21" t="s">
        <v>824</v>
      </c>
      <c r="BO66" s="20">
        <v>81.270950051130697</v>
      </c>
      <c r="BP66" s="21">
        <v>2.1734510720614599</v>
      </c>
      <c r="BQ66" s="20" t="s">
        <v>824</v>
      </c>
      <c r="BR66" s="21" t="s">
        <v>824</v>
      </c>
      <c r="BS66" s="20" t="s">
        <v>824</v>
      </c>
      <c r="BT66" s="21" t="s">
        <v>824</v>
      </c>
      <c r="BU66" s="20" t="s">
        <v>824</v>
      </c>
      <c r="BV66" s="21" t="s">
        <v>824</v>
      </c>
      <c r="BW66" s="20">
        <v>77.773640262322402</v>
      </c>
      <c r="BX66" s="21">
        <v>2.5284079692210999</v>
      </c>
      <c r="BY66" s="20" t="s">
        <v>824</v>
      </c>
      <c r="BZ66" s="21" t="s">
        <v>824</v>
      </c>
      <c r="CA66" s="20" t="s">
        <v>824</v>
      </c>
      <c r="CB66" s="21" t="s">
        <v>824</v>
      </c>
      <c r="CC66" s="20" t="s">
        <v>824</v>
      </c>
      <c r="CD66" s="24" t="s">
        <v>824</v>
      </c>
    </row>
    <row r="67" spans="1:82" x14ac:dyDescent="0.15">
      <c r="A67" s="57" t="s">
        <v>89</v>
      </c>
      <c r="B67" s="44">
        <v>2</v>
      </c>
      <c r="C67" s="20">
        <v>78.385678486619696</v>
      </c>
      <c r="D67" s="21">
        <v>2.3952485439275302</v>
      </c>
      <c r="E67" s="20" t="s">
        <v>824</v>
      </c>
      <c r="F67" s="21" t="s">
        <v>824</v>
      </c>
      <c r="G67" s="20" t="s">
        <v>824</v>
      </c>
      <c r="H67" s="21" t="s">
        <v>824</v>
      </c>
      <c r="I67" s="20" t="s">
        <v>824</v>
      </c>
      <c r="J67" s="21" t="s">
        <v>824</v>
      </c>
      <c r="K67" s="20">
        <v>71.465583995338903</v>
      </c>
      <c r="L67" s="21">
        <v>2.9679615083198199</v>
      </c>
      <c r="M67" s="20" t="s">
        <v>824</v>
      </c>
      <c r="N67" s="21" t="s">
        <v>824</v>
      </c>
      <c r="O67" s="20" t="s">
        <v>824</v>
      </c>
      <c r="P67" s="21" t="s">
        <v>824</v>
      </c>
      <c r="Q67" s="20" t="s">
        <v>824</v>
      </c>
      <c r="R67" s="21" t="s">
        <v>824</v>
      </c>
      <c r="S67" s="20">
        <v>72.809261506345095</v>
      </c>
      <c r="T67" s="21">
        <v>2.67336150173682</v>
      </c>
      <c r="U67" s="20" t="s">
        <v>824</v>
      </c>
      <c r="V67" s="21" t="s">
        <v>824</v>
      </c>
      <c r="W67" s="20" t="s">
        <v>824</v>
      </c>
      <c r="X67" s="21" t="s">
        <v>824</v>
      </c>
      <c r="Y67" s="20" t="s">
        <v>824</v>
      </c>
      <c r="Z67" s="21" t="s">
        <v>824</v>
      </c>
      <c r="AA67" s="20">
        <v>83.928086062710605</v>
      </c>
      <c r="AB67" s="21">
        <v>2.0890908293243702</v>
      </c>
      <c r="AC67" s="20" t="s">
        <v>824</v>
      </c>
      <c r="AD67" s="21" t="s">
        <v>824</v>
      </c>
      <c r="AE67" s="20" t="s">
        <v>824</v>
      </c>
      <c r="AF67" s="21" t="s">
        <v>824</v>
      </c>
      <c r="AG67" s="20" t="s">
        <v>824</v>
      </c>
      <c r="AH67" s="21" t="s">
        <v>824</v>
      </c>
      <c r="AI67" s="20">
        <v>65.304210422541303</v>
      </c>
      <c r="AJ67" s="21">
        <v>2.5777512696609199</v>
      </c>
      <c r="AK67" s="20" t="s">
        <v>824</v>
      </c>
      <c r="AL67" s="21" t="s">
        <v>824</v>
      </c>
      <c r="AM67" s="20" t="s">
        <v>824</v>
      </c>
      <c r="AN67" s="21" t="s">
        <v>824</v>
      </c>
      <c r="AO67" s="20" t="s">
        <v>824</v>
      </c>
      <c r="AP67" s="21" t="s">
        <v>824</v>
      </c>
      <c r="AQ67" s="20">
        <v>85.482872250229804</v>
      </c>
      <c r="AR67" s="21">
        <v>1.9118737643612</v>
      </c>
      <c r="AS67" s="20" t="s">
        <v>824</v>
      </c>
      <c r="AT67" s="21" t="s">
        <v>824</v>
      </c>
      <c r="AU67" s="20" t="s">
        <v>824</v>
      </c>
      <c r="AV67" s="21" t="s">
        <v>824</v>
      </c>
      <c r="AW67" s="20" t="s">
        <v>824</v>
      </c>
      <c r="AX67" s="21" t="s">
        <v>824</v>
      </c>
      <c r="AY67" s="20">
        <v>90.024891665819197</v>
      </c>
      <c r="AZ67" s="21">
        <v>1.5203323479591899</v>
      </c>
      <c r="BA67" s="20" t="s">
        <v>824</v>
      </c>
      <c r="BB67" s="21" t="s">
        <v>824</v>
      </c>
      <c r="BC67" s="20" t="s">
        <v>824</v>
      </c>
      <c r="BD67" s="21" t="s">
        <v>824</v>
      </c>
      <c r="BE67" s="20" t="s">
        <v>824</v>
      </c>
      <c r="BF67" s="21" t="s">
        <v>824</v>
      </c>
      <c r="BG67" s="20">
        <v>78.898405927402905</v>
      </c>
      <c r="BH67" s="21">
        <v>2.4277784710325698</v>
      </c>
      <c r="BI67" s="20" t="s">
        <v>824</v>
      </c>
      <c r="BJ67" s="21" t="s">
        <v>824</v>
      </c>
      <c r="BK67" s="20" t="s">
        <v>824</v>
      </c>
      <c r="BL67" s="21" t="s">
        <v>824</v>
      </c>
      <c r="BM67" s="20" t="s">
        <v>824</v>
      </c>
      <c r="BN67" s="21" t="s">
        <v>824</v>
      </c>
      <c r="BO67" s="20">
        <v>58.712419728873698</v>
      </c>
      <c r="BP67" s="21">
        <v>3.3569883080373302</v>
      </c>
      <c r="BQ67" s="20" t="s">
        <v>824</v>
      </c>
      <c r="BR67" s="21" t="s">
        <v>824</v>
      </c>
      <c r="BS67" s="20" t="s">
        <v>824</v>
      </c>
      <c r="BT67" s="21" t="s">
        <v>824</v>
      </c>
      <c r="BU67" s="20" t="s">
        <v>824</v>
      </c>
      <c r="BV67" s="21" t="s">
        <v>824</v>
      </c>
      <c r="BW67" s="20">
        <v>66.9746395291656</v>
      </c>
      <c r="BX67" s="21">
        <v>2.7118642386610898</v>
      </c>
      <c r="BY67" s="20" t="s">
        <v>824</v>
      </c>
      <c r="BZ67" s="21" t="s">
        <v>824</v>
      </c>
      <c r="CA67" s="20" t="s">
        <v>824</v>
      </c>
      <c r="CB67" s="21" t="s">
        <v>824</v>
      </c>
      <c r="CC67" s="20" t="s">
        <v>824</v>
      </c>
      <c r="CD67" s="24" t="s">
        <v>824</v>
      </c>
    </row>
    <row r="68" spans="1:82" x14ac:dyDescent="0.15">
      <c r="A68" s="57" t="s">
        <v>90</v>
      </c>
      <c r="B68" s="44">
        <v>2</v>
      </c>
      <c r="C68" s="20">
        <v>89.785680443637403</v>
      </c>
      <c r="D68" s="21">
        <v>1.84541543758335</v>
      </c>
      <c r="E68" s="20" t="s">
        <v>824</v>
      </c>
      <c r="F68" s="21" t="s">
        <v>824</v>
      </c>
      <c r="G68" s="20" t="s">
        <v>824</v>
      </c>
      <c r="H68" s="21" t="s">
        <v>824</v>
      </c>
      <c r="I68" s="20" t="s">
        <v>824</v>
      </c>
      <c r="J68" s="21" t="s">
        <v>824</v>
      </c>
      <c r="K68" s="20">
        <v>87.501848367800406</v>
      </c>
      <c r="L68" s="21">
        <v>1.84272916505909</v>
      </c>
      <c r="M68" s="20" t="s">
        <v>824</v>
      </c>
      <c r="N68" s="21" t="s">
        <v>824</v>
      </c>
      <c r="O68" s="20" t="s">
        <v>824</v>
      </c>
      <c r="P68" s="21" t="s">
        <v>824</v>
      </c>
      <c r="Q68" s="20" t="s">
        <v>824</v>
      </c>
      <c r="R68" s="21" t="s">
        <v>824</v>
      </c>
      <c r="S68" s="20">
        <v>87.612122129773098</v>
      </c>
      <c r="T68" s="21">
        <v>1.7643888126431799</v>
      </c>
      <c r="U68" s="20" t="s">
        <v>824</v>
      </c>
      <c r="V68" s="21" t="s">
        <v>824</v>
      </c>
      <c r="W68" s="20" t="s">
        <v>824</v>
      </c>
      <c r="X68" s="21" t="s">
        <v>824</v>
      </c>
      <c r="Y68" s="20" t="s">
        <v>824</v>
      </c>
      <c r="Z68" s="21" t="s">
        <v>824</v>
      </c>
      <c r="AA68" s="20">
        <v>92.417851395636205</v>
      </c>
      <c r="AB68" s="21">
        <v>1.3284901419195301</v>
      </c>
      <c r="AC68" s="20" t="s">
        <v>824</v>
      </c>
      <c r="AD68" s="21" t="s">
        <v>824</v>
      </c>
      <c r="AE68" s="20" t="s">
        <v>824</v>
      </c>
      <c r="AF68" s="21" t="s">
        <v>824</v>
      </c>
      <c r="AG68" s="20" t="s">
        <v>824</v>
      </c>
      <c r="AH68" s="21" t="s">
        <v>824</v>
      </c>
      <c r="AI68" s="20">
        <v>69.939144684504498</v>
      </c>
      <c r="AJ68" s="21">
        <v>2.6485107325939201</v>
      </c>
      <c r="AK68" s="20" t="s">
        <v>824</v>
      </c>
      <c r="AL68" s="21" t="s">
        <v>824</v>
      </c>
      <c r="AM68" s="20" t="s">
        <v>824</v>
      </c>
      <c r="AN68" s="21" t="s">
        <v>824</v>
      </c>
      <c r="AO68" s="20" t="s">
        <v>824</v>
      </c>
      <c r="AP68" s="21" t="s">
        <v>824</v>
      </c>
      <c r="AQ68" s="20">
        <v>87.745350389144306</v>
      </c>
      <c r="AR68" s="21">
        <v>2.0941391679339199</v>
      </c>
      <c r="AS68" s="20" t="s">
        <v>824</v>
      </c>
      <c r="AT68" s="21" t="s">
        <v>824</v>
      </c>
      <c r="AU68" s="20" t="s">
        <v>824</v>
      </c>
      <c r="AV68" s="21" t="s">
        <v>824</v>
      </c>
      <c r="AW68" s="20" t="s">
        <v>824</v>
      </c>
      <c r="AX68" s="21" t="s">
        <v>824</v>
      </c>
      <c r="AY68" s="20">
        <v>93.229999423486305</v>
      </c>
      <c r="AZ68" s="21">
        <v>1.50205850419625</v>
      </c>
      <c r="BA68" s="20" t="s">
        <v>824</v>
      </c>
      <c r="BB68" s="21" t="s">
        <v>824</v>
      </c>
      <c r="BC68" s="20" t="s">
        <v>824</v>
      </c>
      <c r="BD68" s="21" t="s">
        <v>824</v>
      </c>
      <c r="BE68" s="20" t="s">
        <v>824</v>
      </c>
      <c r="BF68" s="21" t="s">
        <v>824</v>
      </c>
      <c r="BG68" s="20">
        <v>90.014447022153703</v>
      </c>
      <c r="BH68" s="21">
        <v>1.8151318055427701</v>
      </c>
      <c r="BI68" s="20" t="s">
        <v>824</v>
      </c>
      <c r="BJ68" s="21" t="s">
        <v>824</v>
      </c>
      <c r="BK68" s="20" t="s">
        <v>824</v>
      </c>
      <c r="BL68" s="21" t="s">
        <v>824</v>
      </c>
      <c r="BM68" s="20" t="s">
        <v>824</v>
      </c>
      <c r="BN68" s="21" t="s">
        <v>824</v>
      </c>
      <c r="BO68" s="20">
        <v>85.838694062720805</v>
      </c>
      <c r="BP68" s="21">
        <v>1.8642253774828901</v>
      </c>
      <c r="BQ68" s="20" t="s">
        <v>824</v>
      </c>
      <c r="BR68" s="21" t="s">
        <v>824</v>
      </c>
      <c r="BS68" s="20" t="s">
        <v>824</v>
      </c>
      <c r="BT68" s="21" t="s">
        <v>824</v>
      </c>
      <c r="BU68" s="20" t="s">
        <v>824</v>
      </c>
      <c r="BV68" s="21" t="s">
        <v>824</v>
      </c>
      <c r="BW68" s="20">
        <v>76.402301884944194</v>
      </c>
      <c r="BX68" s="21">
        <v>2.3465147083351101</v>
      </c>
      <c r="BY68" s="20" t="s">
        <v>824</v>
      </c>
      <c r="BZ68" s="21" t="s">
        <v>824</v>
      </c>
      <c r="CA68" s="20" t="s">
        <v>824</v>
      </c>
      <c r="CB68" s="21" t="s">
        <v>824</v>
      </c>
      <c r="CC68" s="20" t="s">
        <v>824</v>
      </c>
      <c r="CD68" s="24" t="s">
        <v>824</v>
      </c>
    </row>
    <row r="69" spans="1:82" ht="13.5" customHeight="1" x14ac:dyDescent="0.15">
      <c r="A69" s="72" t="s">
        <v>91</v>
      </c>
      <c r="B69" s="53">
        <v>2</v>
      </c>
      <c r="C69" s="61">
        <v>83.155673079282494</v>
      </c>
      <c r="D69" s="62">
        <v>2.4053995203067502</v>
      </c>
      <c r="E69" s="61" t="s">
        <v>824</v>
      </c>
      <c r="F69" s="62" t="s">
        <v>824</v>
      </c>
      <c r="G69" s="61" t="s">
        <v>824</v>
      </c>
      <c r="H69" s="62" t="s">
        <v>824</v>
      </c>
      <c r="I69" s="61" t="s">
        <v>824</v>
      </c>
      <c r="J69" s="62" t="s">
        <v>824</v>
      </c>
      <c r="K69" s="61">
        <v>90.543997463393296</v>
      </c>
      <c r="L69" s="62">
        <v>1.16436877537922</v>
      </c>
      <c r="M69" s="61" t="s">
        <v>824</v>
      </c>
      <c r="N69" s="62" t="s">
        <v>824</v>
      </c>
      <c r="O69" s="61" t="s">
        <v>824</v>
      </c>
      <c r="P69" s="62" t="s">
        <v>824</v>
      </c>
      <c r="Q69" s="61" t="s">
        <v>824</v>
      </c>
      <c r="R69" s="62" t="s">
        <v>824</v>
      </c>
      <c r="S69" s="61">
        <v>77.470792674095094</v>
      </c>
      <c r="T69" s="62">
        <v>2.09216443137699</v>
      </c>
      <c r="U69" s="61" t="s">
        <v>824</v>
      </c>
      <c r="V69" s="62" t="s">
        <v>824</v>
      </c>
      <c r="W69" s="61" t="s">
        <v>824</v>
      </c>
      <c r="X69" s="62" t="s">
        <v>824</v>
      </c>
      <c r="Y69" s="61" t="s">
        <v>824</v>
      </c>
      <c r="Z69" s="62" t="s">
        <v>824</v>
      </c>
      <c r="AA69" s="61">
        <v>90.4446198344408</v>
      </c>
      <c r="AB69" s="62">
        <v>1.30533265084476</v>
      </c>
      <c r="AC69" s="61" t="s">
        <v>824</v>
      </c>
      <c r="AD69" s="62" t="s">
        <v>824</v>
      </c>
      <c r="AE69" s="61" t="s">
        <v>824</v>
      </c>
      <c r="AF69" s="62" t="s">
        <v>824</v>
      </c>
      <c r="AG69" s="61" t="s">
        <v>824</v>
      </c>
      <c r="AH69" s="62" t="s">
        <v>824</v>
      </c>
      <c r="AI69" s="61">
        <v>81.899844547740798</v>
      </c>
      <c r="AJ69" s="62">
        <v>2.03036368527476</v>
      </c>
      <c r="AK69" s="61" t="s">
        <v>824</v>
      </c>
      <c r="AL69" s="62" t="s">
        <v>824</v>
      </c>
      <c r="AM69" s="61" t="s">
        <v>824</v>
      </c>
      <c r="AN69" s="62" t="s">
        <v>824</v>
      </c>
      <c r="AO69" s="61" t="s">
        <v>824</v>
      </c>
      <c r="AP69" s="62" t="s">
        <v>824</v>
      </c>
      <c r="AQ69" s="61">
        <v>88.071811908510099</v>
      </c>
      <c r="AR69" s="62">
        <v>2.0764163014771899</v>
      </c>
      <c r="AS69" s="61" t="s">
        <v>824</v>
      </c>
      <c r="AT69" s="62" t="s">
        <v>824</v>
      </c>
      <c r="AU69" s="61" t="s">
        <v>824</v>
      </c>
      <c r="AV69" s="62" t="s">
        <v>824</v>
      </c>
      <c r="AW69" s="61" t="s">
        <v>824</v>
      </c>
      <c r="AX69" s="62" t="s">
        <v>824</v>
      </c>
      <c r="AY69" s="61">
        <v>91.996699239887903</v>
      </c>
      <c r="AZ69" s="62">
        <v>1.7735406951328401</v>
      </c>
      <c r="BA69" s="61" t="s">
        <v>824</v>
      </c>
      <c r="BB69" s="62" t="s">
        <v>824</v>
      </c>
      <c r="BC69" s="61" t="s">
        <v>824</v>
      </c>
      <c r="BD69" s="62" t="s">
        <v>824</v>
      </c>
      <c r="BE69" s="61" t="s">
        <v>824</v>
      </c>
      <c r="BF69" s="62" t="s">
        <v>824</v>
      </c>
      <c r="BG69" s="61">
        <v>87.1059190283909</v>
      </c>
      <c r="BH69" s="62">
        <v>2.5779036247376999</v>
      </c>
      <c r="BI69" s="61" t="s">
        <v>824</v>
      </c>
      <c r="BJ69" s="62" t="s">
        <v>824</v>
      </c>
      <c r="BK69" s="61" t="s">
        <v>824</v>
      </c>
      <c r="BL69" s="62" t="s">
        <v>824</v>
      </c>
      <c r="BM69" s="61" t="s">
        <v>824</v>
      </c>
      <c r="BN69" s="62" t="s">
        <v>824</v>
      </c>
      <c r="BO69" s="61">
        <v>68.993129599886103</v>
      </c>
      <c r="BP69" s="62">
        <v>2.67505175058783</v>
      </c>
      <c r="BQ69" s="61" t="s">
        <v>824</v>
      </c>
      <c r="BR69" s="62" t="s">
        <v>824</v>
      </c>
      <c r="BS69" s="61" t="s">
        <v>824</v>
      </c>
      <c r="BT69" s="62" t="s">
        <v>824</v>
      </c>
      <c r="BU69" s="61" t="s">
        <v>824</v>
      </c>
      <c r="BV69" s="62" t="s">
        <v>824</v>
      </c>
      <c r="BW69" s="61">
        <v>74.560904094989297</v>
      </c>
      <c r="BX69" s="62">
        <v>2.66560639168907</v>
      </c>
      <c r="BY69" s="61" t="s">
        <v>824</v>
      </c>
      <c r="BZ69" s="62" t="s">
        <v>824</v>
      </c>
      <c r="CA69" s="61" t="s">
        <v>824</v>
      </c>
      <c r="CB69" s="62" t="s">
        <v>824</v>
      </c>
      <c r="CC69" s="61" t="s">
        <v>824</v>
      </c>
      <c r="CD69" s="69" t="s">
        <v>824</v>
      </c>
    </row>
    <row r="70" spans="1:82" x14ac:dyDescent="0.15">
      <c r="A70" s="17"/>
      <c r="B70" s="47"/>
      <c r="C70" s="18" t="s">
        <v>1058</v>
      </c>
      <c r="D70" s="19" t="s">
        <v>1059</v>
      </c>
      <c r="E70" s="18" t="s">
        <v>1230</v>
      </c>
      <c r="F70" s="19" t="s">
        <v>1231</v>
      </c>
      <c r="G70" s="18" t="s">
        <v>1232</v>
      </c>
      <c r="H70" s="19" t="s">
        <v>1233</v>
      </c>
      <c r="I70" s="18" t="s">
        <v>1234</v>
      </c>
      <c r="J70" s="19" t="s">
        <v>1235</v>
      </c>
      <c r="K70" s="18" t="s">
        <v>1060</v>
      </c>
      <c r="L70" s="19" t="s">
        <v>1061</v>
      </c>
      <c r="M70" s="18" t="s">
        <v>1236</v>
      </c>
      <c r="N70" s="19" t="s">
        <v>1237</v>
      </c>
      <c r="O70" s="18" t="s">
        <v>1238</v>
      </c>
      <c r="P70" s="19" t="s">
        <v>1239</v>
      </c>
      <c r="Q70" s="18" t="s">
        <v>1240</v>
      </c>
      <c r="R70" s="19" t="s">
        <v>1241</v>
      </c>
      <c r="S70" s="18" t="s">
        <v>1062</v>
      </c>
      <c r="T70" s="19" t="s">
        <v>1063</v>
      </c>
      <c r="U70" s="18" t="s">
        <v>1242</v>
      </c>
      <c r="V70" s="19" t="s">
        <v>1243</v>
      </c>
      <c r="W70" s="18" t="s">
        <v>1244</v>
      </c>
      <c r="X70" s="19" t="s">
        <v>1245</v>
      </c>
      <c r="Y70" s="18" t="s">
        <v>1246</v>
      </c>
      <c r="Z70" s="19" t="s">
        <v>1247</v>
      </c>
      <c r="AA70" s="18" t="s">
        <v>1064</v>
      </c>
      <c r="AB70" s="19" t="s">
        <v>1065</v>
      </c>
      <c r="AC70" s="18" t="s">
        <v>1248</v>
      </c>
      <c r="AD70" s="19" t="s">
        <v>1249</v>
      </c>
      <c r="AE70" s="18" t="s">
        <v>1250</v>
      </c>
      <c r="AF70" s="19" t="s">
        <v>1251</v>
      </c>
      <c r="AG70" s="18" t="s">
        <v>1252</v>
      </c>
      <c r="AH70" s="19" t="s">
        <v>1253</v>
      </c>
      <c r="AI70" s="18" t="s">
        <v>1066</v>
      </c>
      <c r="AJ70" s="19" t="s">
        <v>1067</v>
      </c>
      <c r="AK70" s="18" t="s">
        <v>1254</v>
      </c>
      <c r="AL70" s="19" t="s">
        <v>1255</v>
      </c>
      <c r="AM70" s="18" t="s">
        <v>1256</v>
      </c>
      <c r="AN70" s="19" t="s">
        <v>1257</v>
      </c>
      <c r="AO70" s="18" t="s">
        <v>1258</v>
      </c>
      <c r="AP70" s="19" t="s">
        <v>1259</v>
      </c>
      <c r="AQ70" s="18" t="s">
        <v>1068</v>
      </c>
      <c r="AR70" s="19" t="s">
        <v>1069</v>
      </c>
      <c r="AS70" s="18" t="s">
        <v>1260</v>
      </c>
      <c r="AT70" s="19" t="s">
        <v>1261</v>
      </c>
      <c r="AU70" s="18" t="s">
        <v>1262</v>
      </c>
      <c r="AV70" s="19" t="s">
        <v>1263</v>
      </c>
      <c r="AW70" s="18" t="s">
        <v>1264</v>
      </c>
      <c r="AX70" s="19" t="s">
        <v>1265</v>
      </c>
      <c r="AY70" s="18" t="s">
        <v>1070</v>
      </c>
      <c r="AZ70" s="19" t="s">
        <v>1071</v>
      </c>
      <c r="BA70" s="18" t="s">
        <v>1266</v>
      </c>
      <c r="BB70" s="19" t="s">
        <v>1267</v>
      </c>
      <c r="BC70" s="18" t="s">
        <v>1268</v>
      </c>
      <c r="BD70" s="19" t="s">
        <v>1269</v>
      </c>
      <c r="BE70" s="18" t="s">
        <v>1270</v>
      </c>
      <c r="BF70" s="19" t="s">
        <v>1271</v>
      </c>
      <c r="BG70" s="18" t="s">
        <v>1072</v>
      </c>
      <c r="BH70" s="19" t="s">
        <v>1073</v>
      </c>
      <c r="BI70" s="18" t="s">
        <v>1272</v>
      </c>
      <c r="BJ70" s="19" t="s">
        <v>1273</v>
      </c>
      <c r="BK70" s="18" t="s">
        <v>1274</v>
      </c>
      <c r="BL70" s="19" t="s">
        <v>1275</v>
      </c>
      <c r="BM70" s="18" t="s">
        <v>1276</v>
      </c>
      <c r="BN70" s="19" t="s">
        <v>1277</v>
      </c>
      <c r="BO70" s="18" t="s">
        <v>1074</v>
      </c>
      <c r="BP70" s="19" t="s">
        <v>1075</v>
      </c>
      <c r="BQ70" s="18" t="s">
        <v>1278</v>
      </c>
      <c r="BR70" s="19" t="s">
        <v>1279</v>
      </c>
      <c r="BS70" s="18" t="s">
        <v>1280</v>
      </c>
      <c r="BT70" s="19" t="s">
        <v>1281</v>
      </c>
      <c r="BU70" s="18" t="s">
        <v>1282</v>
      </c>
      <c r="BV70" s="19" t="s">
        <v>1283</v>
      </c>
      <c r="BW70" s="18" t="s">
        <v>1076</v>
      </c>
      <c r="BX70" s="19" t="s">
        <v>1077</v>
      </c>
      <c r="BY70" s="18" t="s">
        <v>1284</v>
      </c>
      <c r="BZ70" s="19" t="s">
        <v>1285</v>
      </c>
      <c r="CA70" s="18" t="s">
        <v>1286</v>
      </c>
      <c r="CB70" s="19" t="s">
        <v>1287</v>
      </c>
      <c r="CC70" s="18" t="s">
        <v>1288</v>
      </c>
      <c r="CD70" s="38" t="s">
        <v>1289</v>
      </c>
    </row>
    <row r="71" spans="1:82" x14ac:dyDescent="0.15">
      <c r="A71" s="73" t="s">
        <v>8</v>
      </c>
      <c r="B71" s="46">
        <v>1</v>
      </c>
      <c r="C71" s="20">
        <v>93.090137825476006</v>
      </c>
      <c r="D71" s="22">
        <v>0.91123560727293296</v>
      </c>
      <c r="E71" s="20" t="s">
        <v>824</v>
      </c>
      <c r="F71" s="22" t="s">
        <v>824</v>
      </c>
      <c r="G71" s="20" t="s">
        <v>824</v>
      </c>
      <c r="H71" s="22" t="s">
        <v>824</v>
      </c>
      <c r="I71" s="20" t="s">
        <v>824</v>
      </c>
      <c r="J71" s="22" t="s">
        <v>824</v>
      </c>
      <c r="K71" s="20">
        <v>90.911680146615495</v>
      </c>
      <c r="L71" s="22">
        <v>0.86834880096286904</v>
      </c>
      <c r="M71" s="20" t="s">
        <v>824</v>
      </c>
      <c r="N71" s="22" t="s">
        <v>824</v>
      </c>
      <c r="O71" s="20" t="s">
        <v>824</v>
      </c>
      <c r="P71" s="22" t="s">
        <v>824</v>
      </c>
      <c r="Q71" s="20" t="s">
        <v>824</v>
      </c>
      <c r="R71" s="22" t="s">
        <v>824</v>
      </c>
      <c r="S71" s="20">
        <v>89.952047826804503</v>
      </c>
      <c r="T71" s="22">
        <v>0.93840195086908595</v>
      </c>
      <c r="U71" s="20" t="s">
        <v>824</v>
      </c>
      <c r="V71" s="22" t="s">
        <v>824</v>
      </c>
      <c r="W71" s="20" t="s">
        <v>824</v>
      </c>
      <c r="X71" s="22" t="s">
        <v>824</v>
      </c>
      <c r="Y71" s="20" t="s">
        <v>824</v>
      </c>
      <c r="Z71" s="22" t="s">
        <v>824</v>
      </c>
      <c r="AA71" s="20">
        <v>94.209740989007898</v>
      </c>
      <c r="AB71" s="22">
        <v>0.66071302322471204</v>
      </c>
      <c r="AC71" s="20" t="s">
        <v>824</v>
      </c>
      <c r="AD71" s="22" t="s">
        <v>824</v>
      </c>
      <c r="AE71" s="20" t="s">
        <v>824</v>
      </c>
      <c r="AF71" s="22" t="s">
        <v>824</v>
      </c>
      <c r="AG71" s="20" t="s">
        <v>824</v>
      </c>
      <c r="AH71" s="22" t="s">
        <v>824</v>
      </c>
      <c r="AI71" s="20">
        <v>77.455392966767704</v>
      </c>
      <c r="AJ71" s="22">
        <v>1.4496348883908901</v>
      </c>
      <c r="AK71" s="20" t="s">
        <v>824</v>
      </c>
      <c r="AL71" s="22" t="s">
        <v>824</v>
      </c>
      <c r="AM71" s="20" t="s">
        <v>824</v>
      </c>
      <c r="AN71" s="22" t="s">
        <v>824</v>
      </c>
      <c r="AO71" s="20" t="s">
        <v>824</v>
      </c>
      <c r="AP71" s="22" t="s">
        <v>824</v>
      </c>
      <c r="AQ71" s="20">
        <v>89.117389598796393</v>
      </c>
      <c r="AR71" s="22">
        <v>1.1683280763483299</v>
      </c>
      <c r="AS71" s="20" t="s">
        <v>824</v>
      </c>
      <c r="AT71" s="22" t="s">
        <v>824</v>
      </c>
      <c r="AU71" s="20" t="s">
        <v>824</v>
      </c>
      <c r="AV71" s="22" t="s">
        <v>824</v>
      </c>
      <c r="AW71" s="20" t="s">
        <v>824</v>
      </c>
      <c r="AX71" s="22" t="s">
        <v>824</v>
      </c>
      <c r="AY71" s="20">
        <v>91.749250284705099</v>
      </c>
      <c r="AZ71" s="22">
        <v>1.09143281778597</v>
      </c>
      <c r="BA71" s="20" t="s">
        <v>824</v>
      </c>
      <c r="BB71" s="22" t="s">
        <v>824</v>
      </c>
      <c r="BC71" s="20" t="s">
        <v>824</v>
      </c>
      <c r="BD71" s="22" t="s">
        <v>824</v>
      </c>
      <c r="BE71" s="20" t="s">
        <v>824</v>
      </c>
      <c r="BF71" s="22" t="s">
        <v>824</v>
      </c>
      <c r="BG71" s="20">
        <v>91.728471998693706</v>
      </c>
      <c r="BH71" s="22">
        <v>1.03725067612216</v>
      </c>
      <c r="BI71" s="20" t="s">
        <v>824</v>
      </c>
      <c r="BJ71" s="22" t="s">
        <v>824</v>
      </c>
      <c r="BK71" s="20" t="s">
        <v>824</v>
      </c>
      <c r="BL71" s="22" t="s">
        <v>824</v>
      </c>
      <c r="BM71" s="20" t="s">
        <v>824</v>
      </c>
      <c r="BN71" s="22" t="s">
        <v>824</v>
      </c>
      <c r="BO71" s="20">
        <v>83.565904555657696</v>
      </c>
      <c r="BP71" s="22">
        <v>1.0933090679444699</v>
      </c>
      <c r="BQ71" s="20" t="s">
        <v>824</v>
      </c>
      <c r="BR71" s="22" t="s">
        <v>824</v>
      </c>
      <c r="BS71" s="20" t="s">
        <v>824</v>
      </c>
      <c r="BT71" s="22" t="s">
        <v>824</v>
      </c>
      <c r="BU71" s="20" t="s">
        <v>824</v>
      </c>
      <c r="BV71" s="22" t="s">
        <v>824</v>
      </c>
      <c r="BW71" s="20">
        <v>78.994032531379503</v>
      </c>
      <c r="BX71" s="22">
        <v>1.26284769766921</v>
      </c>
      <c r="BY71" s="20" t="s">
        <v>824</v>
      </c>
      <c r="BZ71" s="22" t="s">
        <v>824</v>
      </c>
      <c r="CA71" s="20" t="s">
        <v>824</v>
      </c>
      <c r="CB71" s="22" t="s">
        <v>824</v>
      </c>
      <c r="CC71" s="20" t="s">
        <v>824</v>
      </c>
      <c r="CD71" s="24" t="s">
        <v>824</v>
      </c>
    </row>
    <row r="72" spans="1:82" x14ac:dyDescent="0.15">
      <c r="A72" s="73" t="s">
        <v>12</v>
      </c>
      <c r="B72" s="46">
        <v>1</v>
      </c>
      <c r="C72" s="20">
        <v>86.905058547196006</v>
      </c>
      <c r="D72" s="22">
        <v>0.92269312946540005</v>
      </c>
      <c r="E72" s="20">
        <v>85.600907187894904</v>
      </c>
      <c r="F72" s="22">
        <v>2.17329173742172</v>
      </c>
      <c r="G72" s="20">
        <v>87.756956803233805</v>
      </c>
      <c r="H72" s="22">
        <v>1.81971783514986</v>
      </c>
      <c r="I72" s="20">
        <v>2.1560496153389401</v>
      </c>
      <c r="J72" s="22">
        <v>2.8648153501593101</v>
      </c>
      <c r="K72" s="20">
        <v>85.821425600156303</v>
      </c>
      <c r="L72" s="22">
        <v>0.980391466171736</v>
      </c>
      <c r="M72" s="20">
        <v>85.312215219707298</v>
      </c>
      <c r="N72" s="22">
        <v>2.2547301818943701</v>
      </c>
      <c r="O72" s="20">
        <v>87.786758363237396</v>
      </c>
      <c r="P72" s="22">
        <v>1.8374217393629899</v>
      </c>
      <c r="Q72" s="20">
        <v>2.47454314353008</v>
      </c>
      <c r="R72" s="22">
        <v>2.9103309060782299</v>
      </c>
      <c r="S72" s="20">
        <v>85.143468110254503</v>
      </c>
      <c r="T72" s="22">
        <v>0.922392041896135</v>
      </c>
      <c r="U72" s="20">
        <v>85.585048127305299</v>
      </c>
      <c r="V72" s="22">
        <v>1.76569163931691</v>
      </c>
      <c r="W72" s="20">
        <v>85.984907530730794</v>
      </c>
      <c r="X72" s="22">
        <v>1.7339170027737401</v>
      </c>
      <c r="Y72" s="20">
        <v>0.39985940342549497</v>
      </c>
      <c r="Z72" s="22">
        <v>2.6644952640374502</v>
      </c>
      <c r="AA72" s="20">
        <v>85.589044376573597</v>
      </c>
      <c r="AB72" s="22">
        <v>0.78934247631480503</v>
      </c>
      <c r="AC72" s="20">
        <v>84.9411654577344</v>
      </c>
      <c r="AD72" s="22">
        <v>1.7541106742513399</v>
      </c>
      <c r="AE72" s="20">
        <v>86.863801148481599</v>
      </c>
      <c r="AF72" s="22">
        <v>1.7514734457806</v>
      </c>
      <c r="AG72" s="20">
        <v>1.92263569074719</v>
      </c>
      <c r="AH72" s="22">
        <v>2.5417088547969602</v>
      </c>
      <c r="AI72" s="20">
        <v>79.099156572955096</v>
      </c>
      <c r="AJ72" s="22">
        <v>1.17039075318466</v>
      </c>
      <c r="AK72" s="20">
        <v>79.914691137474904</v>
      </c>
      <c r="AL72" s="22">
        <v>2.4211356683828602</v>
      </c>
      <c r="AM72" s="20">
        <v>78.807653843238697</v>
      </c>
      <c r="AN72" s="22">
        <v>2.4670529179125098</v>
      </c>
      <c r="AO72" s="20">
        <v>-1.1070372942361899</v>
      </c>
      <c r="AP72" s="22">
        <v>3.3852551618660902</v>
      </c>
      <c r="AQ72" s="20">
        <v>85.584981133498403</v>
      </c>
      <c r="AR72" s="22">
        <v>1.11760630756974</v>
      </c>
      <c r="AS72" s="20">
        <v>85.488873311242997</v>
      </c>
      <c r="AT72" s="22">
        <v>2.5022652199605</v>
      </c>
      <c r="AU72" s="20">
        <v>84.498434138809699</v>
      </c>
      <c r="AV72" s="22">
        <v>2.7360315335020302</v>
      </c>
      <c r="AW72" s="20">
        <v>-0.99043917243334101</v>
      </c>
      <c r="AX72" s="22">
        <v>3.7137266155758102</v>
      </c>
      <c r="AY72" s="20">
        <v>90.926361168951502</v>
      </c>
      <c r="AZ72" s="22">
        <v>0.84393644764309395</v>
      </c>
      <c r="BA72" s="20">
        <v>91.050058754748903</v>
      </c>
      <c r="BB72" s="22">
        <v>1.65929093177218</v>
      </c>
      <c r="BC72" s="20">
        <v>88.821671591833606</v>
      </c>
      <c r="BD72" s="22">
        <v>2.0571626263877199</v>
      </c>
      <c r="BE72" s="20">
        <v>-2.2283871629153098</v>
      </c>
      <c r="BF72" s="22">
        <v>2.5605161593059602</v>
      </c>
      <c r="BG72" s="20">
        <v>91.444911426253299</v>
      </c>
      <c r="BH72" s="22">
        <v>0.77378216233732899</v>
      </c>
      <c r="BI72" s="20">
        <v>91.7211300745344</v>
      </c>
      <c r="BJ72" s="22">
        <v>1.79514282648445</v>
      </c>
      <c r="BK72" s="20">
        <v>88.9659506450392</v>
      </c>
      <c r="BL72" s="22">
        <v>2.0711936947412002</v>
      </c>
      <c r="BM72" s="20">
        <v>-2.7551794294952399</v>
      </c>
      <c r="BN72" s="22">
        <v>2.6864542644181002</v>
      </c>
      <c r="BO72" s="20">
        <v>68.868919036703701</v>
      </c>
      <c r="BP72" s="22">
        <v>1.38164720392874</v>
      </c>
      <c r="BQ72" s="20">
        <v>70.040137460430998</v>
      </c>
      <c r="BR72" s="22">
        <v>2.82167976162998</v>
      </c>
      <c r="BS72" s="20">
        <v>70.2036614493813</v>
      </c>
      <c r="BT72" s="22">
        <v>2.4331711371884199</v>
      </c>
      <c r="BU72" s="20">
        <v>0.163523988950246</v>
      </c>
      <c r="BV72" s="22">
        <v>3.7522177521896398</v>
      </c>
      <c r="BW72" s="20">
        <v>72.956261537708599</v>
      </c>
      <c r="BX72" s="22">
        <v>1.2691796515395199</v>
      </c>
      <c r="BY72" s="20">
        <v>72.892698399605493</v>
      </c>
      <c r="BZ72" s="22">
        <v>2.77218365740897</v>
      </c>
      <c r="CA72" s="20">
        <v>74.018139018379699</v>
      </c>
      <c r="CB72" s="22">
        <v>2.28652228373674</v>
      </c>
      <c r="CC72" s="20">
        <v>1.1254406187741599</v>
      </c>
      <c r="CD72" s="24">
        <v>3.6417916907926702</v>
      </c>
    </row>
    <row r="73" spans="1:82" x14ac:dyDescent="0.15">
      <c r="A73" s="2" t="s">
        <v>14</v>
      </c>
      <c r="B73" s="46">
        <v>1</v>
      </c>
      <c r="C73" s="20">
        <v>85.2301585100154</v>
      </c>
      <c r="D73" s="22">
        <v>1.3567790703225699</v>
      </c>
      <c r="E73" s="20">
        <v>83.187532176243295</v>
      </c>
      <c r="F73" s="22">
        <v>3.2670831767692401</v>
      </c>
      <c r="G73" s="20">
        <v>88.597088733198902</v>
      </c>
      <c r="H73" s="22">
        <v>2.01700666172002</v>
      </c>
      <c r="I73" s="20">
        <v>5.4095565569556499</v>
      </c>
      <c r="J73" s="22">
        <v>3.8131674659169699</v>
      </c>
      <c r="K73" s="20">
        <v>87.018143982837699</v>
      </c>
      <c r="L73" s="22">
        <v>1.23405669576157</v>
      </c>
      <c r="M73" s="20">
        <v>87.227469248072197</v>
      </c>
      <c r="N73" s="22">
        <v>2.8818709827016402</v>
      </c>
      <c r="O73" s="20">
        <v>89.071970124078504</v>
      </c>
      <c r="P73" s="22">
        <v>2.3938745083480599</v>
      </c>
      <c r="Q73" s="20">
        <v>1.84450087600628</v>
      </c>
      <c r="R73" s="22">
        <v>3.9445971697590898</v>
      </c>
      <c r="S73" s="20">
        <v>85.139810130781299</v>
      </c>
      <c r="T73" s="22">
        <v>1.2213503144505</v>
      </c>
      <c r="U73" s="20">
        <v>84.730109180973599</v>
      </c>
      <c r="V73" s="22">
        <v>2.57277500694437</v>
      </c>
      <c r="W73" s="20">
        <v>87.643868108545504</v>
      </c>
      <c r="X73" s="22">
        <v>2.0900857458092998</v>
      </c>
      <c r="Y73" s="20">
        <v>2.91375892757193</v>
      </c>
      <c r="Z73" s="22">
        <v>3.32207268865699</v>
      </c>
      <c r="AA73" s="20">
        <v>80.897799964689</v>
      </c>
      <c r="AB73" s="22">
        <v>1.12932557856731</v>
      </c>
      <c r="AC73" s="20">
        <v>80.040104826471307</v>
      </c>
      <c r="AD73" s="22">
        <v>2.9552675966612298</v>
      </c>
      <c r="AE73" s="20">
        <v>79.958769195906896</v>
      </c>
      <c r="AF73" s="22">
        <v>2.60685150789904</v>
      </c>
      <c r="AG73" s="20">
        <v>-8.1335630564424805E-2</v>
      </c>
      <c r="AH73" s="22">
        <v>4.0626252745243603</v>
      </c>
      <c r="AI73" s="20">
        <v>76.852241318559905</v>
      </c>
      <c r="AJ73" s="22">
        <v>1.7869975529473201</v>
      </c>
      <c r="AK73" s="20">
        <v>76.767297341614594</v>
      </c>
      <c r="AL73" s="22">
        <v>3.3409939478452499</v>
      </c>
      <c r="AM73" s="20">
        <v>75.220817491920997</v>
      </c>
      <c r="AN73" s="22">
        <v>3.41375574838594</v>
      </c>
      <c r="AO73" s="20">
        <v>-1.5464798496935801</v>
      </c>
      <c r="AP73" s="22">
        <v>4.6966165980656296</v>
      </c>
      <c r="AQ73" s="20">
        <v>86.307448390041003</v>
      </c>
      <c r="AR73" s="22">
        <v>1.46944567422525</v>
      </c>
      <c r="AS73" s="20">
        <v>86.104559163594999</v>
      </c>
      <c r="AT73" s="22">
        <v>3.2841016029548902</v>
      </c>
      <c r="AU73" s="20">
        <v>85.152479854709995</v>
      </c>
      <c r="AV73" s="22">
        <v>2.9193498730461198</v>
      </c>
      <c r="AW73" s="20">
        <v>-0.95207930888500403</v>
      </c>
      <c r="AX73" s="22">
        <v>4.6582730414745699</v>
      </c>
      <c r="AY73" s="20">
        <v>90.466411723882501</v>
      </c>
      <c r="AZ73" s="22">
        <v>1.3213185699629499</v>
      </c>
      <c r="BA73" s="20">
        <v>89.879199866477094</v>
      </c>
      <c r="BB73" s="22">
        <v>2.8569281816538501</v>
      </c>
      <c r="BC73" s="20">
        <v>89.962595582862903</v>
      </c>
      <c r="BD73" s="22">
        <v>2.1245757129327498</v>
      </c>
      <c r="BE73" s="20">
        <v>8.3395716385794599E-2</v>
      </c>
      <c r="BF73" s="22">
        <v>3.4740677833859799</v>
      </c>
      <c r="BG73" s="20">
        <v>91.914411889137497</v>
      </c>
      <c r="BH73" s="22">
        <v>1.1197308601228499</v>
      </c>
      <c r="BI73" s="20">
        <v>93.898032676442298</v>
      </c>
      <c r="BJ73" s="22">
        <v>2.0006199002665102</v>
      </c>
      <c r="BK73" s="20">
        <v>90.702487785256295</v>
      </c>
      <c r="BL73" s="22">
        <v>2.7266733212197898</v>
      </c>
      <c r="BM73" s="20">
        <v>-3.1955448911859898</v>
      </c>
      <c r="BN73" s="22">
        <v>3.3343077140538502</v>
      </c>
      <c r="BO73" s="20">
        <v>68.496419406623801</v>
      </c>
      <c r="BP73" s="22">
        <v>1.9542224447493799</v>
      </c>
      <c r="BQ73" s="20">
        <v>70.818348082052296</v>
      </c>
      <c r="BR73" s="22">
        <v>3.8977471698734298</v>
      </c>
      <c r="BS73" s="20">
        <v>69.334706965654405</v>
      </c>
      <c r="BT73" s="22">
        <v>3.66068664461016</v>
      </c>
      <c r="BU73" s="20">
        <v>-1.48364111639789</v>
      </c>
      <c r="BV73" s="22">
        <v>5.3022956522397298</v>
      </c>
      <c r="BW73" s="20">
        <v>71.742092471203904</v>
      </c>
      <c r="BX73" s="22">
        <v>1.99800889751991</v>
      </c>
      <c r="BY73" s="20">
        <v>73.275532832272205</v>
      </c>
      <c r="BZ73" s="22">
        <v>4.2686152155964097</v>
      </c>
      <c r="CA73" s="20">
        <v>72.9913331229655</v>
      </c>
      <c r="CB73" s="22">
        <v>3.2402547271744502</v>
      </c>
      <c r="CC73" s="20">
        <v>-0.28419970930671901</v>
      </c>
      <c r="CD73" s="24">
        <v>5.2176309380797701</v>
      </c>
    </row>
    <row r="74" spans="1:82" x14ac:dyDescent="0.15">
      <c r="A74" s="73" t="s">
        <v>15</v>
      </c>
      <c r="B74" s="46">
        <v>1</v>
      </c>
      <c r="C74" s="20">
        <v>89.051448807034603</v>
      </c>
      <c r="D74" s="22">
        <v>1.1399170792231901</v>
      </c>
      <c r="E74" s="20">
        <v>86.027430185973202</v>
      </c>
      <c r="F74" s="22">
        <v>3.0707916411137299</v>
      </c>
      <c r="G74" s="20">
        <v>92.529302578146698</v>
      </c>
      <c r="H74" s="22">
        <v>1.6204094658657899</v>
      </c>
      <c r="I74" s="20">
        <v>6.5018723921735004</v>
      </c>
      <c r="J74" s="22">
        <v>3.6418631548468898</v>
      </c>
      <c r="K74" s="20">
        <v>88.034644671984097</v>
      </c>
      <c r="L74" s="22">
        <v>1.1455367079661101</v>
      </c>
      <c r="M74" s="20">
        <v>88.030530309328995</v>
      </c>
      <c r="N74" s="22">
        <v>2.6755364549013501</v>
      </c>
      <c r="O74" s="20">
        <v>88.375572518057695</v>
      </c>
      <c r="P74" s="22">
        <v>2.5023011438643699</v>
      </c>
      <c r="Q74" s="20">
        <v>0.34504220872874197</v>
      </c>
      <c r="R74" s="22">
        <v>3.96605965305955</v>
      </c>
      <c r="S74" s="20">
        <v>89.553939006250801</v>
      </c>
      <c r="T74" s="22">
        <v>0.99659413360258597</v>
      </c>
      <c r="U74" s="20">
        <v>87.046664670006393</v>
      </c>
      <c r="V74" s="22">
        <v>2.4134815078287599</v>
      </c>
      <c r="W74" s="20">
        <v>91.786808394997394</v>
      </c>
      <c r="X74" s="22">
        <v>1.5755673848660701</v>
      </c>
      <c r="Y74" s="20">
        <v>4.7401437249909399</v>
      </c>
      <c r="Z74" s="22">
        <v>2.9038633066469299</v>
      </c>
      <c r="AA74" s="20">
        <v>92.690506772595398</v>
      </c>
      <c r="AB74" s="22">
        <v>0.87644169640038105</v>
      </c>
      <c r="AC74" s="20">
        <v>89.328413898303396</v>
      </c>
      <c r="AD74" s="22">
        <v>2.2230547756899099</v>
      </c>
      <c r="AE74" s="20">
        <v>94.292540475570704</v>
      </c>
      <c r="AF74" s="22">
        <v>1.2960943884187399</v>
      </c>
      <c r="AG74" s="20">
        <v>4.9641265772673204</v>
      </c>
      <c r="AH74" s="22">
        <v>2.63259297289826</v>
      </c>
      <c r="AI74" s="20">
        <v>79.649197159423693</v>
      </c>
      <c r="AJ74" s="22">
        <v>1.3684308607464899</v>
      </c>
      <c r="AK74" s="20">
        <v>77.643781534529396</v>
      </c>
      <c r="AL74" s="22">
        <v>3.62366448812167</v>
      </c>
      <c r="AM74" s="20">
        <v>81.020189020140407</v>
      </c>
      <c r="AN74" s="22">
        <v>2.9200638328802002</v>
      </c>
      <c r="AO74" s="20">
        <v>3.3764074856109998</v>
      </c>
      <c r="AP74" s="22">
        <v>4.9797172565163104</v>
      </c>
      <c r="AQ74" s="20">
        <v>90.047980260337894</v>
      </c>
      <c r="AR74" s="22">
        <v>1.1951062667291801</v>
      </c>
      <c r="AS74" s="20">
        <v>89.976052642034105</v>
      </c>
      <c r="AT74" s="22">
        <v>2.8297015266412</v>
      </c>
      <c r="AU74" s="20">
        <v>89.582294274734707</v>
      </c>
      <c r="AV74" s="22">
        <v>2.55557628635668</v>
      </c>
      <c r="AW74" s="20">
        <v>-0.39375836729931302</v>
      </c>
      <c r="AX74" s="22">
        <v>4.1212527983733303</v>
      </c>
      <c r="AY74" s="20">
        <v>94.143894805627298</v>
      </c>
      <c r="AZ74" s="22">
        <v>0.92501760789991605</v>
      </c>
      <c r="BA74" s="20">
        <v>93.312704341226805</v>
      </c>
      <c r="BB74" s="22">
        <v>2.1545716725576098</v>
      </c>
      <c r="BC74" s="20">
        <v>94.603273566452501</v>
      </c>
      <c r="BD74" s="22">
        <v>1.3930795620145899</v>
      </c>
      <c r="BE74" s="20">
        <v>1.29056922522567</v>
      </c>
      <c r="BF74" s="22">
        <v>2.6608074649212101</v>
      </c>
      <c r="BG74" s="20">
        <v>94.836493779018994</v>
      </c>
      <c r="BH74" s="22">
        <v>0.76992964852340595</v>
      </c>
      <c r="BI74" s="20">
        <v>94.485899294797093</v>
      </c>
      <c r="BJ74" s="22">
        <v>1.5982894101430101</v>
      </c>
      <c r="BK74" s="20">
        <v>94.061661903122101</v>
      </c>
      <c r="BL74" s="22">
        <v>1.65985114058395</v>
      </c>
      <c r="BM74" s="20">
        <v>-0.42423739167503499</v>
      </c>
      <c r="BN74" s="22">
        <v>2.4119435526519002</v>
      </c>
      <c r="BO74" s="20">
        <v>85.721801050603702</v>
      </c>
      <c r="BP74" s="22">
        <v>1.3179971872628</v>
      </c>
      <c r="BQ74" s="20">
        <v>85.0890660176062</v>
      </c>
      <c r="BR74" s="22">
        <v>2.79326980240474</v>
      </c>
      <c r="BS74" s="20">
        <v>87.027009628944995</v>
      </c>
      <c r="BT74" s="22">
        <v>1.95931199936767</v>
      </c>
      <c r="BU74" s="20">
        <v>1.9379436113387201</v>
      </c>
      <c r="BV74" s="22">
        <v>3.5356973220713499</v>
      </c>
      <c r="BW74" s="20">
        <v>81.628400954860098</v>
      </c>
      <c r="BX74" s="22">
        <v>1.5192953180706901</v>
      </c>
      <c r="BY74" s="20">
        <v>80.0926063616335</v>
      </c>
      <c r="BZ74" s="22">
        <v>3.5320728498054601</v>
      </c>
      <c r="CA74" s="20">
        <v>82.535733442290606</v>
      </c>
      <c r="CB74" s="22">
        <v>2.5132385613693899</v>
      </c>
      <c r="CC74" s="20">
        <v>2.4431270806570899</v>
      </c>
      <c r="CD74" s="24">
        <v>4.7992210644557796</v>
      </c>
    </row>
    <row r="75" spans="1:82" x14ac:dyDescent="0.15">
      <c r="A75" s="73" t="s">
        <v>26</v>
      </c>
      <c r="B75" s="46">
        <v>1</v>
      </c>
      <c r="C75" s="20">
        <v>90.391457489180794</v>
      </c>
      <c r="D75" s="22">
        <v>1.3781980586183999</v>
      </c>
      <c r="E75" s="20">
        <v>89.151516637852296</v>
      </c>
      <c r="F75" s="22">
        <v>3.3210833512537699</v>
      </c>
      <c r="G75" s="20">
        <v>91.638668885992502</v>
      </c>
      <c r="H75" s="22">
        <v>2.1174926127012301</v>
      </c>
      <c r="I75" s="20">
        <v>2.4871522481402901</v>
      </c>
      <c r="J75" s="22">
        <v>4.1064806009144403</v>
      </c>
      <c r="K75" s="20">
        <v>82.8520436781331</v>
      </c>
      <c r="L75" s="22">
        <v>1.84489360655318</v>
      </c>
      <c r="M75" s="20">
        <v>80.744093266572406</v>
      </c>
      <c r="N75" s="22">
        <v>3.6262446624561999</v>
      </c>
      <c r="O75" s="20">
        <v>87.616531915881595</v>
      </c>
      <c r="P75" s="22">
        <v>2.9086682947367599</v>
      </c>
      <c r="Q75" s="20">
        <v>6.8724386493091902</v>
      </c>
      <c r="R75" s="22">
        <v>4.5993265076056504</v>
      </c>
      <c r="S75" s="20">
        <v>74.089136753240894</v>
      </c>
      <c r="T75" s="22">
        <v>1.7385034625275499</v>
      </c>
      <c r="U75" s="20">
        <v>67.372605772135501</v>
      </c>
      <c r="V75" s="22">
        <v>3.3694014699315198</v>
      </c>
      <c r="W75" s="20">
        <v>80.139293468919902</v>
      </c>
      <c r="X75" s="22">
        <v>3.64964208083626</v>
      </c>
      <c r="Y75" s="20">
        <v>12.7666876967845</v>
      </c>
      <c r="Z75" s="22">
        <v>5.0853188993157401</v>
      </c>
      <c r="AA75" s="20">
        <v>77.237547226716302</v>
      </c>
      <c r="AB75" s="22">
        <v>1.4562465981314501</v>
      </c>
      <c r="AC75" s="20">
        <v>73.194450119945998</v>
      </c>
      <c r="AD75" s="22">
        <v>3.66874859647824</v>
      </c>
      <c r="AE75" s="20">
        <v>79.421889898336801</v>
      </c>
      <c r="AF75" s="22">
        <v>2.7351175784491901</v>
      </c>
      <c r="AG75" s="20">
        <v>6.2274397783907496</v>
      </c>
      <c r="AH75" s="22">
        <v>5.1655810219971601</v>
      </c>
      <c r="AI75" s="20">
        <v>87.270860651940893</v>
      </c>
      <c r="AJ75" s="22">
        <v>1.47650508367577</v>
      </c>
      <c r="AK75" s="20">
        <v>87.779888152085306</v>
      </c>
      <c r="AL75" s="22">
        <v>3.3970750836161701</v>
      </c>
      <c r="AM75" s="20">
        <v>88.388526580895004</v>
      </c>
      <c r="AN75" s="22">
        <v>2.1291469125717799</v>
      </c>
      <c r="AO75" s="20">
        <v>0.60863842880961305</v>
      </c>
      <c r="AP75" s="22">
        <v>4.0282547727574602</v>
      </c>
      <c r="AQ75" s="20">
        <v>89.508329866334094</v>
      </c>
      <c r="AR75" s="22">
        <v>1.31973738582178</v>
      </c>
      <c r="AS75" s="20">
        <v>90.347763026850302</v>
      </c>
      <c r="AT75" s="22">
        <v>2.7430980831452998</v>
      </c>
      <c r="AU75" s="20">
        <v>91.285148520469093</v>
      </c>
      <c r="AV75" s="22">
        <v>2.4851056156987501</v>
      </c>
      <c r="AW75" s="20">
        <v>0.93738549361880497</v>
      </c>
      <c r="AX75" s="22">
        <v>3.85492119213633</v>
      </c>
      <c r="AY75" s="20">
        <v>93.365246492308898</v>
      </c>
      <c r="AZ75" s="22">
        <v>1.25644657762718</v>
      </c>
      <c r="BA75" s="20">
        <v>91.967003587400797</v>
      </c>
      <c r="BB75" s="22">
        <v>2.8936534683124799</v>
      </c>
      <c r="BC75" s="20">
        <v>96.561703829965893</v>
      </c>
      <c r="BD75" s="22">
        <v>1.3038634277571</v>
      </c>
      <c r="BE75" s="20">
        <v>4.5947002425651498</v>
      </c>
      <c r="BF75" s="22">
        <v>3.0682160453836298</v>
      </c>
      <c r="BG75" s="20">
        <v>96.230814079703606</v>
      </c>
      <c r="BH75" s="22">
        <v>0.84695483290933404</v>
      </c>
      <c r="BI75" s="20">
        <v>96.551833021426404</v>
      </c>
      <c r="BJ75" s="22">
        <v>1.73636265873643</v>
      </c>
      <c r="BK75" s="20">
        <v>98.618968457678406</v>
      </c>
      <c r="BL75" s="22">
        <v>0.676216862223045</v>
      </c>
      <c r="BM75" s="20">
        <v>2.06713543625203</v>
      </c>
      <c r="BN75" s="22">
        <v>1.82490611259457</v>
      </c>
      <c r="BO75" s="20">
        <v>80.532174102568604</v>
      </c>
      <c r="BP75" s="22">
        <v>1.39334727314978</v>
      </c>
      <c r="BQ75" s="20">
        <v>78.908847849885106</v>
      </c>
      <c r="BR75" s="22">
        <v>3.3247389753986698</v>
      </c>
      <c r="BS75" s="20">
        <v>82.265507042341895</v>
      </c>
      <c r="BT75" s="22">
        <v>2.2427928599817002</v>
      </c>
      <c r="BU75" s="20">
        <v>3.3566591924568701</v>
      </c>
      <c r="BV75" s="22">
        <v>4.28237989356598</v>
      </c>
      <c r="BW75" s="20">
        <v>87.275614551713403</v>
      </c>
      <c r="BX75" s="22">
        <v>1.45312131303862</v>
      </c>
      <c r="BY75" s="20">
        <v>85.263293555271602</v>
      </c>
      <c r="BZ75" s="22">
        <v>3.22058787229766</v>
      </c>
      <c r="CA75" s="20">
        <v>90.705661457293701</v>
      </c>
      <c r="CB75" s="22">
        <v>2.3335031454555</v>
      </c>
      <c r="CC75" s="20">
        <v>5.4423679020220996</v>
      </c>
      <c r="CD75" s="24">
        <v>4.2252280513837004</v>
      </c>
    </row>
    <row r="76" spans="1:82" x14ac:dyDescent="0.15">
      <c r="A76" s="73" t="s">
        <v>31</v>
      </c>
      <c r="B76" s="46">
        <v>1</v>
      </c>
      <c r="C76" s="20">
        <v>88.771133008192095</v>
      </c>
      <c r="D76" s="22">
        <v>1.15393668774567</v>
      </c>
      <c r="E76" s="20">
        <v>87.543143638166796</v>
      </c>
      <c r="F76" s="22">
        <v>2.6161351672431001</v>
      </c>
      <c r="G76" s="20">
        <v>89.928193684344194</v>
      </c>
      <c r="H76" s="22">
        <v>1.5681848856026701</v>
      </c>
      <c r="I76" s="20">
        <v>2.38505004617741</v>
      </c>
      <c r="J76" s="22">
        <v>3.0542173726207702</v>
      </c>
      <c r="K76" s="20">
        <v>84.182254317683999</v>
      </c>
      <c r="L76" s="22">
        <v>1.1230019266526901</v>
      </c>
      <c r="M76" s="20">
        <v>81.228349351215897</v>
      </c>
      <c r="N76" s="22">
        <v>2.7917711042615099</v>
      </c>
      <c r="O76" s="20">
        <v>86.810841739136393</v>
      </c>
      <c r="P76" s="22">
        <v>2.0589978062599701</v>
      </c>
      <c r="Q76" s="20">
        <v>5.58249238792044</v>
      </c>
      <c r="R76" s="22">
        <v>3.41126646185903</v>
      </c>
      <c r="S76" s="20">
        <v>84.884838433808696</v>
      </c>
      <c r="T76" s="22">
        <v>1.1330733929563599</v>
      </c>
      <c r="U76" s="20">
        <v>85.736961142327104</v>
      </c>
      <c r="V76" s="22">
        <v>2.33170193650475</v>
      </c>
      <c r="W76" s="20">
        <v>86.995710673145496</v>
      </c>
      <c r="X76" s="22">
        <v>2.1584942523191901</v>
      </c>
      <c r="Y76" s="20">
        <v>1.25874953081841</v>
      </c>
      <c r="Z76" s="22">
        <v>3.1713095188315101</v>
      </c>
      <c r="AA76" s="20">
        <v>77.807130510785299</v>
      </c>
      <c r="AB76" s="22">
        <v>1.14750722460195</v>
      </c>
      <c r="AC76" s="20">
        <v>75.166716237675899</v>
      </c>
      <c r="AD76" s="22">
        <v>2.9308311205441799</v>
      </c>
      <c r="AE76" s="20">
        <v>79.415509143341396</v>
      </c>
      <c r="AF76" s="22">
        <v>2.0892146582900799</v>
      </c>
      <c r="AG76" s="20">
        <v>4.2487929056654803</v>
      </c>
      <c r="AH76" s="22">
        <v>3.4523984780049202</v>
      </c>
      <c r="AI76" s="20">
        <v>69.105372684893396</v>
      </c>
      <c r="AJ76" s="22">
        <v>1.27154829968285</v>
      </c>
      <c r="AK76" s="20">
        <v>68.923046310656304</v>
      </c>
      <c r="AL76" s="22">
        <v>2.8776536256595699</v>
      </c>
      <c r="AM76" s="20">
        <v>67.988835735975002</v>
      </c>
      <c r="AN76" s="22">
        <v>2.62643404654303</v>
      </c>
      <c r="AO76" s="20">
        <v>-0.93421057468125901</v>
      </c>
      <c r="AP76" s="22">
        <v>3.83603135121573</v>
      </c>
      <c r="AQ76" s="20">
        <v>85.471847598731898</v>
      </c>
      <c r="AR76" s="22">
        <v>1.1607294106921899</v>
      </c>
      <c r="AS76" s="20">
        <v>85.964860439360294</v>
      </c>
      <c r="AT76" s="22">
        <v>2.9189368665612299</v>
      </c>
      <c r="AU76" s="20">
        <v>83.6940748350832</v>
      </c>
      <c r="AV76" s="22">
        <v>2.8992787362938199</v>
      </c>
      <c r="AW76" s="20">
        <v>-2.2707856042771102</v>
      </c>
      <c r="AX76" s="22">
        <v>4.1247127126152003</v>
      </c>
      <c r="AY76" s="20">
        <v>91.642686701590407</v>
      </c>
      <c r="AZ76" s="22">
        <v>0.84349040055078395</v>
      </c>
      <c r="BA76" s="20">
        <v>92.585432818378493</v>
      </c>
      <c r="BB76" s="22">
        <v>1.5685560851237901</v>
      </c>
      <c r="BC76" s="20">
        <v>88.088343050714798</v>
      </c>
      <c r="BD76" s="22">
        <v>2.4129585016204702</v>
      </c>
      <c r="BE76" s="20">
        <v>-4.4970897676636401</v>
      </c>
      <c r="BF76" s="22">
        <v>2.8504451137465798</v>
      </c>
      <c r="BG76" s="20">
        <v>93.628841148915399</v>
      </c>
      <c r="BH76" s="22">
        <v>0.71180709997222202</v>
      </c>
      <c r="BI76" s="20">
        <v>94.653284514466904</v>
      </c>
      <c r="BJ76" s="22">
        <v>1.25767879910308</v>
      </c>
      <c r="BK76" s="20">
        <v>93.266990359556203</v>
      </c>
      <c r="BL76" s="22">
        <v>1.8021006181394701</v>
      </c>
      <c r="BM76" s="20">
        <v>-1.38629415491069</v>
      </c>
      <c r="BN76" s="22">
        <v>2.1427831341212702</v>
      </c>
      <c r="BO76" s="20">
        <v>77.887231313528702</v>
      </c>
      <c r="BP76" s="22">
        <v>1.28036920890169</v>
      </c>
      <c r="BQ76" s="20">
        <v>77.263990109087501</v>
      </c>
      <c r="BR76" s="22">
        <v>3.0298412617409398</v>
      </c>
      <c r="BS76" s="20">
        <v>78.168576369605503</v>
      </c>
      <c r="BT76" s="22">
        <v>2.49579607693929</v>
      </c>
      <c r="BU76" s="20">
        <v>0.90458626051798796</v>
      </c>
      <c r="BV76" s="22">
        <v>3.9735183777472698</v>
      </c>
      <c r="BW76" s="20">
        <v>78.9975063180039</v>
      </c>
      <c r="BX76" s="22">
        <v>1.3400218416279901</v>
      </c>
      <c r="BY76" s="20">
        <v>78.855458275669505</v>
      </c>
      <c r="BZ76" s="22">
        <v>3.4330242547293799</v>
      </c>
      <c r="CA76" s="20">
        <v>79.442074355516993</v>
      </c>
      <c r="CB76" s="22">
        <v>2.9026976358149499</v>
      </c>
      <c r="CC76" s="20">
        <v>0.58661607984744502</v>
      </c>
      <c r="CD76" s="24">
        <v>4.64068400169214</v>
      </c>
    </row>
    <row r="77" spans="1:82" x14ac:dyDescent="0.15">
      <c r="A77" s="73" t="s">
        <v>33</v>
      </c>
      <c r="B77" s="46">
        <v>1</v>
      </c>
      <c r="C77" s="20">
        <v>92.065839387913101</v>
      </c>
      <c r="D77" s="22">
        <v>0.864980094095125</v>
      </c>
      <c r="E77" s="20">
        <v>90.589038504043501</v>
      </c>
      <c r="F77" s="22">
        <v>2.21575478992068</v>
      </c>
      <c r="G77" s="20">
        <v>93.336238852411398</v>
      </c>
      <c r="H77" s="22">
        <v>1.6129874659280301</v>
      </c>
      <c r="I77" s="20">
        <v>2.7472003483679401</v>
      </c>
      <c r="J77" s="22">
        <v>2.7493510469765101</v>
      </c>
      <c r="K77" s="20">
        <v>90.875570070518506</v>
      </c>
      <c r="L77" s="22">
        <v>0.89128409545058096</v>
      </c>
      <c r="M77" s="20">
        <v>90.547289125208493</v>
      </c>
      <c r="N77" s="22">
        <v>1.89883926899221</v>
      </c>
      <c r="O77" s="20">
        <v>92.642508563098502</v>
      </c>
      <c r="P77" s="22">
        <v>1.6961026703890201</v>
      </c>
      <c r="Q77" s="20">
        <v>2.0952194378900102</v>
      </c>
      <c r="R77" s="22">
        <v>2.5263439796002398</v>
      </c>
      <c r="S77" s="20">
        <v>91.606734636945205</v>
      </c>
      <c r="T77" s="22">
        <v>0.78922664017711996</v>
      </c>
      <c r="U77" s="20">
        <v>90.582068450792306</v>
      </c>
      <c r="V77" s="22">
        <v>1.92075592249687</v>
      </c>
      <c r="W77" s="20">
        <v>92.725044282680003</v>
      </c>
      <c r="X77" s="22">
        <v>1.75088262711158</v>
      </c>
      <c r="Y77" s="20">
        <v>2.1429758318877798</v>
      </c>
      <c r="Z77" s="22">
        <v>2.6352602642776302</v>
      </c>
      <c r="AA77" s="20">
        <v>92.079602194292207</v>
      </c>
      <c r="AB77" s="22">
        <v>0.76674703872076699</v>
      </c>
      <c r="AC77" s="20">
        <v>89.835344278821907</v>
      </c>
      <c r="AD77" s="22">
        <v>1.9604726344896799</v>
      </c>
      <c r="AE77" s="20">
        <v>93.227134730748006</v>
      </c>
      <c r="AF77" s="22">
        <v>1.44602605566661</v>
      </c>
      <c r="AG77" s="20">
        <v>3.3917904519260702</v>
      </c>
      <c r="AH77" s="22">
        <v>2.4017414482949699</v>
      </c>
      <c r="AI77" s="20">
        <v>83.941843914245993</v>
      </c>
      <c r="AJ77" s="22">
        <v>1.3353497250723201</v>
      </c>
      <c r="AK77" s="20">
        <v>83.326480212493905</v>
      </c>
      <c r="AL77" s="22">
        <v>2.78289938396111</v>
      </c>
      <c r="AM77" s="20">
        <v>85.781239623777196</v>
      </c>
      <c r="AN77" s="22">
        <v>2.53347545635493</v>
      </c>
      <c r="AO77" s="20">
        <v>2.4547594112833102</v>
      </c>
      <c r="AP77" s="22">
        <v>3.67878229936187</v>
      </c>
      <c r="AQ77" s="20">
        <v>87.583506704469599</v>
      </c>
      <c r="AR77" s="22">
        <v>1.3589150388067599</v>
      </c>
      <c r="AS77" s="20">
        <v>85.060968982908705</v>
      </c>
      <c r="AT77" s="22">
        <v>3.0259980768366801</v>
      </c>
      <c r="AU77" s="20">
        <v>88.852033328845394</v>
      </c>
      <c r="AV77" s="22">
        <v>2.7335460289162201</v>
      </c>
      <c r="AW77" s="20">
        <v>3.7910643459367002</v>
      </c>
      <c r="AX77" s="22">
        <v>4.0257999043162203</v>
      </c>
      <c r="AY77" s="20">
        <v>94.700516442202698</v>
      </c>
      <c r="AZ77" s="22">
        <v>0.68759063715984303</v>
      </c>
      <c r="BA77" s="20">
        <v>95.083082228542594</v>
      </c>
      <c r="BB77" s="22">
        <v>1.3531648570638499</v>
      </c>
      <c r="BC77" s="20">
        <v>94.645324371859601</v>
      </c>
      <c r="BD77" s="22">
        <v>1.6944044206414099</v>
      </c>
      <c r="BE77" s="20">
        <v>-0.43775785668300699</v>
      </c>
      <c r="BF77" s="22">
        <v>2.1471150585396099</v>
      </c>
      <c r="BG77" s="20">
        <v>95.0444490934143</v>
      </c>
      <c r="BH77" s="22">
        <v>0.66819871470245795</v>
      </c>
      <c r="BI77" s="20">
        <v>95.611735706708501</v>
      </c>
      <c r="BJ77" s="22">
        <v>1.30096598329472</v>
      </c>
      <c r="BK77" s="20">
        <v>95.308845801571806</v>
      </c>
      <c r="BL77" s="22">
        <v>1.2782571608895901</v>
      </c>
      <c r="BM77" s="20">
        <v>-0.302889905136624</v>
      </c>
      <c r="BN77" s="22">
        <v>1.81689103000594</v>
      </c>
      <c r="BO77" s="20">
        <v>89.071973280272601</v>
      </c>
      <c r="BP77" s="22">
        <v>1.06069800973955</v>
      </c>
      <c r="BQ77" s="20">
        <v>86.451389754581996</v>
      </c>
      <c r="BR77" s="22">
        <v>2.6584730018630598</v>
      </c>
      <c r="BS77" s="20">
        <v>90.316661956040406</v>
      </c>
      <c r="BT77" s="22">
        <v>1.9575173874315499</v>
      </c>
      <c r="BU77" s="20">
        <v>3.8652722014583998</v>
      </c>
      <c r="BV77" s="22">
        <v>3.25149669564219</v>
      </c>
      <c r="BW77" s="20">
        <v>86.049837632088497</v>
      </c>
      <c r="BX77" s="22">
        <v>1.24459977467272</v>
      </c>
      <c r="BY77" s="20">
        <v>83.111644663482707</v>
      </c>
      <c r="BZ77" s="22">
        <v>2.8693841488005001</v>
      </c>
      <c r="CA77" s="20">
        <v>88.145238179110606</v>
      </c>
      <c r="CB77" s="22">
        <v>2.4130379281934302</v>
      </c>
      <c r="CC77" s="20">
        <v>5.0335935156279801</v>
      </c>
      <c r="CD77" s="24">
        <v>3.6831605146149702</v>
      </c>
    </row>
    <row r="78" spans="1:82" x14ac:dyDescent="0.15">
      <c r="A78" s="63" t="s">
        <v>39</v>
      </c>
      <c r="B78" s="46">
        <v>1</v>
      </c>
      <c r="C78" s="20">
        <v>94.255701508107506</v>
      </c>
      <c r="D78" s="22">
        <v>0.60574416755965099</v>
      </c>
      <c r="E78" s="20">
        <v>93.696142101162707</v>
      </c>
      <c r="F78" s="22">
        <v>1.25985374209447</v>
      </c>
      <c r="G78" s="20">
        <v>94.799125161663298</v>
      </c>
      <c r="H78" s="22">
        <v>1.04688297494936</v>
      </c>
      <c r="I78" s="20">
        <v>1.1029830605005599</v>
      </c>
      <c r="J78" s="22">
        <v>1.6536150513673999</v>
      </c>
      <c r="K78" s="20">
        <v>93.264690402376999</v>
      </c>
      <c r="L78" s="22">
        <v>0.68715857973347805</v>
      </c>
      <c r="M78" s="20">
        <v>93.031076185906201</v>
      </c>
      <c r="N78" s="22">
        <v>1.42674426281305</v>
      </c>
      <c r="O78" s="20">
        <v>94.025848293765804</v>
      </c>
      <c r="P78" s="22">
        <v>1.1940455480993999</v>
      </c>
      <c r="Q78" s="20">
        <v>0.99477210785968895</v>
      </c>
      <c r="R78" s="22">
        <v>1.7118188062032</v>
      </c>
      <c r="S78" s="20">
        <v>90.681644002207705</v>
      </c>
      <c r="T78" s="22">
        <v>0.76536350744455905</v>
      </c>
      <c r="U78" s="20">
        <v>87.876158183124502</v>
      </c>
      <c r="V78" s="22">
        <v>1.4338643273660501</v>
      </c>
      <c r="W78" s="20">
        <v>93.094777105009598</v>
      </c>
      <c r="X78" s="22">
        <v>1.25871068972867</v>
      </c>
      <c r="Y78" s="20">
        <v>5.2186189218850796</v>
      </c>
      <c r="Z78" s="22">
        <v>1.8201390977376499</v>
      </c>
      <c r="AA78" s="20">
        <v>93.339704686321397</v>
      </c>
      <c r="AB78" s="22">
        <v>0.664534213510375</v>
      </c>
      <c r="AC78" s="20">
        <v>93.375142783799902</v>
      </c>
      <c r="AD78" s="22">
        <v>1.13188291323205</v>
      </c>
      <c r="AE78" s="20">
        <v>93.200937609009699</v>
      </c>
      <c r="AF78" s="22">
        <v>1.8358378273840901</v>
      </c>
      <c r="AG78" s="20">
        <v>-0.17420517479011699</v>
      </c>
      <c r="AH78" s="22">
        <v>2.1607333409367202</v>
      </c>
      <c r="AI78" s="20">
        <v>91.064214384685798</v>
      </c>
      <c r="AJ78" s="22">
        <v>0.70061532163078799</v>
      </c>
      <c r="AK78" s="20">
        <v>92.041114375531905</v>
      </c>
      <c r="AL78" s="22">
        <v>1.3153739633271899</v>
      </c>
      <c r="AM78" s="20">
        <v>92.500280555299298</v>
      </c>
      <c r="AN78" s="22">
        <v>1.76301420082894</v>
      </c>
      <c r="AO78" s="20">
        <v>0.45916617976740798</v>
      </c>
      <c r="AP78" s="22">
        <v>2.3768531365764698</v>
      </c>
      <c r="AQ78" s="20">
        <v>95.316225918059899</v>
      </c>
      <c r="AR78" s="22">
        <v>0.56348468115384798</v>
      </c>
      <c r="AS78" s="20">
        <v>95.333255306838595</v>
      </c>
      <c r="AT78" s="22">
        <v>1.29796136257164</v>
      </c>
      <c r="AU78" s="20">
        <v>95.551935767474205</v>
      </c>
      <c r="AV78" s="22">
        <v>1.04844837985877</v>
      </c>
      <c r="AW78" s="20">
        <v>0.218680460635611</v>
      </c>
      <c r="AX78" s="22">
        <v>1.84161836299091</v>
      </c>
      <c r="AY78" s="20">
        <v>96.080286022706602</v>
      </c>
      <c r="AZ78" s="22">
        <v>0.63662648771258901</v>
      </c>
      <c r="BA78" s="20">
        <v>95.471339274225997</v>
      </c>
      <c r="BB78" s="22">
        <v>1.19615877069091</v>
      </c>
      <c r="BC78" s="20">
        <v>94.616450661238503</v>
      </c>
      <c r="BD78" s="22">
        <v>1.9141533393594199</v>
      </c>
      <c r="BE78" s="20">
        <v>-0.85488861298747998</v>
      </c>
      <c r="BF78" s="22">
        <v>2.2926877359471001</v>
      </c>
      <c r="BG78" s="20">
        <v>96.7722672801671</v>
      </c>
      <c r="BH78" s="22">
        <v>0.411162214664409</v>
      </c>
      <c r="BI78" s="20">
        <v>96.555669872799896</v>
      </c>
      <c r="BJ78" s="22">
        <v>0.93412676537027906</v>
      </c>
      <c r="BK78" s="20">
        <v>96.2485942427098</v>
      </c>
      <c r="BL78" s="22">
        <v>0.86949565127584105</v>
      </c>
      <c r="BM78" s="20">
        <v>-0.30707563009009697</v>
      </c>
      <c r="BN78" s="22">
        <v>1.31749295994751</v>
      </c>
      <c r="BO78" s="20">
        <v>93.827183594736397</v>
      </c>
      <c r="BP78" s="22">
        <v>0.60654475851479195</v>
      </c>
      <c r="BQ78" s="20">
        <v>92.966147468518002</v>
      </c>
      <c r="BR78" s="22">
        <v>1.4655584388584599</v>
      </c>
      <c r="BS78" s="20">
        <v>95.193679584178597</v>
      </c>
      <c r="BT78" s="22">
        <v>1.2028230764166801</v>
      </c>
      <c r="BU78" s="20">
        <v>2.22753211566067</v>
      </c>
      <c r="BV78" s="22">
        <v>2.0148353326066299</v>
      </c>
      <c r="BW78" s="20">
        <v>93.322887084996907</v>
      </c>
      <c r="BX78" s="22">
        <v>0.72096520496141103</v>
      </c>
      <c r="BY78" s="20">
        <v>92.732935778669699</v>
      </c>
      <c r="BZ78" s="22">
        <v>1.3899136570125299</v>
      </c>
      <c r="CA78" s="20">
        <v>94.506477019753007</v>
      </c>
      <c r="CB78" s="22">
        <v>1.6962025285572599</v>
      </c>
      <c r="CC78" s="20">
        <v>1.77354124108328</v>
      </c>
      <c r="CD78" s="24">
        <v>2.0639536443687798</v>
      </c>
    </row>
    <row r="79" spans="1:82" x14ac:dyDescent="0.15">
      <c r="A79" s="73" t="s">
        <v>43</v>
      </c>
      <c r="B79" s="46">
        <v>1</v>
      </c>
      <c r="C79" s="20">
        <v>96.784882762883797</v>
      </c>
      <c r="D79" s="22">
        <v>0.50494433431601304</v>
      </c>
      <c r="E79" s="20">
        <v>95.685555781208706</v>
      </c>
      <c r="F79" s="22">
        <v>1.5947781529826099</v>
      </c>
      <c r="G79" s="20">
        <v>98.013999334684598</v>
      </c>
      <c r="H79" s="22">
        <v>0.80778992531479299</v>
      </c>
      <c r="I79" s="20">
        <v>2.3284435534758798</v>
      </c>
      <c r="J79" s="22">
        <v>1.8291672238125201</v>
      </c>
      <c r="K79" s="20">
        <v>96.564362426509902</v>
      </c>
      <c r="L79" s="22">
        <v>0.57210339706001201</v>
      </c>
      <c r="M79" s="20">
        <v>95.922765729294198</v>
      </c>
      <c r="N79" s="22">
        <v>1.7340773766895199</v>
      </c>
      <c r="O79" s="20">
        <v>98.417061686073595</v>
      </c>
      <c r="P79" s="22">
        <v>0.57736210990851899</v>
      </c>
      <c r="Q79" s="20">
        <v>2.4942959567793799</v>
      </c>
      <c r="R79" s="22">
        <v>1.8446220784655001</v>
      </c>
      <c r="S79" s="20">
        <v>97.432875848063404</v>
      </c>
      <c r="T79" s="22">
        <v>0.341865445059505</v>
      </c>
      <c r="U79" s="20">
        <v>97.374107770468598</v>
      </c>
      <c r="V79" s="22">
        <v>0.862427019090521</v>
      </c>
      <c r="W79" s="20">
        <v>98.552990788241999</v>
      </c>
      <c r="X79" s="22">
        <v>0.56446839569598795</v>
      </c>
      <c r="Y79" s="20">
        <v>1.17888301777343</v>
      </c>
      <c r="Z79" s="22">
        <v>1.02330953878548</v>
      </c>
      <c r="AA79" s="20">
        <v>98.065771498820595</v>
      </c>
      <c r="AB79" s="22">
        <v>0.32856253258919599</v>
      </c>
      <c r="AC79" s="20">
        <v>97.674662223149099</v>
      </c>
      <c r="AD79" s="22">
        <v>0.92028727334657001</v>
      </c>
      <c r="AE79" s="20">
        <v>98.496718547565806</v>
      </c>
      <c r="AF79" s="22">
        <v>0.56396418485313005</v>
      </c>
      <c r="AG79" s="20">
        <v>0.82205632441673504</v>
      </c>
      <c r="AH79" s="22">
        <v>1.08657385309949</v>
      </c>
      <c r="AI79" s="20">
        <v>93.982159387681605</v>
      </c>
      <c r="AJ79" s="22">
        <v>0.69121356887275698</v>
      </c>
      <c r="AK79" s="20">
        <v>93.433520355243004</v>
      </c>
      <c r="AL79" s="22">
        <v>1.7163887139981</v>
      </c>
      <c r="AM79" s="20">
        <v>95.893798450181606</v>
      </c>
      <c r="AN79" s="22">
        <v>1.0320989751477201</v>
      </c>
      <c r="AO79" s="20">
        <v>2.4602780949385901</v>
      </c>
      <c r="AP79" s="22">
        <v>2.1022310238708002</v>
      </c>
      <c r="AQ79" s="20">
        <v>97.022936835492999</v>
      </c>
      <c r="AR79" s="22">
        <v>0.47906431860189902</v>
      </c>
      <c r="AS79" s="20">
        <v>96.947839848713798</v>
      </c>
      <c r="AT79" s="22">
        <v>1.2803340394170299</v>
      </c>
      <c r="AU79" s="20">
        <v>98.121253734133603</v>
      </c>
      <c r="AV79" s="22">
        <v>0.61438014273583796</v>
      </c>
      <c r="AW79" s="20">
        <v>1.1734138854198499</v>
      </c>
      <c r="AX79" s="22">
        <v>1.47009184833949</v>
      </c>
      <c r="AY79" s="20">
        <v>97.437624000084099</v>
      </c>
      <c r="AZ79" s="22">
        <v>0.42931595924622301</v>
      </c>
      <c r="BA79" s="20">
        <v>97.509176369480002</v>
      </c>
      <c r="BB79" s="22">
        <v>1.1391237611229501</v>
      </c>
      <c r="BC79" s="20">
        <v>98.807782372675504</v>
      </c>
      <c r="BD79" s="22">
        <v>0.47187562574556502</v>
      </c>
      <c r="BE79" s="20">
        <v>1.29860600319549</v>
      </c>
      <c r="BF79" s="22">
        <v>1.23222789969841</v>
      </c>
      <c r="BG79" s="20">
        <v>97.661978531003498</v>
      </c>
      <c r="BH79" s="22">
        <v>0.397263824206398</v>
      </c>
      <c r="BI79" s="20">
        <v>97.346742130328707</v>
      </c>
      <c r="BJ79" s="22">
        <v>1.03091539688053</v>
      </c>
      <c r="BK79" s="20">
        <v>98.565116124874606</v>
      </c>
      <c r="BL79" s="22">
        <v>0.51923921469149303</v>
      </c>
      <c r="BM79" s="20">
        <v>1.21837399454589</v>
      </c>
      <c r="BN79" s="22">
        <v>1.1997047704823101</v>
      </c>
      <c r="BO79" s="20">
        <v>97.594427257343</v>
      </c>
      <c r="BP79" s="22">
        <v>0.46225980785737097</v>
      </c>
      <c r="BQ79" s="20">
        <v>96.813540595822204</v>
      </c>
      <c r="BR79" s="22">
        <v>1.5377330868466701</v>
      </c>
      <c r="BS79" s="20">
        <v>98.865388719165395</v>
      </c>
      <c r="BT79" s="22">
        <v>0.56272745787158995</v>
      </c>
      <c r="BU79" s="20">
        <v>2.0518481233432202</v>
      </c>
      <c r="BV79" s="22">
        <v>1.6218727428461901</v>
      </c>
      <c r="BW79" s="20">
        <v>97.248613367490506</v>
      </c>
      <c r="BX79" s="22">
        <v>0.42827255292711902</v>
      </c>
      <c r="BY79" s="20">
        <v>97.197065730922205</v>
      </c>
      <c r="BZ79" s="22">
        <v>1.2080950971811899</v>
      </c>
      <c r="CA79" s="20">
        <v>98.282004104068093</v>
      </c>
      <c r="CB79" s="22">
        <v>0.58555857708320502</v>
      </c>
      <c r="CC79" s="20">
        <v>1.0849383731459199</v>
      </c>
      <c r="CD79" s="24">
        <v>1.35413400452924</v>
      </c>
    </row>
    <row r="80" spans="1:82" x14ac:dyDescent="0.15">
      <c r="A80" s="73" t="s">
        <v>48</v>
      </c>
      <c r="B80" s="46">
        <v>1</v>
      </c>
      <c r="C80" s="20">
        <v>89.798081376507696</v>
      </c>
      <c r="D80" s="22">
        <v>0.82890472667709303</v>
      </c>
      <c r="E80" s="20">
        <v>88.548395648039403</v>
      </c>
      <c r="F80" s="22">
        <v>2.0382907056229298</v>
      </c>
      <c r="G80" s="20">
        <v>91.713966343332103</v>
      </c>
      <c r="H80" s="22">
        <v>1.58348681745371</v>
      </c>
      <c r="I80" s="20">
        <v>3.1655706952926899</v>
      </c>
      <c r="J80" s="22">
        <v>2.6129456408332099</v>
      </c>
      <c r="K80" s="20">
        <v>92.551863991516299</v>
      </c>
      <c r="L80" s="22">
        <v>0.65576864194270101</v>
      </c>
      <c r="M80" s="20">
        <v>91.441901351992698</v>
      </c>
      <c r="N80" s="22">
        <v>1.9993866384883201</v>
      </c>
      <c r="O80" s="20">
        <v>92.965519795523306</v>
      </c>
      <c r="P80" s="22">
        <v>1.4851280373675599</v>
      </c>
      <c r="Q80" s="20">
        <v>1.52361844353058</v>
      </c>
      <c r="R80" s="22">
        <v>2.4013400487227599</v>
      </c>
      <c r="S80" s="20">
        <v>91.072373285952395</v>
      </c>
      <c r="T80" s="22">
        <v>0.65096511937707002</v>
      </c>
      <c r="U80" s="20">
        <v>89.460731216512301</v>
      </c>
      <c r="V80" s="22">
        <v>1.7040266933658399</v>
      </c>
      <c r="W80" s="20">
        <v>92.523329026266396</v>
      </c>
      <c r="X80" s="22">
        <v>1.41232422606684</v>
      </c>
      <c r="Y80" s="20">
        <v>3.0625978097541098</v>
      </c>
      <c r="Z80" s="22">
        <v>2.0806618719360399</v>
      </c>
      <c r="AA80" s="20">
        <v>87.182346869811994</v>
      </c>
      <c r="AB80" s="22">
        <v>0.70964059336381902</v>
      </c>
      <c r="AC80" s="20">
        <v>85.918550614948501</v>
      </c>
      <c r="AD80" s="22">
        <v>1.85548609055105</v>
      </c>
      <c r="AE80" s="20">
        <v>87.614887816500797</v>
      </c>
      <c r="AF80" s="22">
        <v>1.56834980934569</v>
      </c>
      <c r="AG80" s="20">
        <v>1.6963372015523199</v>
      </c>
      <c r="AH80" s="22">
        <v>2.41862255704602</v>
      </c>
      <c r="AI80" s="20">
        <v>80.035653142577203</v>
      </c>
      <c r="AJ80" s="22">
        <v>0.93434524319911105</v>
      </c>
      <c r="AK80" s="20">
        <v>81.842512546139204</v>
      </c>
      <c r="AL80" s="22">
        <v>2.2424349919823898</v>
      </c>
      <c r="AM80" s="20">
        <v>78.321045303047299</v>
      </c>
      <c r="AN80" s="22">
        <v>2.1297519931218298</v>
      </c>
      <c r="AO80" s="20">
        <v>-3.5214672430918301</v>
      </c>
      <c r="AP80" s="22">
        <v>3.2583969199893699</v>
      </c>
      <c r="AQ80" s="20">
        <v>87.498014492284199</v>
      </c>
      <c r="AR80" s="22">
        <v>0.89022912373015595</v>
      </c>
      <c r="AS80" s="20">
        <v>87.729317310708495</v>
      </c>
      <c r="AT80" s="22">
        <v>1.83030196338887</v>
      </c>
      <c r="AU80" s="20">
        <v>89.373253678111695</v>
      </c>
      <c r="AV80" s="22">
        <v>1.92439450117258</v>
      </c>
      <c r="AW80" s="20">
        <v>1.64393636740314</v>
      </c>
      <c r="AX80" s="22">
        <v>2.69023745254513</v>
      </c>
      <c r="AY80" s="20">
        <v>94.775990032640294</v>
      </c>
      <c r="AZ80" s="22">
        <v>0.54644998993933003</v>
      </c>
      <c r="BA80" s="20">
        <v>94.929349206994502</v>
      </c>
      <c r="BB80" s="22">
        <v>1.2168862565023699</v>
      </c>
      <c r="BC80" s="20">
        <v>95.388838369965796</v>
      </c>
      <c r="BD80" s="22">
        <v>0.954501796728351</v>
      </c>
      <c r="BE80" s="20">
        <v>0.459489162971224</v>
      </c>
      <c r="BF80" s="22">
        <v>1.4919181095784499</v>
      </c>
      <c r="BG80" s="20">
        <v>92.357002730566705</v>
      </c>
      <c r="BH80" s="22">
        <v>0.664150363522515</v>
      </c>
      <c r="BI80" s="20">
        <v>91.188398581313507</v>
      </c>
      <c r="BJ80" s="22">
        <v>1.78434339556601</v>
      </c>
      <c r="BK80" s="20">
        <v>92.483811578312995</v>
      </c>
      <c r="BL80" s="22">
        <v>1.47859765721015</v>
      </c>
      <c r="BM80" s="20">
        <v>1.2954129969995001</v>
      </c>
      <c r="BN80" s="22">
        <v>2.3446249092778402</v>
      </c>
      <c r="BO80" s="20">
        <v>85.038272944934505</v>
      </c>
      <c r="BP80" s="22">
        <v>0.93998990013521</v>
      </c>
      <c r="BQ80" s="20">
        <v>82.125072156416607</v>
      </c>
      <c r="BR80" s="22">
        <v>2.30258574223947</v>
      </c>
      <c r="BS80" s="20">
        <v>86.9788747918046</v>
      </c>
      <c r="BT80" s="22">
        <v>1.95809457815841</v>
      </c>
      <c r="BU80" s="20">
        <v>4.8538026353879804</v>
      </c>
      <c r="BV80" s="22">
        <v>2.9987281454699799</v>
      </c>
      <c r="BW80" s="20">
        <v>83.175540261033404</v>
      </c>
      <c r="BX80" s="22">
        <v>0.96796710095661898</v>
      </c>
      <c r="BY80" s="20">
        <v>80.946328995903301</v>
      </c>
      <c r="BZ80" s="22">
        <v>2.6510796120176701</v>
      </c>
      <c r="CA80" s="20">
        <v>85.871461401129295</v>
      </c>
      <c r="CB80" s="22">
        <v>1.89577180422759</v>
      </c>
      <c r="CC80" s="20">
        <v>4.9251324052259804</v>
      </c>
      <c r="CD80" s="24">
        <v>3.30874055301339</v>
      </c>
    </row>
    <row r="81" spans="1:82" x14ac:dyDescent="0.15">
      <c r="A81" s="73" t="s">
        <v>50</v>
      </c>
      <c r="B81" s="46">
        <v>1</v>
      </c>
      <c r="C81" s="20">
        <v>90.888225669093799</v>
      </c>
      <c r="D81" s="22">
        <v>0.82597841716072296</v>
      </c>
      <c r="E81" s="20">
        <v>90.975584837915207</v>
      </c>
      <c r="F81" s="22">
        <v>1.48116158286638</v>
      </c>
      <c r="G81" s="20">
        <v>93.037112808506606</v>
      </c>
      <c r="H81" s="22">
        <v>1.64842295919462</v>
      </c>
      <c r="I81" s="20">
        <v>2.0615279705913698</v>
      </c>
      <c r="J81" s="22">
        <v>2.2410474896296102</v>
      </c>
      <c r="K81" s="20">
        <v>86.6283745647617</v>
      </c>
      <c r="L81" s="22">
        <v>1.1002598374717301</v>
      </c>
      <c r="M81" s="20">
        <v>86.528005045956903</v>
      </c>
      <c r="N81" s="22">
        <v>2.39730679688738</v>
      </c>
      <c r="O81" s="20">
        <v>87.298704784539595</v>
      </c>
      <c r="P81" s="22">
        <v>2.31507112822846</v>
      </c>
      <c r="Q81" s="20">
        <v>0.77069973858276297</v>
      </c>
      <c r="R81" s="22">
        <v>3.30670721073851</v>
      </c>
      <c r="S81" s="20">
        <v>85.020327657424104</v>
      </c>
      <c r="T81" s="22">
        <v>1.0680616989777401</v>
      </c>
      <c r="U81" s="20">
        <v>83.741152477363002</v>
      </c>
      <c r="V81" s="22">
        <v>2.5440226735586799</v>
      </c>
      <c r="W81" s="20">
        <v>86.311485560310103</v>
      </c>
      <c r="X81" s="22">
        <v>1.9884559188692099</v>
      </c>
      <c r="Y81" s="20">
        <v>2.5703330829470601</v>
      </c>
      <c r="Z81" s="22">
        <v>3.1770515267422099</v>
      </c>
      <c r="AA81" s="20">
        <v>87.539255699042599</v>
      </c>
      <c r="AB81" s="22">
        <v>0.72205111438698799</v>
      </c>
      <c r="AC81" s="20">
        <v>87.773651923304499</v>
      </c>
      <c r="AD81" s="22">
        <v>1.7535490672577501</v>
      </c>
      <c r="AE81" s="20">
        <v>89.837228281887704</v>
      </c>
      <c r="AF81" s="22">
        <v>1.20642983043923</v>
      </c>
      <c r="AG81" s="20">
        <v>2.0635763585832101</v>
      </c>
      <c r="AH81" s="22">
        <v>2.2175460601064301</v>
      </c>
      <c r="AI81" s="20">
        <v>83.604939172732998</v>
      </c>
      <c r="AJ81" s="22">
        <v>1.2432289627145501</v>
      </c>
      <c r="AK81" s="20">
        <v>84.848391842811694</v>
      </c>
      <c r="AL81" s="22">
        <v>2.0160576234163798</v>
      </c>
      <c r="AM81" s="20">
        <v>84.471740592519495</v>
      </c>
      <c r="AN81" s="22">
        <v>2.7272363548415002</v>
      </c>
      <c r="AO81" s="20">
        <v>-0.37665125029212698</v>
      </c>
      <c r="AP81" s="22">
        <v>3.3978805197452799</v>
      </c>
      <c r="AQ81" s="20">
        <v>90.953497847406297</v>
      </c>
      <c r="AR81" s="22">
        <v>0.99324562992049303</v>
      </c>
      <c r="AS81" s="20">
        <v>91.414200063635704</v>
      </c>
      <c r="AT81" s="22">
        <v>1.5941866001232901</v>
      </c>
      <c r="AU81" s="20">
        <v>91.382163450125105</v>
      </c>
      <c r="AV81" s="22">
        <v>1.7010751850924299</v>
      </c>
      <c r="AW81" s="20">
        <v>-3.2036613510570099E-2</v>
      </c>
      <c r="AX81" s="22">
        <v>2.1874306986141101</v>
      </c>
      <c r="AY81" s="20">
        <v>94.700740672409495</v>
      </c>
      <c r="AZ81" s="22">
        <v>0.63053896578953295</v>
      </c>
      <c r="BA81" s="20">
        <v>94.983861642154494</v>
      </c>
      <c r="BB81" s="22">
        <v>1.2650552108366599</v>
      </c>
      <c r="BC81" s="20">
        <v>94.8291694284204</v>
      </c>
      <c r="BD81" s="22">
        <v>1.26941523367916</v>
      </c>
      <c r="BE81" s="20">
        <v>-0.15469221373410799</v>
      </c>
      <c r="BF81" s="22">
        <v>1.8576924063796401</v>
      </c>
      <c r="BG81" s="20">
        <v>95.885737313811603</v>
      </c>
      <c r="BH81" s="22">
        <v>0.60125495736546297</v>
      </c>
      <c r="BI81" s="20">
        <v>96.901983932612595</v>
      </c>
      <c r="BJ81" s="22">
        <v>0.975369457282248</v>
      </c>
      <c r="BK81" s="20">
        <v>95.913886241381306</v>
      </c>
      <c r="BL81" s="22">
        <v>1.1429763404219799</v>
      </c>
      <c r="BM81" s="20">
        <v>-0.98809769123134605</v>
      </c>
      <c r="BN81" s="22">
        <v>1.33067489843401</v>
      </c>
      <c r="BO81" s="20">
        <v>80.412488987965006</v>
      </c>
      <c r="BP81" s="22">
        <v>0.98501073413351903</v>
      </c>
      <c r="BQ81" s="20">
        <v>80.254443871127506</v>
      </c>
      <c r="BR81" s="22">
        <v>2.39483497950234</v>
      </c>
      <c r="BS81" s="20">
        <v>82.211058672121297</v>
      </c>
      <c r="BT81" s="22">
        <v>2.0672967337249402</v>
      </c>
      <c r="BU81" s="20">
        <v>1.95661480099379</v>
      </c>
      <c r="BV81" s="22">
        <v>3.1899840079707298</v>
      </c>
      <c r="BW81" s="20">
        <v>85.272141413870301</v>
      </c>
      <c r="BX81" s="22">
        <v>1.097226246405</v>
      </c>
      <c r="BY81" s="20">
        <v>86.921334202885404</v>
      </c>
      <c r="BZ81" s="22">
        <v>1.8291251603618</v>
      </c>
      <c r="CA81" s="20">
        <v>85.911005170136406</v>
      </c>
      <c r="CB81" s="22">
        <v>2.0912795789802301</v>
      </c>
      <c r="CC81" s="20">
        <v>-1.01032903274897</v>
      </c>
      <c r="CD81" s="24">
        <v>2.53121779556631</v>
      </c>
    </row>
    <row r="82" spans="1:82" x14ac:dyDescent="0.15">
      <c r="A82" s="73" t="s">
        <v>52</v>
      </c>
      <c r="B82" s="46">
        <v>1</v>
      </c>
      <c r="C82" s="20">
        <v>82.213447271019405</v>
      </c>
      <c r="D82" s="22">
        <v>1.3223974689528799</v>
      </c>
      <c r="E82" s="20">
        <v>80.867213429606906</v>
      </c>
      <c r="F82" s="22">
        <v>2.9037641226498301</v>
      </c>
      <c r="G82" s="20">
        <v>81.427034179881105</v>
      </c>
      <c r="H82" s="22">
        <v>2.6321334599284398</v>
      </c>
      <c r="I82" s="20">
        <v>0.55982075027415601</v>
      </c>
      <c r="J82" s="22">
        <v>3.7358780283234299</v>
      </c>
      <c r="K82" s="20">
        <v>81.906108274465495</v>
      </c>
      <c r="L82" s="22">
        <v>1.36128493587598</v>
      </c>
      <c r="M82" s="20">
        <v>81.058072650043897</v>
      </c>
      <c r="N82" s="22">
        <v>3.0644165418025899</v>
      </c>
      <c r="O82" s="20">
        <v>80.062622671301</v>
      </c>
      <c r="P82" s="22">
        <v>2.5255956169970801</v>
      </c>
      <c r="Q82" s="20">
        <v>-0.99544997874293994</v>
      </c>
      <c r="R82" s="22">
        <v>3.6456461686733501</v>
      </c>
      <c r="S82" s="20">
        <v>83.245584907956697</v>
      </c>
      <c r="T82" s="22">
        <v>1.1756321458027801</v>
      </c>
      <c r="U82" s="20">
        <v>82.989515981776407</v>
      </c>
      <c r="V82" s="22">
        <v>2.75391744198012</v>
      </c>
      <c r="W82" s="20">
        <v>80.919048681556703</v>
      </c>
      <c r="X82" s="22">
        <v>2.36572781975913</v>
      </c>
      <c r="Y82" s="20">
        <v>-2.07046730021972</v>
      </c>
      <c r="Z82" s="22">
        <v>3.3478948002656201</v>
      </c>
      <c r="AA82" s="20">
        <v>86.148389554777694</v>
      </c>
      <c r="AB82" s="22">
        <v>1.20823461432976</v>
      </c>
      <c r="AC82" s="20">
        <v>86.161308244202999</v>
      </c>
      <c r="AD82" s="22">
        <v>2.5062726524185099</v>
      </c>
      <c r="AE82" s="20">
        <v>85.610577660527099</v>
      </c>
      <c r="AF82" s="22">
        <v>1.91086289587111</v>
      </c>
      <c r="AG82" s="20">
        <v>-0.55073058367594296</v>
      </c>
      <c r="AH82" s="22">
        <v>3.0356478979896799</v>
      </c>
      <c r="AI82" s="20">
        <v>78.070222517057502</v>
      </c>
      <c r="AJ82" s="22">
        <v>1.2419712297538801</v>
      </c>
      <c r="AK82" s="20">
        <v>77.072612500038801</v>
      </c>
      <c r="AL82" s="22">
        <v>3.0615025783543199</v>
      </c>
      <c r="AM82" s="20">
        <v>77.119044550371697</v>
      </c>
      <c r="AN82" s="22">
        <v>2.5472714671669499</v>
      </c>
      <c r="AO82" s="20">
        <v>4.6432050332811101E-2</v>
      </c>
      <c r="AP82" s="22">
        <v>3.9839528560839801</v>
      </c>
      <c r="AQ82" s="20">
        <v>85.357160797994794</v>
      </c>
      <c r="AR82" s="22">
        <v>1.2173346159174401</v>
      </c>
      <c r="AS82" s="20">
        <v>86.406196771567593</v>
      </c>
      <c r="AT82" s="22">
        <v>2.7477850274013398</v>
      </c>
      <c r="AU82" s="20">
        <v>82.985703487350193</v>
      </c>
      <c r="AV82" s="22">
        <v>2.4293351377818699</v>
      </c>
      <c r="AW82" s="20">
        <v>-3.42049328421743</v>
      </c>
      <c r="AX82" s="22">
        <v>3.51986232761227</v>
      </c>
      <c r="AY82" s="20">
        <v>86.656072656264001</v>
      </c>
      <c r="AZ82" s="22">
        <v>1.17380609013443</v>
      </c>
      <c r="BA82" s="20">
        <v>86.855144378720794</v>
      </c>
      <c r="BB82" s="22">
        <v>2.36803160507987</v>
      </c>
      <c r="BC82" s="20">
        <v>84.507806452053202</v>
      </c>
      <c r="BD82" s="22">
        <v>2.5424662627993602</v>
      </c>
      <c r="BE82" s="20">
        <v>-2.34733792666758</v>
      </c>
      <c r="BF82" s="22">
        <v>3.4840297016235802</v>
      </c>
      <c r="BG82" s="20">
        <v>87.490758467552098</v>
      </c>
      <c r="BH82" s="22">
        <v>0.94864058355297398</v>
      </c>
      <c r="BI82" s="20">
        <v>86.881609903938198</v>
      </c>
      <c r="BJ82" s="22">
        <v>2.3303364558659099</v>
      </c>
      <c r="BK82" s="20">
        <v>84.738802241364596</v>
      </c>
      <c r="BL82" s="22">
        <v>2.2772164832428299</v>
      </c>
      <c r="BM82" s="20">
        <v>-2.1428076625736501</v>
      </c>
      <c r="BN82" s="22">
        <v>3.2380950229033099</v>
      </c>
      <c r="BO82" s="20">
        <v>83.606809306093794</v>
      </c>
      <c r="BP82" s="22">
        <v>1.18152834855795</v>
      </c>
      <c r="BQ82" s="20">
        <v>85.090964109300998</v>
      </c>
      <c r="BR82" s="22">
        <v>2.31380485381978</v>
      </c>
      <c r="BS82" s="20">
        <v>80.188627333739504</v>
      </c>
      <c r="BT82" s="22">
        <v>2.56359500809568</v>
      </c>
      <c r="BU82" s="20">
        <v>-4.9023367755614897</v>
      </c>
      <c r="BV82" s="22">
        <v>3.2169810073091401</v>
      </c>
      <c r="BW82" s="20">
        <v>81.536838334419301</v>
      </c>
      <c r="BX82" s="22">
        <v>1.2846476468186401</v>
      </c>
      <c r="BY82" s="20">
        <v>81.029011179083199</v>
      </c>
      <c r="BZ82" s="22">
        <v>3.0043548941089502</v>
      </c>
      <c r="CA82" s="20">
        <v>78.519781916279996</v>
      </c>
      <c r="CB82" s="22">
        <v>2.7449841026246902</v>
      </c>
      <c r="CC82" s="20">
        <v>-2.5092292628032702</v>
      </c>
      <c r="CD82" s="24">
        <v>3.8549448772506101</v>
      </c>
    </row>
    <row r="83" spans="1:82" x14ac:dyDescent="0.15">
      <c r="A83" s="73" t="s">
        <v>53</v>
      </c>
      <c r="B83" s="46">
        <v>1</v>
      </c>
      <c r="C83" s="20">
        <v>95.600172406694995</v>
      </c>
      <c r="D83" s="22">
        <v>0.57997019399382199</v>
      </c>
      <c r="E83" s="20">
        <v>93.2509061546466</v>
      </c>
      <c r="F83" s="22">
        <v>2.1078804662546702</v>
      </c>
      <c r="G83" s="20">
        <v>96.082063375380798</v>
      </c>
      <c r="H83" s="22">
        <v>1.09264858750231</v>
      </c>
      <c r="I83" s="20">
        <v>2.8311572207341702</v>
      </c>
      <c r="J83" s="22">
        <v>2.07125115973151</v>
      </c>
      <c r="K83" s="20">
        <v>94.358643056361402</v>
      </c>
      <c r="L83" s="22">
        <v>0.74456142975131201</v>
      </c>
      <c r="M83" s="20">
        <v>94.426140426865402</v>
      </c>
      <c r="N83" s="22">
        <v>1.52072722348583</v>
      </c>
      <c r="O83" s="20">
        <v>93.624783288392905</v>
      </c>
      <c r="P83" s="22">
        <v>1.84612405591394</v>
      </c>
      <c r="Q83" s="20">
        <v>-0.80135713847249701</v>
      </c>
      <c r="R83" s="22">
        <v>2.6289275125682998</v>
      </c>
      <c r="S83" s="20">
        <v>95.033102927277</v>
      </c>
      <c r="T83" s="22">
        <v>0.594203492175709</v>
      </c>
      <c r="U83" s="20">
        <v>94.131691250825199</v>
      </c>
      <c r="V83" s="22">
        <v>1.42146380618445</v>
      </c>
      <c r="W83" s="20">
        <v>95.887441940478894</v>
      </c>
      <c r="X83" s="22">
        <v>1.29047610177042</v>
      </c>
      <c r="Y83" s="20">
        <v>1.7557506896536901</v>
      </c>
      <c r="Z83" s="22">
        <v>2.1177092962294499</v>
      </c>
      <c r="AA83" s="20">
        <v>97.579976891581893</v>
      </c>
      <c r="AB83" s="22">
        <v>0.31927596643346101</v>
      </c>
      <c r="AC83" s="20">
        <v>97.602789687877603</v>
      </c>
      <c r="AD83" s="22">
        <v>0.74880755965228996</v>
      </c>
      <c r="AE83" s="20">
        <v>97.711919015586304</v>
      </c>
      <c r="AF83" s="22">
        <v>0.63038029867942302</v>
      </c>
      <c r="AG83" s="20">
        <v>0.109129327708686</v>
      </c>
      <c r="AH83" s="22">
        <v>1.02187022737722</v>
      </c>
      <c r="AI83" s="20">
        <v>80.028307057813606</v>
      </c>
      <c r="AJ83" s="22">
        <v>1.7418583985440701</v>
      </c>
      <c r="AK83" s="20">
        <v>75.843974033644002</v>
      </c>
      <c r="AL83" s="22">
        <v>2.7958065623906898</v>
      </c>
      <c r="AM83" s="20">
        <v>82.785032154715196</v>
      </c>
      <c r="AN83" s="22">
        <v>2.8716562941744601</v>
      </c>
      <c r="AO83" s="20">
        <v>6.9410581210711904</v>
      </c>
      <c r="AP83" s="22">
        <v>4.11220698096413</v>
      </c>
      <c r="AQ83" s="20">
        <v>92.034233518872895</v>
      </c>
      <c r="AR83" s="22">
        <v>1.12406170698372</v>
      </c>
      <c r="AS83" s="20">
        <v>91.602214817947896</v>
      </c>
      <c r="AT83" s="22">
        <v>2.3073451900417199</v>
      </c>
      <c r="AU83" s="20">
        <v>92.923771326151495</v>
      </c>
      <c r="AV83" s="22">
        <v>1.68159934043864</v>
      </c>
      <c r="AW83" s="20">
        <v>1.32155650820364</v>
      </c>
      <c r="AX83" s="22">
        <v>2.7816481752778301</v>
      </c>
      <c r="AY83" s="20">
        <v>97.3554308654208</v>
      </c>
      <c r="AZ83" s="22">
        <v>0.458850514036868</v>
      </c>
      <c r="BA83" s="20">
        <v>96.518717509784594</v>
      </c>
      <c r="BB83" s="22">
        <v>1.84024278126223</v>
      </c>
      <c r="BC83" s="20">
        <v>97.240935394956296</v>
      </c>
      <c r="BD83" s="22">
        <v>0.90922153421046603</v>
      </c>
      <c r="BE83" s="20">
        <v>0.72221788517164498</v>
      </c>
      <c r="BF83" s="22">
        <v>1.9296665526410499</v>
      </c>
      <c r="BG83" s="20">
        <v>96.253152594893507</v>
      </c>
      <c r="BH83" s="22">
        <v>0.636768228986337</v>
      </c>
      <c r="BI83" s="20">
        <v>95.375503601679597</v>
      </c>
      <c r="BJ83" s="22">
        <v>1.76951425469945</v>
      </c>
      <c r="BK83" s="20">
        <v>96.087308821194597</v>
      </c>
      <c r="BL83" s="22">
        <v>0.97527902083221996</v>
      </c>
      <c r="BM83" s="20">
        <v>0.71180521951499998</v>
      </c>
      <c r="BN83" s="22">
        <v>1.8303356010109499</v>
      </c>
      <c r="BO83" s="20">
        <v>95.006933603096897</v>
      </c>
      <c r="BP83" s="22">
        <v>0.797354839413</v>
      </c>
      <c r="BQ83" s="20">
        <v>93.251829705965605</v>
      </c>
      <c r="BR83" s="22">
        <v>1.9345405854934501</v>
      </c>
      <c r="BS83" s="20">
        <v>95.8542223389951</v>
      </c>
      <c r="BT83" s="22">
        <v>1.1182530333382701</v>
      </c>
      <c r="BU83" s="20">
        <v>2.6023926330295102</v>
      </c>
      <c r="BV83" s="22">
        <v>2.0106659801402298</v>
      </c>
      <c r="BW83" s="20">
        <v>90.834444565626796</v>
      </c>
      <c r="BX83" s="22">
        <v>1.07016719036313</v>
      </c>
      <c r="BY83" s="20">
        <v>89.999082879308204</v>
      </c>
      <c r="BZ83" s="22">
        <v>2.01858066873984</v>
      </c>
      <c r="CA83" s="20">
        <v>90.664672149626995</v>
      </c>
      <c r="CB83" s="22">
        <v>2.0180622517039799</v>
      </c>
      <c r="CC83" s="20">
        <v>0.66558927031881898</v>
      </c>
      <c r="CD83" s="24">
        <v>2.5919335260859402</v>
      </c>
    </row>
    <row r="84" spans="1:82" x14ac:dyDescent="0.15">
      <c r="A84" s="3" t="s">
        <v>121</v>
      </c>
      <c r="B84" s="55">
        <v>1</v>
      </c>
      <c r="C84" s="64">
        <v>90.817965504941697</v>
      </c>
      <c r="D84" s="65">
        <v>0.27684523457438698</v>
      </c>
      <c r="E84" s="64">
        <v>89.266894009682801</v>
      </c>
      <c r="F84" s="65">
        <v>0.70588031312465005</v>
      </c>
      <c r="G84" s="64">
        <v>91.842060182506998</v>
      </c>
      <c r="H84" s="65">
        <v>0.50269547794346703</v>
      </c>
      <c r="I84" s="64">
        <v>2.5751661728242601</v>
      </c>
      <c r="J84" s="65">
        <v>0.86911008131314804</v>
      </c>
      <c r="K84" s="64">
        <v>88.995971766756995</v>
      </c>
      <c r="L84" s="65">
        <v>0.30429981484819901</v>
      </c>
      <c r="M84" s="64">
        <v>88.024585332917496</v>
      </c>
      <c r="N84" s="65">
        <v>0.72318190796530302</v>
      </c>
      <c r="O84" s="64">
        <v>89.9660685108189</v>
      </c>
      <c r="P84" s="65">
        <v>0.60524754712776196</v>
      </c>
      <c r="Q84" s="64">
        <v>1.9414831779013999</v>
      </c>
      <c r="R84" s="65">
        <v>0.93864817933754396</v>
      </c>
      <c r="S84" s="64">
        <v>88.143006116348801</v>
      </c>
      <c r="T84" s="65">
        <v>0.284508431492074</v>
      </c>
      <c r="U84" s="64">
        <v>86.536064094785104</v>
      </c>
      <c r="V84" s="65">
        <v>0.650503236162712</v>
      </c>
      <c r="W84" s="64">
        <v>89.538257950212497</v>
      </c>
      <c r="X84" s="65">
        <v>0.58667747769941503</v>
      </c>
      <c r="Y84" s="64">
        <v>3.0021938554273402</v>
      </c>
      <c r="Z84" s="65">
        <v>0.87608349625372595</v>
      </c>
      <c r="AA84" s="64">
        <v>89.122418105860604</v>
      </c>
      <c r="AB84" s="65">
        <v>0.24985212245785399</v>
      </c>
      <c r="AC84" s="64">
        <v>87.361108679069503</v>
      </c>
      <c r="AD84" s="65">
        <v>0.63895435624465702</v>
      </c>
      <c r="AE84" s="64">
        <v>89.608467666141493</v>
      </c>
      <c r="AF84" s="65">
        <v>0.50071456232025602</v>
      </c>
      <c r="AG84" s="64">
        <v>2.2473589870719701</v>
      </c>
      <c r="AH84" s="65">
        <v>0.83635132415296198</v>
      </c>
      <c r="AI84" s="64">
        <v>81.942276634397999</v>
      </c>
      <c r="AJ84" s="65">
        <v>0.36216690255643802</v>
      </c>
      <c r="AK84" s="64">
        <v>82.060910272786202</v>
      </c>
      <c r="AL84" s="65">
        <v>0.80039718976875895</v>
      </c>
      <c r="AM84" s="64">
        <v>83.007035128196407</v>
      </c>
      <c r="AN84" s="65">
        <v>0.72354244482748198</v>
      </c>
      <c r="AO84" s="64">
        <v>0.94612485541022695</v>
      </c>
      <c r="AP84" s="65">
        <v>1.0975051495678001</v>
      </c>
      <c r="AQ84" s="64">
        <v>89.624675381023295</v>
      </c>
      <c r="AR84" s="65">
        <v>0.31235489549059697</v>
      </c>
      <c r="AS84" s="64">
        <v>89.661049320164395</v>
      </c>
      <c r="AT84" s="65">
        <v>0.71327173877692396</v>
      </c>
      <c r="AU84" s="64">
        <v>89.840915140117104</v>
      </c>
      <c r="AV84" s="65">
        <v>0.661039647050778</v>
      </c>
      <c r="AW84" s="64">
        <v>0.17986581995272599</v>
      </c>
      <c r="AX84" s="65">
        <v>0.98147798591979296</v>
      </c>
      <c r="AY84" s="64">
        <v>93.627841678742598</v>
      </c>
      <c r="AZ84" s="65">
        <v>0.24146807686640701</v>
      </c>
      <c r="BA84" s="64">
        <v>93.660533646514395</v>
      </c>
      <c r="BB84" s="65">
        <v>0.53677735952802497</v>
      </c>
      <c r="BC84" s="64">
        <v>93.464663553648705</v>
      </c>
      <c r="BD84" s="65">
        <v>0.50013205256985604</v>
      </c>
      <c r="BE84" s="64">
        <v>-0.19587009286563101</v>
      </c>
      <c r="BF84" s="65">
        <v>0.72783471939532196</v>
      </c>
      <c r="BG84" s="64">
        <v>94.111239870332795</v>
      </c>
      <c r="BH84" s="65">
        <v>0.210369709258034</v>
      </c>
      <c r="BI84" s="64">
        <v>94.297617330418703</v>
      </c>
      <c r="BJ84" s="65">
        <v>0.46973304829603202</v>
      </c>
      <c r="BK84" s="64">
        <v>94.023630583346005</v>
      </c>
      <c r="BL84" s="65">
        <v>0.43635311027468698</v>
      </c>
      <c r="BM84" s="64">
        <v>-0.273986747072751</v>
      </c>
      <c r="BN84" s="65">
        <v>0.63334238508785801</v>
      </c>
      <c r="BO84" s="64">
        <v>85.094509919458702</v>
      </c>
      <c r="BP84" s="65">
        <v>0.31196536837607902</v>
      </c>
      <c r="BQ84" s="64">
        <v>84.3868571907948</v>
      </c>
      <c r="BR84" s="65">
        <v>0.74806250752945602</v>
      </c>
      <c r="BS84" s="64">
        <v>86.115751626028995</v>
      </c>
      <c r="BT84" s="65">
        <v>0.59296162688304199</v>
      </c>
      <c r="BU84" s="64">
        <v>1.72889443523417</v>
      </c>
      <c r="BV84" s="65">
        <v>0.96007186277243195</v>
      </c>
      <c r="BW84" s="64">
        <v>84.774343212765899</v>
      </c>
      <c r="BX84" s="65">
        <v>0.33962560664241598</v>
      </c>
      <c r="BY84" s="64">
        <v>84.458314547494098</v>
      </c>
      <c r="BZ84" s="65">
        <v>0.79988552880479802</v>
      </c>
      <c r="CA84" s="64">
        <v>86.236568019416893</v>
      </c>
      <c r="CB84" s="65">
        <v>0.66824731039429197</v>
      </c>
      <c r="CC84" s="64">
        <v>1.77825347192278</v>
      </c>
      <c r="CD84" s="70">
        <v>1.05343386376749</v>
      </c>
    </row>
    <row r="85" spans="1:82" x14ac:dyDescent="0.15">
      <c r="A85" s="57" t="s">
        <v>92</v>
      </c>
      <c r="B85" s="46">
        <v>1</v>
      </c>
      <c r="C85" s="20">
        <v>87.993357324164805</v>
      </c>
      <c r="D85" s="21">
        <v>1.3950413673111799</v>
      </c>
      <c r="E85" s="20">
        <v>89.4403994786054</v>
      </c>
      <c r="F85" s="21">
        <v>2.9732326700268601</v>
      </c>
      <c r="G85" s="20">
        <v>86.097028698375297</v>
      </c>
      <c r="H85" s="21">
        <v>3.0103876793607598</v>
      </c>
      <c r="I85" s="20">
        <v>-3.3433707802301198</v>
      </c>
      <c r="J85" s="21">
        <v>4.3400061470836899</v>
      </c>
      <c r="K85" s="20">
        <v>85.042319677906804</v>
      </c>
      <c r="L85" s="21">
        <v>1.4767900286204101</v>
      </c>
      <c r="M85" s="20">
        <v>86.534220705827295</v>
      </c>
      <c r="N85" s="21">
        <v>3.2100307673583002</v>
      </c>
      <c r="O85" s="20">
        <v>85.591055384894304</v>
      </c>
      <c r="P85" s="21">
        <v>3.31346945418057</v>
      </c>
      <c r="Q85" s="20">
        <v>-0.94316532093290595</v>
      </c>
      <c r="R85" s="21">
        <v>4.3925134721805303</v>
      </c>
      <c r="S85" s="20">
        <v>85.145846574103004</v>
      </c>
      <c r="T85" s="21">
        <v>1.3652717225905899</v>
      </c>
      <c r="U85" s="20">
        <v>86.850267549105595</v>
      </c>
      <c r="V85" s="21">
        <v>2.5462051888750401</v>
      </c>
      <c r="W85" s="20">
        <v>84.626984622330298</v>
      </c>
      <c r="X85" s="21">
        <v>2.71021759618935</v>
      </c>
      <c r="Y85" s="20">
        <v>-2.2232829267752301</v>
      </c>
      <c r="Z85" s="21">
        <v>3.90679869135713</v>
      </c>
      <c r="AA85" s="20">
        <v>88.641454202733698</v>
      </c>
      <c r="AB85" s="21">
        <v>1.0591044429345</v>
      </c>
      <c r="AC85" s="20">
        <v>89.837304824208601</v>
      </c>
      <c r="AD85" s="21">
        <v>1.89572807957579</v>
      </c>
      <c r="AE85" s="20">
        <v>90.838777514815604</v>
      </c>
      <c r="AF85" s="21">
        <v>1.8998956249832599</v>
      </c>
      <c r="AG85" s="20">
        <v>1.0014726906070199</v>
      </c>
      <c r="AH85" s="21">
        <v>2.5729811630703598</v>
      </c>
      <c r="AI85" s="20">
        <v>80.564251921935096</v>
      </c>
      <c r="AJ85" s="21">
        <v>1.49009105677375</v>
      </c>
      <c r="AK85" s="20">
        <v>83.093500874198398</v>
      </c>
      <c r="AL85" s="21">
        <v>3.2585442270971599</v>
      </c>
      <c r="AM85" s="20">
        <v>78.121310022162703</v>
      </c>
      <c r="AN85" s="21">
        <v>3.49025166887448</v>
      </c>
      <c r="AO85" s="20">
        <v>-4.9721908520356797</v>
      </c>
      <c r="AP85" s="21">
        <v>4.9113342951916099</v>
      </c>
      <c r="AQ85" s="20">
        <v>85.112764724468406</v>
      </c>
      <c r="AR85" s="21">
        <v>1.5155496726422599</v>
      </c>
      <c r="AS85" s="20">
        <v>85.618435018384204</v>
      </c>
      <c r="AT85" s="21">
        <v>3.7030898895585098</v>
      </c>
      <c r="AU85" s="20">
        <v>84.013492561482906</v>
      </c>
      <c r="AV85" s="21">
        <v>3.9873907235735402</v>
      </c>
      <c r="AW85" s="20">
        <v>-1.60494245690131</v>
      </c>
      <c r="AX85" s="21">
        <v>5.6644258414549</v>
      </c>
      <c r="AY85" s="20">
        <v>91.224392325244295</v>
      </c>
      <c r="AZ85" s="21">
        <v>1.16434762693244</v>
      </c>
      <c r="BA85" s="20">
        <v>92.898104633508694</v>
      </c>
      <c r="BB85" s="21">
        <v>1.9560946213866399</v>
      </c>
      <c r="BC85" s="20">
        <v>87.385190370526303</v>
      </c>
      <c r="BD85" s="21">
        <v>3.2568360062069202</v>
      </c>
      <c r="BE85" s="20">
        <v>-5.51291426298239</v>
      </c>
      <c r="BF85" s="21">
        <v>3.6760361391012402</v>
      </c>
      <c r="BG85" s="20">
        <v>91.140606328731195</v>
      </c>
      <c r="BH85" s="21">
        <v>1.10665297734728</v>
      </c>
      <c r="BI85" s="20">
        <v>91.286429443463405</v>
      </c>
      <c r="BJ85" s="21">
        <v>2.6363762318431601</v>
      </c>
      <c r="BK85" s="20">
        <v>86.827513859581899</v>
      </c>
      <c r="BL85" s="21">
        <v>3.29962188952031</v>
      </c>
      <c r="BM85" s="20">
        <v>-4.4589155838815104</v>
      </c>
      <c r="BN85" s="21">
        <v>4.2798380884357403</v>
      </c>
      <c r="BO85" s="20">
        <v>69.111892529594598</v>
      </c>
      <c r="BP85" s="21">
        <v>1.86087427839843</v>
      </c>
      <c r="BQ85" s="20">
        <v>72.622816482066199</v>
      </c>
      <c r="BR85" s="21">
        <v>4.4376288062455904</v>
      </c>
      <c r="BS85" s="20">
        <v>68.117977511845794</v>
      </c>
      <c r="BT85" s="21">
        <v>3.3583559502086402</v>
      </c>
      <c r="BU85" s="20">
        <v>-4.5048389702203799</v>
      </c>
      <c r="BV85" s="21">
        <v>5.8015280888357799</v>
      </c>
      <c r="BW85" s="20">
        <v>73.744816978728593</v>
      </c>
      <c r="BX85" s="21">
        <v>1.7035605987202</v>
      </c>
      <c r="BY85" s="20">
        <v>74.532000440258102</v>
      </c>
      <c r="BZ85" s="21">
        <v>3.8054417214682998</v>
      </c>
      <c r="CA85" s="20">
        <v>71.177210515115206</v>
      </c>
      <c r="CB85" s="21">
        <v>3.65403808650602</v>
      </c>
      <c r="CC85" s="20">
        <v>-3.3547899251428799</v>
      </c>
      <c r="CD85" s="24">
        <v>5.2714916384996897</v>
      </c>
    </row>
    <row r="86" spans="1:82" x14ac:dyDescent="0.15">
      <c r="A86" s="57" t="s">
        <v>89</v>
      </c>
      <c r="B86" s="46">
        <v>1</v>
      </c>
      <c r="C86" s="20">
        <v>95.200195102783795</v>
      </c>
      <c r="D86" s="21">
        <v>1.0307227398361301</v>
      </c>
      <c r="E86" s="20">
        <v>94.045059317879407</v>
      </c>
      <c r="F86" s="21">
        <v>2.8540777198609102</v>
      </c>
      <c r="G86" s="20">
        <v>94.369203789765905</v>
      </c>
      <c r="H86" s="21">
        <v>1.9518880243393499</v>
      </c>
      <c r="I86" s="20">
        <v>0.32414447188649798</v>
      </c>
      <c r="J86" s="21">
        <v>3.4182034946470901</v>
      </c>
      <c r="K86" s="20">
        <v>89.828746412741296</v>
      </c>
      <c r="L86" s="21">
        <v>1.4063115786293301</v>
      </c>
      <c r="M86" s="20">
        <v>93.450636351300403</v>
      </c>
      <c r="N86" s="21">
        <v>2.4130738172583301</v>
      </c>
      <c r="O86" s="20">
        <v>87.0304524232928</v>
      </c>
      <c r="P86" s="21">
        <v>4.2937386504306803</v>
      </c>
      <c r="Q86" s="20">
        <v>-6.42018392800765</v>
      </c>
      <c r="R86" s="21">
        <v>4.9396277856252704</v>
      </c>
      <c r="S86" s="20">
        <v>92.815104732222395</v>
      </c>
      <c r="T86" s="21">
        <v>1.0287239519165301</v>
      </c>
      <c r="U86" s="20">
        <v>94.138917605832702</v>
      </c>
      <c r="V86" s="21">
        <v>1.9099683417475799</v>
      </c>
      <c r="W86" s="20">
        <v>93.793486413459505</v>
      </c>
      <c r="X86" s="21">
        <v>2.14468487231369</v>
      </c>
      <c r="Y86" s="20">
        <v>-0.34543119237326902</v>
      </c>
      <c r="Z86" s="21">
        <v>2.6740806470623202</v>
      </c>
      <c r="AA86" s="20">
        <v>95.584160818102603</v>
      </c>
      <c r="AB86" s="21">
        <v>0.90652663774479603</v>
      </c>
      <c r="AC86" s="20">
        <v>96.963612473923902</v>
      </c>
      <c r="AD86" s="21">
        <v>1.3653095897238801</v>
      </c>
      <c r="AE86" s="20">
        <v>97.5341644824871</v>
      </c>
      <c r="AF86" s="21">
        <v>1.1513593066038901</v>
      </c>
      <c r="AG86" s="20">
        <v>0.57055200856322597</v>
      </c>
      <c r="AH86" s="21">
        <v>1.7815107732241999</v>
      </c>
      <c r="AI86" s="20">
        <v>88.423284824894196</v>
      </c>
      <c r="AJ86" s="21">
        <v>1.6446822745640099</v>
      </c>
      <c r="AK86" s="20">
        <v>90.223126868040296</v>
      </c>
      <c r="AL86" s="21">
        <v>3.3994404753673901</v>
      </c>
      <c r="AM86" s="20">
        <v>86.794488934477798</v>
      </c>
      <c r="AN86" s="21">
        <v>3.3340611044957198</v>
      </c>
      <c r="AO86" s="20">
        <v>-3.4286379335625599</v>
      </c>
      <c r="AP86" s="21">
        <v>4.5105067235830498</v>
      </c>
      <c r="AQ86" s="20">
        <v>94.951095224348506</v>
      </c>
      <c r="AR86" s="21">
        <v>0.87279123962941496</v>
      </c>
      <c r="AS86" s="20">
        <v>94.148714771704604</v>
      </c>
      <c r="AT86" s="21">
        <v>2.2163150319062201</v>
      </c>
      <c r="AU86" s="20">
        <v>96.567197814630305</v>
      </c>
      <c r="AV86" s="21">
        <v>1.4985581243917401</v>
      </c>
      <c r="AW86" s="20">
        <v>2.4184830429256898</v>
      </c>
      <c r="AX86" s="21">
        <v>2.6677891642127798</v>
      </c>
      <c r="AY86" s="20">
        <v>96.725947799473602</v>
      </c>
      <c r="AZ86" s="21">
        <v>0.81852065620882497</v>
      </c>
      <c r="BA86" s="20">
        <v>94.788743120903405</v>
      </c>
      <c r="BB86" s="21">
        <v>2.6699110990396999</v>
      </c>
      <c r="BC86" s="20">
        <v>97.4410698611767</v>
      </c>
      <c r="BD86" s="21">
        <v>1.3114168222270901</v>
      </c>
      <c r="BE86" s="20">
        <v>2.6523267402733701</v>
      </c>
      <c r="BF86" s="21">
        <v>2.99538171044202</v>
      </c>
      <c r="BG86" s="20">
        <v>95.349906919028598</v>
      </c>
      <c r="BH86" s="21">
        <v>1.05855393738686</v>
      </c>
      <c r="BI86" s="20">
        <v>94.302930514424901</v>
      </c>
      <c r="BJ86" s="21">
        <v>2.4057861473448998</v>
      </c>
      <c r="BK86" s="20">
        <v>93.704387706556801</v>
      </c>
      <c r="BL86" s="21">
        <v>3.21895039282039</v>
      </c>
      <c r="BM86" s="20">
        <v>-0.59854280786818503</v>
      </c>
      <c r="BN86" s="21">
        <v>4.02847312923834</v>
      </c>
      <c r="BO86" s="20">
        <v>85.887193240921704</v>
      </c>
      <c r="BP86" s="21">
        <v>1.7654072764222499</v>
      </c>
      <c r="BQ86" s="20">
        <v>88.029216384320705</v>
      </c>
      <c r="BR86" s="21">
        <v>3.6537704216270899</v>
      </c>
      <c r="BS86" s="20">
        <v>84.809785635864799</v>
      </c>
      <c r="BT86" s="21">
        <v>4.0463978569055303</v>
      </c>
      <c r="BU86" s="20">
        <v>-3.2194307484559199</v>
      </c>
      <c r="BV86" s="21">
        <v>5.5197636104105499</v>
      </c>
      <c r="BW86" s="20">
        <v>86.384955140868499</v>
      </c>
      <c r="BX86" s="21">
        <v>1.8999738733794</v>
      </c>
      <c r="BY86" s="20">
        <v>89.175976994838393</v>
      </c>
      <c r="BZ86" s="21">
        <v>4.4197214649878598</v>
      </c>
      <c r="CA86" s="20">
        <v>84.759227637235895</v>
      </c>
      <c r="CB86" s="21">
        <v>4.2650728605496298</v>
      </c>
      <c r="CC86" s="20">
        <v>-4.4167493576024297</v>
      </c>
      <c r="CD86" s="24">
        <v>6.1126574759806296</v>
      </c>
    </row>
    <row r="87" spans="1:82" ht="13.5" customHeight="1" x14ac:dyDescent="0.15">
      <c r="A87" s="72" t="s">
        <v>90</v>
      </c>
      <c r="B87" s="56">
        <v>1</v>
      </c>
      <c r="C87" s="61">
        <v>95.571860819947105</v>
      </c>
      <c r="D87" s="62">
        <v>1.01105827844414</v>
      </c>
      <c r="E87" s="61">
        <v>96.394548421615497</v>
      </c>
      <c r="F87" s="62">
        <v>1.8117004351571</v>
      </c>
      <c r="G87" s="61">
        <v>96.814834891249106</v>
      </c>
      <c r="H87" s="62">
        <v>1.34028420034155</v>
      </c>
      <c r="I87" s="61">
        <v>0.42028646963367999</v>
      </c>
      <c r="J87" s="62">
        <v>2.2715999019470798</v>
      </c>
      <c r="K87" s="61">
        <v>93.002302634631604</v>
      </c>
      <c r="L87" s="62">
        <v>1.1950106704605601</v>
      </c>
      <c r="M87" s="61">
        <v>93.596714977006997</v>
      </c>
      <c r="N87" s="62">
        <v>2.97168385064449</v>
      </c>
      <c r="O87" s="61">
        <v>93.444698929631201</v>
      </c>
      <c r="P87" s="62">
        <v>3.0464322015219198</v>
      </c>
      <c r="Q87" s="61">
        <v>-0.152016047375824</v>
      </c>
      <c r="R87" s="62">
        <v>4.4027139072720001</v>
      </c>
      <c r="S87" s="61">
        <v>93.294961845073701</v>
      </c>
      <c r="T87" s="62">
        <v>1.0748954354351701</v>
      </c>
      <c r="U87" s="61">
        <v>90.165267918634797</v>
      </c>
      <c r="V87" s="62">
        <v>3.7628800894515502</v>
      </c>
      <c r="W87" s="61">
        <v>95.265346606859197</v>
      </c>
      <c r="X87" s="62">
        <v>1.8357738429055499</v>
      </c>
      <c r="Y87" s="61">
        <v>5.1000786882243903</v>
      </c>
      <c r="Z87" s="62">
        <v>4.3211397459228502</v>
      </c>
      <c r="AA87" s="61">
        <v>95.147695663626706</v>
      </c>
      <c r="AB87" s="62">
        <v>1.11741826223271</v>
      </c>
      <c r="AC87" s="61">
        <v>94.821602554571797</v>
      </c>
      <c r="AD87" s="62">
        <v>2.5210611013490301</v>
      </c>
      <c r="AE87" s="61">
        <v>95.770348659979007</v>
      </c>
      <c r="AF87" s="62">
        <v>1.6513479908284201</v>
      </c>
      <c r="AG87" s="61">
        <v>0.94874610540729498</v>
      </c>
      <c r="AH87" s="62">
        <v>2.9937566291847602</v>
      </c>
      <c r="AI87" s="61">
        <v>82.3726834356426</v>
      </c>
      <c r="AJ87" s="62">
        <v>1.6752040842748499</v>
      </c>
      <c r="AK87" s="61">
        <v>87.546756677747496</v>
      </c>
      <c r="AL87" s="62">
        <v>3.4263485157822799</v>
      </c>
      <c r="AM87" s="61">
        <v>81.2042994323171</v>
      </c>
      <c r="AN87" s="62">
        <v>4.1717164547442298</v>
      </c>
      <c r="AO87" s="61">
        <v>-6.3424572454304702</v>
      </c>
      <c r="AP87" s="62">
        <v>5.4196316223670404</v>
      </c>
      <c r="AQ87" s="61">
        <v>92.123201017655603</v>
      </c>
      <c r="AR87" s="62">
        <v>1.3868079639662201</v>
      </c>
      <c r="AS87" s="61">
        <v>95.514881035916304</v>
      </c>
      <c r="AT87" s="62">
        <v>2.1658419014147001</v>
      </c>
      <c r="AU87" s="61">
        <v>90.488392032347406</v>
      </c>
      <c r="AV87" s="62">
        <v>3.2869316601343099</v>
      </c>
      <c r="AW87" s="61">
        <v>-5.0264890035688703</v>
      </c>
      <c r="AX87" s="62">
        <v>4.1048030252063601</v>
      </c>
      <c r="AY87" s="61">
        <v>96.137553414776093</v>
      </c>
      <c r="AZ87" s="62">
        <v>0.817952353488549</v>
      </c>
      <c r="BA87" s="61">
        <v>98.175370167967998</v>
      </c>
      <c r="BB87" s="62">
        <v>1.4474081321882699</v>
      </c>
      <c r="BC87" s="61">
        <v>95.950702447554306</v>
      </c>
      <c r="BD87" s="62">
        <v>1.6857558005320299</v>
      </c>
      <c r="BE87" s="61">
        <v>-2.2246677204137799</v>
      </c>
      <c r="BF87" s="62">
        <v>2.0548953193997601</v>
      </c>
      <c r="BG87" s="61">
        <v>93.096925308308499</v>
      </c>
      <c r="BH87" s="62">
        <v>1.2062803771114801</v>
      </c>
      <c r="BI87" s="61">
        <v>95.073206429089097</v>
      </c>
      <c r="BJ87" s="62">
        <v>1.67362811940583</v>
      </c>
      <c r="BK87" s="61">
        <v>93.604569283164295</v>
      </c>
      <c r="BL87" s="62">
        <v>2.6654092099169202</v>
      </c>
      <c r="BM87" s="61">
        <v>-1.46863714592484</v>
      </c>
      <c r="BN87" s="62">
        <v>3.1691553370141499</v>
      </c>
      <c r="BO87" s="61">
        <v>89.466099320915802</v>
      </c>
      <c r="BP87" s="62">
        <v>1.3735256875922499</v>
      </c>
      <c r="BQ87" s="61">
        <v>90.6761273597469</v>
      </c>
      <c r="BR87" s="62">
        <v>3.4560789121575901</v>
      </c>
      <c r="BS87" s="61">
        <v>93.718251457815697</v>
      </c>
      <c r="BT87" s="62">
        <v>2.0649586581046999</v>
      </c>
      <c r="BU87" s="61">
        <v>3.0421240980688702</v>
      </c>
      <c r="BV87" s="62">
        <v>3.4774719858419698</v>
      </c>
      <c r="BW87" s="61">
        <v>83.177131659106905</v>
      </c>
      <c r="BX87" s="62">
        <v>1.6352323183205699</v>
      </c>
      <c r="BY87" s="61">
        <v>84.288369926151802</v>
      </c>
      <c r="BZ87" s="62">
        <v>3.6505773670203299</v>
      </c>
      <c r="CA87" s="61">
        <v>85.395897013118599</v>
      </c>
      <c r="CB87" s="62">
        <v>3.4821699095333698</v>
      </c>
      <c r="CC87" s="61">
        <v>1.1075270869668401</v>
      </c>
      <c r="CD87" s="69">
        <v>4.5772914510249798</v>
      </c>
    </row>
    <row r="88" spans="1:82" x14ac:dyDescent="0.15">
      <c r="A88" s="63"/>
      <c r="B88" s="48"/>
      <c r="C88" s="23" t="s">
        <v>1058</v>
      </c>
      <c r="D88" s="41" t="s">
        <v>1059</v>
      </c>
      <c r="E88" s="23" t="s">
        <v>1230</v>
      </c>
      <c r="F88" s="41" t="s">
        <v>1231</v>
      </c>
      <c r="G88" s="23" t="s">
        <v>1232</v>
      </c>
      <c r="H88" s="41" t="s">
        <v>1233</v>
      </c>
      <c r="I88" s="23" t="s">
        <v>1234</v>
      </c>
      <c r="J88" s="41" t="s">
        <v>1235</v>
      </c>
      <c r="K88" s="23" t="s">
        <v>1060</v>
      </c>
      <c r="L88" s="41" t="s">
        <v>1061</v>
      </c>
      <c r="M88" s="23" t="s">
        <v>1236</v>
      </c>
      <c r="N88" s="41" t="s">
        <v>1237</v>
      </c>
      <c r="O88" s="23" t="s">
        <v>1238</v>
      </c>
      <c r="P88" s="41" t="s">
        <v>1239</v>
      </c>
      <c r="Q88" s="23" t="s">
        <v>1240</v>
      </c>
      <c r="R88" s="41" t="s">
        <v>1241</v>
      </c>
      <c r="S88" s="23" t="s">
        <v>1062</v>
      </c>
      <c r="T88" s="41" t="s">
        <v>1063</v>
      </c>
      <c r="U88" s="23" t="s">
        <v>1242</v>
      </c>
      <c r="V88" s="41" t="s">
        <v>1243</v>
      </c>
      <c r="W88" s="23" t="s">
        <v>1244</v>
      </c>
      <c r="X88" s="41" t="s">
        <v>1245</v>
      </c>
      <c r="Y88" s="23" t="s">
        <v>1246</v>
      </c>
      <c r="Z88" s="41" t="s">
        <v>1247</v>
      </c>
      <c r="AA88" s="23" t="s">
        <v>1064</v>
      </c>
      <c r="AB88" s="41" t="s">
        <v>1065</v>
      </c>
      <c r="AC88" s="23" t="s">
        <v>1248</v>
      </c>
      <c r="AD88" s="41" t="s">
        <v>1249</v>
      </c>
      <c r="AE88" s="23" t="s">
        <v>1250</v>
      </c>
      <c r="AF88" s="41" t="s">
        <v>1251</v>
      </c>
      <c r="AG88" s="23" t="s">
        <v>1252</v>
      </c>
      <c r="AH88" s="41" t="s">
        <v>1253</v>
      </c>
      <c r="AI88" s="23" t="s">
        <v>1066</v>
      </c>
      <c r="AJ88" s="41" t="s">
        <v>1067</v>
      </c>
      <c r="AK88" s="23" t="s">
        <v>1254</v>
      </c>
      <c r="AL88" s="41" t="s">
        <v>1255</v>
      </c>
      <c r="AM88" s="23" t="s">
        <v>1256</v>
      </c>
      <c r="AN88" s="41" t="s">
        <v>1257</v>
      </c>
      <c r="AO88" s="23" t="s">
        <v>1258</v>
      </c>
      <c r="AP88" s="41" t="s">
        <v>1259</v>
      </c>
      <c r="AQ88" s="23" t="s">
        <v>1068</v>
      </c>
      <c r="AR88" s="41" t="s">
        <v>1069</v>
      </c>
      <c r="AS88" s="23" t="s">
        <v>1260</v>
      </c>
      <c r="AT88" s="41" t="s">
        <v>1261</v>
      </c>
      <c r="AU88" s="23" t="s">
        <v>1262</v>
      </c>
      <c r="AV88" s="41" t="s">
        <v>1263</v>
      </c>
      <c r="AW88" s="23" t="s">
        <v>1264</v>
      </c>
      <c r="AX88" s="41" t="s">
        <v>1265</v>
      </c>
      <c r="AY88" s="23" t="s">
        <v>1070</v>
      </c>
      <c r="AZ88" s="41" t="s">
        <v>1071</v>
      </c>
      <c r="BA88" s="23" t="s">
        <v>1266</v>
      </c>
      <c r="BB88" s="41" t="s">
        <v>1267</v>
      </c>
      <c r="BC88" s="23" t="s">
        <v>1268</v>
      </c>
      <c r="BD88" s="41" t="s">
        <v>1269</v>
      </c>
      <c r="BE88" s="23" t="s">
        <v>1270</v>
      </c>
      <c r="BF88" s="41" t="s">
        <v>1271</v>
      </c>
      <c r="BG88" s="23" t="s">
        <v>1072</v>
      </c>
      <c r="BH88" s="41" t="s">
        <v>1073</v>
      </c>
      <c r="BI88" s="23" t="s">
        <v>1272</v>
      </c>
      <c r="BJ88" s="41" t="s">
        <v>1273</v>
      </c>
      <c r="BK88" s="23" t="s">
        <v>1274</v>
      </c>
      <c r="BL88" s="41" t="s">
        <v>1275</v>
      </c>
      <c r="BM88" s="23" t="s">
        <v>1276</v>
      </c>
      <c r="BN88" s="41" t="s">
        <v>1277</v>
      </c>
      <c r="BO88" s="23" t="s">
        <v>1074</v>
      </c>
      <c r="BP88" s="41" t="s">
        <v>1075</v>
      </c>
      <c r="BQ88" s="23" t="s">
        <v>1278</v>
      </c>
      <c r="BR88" s="41" t="s">
        <v>1279</v>
      </c>
      <c r="BS88" s="23" t="s">
        <v>1280</v>
      </c>
      <c r="BT88" s="41" t="s">
        <v>1281</v>
      </c>
      <c r="BU88" s="23" t="s">
        <v>1282</v>
      </c>
      <c r="BV88" s="41" t="s">
        <v>1283</v>
      </c>
      <c r="BW88" s="23" t="s">
        <v>1076</v>
      </c>
      <c r="BX88" s="41" t="s">
        <v>1077</v>
      </c>
      <c r="BY88" s="23" t="s">
        <v>1284</v>
      </c>
      <c r="BZ88" s="41" t="s">
        <v>1285</v>
      </c>
      <c r="CA88" s="23" t="s">
        <v>1286</v>
      </c>
      <c r="CB88" s="41" t="s">
        <v>1287</v>
      </c>
      <c r="CC88" s="23" t="s">
        <v>1288</v>
      </c>
      <c r="CD88" s="42" t="s">
        <v>1289</v>
      </c>
    </row>
    <row r="89" spans="1:82" x14ac:dyDescent="0.15">
      <c r="A89" s="57" t="s">
        <v>20</v>
      </c>
      <c r="B89" s="58">
        <v>3</v>
      </c>
      <c r="C89" s="20">
        <v>83.215511841218699</v>
      </c>
      <c r="D89" s="22">
        <v>1.10766646488182</v>
      </c>
      <c r="E89" s="20">
        <v>84.103795314896999</v>
      </c>
      <c r="F89" s="22">
        <v>2.4262608709643798</v>
      </c>
      <c r="G89" s="20">
        <v>83.469865889689501</v>
      </c>
      <c r="H89" s="22">
        <v>2.9547444847213402</v>
      </c>
      <c r="I89" s="20">
        <v>-0.63392942520749795</v>
      </c>
      <c r="J89" s="22">
        <v>3.58096284192355</v>
      </c>
      <c r="K89" s="20">
        <v>84.132205706413899</v>
      </c>
      <c r="L89" s="22">
        <v>0.87009626174729304</v>
      </c>
      <c r="M89" s="20">
        <v>84.924791728540796</v>
      </c>
      <c r="N89" s="22">
        <v>2.2170194935179302</v>
      </c>
      <c r="O89" s="20">
        <v>84.414702835879197</v>
      </c>
      <c r="P89" s="22">
        <v>1.98685020314849</v>
      </c>
      <c r="Q89" s="20">
        <v>-0.51008889266157098</v>
      </c>
      <c r="R89" s="22">
        <v>2.9960811484643801</v>
      </c>
      <c r="S89" s="20">
        <v>87.921105286428002</v>
      </c>
      <c r="T89" s="22">
        <v>0.83290700638330795</v>
      </c>
      <c r="U89" s="20">
        <v>87.838194250081202</v>
      </c>
      <c r="V89" s="22">
        <v>1.90243853308637</v>
      </c>
      <c r="W89" s="20">
        <v>88.889077160416704</v>
      </c>
      <c r="X89" s="22">
        <v>1.9213834377344201</v>
      </c>
      <c r="Y89" s="20">
        <v>1.0508829103355</v>
      </c>
      <c r="Z89" s="22">
        <v>2.74665534609368</v>
      </c>
      <c r="AA89" s="20">
        <v>87.494184978698101</v>
      </c>
      <c r="AB89" s="22">
        <v>0.89321839481033904</v>
      </c>
      <c r="AC89" s="20">
        <v>87.408481987890795</v>
      </c>
      <c r="AD89" s="22">
        <v>2.0729109624305502</v>
      </c>
      <c r="AE89" s="20">
        <v>90.390972959905099</v>
      </c>
      <c r="AF89" s="22">
        <v>1.9991301605146701</v>
      </c>
      <c r="AG89" s="20">
        <v>2.9824909720143302</v>
      </c>
      <c r="AH89" s="22">
        <v>2.7927789602972299</v>
      </c>
      <c r="AI89" s="20">
        <v>77.677070743735001</v>
      </c>
      <c r="AJ89" s="22">
        <v>1.1541582658173899</v>
      </c>
      <c r="AK89" s="20">
        <v>79.986737165195507</v>
      </c>
      <c r="AL89" s="22">
        <v>2.5672457964853601</v>
      </c>
      <c r="AM89" s="20">
        <v>78.590283408351297</v>
      </c>
      <c r="AN89" s="22">
        <v>2.8883970667747998</v>
      </c>
      <c r="AO89" s="20">
        <v>-1.3964537568442099</v>
      </c>
      <c r="AP89" s="22">
        <v>3.8797186605326401</v>
      </c>
      <c r="AQ89" s="20">
        <v>85.509306591456493</v>
      </c>
      <c r="AR89" s="22">
        <v>0.94666904129622198</v>
      </c>
      <c r="AS89" s="20">
        <v>90.208551492390995</v>
      </c>
      <c r="AT89" s="22">
        <v>1.92177655369089</v>
      </c>
      <c r="AU89" s="20">
        <v>83.158813564847094</v>
      </c>
      <c r="AV89" s="22">
        <v>2.9195652266494201</v>
      </c>
      <c r="AW89" s="20">
        <v>-7.0497379275439203</v>
      </c>
      <c r="AX89" s="22">
        <v>3.39162132670487</v>
      </c>
      <c r="AY89" s="20">
        <v>92.428338735330897</v>
      </c>
      <c r="AZ89" s="22">
        <v>0.69042194775601595</v>
      </c>
      <c r="BA89" s="20">
        <v>93.065393694408101</v>
      </c>
      <c r="BB89" s="22">
        <v>1.4846159345129999</v>
      </c>
      <c r="BC89" s="20">
        <v>91.155733991584299</v>
      </c>
      <c r="BD89" s="22">
        <v>2.8114891324511002</v>
      </c>
      <c r="BE89" s="20">
        <v>-1.9096597028237901</v>
      </c>
      <c r="BF89" s="22">
        <v>3.3096723766392802</v>
      </c>
      <c r="BG89" s="20">
        <v>89.650097663661498</v>
      </c>
      <c r="BH89" s="22">
        <v>0.89945601652921003</v>
      </c>
      <c r="BI89" s="20">
        <v>90.974900654625799</v>
      </c>
      <c r="BJ89" s="22">
        <v>1.7911274376399999</v>
      </c>
      <c r="BK89" s="20">
        <v>87.809669058182095</v>
      </c>
      <c r="BL89" s="22">
        <v>3.0289432169456898</v>
      </c>
      <c r="BM89" s="20">
        <v>-3.1652315964437499</v>
      </c>
      <c r="BN89" s="22">
        <v>3.5818096319620101</v>
      </c>
      <c r="BO89" s="20">
        <v>79.620667013715206</v>
      </c>
      <c r="BP89" s="22">
        <v>1.10305342979568</v>
      </c>
      <c r="BQ89" s="20">
        <v>81.050080436650305</v>
      </c>
      <c r="BR89" s="22">
        <v>2.4428590596444599</v>
      </c>
      <c r="BS89" s="20">
        <v>81.288498751550506</v>
      </c>
      <c r="BT89" s="22">
        <v>2.47227157725795</v>
      </c>
      <c r="BU89" s="20">
        <v>0.23841831490022999</v>
      </c>
      <c r="BV89" s="22">
        <v>3.5183245582670799</v>
      </c>
      <c r="BW89" s="20">
        <v>80.6590967751645</v>
      </c>
      <c r="BX89" s="22">
        <v>1.1420108335177499</v>
      </c>
      <c r="BY89" s="20">
        <v>83.1280697431243</v>
      </c>
      <c r="BZ89" s="22">
        <v>2.63402287602882</v>
      </c>
      <c r="CA89" s="20">
        <v>78.641499405592697</v>
      </c>
      <c r="CB89" s="22">
        <v>3.1853210841901198</v>
      </c>
      <c r="CC89" s="20">
        <v>-4.4865703375316599</v>
      </c>
      <c r="CD89" s="24">
        <v>4.11344911125025</v>
      </c>
    </row>
    <row r="90" spans="1:82" x14ac:dyDescent="0.15">
      <c r="A90" s="57" t="s">
        <v>23</v>
      </c>
      <c r="B90" s="58">
        <v>3</v>
      </c>
      <c r="C90" s="20">
        <v>78.188250029072904</v>
      </c>
      <c r="D90" s="22">
        <v>1.96913020646534</v>
      </c>
      <c r="E90" s="20">
        <v>73.389626039711601</v>
      </c>
      <c r="F90" s="22">
        <v>4.4272352645787301</v>
      </c>
      <c r="G90" s="20">
        <v>79.478329457936198</v>
      </c>
      <c r="H90" s="22">
        <v>4.08513391869828</v>
      </c>
      <c r="I90" s="20">
        <v>6.0887034182246698</v>
      </c>
      <c r="J90" s="22">
        <v>5.6932668370723398</v>
      </c>
      <c r="K90" s="20">
        <v>82.831520638705399</v>
      </c>
      <c r="L90" s="22">
        <v>1.4399154823234399</v>
      </c>
      <c r="M90" s="20">
        <v>77.178024910176106</v>
      </c>
      <c r="N90" s="22">
        <v>3.6311183072442801</v>
      </c>
      <c r="O90" s="20">
        <v>86.683711017742596</v>
      </c>
      <c r="P90" s="22">
        <v>2.8400635140891501</v>
      </c>
      <c r="Q90" s="20">
        <v>9.50568610756652</v>
      </c>
      <c r="R90" s="22">
        <v>4.5607984726387096</v>
      </c>
      <c r="S90" s="20">
        <v>81.481375031796702</v>
      </c>
      <c r="T90" s="22">
        <v>1.21281708037921</v>
      </c>
      <c r="U90" s="20">
        <v>77.216630098058104</v>
      </c>
      <c r="V90" s="22">
        <v>3.6238445129558801</v>
      </c>
      <c r="W90" s="20">
        <v>84.515113060061296</v>
      </c>
      <c r="X90" s="22">
        <v>2.7939300586092002</v>
      </c>
      <c r="Y90" s="20">
        <v>7.2984829620031801</v>
      </c>
      <c r="Z90" s="22">
        <v>4.1173256131189699</v>
      </c>
      <c r="AA90" s="20">
        <v>79.212071995004493</v>
      </c>
      <c r="AB90" s="22">
        <v>1.48358573956236</v>
      </c>
      <c r="AC90" s="20">
        <v>74.207777891165705</v>
      </c>
      <c r="AD90" s="22">
        <v>3.0840498687878499</v>
      </c>
      <c r="AE90" s="20">
        <v>80.608909826051899</v>
      </c>
      <c r="AF90" s="22">
        <v>3.5135911995801199</v>
      </c>
      <c r="AG90" s="20">
        <v>6.4011319348861804</v>
      </c>
      <c r="AH90" s="22">
        <v>4.6907345663614803</v>
      </c>
      <c r="AI90" s="20">
        <v>62.676951738209198</v>
      </c>
      <c r="AJ90" s="22">
        <v>2.69336336692482</v>
      </c>
      <c r="AK90" s="20">
        <v>55.892695758423997</v>
      </c>
      <c r="AL90" s="22">
        <v>4.9234530139324999</v>
      </c>
      <c r="AM90" s="20">
        <v>62.720669265008901</v>
      </c>
      <c r="AN90" s="22">
        <v>5.1735881527881196</v>
      </c>
      <c r="AO90" s="20">
        <v>6.8279735065848497</v>
      </c>
      <c r="AP90" s="22">
        <v>6.9785029557373104</v>
      </c>
      <c r="AQ90" s="20">
        <v>80.266325143335706</v>
      </c>
      <c r="AR90" s="22">
        <v>2.2058429258649399</v>
      </c>
      <c r="AS90" s="20">
        <v>77.743308940225006</v>
      </c>
      <c r="AT90" s="22">
        <v>3.8171997501703201</v>
      </c>
      <c r="AU90" s="20">
        <v>81.822801504762793</v>
      </c>
      <c r="AV90" s="22">
        <v>3.20867660273078</v>
      </c>
      <c r="AW90" s="20">
        <v>4.0794925645378699</v>
      </c>
      <c r="AX90" s="22">
        <v>4.8252947369293997</v>
      </c>
      <c r="AY90" s="20">
        <v>79.6455592095149</v>
      </c>
      <c r="AZ90" s="22">
        <v>2.14947418339549</v>
      </c>
      <c r="BA90" s="20">
        <v>83.773524287805301</v>
      </c>
      <c r="BB90" s="22">
        <v>4.0373581028891703</v>
      </c>
      <c r="BC90" s="20">
        <v>79.439224458886599</v>
      </c>
      <c r="BD90" s="22">
        <v>3.9078205837319899</v>
      </c>
      <c r="BE90" s="20">
        <v>-4.33429982891876</v>
      </c>
      <c r="BF90" s="22">
        <v>5.6131389607101303</v>
      </c>
      <c r="BG90" s="20">
        <v>83.4593744071326</v>
      </c>
      <c r="BH90" s="22">
        <v>1.94918619359878</v>
      </c>
      <c r="BI90" s="20">
        <v>83.068212065644204</v>
      </c>
      <c r="BJ90" s="22">
        <v>3.5793348018239799</v>
      </c>
      <c r="BK90" s="20">
        <v>83.732814295909293</v>
      </c>
      <c r="BL90" s="22">
        <v>3.5229207561957399</v>
      </c>
      <c r="BM90" s="20">
        <v>0.66460223026506104</v>
      </c>
      <c r="BN90" s="22">
        <v>4.79282389759463</v>
      </c>
      <c r="BO90" s="20">
        <v>57.177440694399998</v>
      </c>
      <c r="BP90" s="22">
        <v>1.7675322519348799</v>
      </c>
      <c r="BQ90" s="20">
        <v>53.614648781246103</v>
      </c>
      <c r="BR90" s="22">
        <v>3.9363076015626799</v>
      </c>
      <c r="BS90" s="20">
        <v>61.203994653462203</v>
      </c>
      <c r="BT90" s="22">
        <v>4.0734919656170403</v>
      </c>
      <c r="BU90" s="20">
        <v>7.5893458722160796</v>
      </c>
      <c r="BV90" s="22">
        <v>5.6130231031239397</v>
      </c>
      <c r="BW90" s="20">
        <v>50.173591673534098</v>
      </c>
      <c r="BX90" s="22">
        <v>2.2349909702042998</v>
      </c>
      <c r="BY90" s="20">
        <v>42.879505540833897</v>
      </c>
      <c r="BZ90" s="22">
        <v>4.5027478692054501</v>
      </c>
      <c r="CA90" s="20">
        <v>56.858888632221003</v>
      </c>
      <c r="CB90" s="22">
        <v>4.13823964741374</v>
      </c>
      <c r="CC90" s="20">
        <v>13.979383091387099</v>
      </c>
      <c r="CD90" s="24">
        <v>6.1587722019800699</v>
      </c>
    </row>
    <row r="91" spans="1:82" x14ac:dyDescent="0.15">
      <c r="A91" s="57" t="s">
        <v>86</v>
      </c>
      <c r="B91" s="58">
        <v>3</v>
      </c>
      <c r="C91" s="20">
        <v>80.3610675119033</v>
      </c>
      <c r="D91" s="22">
        <v>1.7408012739176899</v>
      </c>
      <c r="E91" s="20">
        <v>82.826260233989103</v>
      </c>
      <c r="F91" s="22">
        <v>3.0748603137257802</v>
      </c>
      <c r="G91" s="20">
        <v>83.508580787208103</v>
      </c>
      <c r="H91" s="22">
        <v>3.16616262779129</v>
      </c>
      <c r="I91" s="20">
        <v>0.68232055321901397</v>
      </c>
      <c r="J91" s="22">
        <v>4.4031893426257502</v>
      </c>
      <c r="K91" s="20">
        <v>78.033485698628496</v>
      </c>
      <c r="L91" s="22">
        <v>1.61853765670788</v>
      </c>
      <c r="M91" s="20">
        <v>77.584806396521401</v>
      </c>
      <c r="N91" s="22">
        <v>2.84334409820972</v>
      </c>
      <c r="O91" s="20">
        <v>80.789121234998106</v>
      </c>
      <c r="P91" s="22">
        <v>3.3388335095315398</v>
      </c>
      <c r="Q91" s="20">
        <v>3.2043148384767202</v>
      </c>
      <c r="R91" s="22">
        <v>4.3710644386805804</v>
      </c>
      <c r="S91" s="20">
        <v>75.809024140070903</v>
      </c>
      <c r="T91" s="22">
        <v>1.4791940399074599</v>
      </c>
      <c r="U91" s="20">
        <v>75.240963545706904</v>
      </c>
      <c r="V91" s="22">
        <v>2.9325433527864702</v>
      </c>
      <c r="W91" s="20">
        <v>79.035813444672002</v>
      </c>
      <c r="X91" s="22">
        <v>3.16825684370344</v>
      </c>
      <c r="Y91" s="20">
        <v>3.7948498989650701</v>
      </c>
      <c r="Z91" s="22">
        <v>4.3746366166088704</v>
      </c>
      <c r="AA91" s="20">
        <v>84.164176569831398</v>
      </c>
      <c r="AB91" s="22">
        <v>1.1114158485033601</v>
      </c>
      <c r="AC91" s="20">
        <v>83.792542988309705</v>
      </c>
      <c r="AD91" s="22">
        <v>2.4275444824919701</v>
      </c>
      <c r="AE91" s="20">
        <v>82.215547065553807</v>
      </c>
      <c r="AF91" s="22">
        <v>2.5019650125559298</v>
      </c>
      <c r="AG91" s="20">
        <v>-1.57699592275594</v>
      </c>
      <c r="AH91" s="22">
        <v>3.5581644554264602</v>
      </c>
      <c r="AI91" s="20">
        <v>64.2250049122908</v>
      </c>
      <c r="AJ91" s="22">
        <v>1.9057377788149801</v>
      </c>
      <c r="AK91" s="20">
        <v>67.780484442157302</v>
      </c>
      <c r="AL91" s="22">
        <v>3.4837484343998599</v>
      </c>
      <c r="AM91" s="20">
        <v>69.666818627529594</v>
      </c>
      <c r="AN91" s="22">
        <v>3.4919157495072901</v>
      </c>
      <c r="AO91" s="20">
        <v>1.8863341853722499</v>
      </c>
      <c r="AP91" s="22">
        <v>4.7946240184143498</v>
      </c>
      <c r="AQ91" s="20">
        <v>80.891906316075193</v>
      </c>
      <c r="AR91" s="22">
        <v>1.7102390107176599</v>
      </c>
      <c r="AS91" s="20">
        <v>88.395682986486506</v>
      </c>
      <c r="AT91" s="22">
        <v>2.6639260804745901</v>
      </c>
      <c r="AU91" s="20">
        <v>78.241196363194504</v>
      </c>
      <c r="AV91" s="22">
        <v>4.5838754405190398</v>
      </c>
      <c r="AW91" s="20">
        <v>-10.154486623292</v>
      </c>
      <c r="AX91" s="22">
        <v>5.3671884804433896</v>
      </c>
      <c r="AY91" s="20">
        <v>90.273871502256299</v>
      </c>
      <c r="AZ91" s="22">
        <v>1.2196929982710201</v>
      </c>
      <c r="BA91" s="20">
        <v>93.800503675615502</v>
      </c>
      <c r="BB91" s="22">
        <v>1.7428692760718301</v>
      </c>
      <c r="BC91" s="20">
        <v>89.6706250907135</v>
      </c>
      <c r="BD91" s="22">
        <v>3.33285822834732</v>
      </c>
      <c r="BE91" s="20">
        <v>-4.1298785849020199</v>
      </c>
      <c r="BF91" s="22">
        <v>3.7609555863220701</v>
      </c>
      <c r="BG91" s="20">
        <v>83.619824671713801</v>
      </c>
      <c r="BH91" s="22">
        <v>1.5063819429715899</v>
      </c>
      <c r="BI91" s="20">
        <v>87.890825547412604</v>
      </c>
      <c r="BJ91" s="22">
        <v>2.3189151734205602</v>
      </c>
      <c r="BK91" s="20">
        <v>83.543081299989097</v>
      </c>
      <c r="BL91" s="22">
        <v>3.6982141662095702</v>
      </c>
      <c r="BM91" s="20">
        <v>-4.3477442474235097</v>
      </c>
      <c r="BN91" s="22">
        <v>4.31308232318435</v>
      </c>
      <c r="BO91" s="20">
        <v>58.497854693589197</v>
      </c>
      <c r="BP91" s="22">
        <v>1.9470547828643201</v>
      </c>
      <c r="BQ91" s="20">
        <v>63.6367356845141</v>
      </c>
      <c r="BR91" s="22">
        <v>3.5165044121037901</v>
      </c>
      <c r="BS91" s="20">
        <v>58.708844864524401</v>
      </c>
      <c r="BT91" s="22">
        <v>4.1252033903852103</v>
      </c>
      <c r="BU91" s="20">
        <v>-4.9278908199896998</v>
      </c>
      <c r="BV91" s="22">
        <v>5.0829906440219599</v>
      </c>
      <c r="BW91" s="20">
        <v>61.3227312925641</v>
      </c>
      <c r="BX91" s="22">
        <v>1.9622000842356699</v>
      </c>
      <c r="BY91" s="20">
        <v>63.453602214335703</v>
      </c>
      <c r="BZ91" s="22">
        <v>3.86508444654836</v>
      </c>
      <c r="CA91" s="20">
        <v>64.062874889285297</v>
      </c>
      <c r="CB91" s="22">
        <v>4.0536645552912303</v>
      </c>
      <c r="CC91" s="20">
        <v>0.60927267494957205</v>
      </c>
      <c r="CD91" s="24">
        <v>5.5645305689520299</v>
      </c>
    </row>
    <row r="92" spans="1:82" x14ac:dyDescent="0.15">
      <c r="A92" s="57" t="s">
        <v>41</v>
      </c>
      <c r="B92" s="58">
        <v>3</v>
      </c>
      <c r="C92" s="20">
        <v>88.006416640416305</v>
      </c>
      <c r="D92" s="22">
        <v>0.89205228817804805</v>
      </c>
      <c r="E92" s="20">
        <v>89.4562873525404</v>
      </c>
      <c r="F92" s="22">
        <v>1.6771560013648199</v>
      </c>
      <c r="G92" s="20">
        <v>85.905816274806298</v>
      </c>
      <c r="H92" s="22">
        <v>1.9439978694579101</v>
      </c>
      <c r="I92" s="20">
        <v>-3.5504710777341302</v>
      </c>
      <c r="J92" s="22">
        <v>2.6199721131381999</v>
      </c>
      <c r="K92" s="20">
        <v>85.707453664458697</v>
      </c>
      <c r="L92" s="22">
        <v>1.00965507313562</v>
      </c>
      <c r="M92" s="20">
        <v>87.7460653136595</v>
      </c>
      <c r="N92" s="22">
        <v>1.97025292884738</v>
      </c>
      <c r="O92" s="20">
        <v>82.689176320812095</v>
      </c>
      <c r="P92" s="22">
        <v>2.2418305658338298</v>
      </c>
      <c r="Q92" s="20">
        <v>-5.0568889928473801</v>
      </c>
      <c r="R92" s="22">
        <v>3.1683850543977199</v>
      </c>
      <c r="S92" s="20">
        <v>86.184031238025398</v>
      </c>
      <c r="T92" s="22">
        <v>0.86490730789302095</v>
      </c>
      <c r="U92" s="20">
        <v>87.019425868825095</v>
      </c>
      <c r="V92" s="22">
        <v>1.7052945969367701</v>
      </c>
      <c r="W92" s="20">
        <v>85.042704236142896</v>
      </c>
      <c r="X92" s="22">
        <v>1.80632016611882</v>
      </c>
      <c r="Y92" s="20">
        <v>-1.9767216326822601</v>
      </c>
      <c r="Z92" s="22">
        <v>2.53458644045861</v>
      </c>
      <c r="AA92" s="20">
        <v>91.226185512379701</v>
      </c>
      <c r="AB92" s="22">
        <v>0.66589582009126402</v>
      </c>
      <c r="AC92" s="20">
        <v>91.746854008454093</v>
      </c>
      <c r="AD92" s="22">
        <v>1.3659094538738299</v>
      </c>
      <c r="AE92" s="20">
        <v>90.903029686983203</v>
      </c>
      <c r="AF92" s="22">
        <v>1.1144564346669501</v>
      </c>
      <c r="AG92" s="20">
        <v>-0.84382432147091901</v>
      </c>
      <c r="AH92" s="22">
        <v>1.69663653710919</v>
      </c>
      <c r="AI92" s="20">
        <v>72.537849258550807</v>
      </c>
      <c r="AJ92" s="22">
        <v>1.28348019554883</v>
      </c>
      <c r="AK92" s="20">
        <v>71.229771589708804</v>
      </c>
      <c r="AL92" s="22">
        <v>2.7469619674903698</v>
      </c>
      <c r="AM92" s="20">
        <v>68.479092608202393</v>
      </c>
      <c r="AN92" s="22">
        <v>2.9471587228146099</v>
      </c>
      <c r="AO92" s="20">
        <v>-2.7506789815064301</v>
      </c>
      <c r="AP92" s="22">
        <v>4.1494022912339004</v>
      </c>
      <c r="AQ92" s="20">
        <v>88.938067626251595</v>
      </c>
      <c r="AR92" s="22">
        <v>1.0088691239015</v>
      </c>
      <c r="AS92" s="20">
        <v>90.792103592028894</v>
      </c>
      <c r="AT92" s="22">
        <v>1.95877421455589</v>
      </c>
      <c r="AU92" s="20">
        <v>84.909403641312593</v>
      </c>
      <c r="AV92" s="22">
        <v>2.3140193167951502</v>
      </c>
      <c r="AW92" s="20">
        <v>-5.8826999507163</v>
      </c>
      <c r="AX92" s="22">
        <v>3.16550290615612</v>
      </c>
      <c r="AY92" s="20">
        <v>93.941994459452303</v>
      </c>
      <c r="AZ92" s="22">
        <v>0.60758172613178496</v>
      </c>
      <c r="BA92" s="20">
        <v>94.040818487236294</v>
      </c>
      <c r="BB92" s="22">
        <v>1.2728608507853001</v>
      </c>
      <c r="BC92" s="20">
        <v>91.458116923292707</v>
      </c>
      <c r="BD92" s="22">
        <v>1.54150292285847</v>
      </c>
      <c r="BE92" s="20">
        <v>-2.5827015639435702</v>
      </c>
      <c r="BF92" s="22">
        <v>2.1223007891241199</v>
      </c>
      <c r="BG92" s="20">
        <v>92.091171124218405</v>
      </c>
      <c r="BH92" s="22">
        <v>0.84356642748172805</v>
      </c>
      <c r="BI92" s="20">
        <v>91.725367145162707</v>
      </c>
      <c r="BJ92" s="22">
        <v>1.92753797512772</v>
      </c>
      <c r="BK92" s="20">
        <v>88.783072332886206</v>
      </c>
      <c r="BL92" s="22">
        <v>1.7253798483662499</v>
      </c>
      <c r="BM92" s="20">
        <v>-2.9422948122765402</v>
      </c>
      <c r="BN92" s="22">
        <v>2.6861335801466701</v>
      </c>
      <c r="BO92" s="20">
        <v>79.295339116872299</v>
      </c>
      <c r="BP92" s="22">
        <v>1.1397667215280001</v>
      </c>
      <c r="BQ92" s="20">
        <v>79.244216928606093</v>
      </c>
      <c r="BR92" s="22">
        <v>2.0858798935501799</v>
      </c>
      <c r="BS92" s="20">
        <v>76.598890128778706</v>
      </c>
      <c r="BT92" s="22">
        <v>2.2249552526946799</v>
      </c>
      <c r="BU92" s="20">
        <v>-2.6453267998274201</v>
      </c>
      <c r="BV92" s="22">
        <v>3.0766352270996098</v>
      </c>
      <c r="BW92" s="20">
        <v>70.754286221775899</v>
      </c>
      <c r="BX92" s="22">
        <v>1.2100672376855</v>
      </c>
      <c r="BY92" s="20">
        <v>67.892040172898206</v>
      </c>
      <c r="BZ92" s="22">
        <v>2.6598526434520799</v>
      </c>
      <c r="CA92" s="20">
        <v>66.269727521259995</v>
      </c>
      <c r="CB92" s="22">
        <v>2.95472036550894</v>
      </c>
      <c r="CC92" s="20">
        <v>-1.6223126516382</v>
      </c>
      <c r="CD92" s="24">
        <v>4.1272126450165398</v>
      </c>
    </row>
    <row r="93" spans="1:82" x14ac:dyDescent="0.15">
      <c r="A93" s="57" t="s">
        <v>43</v>
      </c>
      <c r="B93" s="58">
        <v>3</v>
      </c>
      <c r="C93" s="20">
        <v>95.657284445989802</v>
      </c>
      <c r="D93" s="22">
        <v>0.434428395812476</v>
      </c>
      <c r="E93" s="20">
        <v>91.8945186490932</v>
      </c>
      <c r="F93" s="22">
        <v>1.4097034191542299</v>
      </c>
      <c r="G93" s="20">
        <v>96.210038152330597</v>
      </c>
      <c r="H93" s="22">
        <v>0.72869227507731205</v>
      </c>
      <c r="I93" s="20">
        <v>4.3155195032373399</v>
      </c>
      <c r="J93" s="22">
        <v>1.6207257132953199</v>
      </c>
      <c r="K93" s="20">
        <v>95.510794598858695</v>
      </c>
      <c r="L93" s="22">
        <v>0.48416946392634003</v>
      </c>
      <c r="M93" s="20">
        <v>93.271730366638906</v>
      </c>
      <c r="N93" s="22">
        <v>1.41686131572872</v>
      </c>
      <c r="O93" s="20">
        <v>95.795876843014099</v>
      </c>
      <c r="P93" s="22">
        <v>0.82786169207063998</v>
      </c>
      <c r="Q93" s="20">
        <v>2.5241464763752401</v>
      </c>
      <c r="R93" s="22">
        <v>1.6716043401195599</v>
      </c>
      <c r="S93" s="20">
        <v>96.386433782674303</v>
      </c>
      <c r="T93" s="22">
        <v>0.38304054435781398</v>
      </c>
      <c r="U93" s="20">
        <v>94.338641526458105</v>
      </c>
      <c r="V93" s="22">
        <v>1.03300454462277</v>
      </c>
      <c r="W93" s="20">
        <v>97.046530284295002</v>
      </c>
      <c r="X93" s="22">
        <v>0.63068964137550498</v>
      </c>
      <c r="Y93" s="20">
        <v>2.7078887578369302</v>
      </c>
      <c r="Z93" s="22">
        <v>1.3219634776734599</v>
      </c>
      <c r="AA93" s="20">
        <v>97.507634513594198</v>
      </c>
      <c r="AB93" s="22">
        <v>0.34479149252121699</v>
      </c>
      <c r="AC93" s="20">
        <v>95.507051470169799</v>
      </c>
      <c r="AD93" s="22">
        <v>0.91451099733223395</v>
      </c>
      <c r="AE93" s="20">
        <v>98.416576026122002</v>
      </c>
      <c r="AF93" s="22">
        <v>0.51138107816513001</v>
      </c>
      <c r="AG93" s="20">
        <v>2.9095245559522902</v>
      </c>
      <c r="AH93" s="22">
        <v>1.1372585732617699</v>
      </c>
      <c r="AI93" s="20">
        <v>92.209128599564394</v>
      </c>
      <c r="AJ93" s="22">
        <v>0.64473981743164399</v>
      </c>
      <c r="AK93" s="20">
        <v>87.851086694827899</v>
      </c>
      <c r="AL93" s="22">
        <v>1.8558943808146999</v>
      </c>
      <c r="AM93" s="20">
        <v>93.492075915951901</v>
      </c>
      <c r="AN93" s="22">
        <v>0.98887796905466996</v>
      </c>
      <c r="AO93" s="20">
        <v>5.6409892211240198</v>
      </c>
      <c r="AP93" s="22">
        <v>2.1076336238494799</v>
      </c>
      <c r="AQ93" s="20">
        <v>95.913196448938294</v>
      </c>
      <c r="AR93" s="22">
        <v>0.47628221289107397</v>
      </c>
      <c r="AS93" s="20">
        <v>93.271513299550804</v>
      </c>
      <c r="AT93" s="22">
        <v>1.24679789223971</v>
      </c>
      <c r="AU93" s="20">
        <v>96.860297443855998</v>
      </c>
      <c r="AV93" s="22">
        <v>0.61709687933481205</v>
      </c>
      <c r="AW93" s="20">
        <v>3.5887841443051398</v>
      </c>
      <c r="AX93" s="22">
        <v>1.4712690520765599</v>
      </c>
      <c r="AY93" s="20">
        <v>96.949663747457294</v>
      </c>
      <c r="AZ93" s="22">
        <v>0.391627194479924</v>
      </c>
      <c r="BA93" s="20">
        <v>94.745232456853799</v>
      </c>
      <c r="BB93" s="22">
        <v>1.2636466447071799</v>
      </c>
      <c r="BC93" s="20">
        <v>97.5989332449481</v>
      </c>
      <c r="BD93" s="22">
        <v>0.53861397702622704</v>
      </c>
      <c r="BE93" s="20">
        <v>2.85370078809424</v>
      </c>
      <c r="BF93" s="22">
        <v>1.4252149964315299</v>
      </c>
      <c r="BG93" s="20">
        <v>95.886275322836795</v>
      </c>
      <c r="BH93" s="22">
        <v>0.50428271699109395</v>
      </c>
      <c r="BI93" s="20">
        <v>92.519606991555307</v>
      </c>
      <c r="BJ93" s="22">
        <v>1.5691858926867399</v>
      </c>
      <c r="BK93" s="20">
        <v>97.001509121240701</v>
      </c>
      <c r="BL93" s="22">
        <v>0.74086315138457903</v>
      </c>
      <c r="BM93" s="20">
        <v>4.4819021296853698</v>
      </c>
      <c r="BN93" s="22">
        <v>1.75062660412814</v>
      </c>
      <c r="BO93" s="20">
        <v>97.236766763645704</v>
      </c>
      <c r="BP93" s="22">
        <v>0.32815155150782999</v>
      </c>
      <c r="BQ93" s="20">
        <v>95.1678847026824</v>
      </c>
      <c r="BR93" s="22">
        <v>1.1012469832398299</v>
      </c>
      <c r="BS93" s="20">
        <v>97.999559125342302</v>
      </c>
      <c r="BT93" s="22">
        <v>0.56430560574225797</v>
      </c>
      <c r="BU93" s="20">
        <v>2.83167442265992</v>
      </c>
      <c r="BV93" s="22">
        <v>1.27819111770004</v>
      </c>
      <c r="BW93" s="20">
        <v>96.240263928697601</v>
      </c>
      <c r="BX93" s="22">
        <v>0.38625281645584397</v>
      </c>
      <c r="BY93" s="20">
        <v>93.675192547511898</v>
      </c>
      <c r="BZ93" s="22">
        <v>1.1290135287496501</v>
      </c>
      <c r="CA93" s="20">
        <v>97.032866721596093</v>
      </c>
      <c r="CB93" s="22">
        <v>0.61911132600083396</v>
      </c>
      <c r="CC93" s="20">
        <v>3.3576741740842002</v>
      </c>
      <c r="CD93" s="24">
        <v>1.3394722021535901</v>
      </c>
    </row>
    <row r="94" spans="1:82" x14ac:dyDescent="0.15">
      <c r="A94" s="57" t="s">
        <v>48</v>
      </c>
      <c r="B94" s="58">
        <v>3</v>
      </c>
      <c r="C94" s="20">
        <v>85.274226440617596</v>
      </c>
      <c r="D94" s="22">
        <v>0.93926250998953198</v>
      </c>
      <c r="E94" s="20">
        <v>80.084285986287</v>
      </c>
      <c r="F94" s="22">
        <v>2.2686530381607901</v>
      </c>
      <c r="G94" s="20">
        <v>88.553443335107104</v>
      </c>
      <c r="H94" s="22">
        <v>1.8507441751447999</v>
      </c>
      <c r="I94" s="20">
        <v>8.4691573488201293</v>
      </c>
      <c r="J94" s="22">
        <v>2.8207725535652299</v>
      </c>
      <c r="K94" s="20">
        <v>88.135824642758195</v>
      </c>
      <c r="L94" s="22">
        <v>0.85888655669892999</v>
      </c>
      <c r="M94" s="20">
        <v>83.273346221039503</v>
      </c>
      <c r="N94" s="22">
        <v>2.3521845932583401</v>
      </c>
      <c r="O94" s="20">
        <v>90.476288327669593</v>
      </c>
      <c r="P94" s="22">
        <v>1.88236909080153</v>
      </c>
      <c r="Q94" s="20">
        <v>7.20294210663012</v>
      </c>
      <c r="R94" s="22">
        <v>2.8914502946571998</v>
      </c>
      <c r="S94" s="20">
        <v>85.655331367965701</v>
      </c>
      <c r="T94" s="22">
        <v>0.98007954920681695</v>
      </c>
      <c r="U94" s="20">
        <v>76.054432233764999</v>
      </c>
      <c r="V94" s="22">
        <v>2.74942785076541</v>
      </c>
      <c r="W94" s="20">
        <v>92.128591448461407</v>
      </c>
      <c r="X94" s="22">
        <v>1.81046015438422</v>
      </c>
      <c r="Y94" s="20">
        <v>16.074159214696401</v>
      </c>
      <c r="Z94" s="22">
        <v>3.4232577163185902</v>
      </c>
      <c r="AA94" s="20">
        <v>86.676975709623804</v>
      </c>
      <c r="AB94" s="22">
        <v>0.81572503045687295</v>
      </c>
      <c r="AC94" s="20">
        <v>81.804869595526398</v>
      </c>
      <c r="AD94" s="22">
        <v>2.1046850057856599</v>
      </c>
      <c r="AE94" s="20">
        <v>91.567486003811993</v>
      </c>
      <c r="AF94" s="22">
        <v>1.60733042776137</v>
      </c>
      <c r="AG94" s="20">
        <v>9.7626164082856199</v>
      </c>
      <c r="AH94" s="22">
        <v>2.42580062542888</v>
      </c>
      <c r="AI94" s="20">
        <v>71.967448851449703</v>
      </c>
      <c r="AJ94" s="22">
        <v>1.0747604042358001</v>
      </c>
      <c r="AK94" s="20">
        <v>65.187934725010393</v>
      </c>
      <c r="AL94" s="22">
        <v>2.3193802693657801</v>
      </c>
      <c r="AM94" s="20">
        <v>74.457108576655003</v>
      </c>
      <c r="AN94" s="22">
        <v>2.28312225429787</v>
      </c>
      <c r="AO94" s="20">
        <v>9.26917385164462</v>
      </c>
      <c r="AP94" s="22">
        <v>3.2723680752986501</v>
      </c>
      <c r="AQ94" s="20">
        <v>84.418919341177897</v>
      </c>
      <c r="AR94" s="22">
        <v>0.98793646921761802</v>
      </c>
      <c r="AS94" s="20">
        <v>80.735383541438594</v>
      </c>
      <c r="AT94" s="22">
        <v>2.2144047942012599</v>
      </c>
      <c r="AU94" s="20">
        <v>87.860274300029204</v>
      </c>
      <c r="AV94" s="22">
        <v>1.8804508159953901</v>
      </c>
      <c r="AW94" s="20">
        <v>7.1248907585905199</v>
      </c>
      <c r="AX94" s="22">
        <v>2.9670944348070099</v>
      </c>
      <c r="AY94" s="20">
        <v>94.090916786159795</v>
      </c>
      <c r="AZ94" s="22">
        <v>0.62397885775653406</v>
      </c>
      <c r="BA94" s="20">
        <v>91.034644524585303</v>
      </c>
      <c r="BB94" s="22">
        <v>1.6146380702999701</v>
      </c>
      <c r="BC94" s="20">
        <v>95.885636781279104</v>
      </c>
      <c r="BD94" s="22">
        <v>1.27669208314299</v>
      </c>
      <c r="BE94" s="20">
        <v>4.8509922566938304</v>
      </c>
      <c r="BF94" s="22">
        <v>1.9980916800989701</v>
      </c>
      <c r="BG94" s="20">
        <v>91.939664808481893</v>
      </c>
      <c r="BH94" s="22">
        <v>0.71967630073418598</v>
      </c>
      <c r="BI94" s="20">
        <v>89.5418276506811</v>
      </c>
      <c r="BJ94" s="22">
        <v>1.8887240515547501</v>
      </c>
      <c r="BK94" s="20">
        <v>93.100482015621097</v>
      </c>
      <c r="BL94" s="22">
        <v>1.5638613231251499</v>
      </c>
      <c r="BM94" s="20">
        <v>3.5586543649400699</v>
      </c>
      <c r="BN94" s="22">
        <v>2.5171151300914598</v>
      </c>
      <c r="BO94" s="20">
        <v>78.974734956825799</v>
      </c>
      <c r="BP94" s="22">
        <v>1.0553063448096101</v>
      </c>
      <c r="BQ94" s="20">
        <v>71.770560638184406</v>
      </c>
      <c r="BR94" s="22">
        <v>2.4028071617090401</v>
      </c>
      <c r="BS94" s="20">
        <v>84.246375059337694</v>
      </c>
      <c r="BT94" s="22">
        <v>2.2083363570608801</v>
      </c>
      <c r="BU94" s="20">
        <v>12.4758144211533</v>
      </c>
      <c r="BV94" s="22">
        <v>3.4226154707467602</v>
      </c>
      <c r="BW94" s="20">
        <v>76.371979518845293</v>
      </c>
      <c r="BX94" s="22">
        <v>1.1645517587677501</v>
      </c>
      <c r="BY94" s="20">
        <v>66.954618610113997</v>
      </c>
      <c r="BZ94" s="22">
        <v>2.6141584873395201</v>
      </c>
      <c r="CA94" s="20">
        <v>83.011766814127498</v>
      </c>
      <c r="CB94" s="22">
        <v>1.8993039295999099</v>
      </c>
      <c r="CC94" s="20">
        <v>16.057148204013501</v>
      </c>
      <c r="CD94" s="24">
        <v>3.3761527123374302</v>
      </c>
    </row>
    <row r="95" spans="1:82" x14ac:dyDescent="0.15">
      <c r="A95" s="57" t="s">
        <v>52</v>
      </c>
      <c r="B95" s="58">
        <v>3</v>
      </c>
      <c r="C95" s="20">
        <v>80.128143096144598</v>
      </c>
      <c r="D95" s="22">
        <v>1.2764504550946101</v>
      </c>
      <c r="E95" s="20">
        <v>80.194850785037602</v>
      </c>
      <c r="F95" s="22">
        <v>2.7479076083117202</v>
      </c>
      <c r="G95" s="20">
        <v>81.824455386590202</v>
      </c>
      <c r="H95" s="22">
        <v>2.5731088270317901</v>
      </c>
      <c r="I95" s="20">
        <v>1.62960460155266</v>
      </c>
      <c r="J95" s="22">
        <v>3.71693966655095</v>
      </c>
      <c r="K95" s="20">
        <v>80.477568995001704</v>
      </c>
      <c r="L95" s="22">
        <v>1.2180681459526601</v>
      </c>
      <c r="M95" s="20">
        <v>80.299141620235702</v>
      </c>
      <c r="N95" s="22">
        <v>2.51112607168707</v>
      </c>
      <c r="O95" s="20">
        <v>81.563751825960793</v>
      </c>
      <c r="P95" s="22">
        <v>2.70822763973722</v>
      </c>
      <c r="Q95" s="20">
        <v>1.2646102057250299</v>
      </c>
      <c r="R95" s="22">
        <v>3.6454051421727001</v>
      </c>
      <c r="S95" s="20">
        <v>80.095755676618694</v>
      </c>
      <c r="T95" s="22">
        <v>1.16151998943492</v>
      </c>
      <c r="U95" s="20">
        <v>79.675048902712803</v>
      </c>
      <c r="V95" s="22">
        <v>2.5164803216193001</v>
      </c>
      <c r="W95" s="20">
        <v>81.0051209686345</v>
      </c>
      <c r="X95" s="22">
        <v>2.7486905104580801</v>
      </c>
      <c r="Y95" s="20">
        <v>1.33007206592171</v>
      </c>
      <c r="Z95" s="22">
        <v>3.7839641111625602</v>
      </c>
      <c r="AA95" s="20">
        <v>83.529499166334702</v>
      </c>
      <c r="AB95" s="22">
        <v>1.0429630276006201</v>
      </c>
      <c r="AC95" s="20">
        <v>82.987935011895502</v>
      </c>
      <c r="AD95" s="22">
        <v>2.2436550616090498</v>
      </c>
      <c r="AE95" s="20">
        <v>83.811876536457603</v>
      </c>
      <c r="AF95" s="22">
        <v>2.4066012306818698</v>
      </c>
      <c r="AG95" s="20">
        <v>0.82394152456208802</v>
      </c>
      <c r="AH95" s="22">
        <v>3.37876462150136</v>
      </c>
      <c r="AI95" s="20">
        <v>73.419221160278497</v>
      </c>
      <c r="AJ95" s="22">
        <v>1.3837749543614</v>
      </c>
      <c r="AK95" s="20">
        <v>75.044064405747903</v>
      </c>
      <c r="AL95" s="22">
        <v>2.4030598215966199</v>
      </c>
      <c r="AM95" s="20">
        <v>74.330535569656206</v>
      </c>
      <c r="AN95" s="22">
        <v>2.9912253924805698</v>
      </c>
      <c r="AO95" s="20">
        <v>-0.71352883609171203</v>
      </c>
      <c r="AP95" s="22">
        <v>3.8529398077564601</v>
      </c>
      <c r="AQ95" s="20">
        <v>81.188252765454806</v>
      </c>
      <c r="AR95" s="22">
        <v>1.32060372705466</v>
      </c>
      <c r="AS95" s="20">
        <v>81.779460578074804</v>
      </c>
      <c r="AT95" s="22">
        <v>2.74157823366569</v>
      </c>
      <c r="AU95" s="20">
        <v>82.022340640979706</v>
      </c>
      <c r="AV95" s="22">
        <v>2.0354378296255198</v>
      </c>
      <c r="AW95" s="20">
        <v>0.24288006290491601</v>
      </c>
      <c r="AX95" s="22">
        <v>3.4663279154859499</v>
      </c>
      <c r="AY95" s="20">
        <v>85.273965766187203</v>
      </c>
      <c r="AZ95" s="22">
        <v>1.09110756206597</v>
      </c>
      <c r="BA95" s="20">
        <v>85.723870108721698</v>
      </c>
      <c r="BB95" s="22">
        <v>2.42001785431103</v>
      </c>
      <c r="BC95" s="20">
        <v>85.4432930671626</v>
      </c>
      <c r="BD95" s="22">
        <v>2.06433745920177</v>
      </c>
      <c r="BE95" s="20">
        <v>-0.28057704155911301</v>
      </c>
      <c r="BF95" s="22">
        <v>3.2409572114631602</v>
      </c>
      <c r="BG95" s="20">
        <v>81.152185788691398</v>
      </c>
      <c r="BH95" s="22">
        <v>1.2003591861002301</v>
      </c>
      <c r="BI95" s="20">
        <v>81.976631704238997</v>
      </c>
      <c r="BJ95" s="22">
        <v>2.4041725210479301</v>
      </c>
      <c r="BK95" s="20">
        <v>82.637275084167797</v>
      </c>
      <c r="BL95" s="22">
        <v>2.4801041514461502</v>
      </c>
      <c r="BM95" s="20">
        <v>0.66064337992881395</v>
      </c>
      <c r="BN95" s="22">
        <v>3.4696923039343002</v>
      </c>
      <c r="BO95" s="20">
        <v>78.934049386152594</v>
      </c>
      <c r="BP95" s="22">
        <v>1.1996661338314201</v>
      </c>
      <c r="BQ95" s="20">
        <v>78.354746671130897</v>
      </c>
      <c r="BR95" s="22">
        <v>2.4627655039038401</v>
      </c>
      <c r="BS95" s="20">
        <v>81.809331005280299</v>
      </c>
      <c r="BT95" s="22">
        <v>2.1939425495848299</v>
      </c>
      <c r="BU95" s="20">
        <v>3.4545843341493998</v>
      </c>
      <c r="BV95" s="22">
        <v>3.24882870642567</v>
      </c>
      <c r="BW95" s="20">
        <v>76.704223847683807</v>
      </c>
      <c r="BX95" s="22">
        <v>1.32943290448184</v>
      </c>
      <c r="BY95" s="20">
        <v>77.801786784555603</v>
      </c>
      <c r="BZ95" s="22">
        <v>2.5765908905366901</v>
      </c>
      <c r="CA95" s="20">
        <v>77.723147979426003</v>
      </c>
      <c r="CB95" s="22">
        <v>2.4358578927513599</v>
      </c>
      <c r="CC95" s="20">
        <v>-7.8638805129614298E-2</v>
      </c>
      <c r="CD95" s="24">
        <v>3.6070976629765799</v>
      </c>
    </row>
    <row r="96" spans="1:82" x14ac:dyDescent="0.15">
      <c r="A96" s="57" t="s">
        <v>53</v>
      </c>
      <c r="B96" s="58">
        <v>3</v>
      </c>
      <c r="C96" s="20">
        <v>95.481737492492897</v>
      </c>
      <c r="D96" s="22">
        <v>0.73363488439402202</v>
      </c>
      <c r="E96" s="20">
        <v>91.308210521952404</v>
      </c>
      <c r="F96" s="22">
        <v>1.79959533541923</v>
      </c>
      <c r="G96" s="20">
        <v>97.050259734291799</v>
      </c>
      <c r="H96" s="22">
        <v>1.0907599682723901</v>
      </c>
      <c r="I96" s="20">
        <v>5.7420492123394702</v>
      </c>
      <c r="J96" s="22">
        <v>1.8028958329046401</v>
      </c>
      <c r="K96" s="20">
        <v>94.194299888520206</v>
      </c>
      <c r="L96" s="22">
        <v>0.88214873959845397</v>
      </c>
      <c r="M96" s="20">
        <v>89.497328838258795</v>
      </c>
      <c r="N96" s="22">
        <v>2.3305669048565298</v>
      </c>
      <c r="O96" s="20">
        <v>96.9119933207553</v>
      </c>
      <c r="P96" s="22">
        <v>1.29789382797678</v>
      </c>
      <c r="Q96" s="20">
        <v>7.41466448249649</v>
      </c>
      <c r="R96" s="22">
        <v>2.4500814890753699</v>
      </c>
      <c r="S96" s="20">
        <v>95.631393972630505</v>
      </c>
      <c r="T96" s="22">
        <v>0.700561691925768</v>
      </c>
      <c r="U96" s="20">
        <v>93.254049117070096</v>
      </c>
      <c r="V96" s="22">
        <v>1.6379541834937501</v>
      </c>
      <c r="W96" s="20">
        <v>97.433641820474307</v>
      </c>
      <c r="X96" s="22">
        <v>1.1398164065846801</v>
      </c>
      <c r="Y96" s="20">
        <v>4.1795927034042499</v>
      </c>
      <c r="Z96" s="22">
        <v>1.81111785900598</v>
      </c>
      <c r="AA96" s="20">
        <v>96.659346191156601</v>
      </c>
      <c r="AB96" s="22">
        <v>0.55956390206909901</v>
      </c>
      <c r="AC96" s="20">
        <v>95.826333563008504</v>
      </c>
      <c r="AD96" s="22">
        <v>1.43291345327458</v>
      </c>
      <c r="AE96" s="20">
        <v>97.209311063081799</v>
      </c>
      <c r="AF96" s="22">
        <v>1.67494100191861</v>
      </c>
      <c r="AG96" s="20">
        <v>1.38297750007328</v>
      </c>
      <c r="AH96" s="22">
        <v>2.0958218416619401</v>
      </c>
      <c r="AI96" s="20">
        <v>83.048600353340902</v>
      </c>
      <c r="AJ96" s="22">
        <v>1.4745896520767201</v>
      </c>
      <c r="AK96" s="20">
        <v>75.225428237002305</v>
      </c>
      <c r="AL96" s="22">
        <v>3.5751660514705699</v>
      </c>
      <c r="AM96" s="20">
        <v>86.143408096191195</v>
      </c>
      <c r="AN96" s="22">
        <v>3.40206222876723</v>
      </c>
      <c r="AO96" s="20">
        <v>10.917979859188801</v>
      </c>
      <c r="AP96" s="22">
        <v>4.8950114601393597</v>
      </c>
      <c r="AQ96" s="20">
        <v>94.380397395717495</v>
      </c>
      <c r="AR96" s="22">
        <v>0.88060696864870003</v>
      </c>
      <c r="AS96" s="20">
        <v>91.077553409850296</v>
      </c>
      <c r="AT96" s="22">
        <v>2.3687167440840899</v>
      </c>
      <c r="AU96" s="20">
        <v>97.393163859610198</v>
      </c>
      <c r="AV96" s="22">
        <v>1.44031030957059</v>
      </c>
      <c r="AW96" s="20">
        <v>6.3156104497599301</v>
      </c>
      <c r="AX96" s="22">
        <v>2.2866444705082301</v>
      </c>
      <c r="AY96" s="20">
        <v>97.4122761072054</v>
      </c>
      <c r="AZ96" s="22">
        <v>0.50419808452308401</v>
      </c>
      <c r="BA96" s="20">
        <v>95.308075755062603</v>
      </c>
      <c r="BB96" s="22">
        <v>1.57724252664088</v>
      </c>
      <c r="BC96" s="20">
        <v>98.833620575255594</v>
      </c>
      <c r="BD96" s="22">
        <v>0.72558861746596304</v>
      </c>
      <c r="BE96" s="20">
        <v>3.5255448201930499</v>
      </c>
      <c r="BF96" s="22">
        <v>1.59786545772606</v>
      </c>
      <c r="BG96" s="20">
        <v>95.399626016713</v>
      </c>
      <c r="BH96" s="22">
        <v>0.73356335508144599</v>
      </c>
      <c r="BI96" s="20">
        <v>92.115386957520798</v>
      </c>
      <c r="BJ96" s="22">
        <v>1.78345986190804</v>
      </c>
      <c r="BK96" s="20">
        <v>98.327506118354194</v>
      </c>
      <c r="BL96" s="22">
        <v>0.87124457692968404</v>
      </c>
      <c r="BM96" s="20">
        <v>6.2121191608334803</v>
      </c>
      <c r="BN96" s="22">
        <v>1.74382871086101</v>
      </c>
      <c r="BO96" s="20">
        <v>94.648720520335502</v>
      </c>
      <c r="BP96" s="22">
        <v>0.87852481713289399</v>
      </c>
      <c r="BQ96" s="20">
        <v>91.631479233618904</v>
      </c>
      <c r="BR96" s="22">
        <v>2.6064794229845298</v>
      </c>
      <c r="BS96" s="20">
        <v>96.528249044140495</v>
      </c>
      <c r="BT96" s="22">
        <v>1.091266265946</v>
      </c>
      <c r="BU96" s="20">
        <v>4.8967698105216204</v>
      </c>
      <c r="BV96" s="22">
        <v>2.6290032376107701</v>
      </c>
      <c r="BW96" s="20">
        <v>91.755539832080203</v>
      </c>
      <c r="BX96" s="22">
        <v>1.1508160547864901</v>
      </c>
      <c r="BY96" s="20">
        <v>87.116041989209506</v>
      </c>
      <c r="BZ96" s="22">
        <v>2.5616698499519499</v>
      </c>
      <c r="CA96" s="20">
        <v>94.905071094522597</v>
      </c>
      <c r="CB96" s="22">
        <v>1.9609662850865901</v>
      </c>
      <c r="CC96" s="20">
        <v>7.78902910531309</v>
      </c>
      <c r="CD96" s="24">
        <v>2.9376727823216502</v>
      </c>
    </row>
    <row r="97" spans="1:82" ht="13.5" customHeight="1" x14ac:dyDescent="0.15">
      <c r="A97" s="5" t="s">
        <v>122</v>
      </c>
      <c r="B97" s="49">
        <v>3</v>
      </c>
      <c r="C97" s="50">
        <v>85.789079687232004</v>
      </c>
      <c r="D97" s="51">
        <v>0.43605176601426598</v>
      </c>
      <c r="E97" s="50">
        <v>84.157229360438507</v>
      </c>
      <c r="F97" s="51">
        <v>0.93272418582238203</v>
      </c>
      <c r="G97" s="50">
        <v>87.000098627244995</v>
      </c>
      <c r="H97" s="51">
        <v>0.89258613365438799</v>
      </c>
      <c r="I97" s="50">
        <v>2.8428692668064599</v>
      </c>
      <c r="J97" s="51">
        <v>1.2446039525672701</v>
      </c>
      <c r="K97" s="50">
        <v>86.127894229168206</v>
      </c>
      <c r="L97" s="51">
        <v>0.38938000012575802</v>
      </c>
      <c r="M97" s="50">
        <v>84.221904424383794</v>
      </c>
      <c r="N97" s="51">
        <v>0.87806839190304098</v>
      </c>
      <c r="O97" s="50">
        <v>87.415577715853999</v>
      </c>
      <c r="P97" s="51">
        <v>0.80462376394798896</v>
      </c>
      <c r="Q97" s="50">
        <v>3.1936732914701502</v>
      </c>
      <c r="R97" s="51">
        <v>1.18168891955477</v>
      </c>
      <c r="S97" s="50">
        <v>86.145556312026301</v>
      </c>
      <c r="T97" s="51">
        <v>0.35461093032832802</v>
      </c>
      <c r="U97" s="50">
        <v>83.829673192834704</v>
      </c>
      <c r="V97" s="51">
        <v>0.84688197060474202</v>
      </c>
      <c r="W97" s="50">
        <v>88.137074052894803</v>
      </c>
      <c r="X97" s="51">
        <v>0.76371235396943804</v>
      </c>
      <c r="Y97" s="50">
        <v>4.3074008600600999</v>
      </c>
      <c r="Z97" s="51">
        <v>1.1258529604580401</v>
      </c>
      <c r="AA97" s="50">
        <v>88.308759329577896</v>
      </c>
      <c r="AB97" s="51">
        <v>0.32745945157018402</v>
      </c>
      <c r="AC97" s="50">
        <v>86.660230814552605</v>
      </c>
      <c r="AD97" s="51">
        <v>0.728013807388316</v>
      </c>
      <c r="AE97" s="50">
        <v>89.390463645995894</v>
      </c>
      <c r="AF97" s="51">
        <v>0.74252383315928105</v>
      </c>
      <c r="AG97" s="50">
        <v>2.7302328314433701</v>
      </c>
      <c r="AH97" s="51">
        <v>1.0332601637258401</v>
      </c>
      <c r="AI97" s="50">
        <v>74.720159452177398</v>
      </c>
      <c r="AJ97" s="51">
        <v>0.55234574413134296</v>
      </c>
      <c r="AK97" s="50">
        <v>72.274775377259303</v>
      </c>
      <c r="AL97" s="51">
        <v>1.1032184546349599</v>
      </c>
      <c r="AM97" s="50">
        <v>75.984999008443296</v>
      </c>
      <c r="AN97" s="51">
        <v>1.1367446376050101</v>
      </c>
      <c r="AO97" s="50">
        <v>3.71022363118403</v>
      </c>
      <c r="AP97" s="51">
        <v>1.57080032303539</v>
      </c>
      <c r="AQ97" s="50">
        <v>86.438296453550905</v>
      </c>
      <c r="AR97" s="51">
        <v>0.45803564478087599</v>
      </c>
      <c r="AS97" s="50">
        <v>86.750444730005697</v>
      </c>
      <c r="AT97" s="51">
        <v>0.87305767852977201</v>
      </c>
      <c r="AU97" s="50">
        <v>86.533536414823999</v>
      </c>
      <c r="AV97" s="51">
        <v>0.92972165594614598</v>
      </c>
      <c r="AW97" s="50">
        <v>-0.21690831518173001</v>
      </c>
      <c r="AX97" s="51">
        <v>1.26136173635585</v>
      </c>
      <c r="AY97" s="50">
        <v>91.252073289195494</v>
      </c>
      <c r="AZ97" s="51">
        <v>0.37377259943808899</v>
      </c>
      <c r="BA97" s="50">
        <v>91.436507873786098</v>
      </c>
      <c r="BB97" s="51">
        <v>0.74697465158090104</v>
      </c>
      <c r="BC97" s="50">
        <v>91.1856480166403</v>
      </c>
      <c r="BD97" s="51">
        <v>0.82317718861358902</v>
      </c>
      <c r="BE97" s="50">
        <v>-0.25085985714576597</v>
      </c>
      <c r="BF97" s="51">
        <v>1.1193664056788899</v>
      </c>
      <c r="BG97" s="50">
        <v>89.149777475431193</v>
      </c>
      <c r="BH97" s="51">
        <v>0.40195520635738602</v>
      </c>
      <c r="BI97" s="50">
        <v>88.726594839605198</v>
      </c>
      <c r="BJ97" s="51">
        <v>0.79158605469515897</v>
      </c>
      <c r="BK97" s="50">
        <v>89.366926165793799</v>
      </c>
      <c r="BL97" s="51">
        <v>0.86732090611795798</v>
      </c>
      <c r="BM97" s="50">
        <v>0.64033132618862398</v>
      </c>
      <c r="BN97" s="51">
        <v>1.1598678482909901</v>
      </c>
      <c r="BO97" s="50">
        <v>78.048196643192099</v>
      </c>
      <c r="BP97" s="51">
        <v>0.44831886055581899</v>
      </c>
      <c r="BQ97" s="50">
        <v>76.808794134579202</v>
      </c>
      <c r="BR97" s="51">
        <v>0.95216818543083104</v>
      </c>
      <c r="BS97" s="50">
        <v>79.797967829052098</v>
      </c>
      <c r="BT97" s="51">
        <v>0.93434994691214801</v>
      </c>
      <c r="BU97" s="50">
        <v>2.9891736944729201</v>
      </c>
      <c r="BV97" s="51">
        <v>1.31102136616349</v>
      </c>
      <c r="BW97" s="50">
        <v>75.497714136293197</v>
      </c>
      <c r="BX97" s="51">
        <v>0.503286181442828</v>
      </c>
      <c r="BY97" s="50">
        <v>72.862607200322898</v>
      </c>
      <c r="BZ97" s="51">
        <v>1.04982124915451</v>
      </c>
      <c r="CA97" s="50">
        <v>77.313230382253906</v>
      </c>
      <c r="CB97" s="51">
        <v>1.0170677310433001</v>
      </c>
      <c r="CC97" s="50">
        <v>4.4506231819310003</v>
      </c>
      <c r="CD97" s="52">
        <v>1.4667272834673699</v>
      </c>
    </row>
    <row r="98" spans="1:82" x14ac:dyDescent="0.15">
      <c r="A98" s="29"/>
      <c r="B98" s="29"/>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row>
    <row r="99" spans="1:82" x14ac:dyDescent="0.15">
      <c r="A99" s="26" t="s">
        <v>127</v>
      </c>
      <c r="B99" s="29"/>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row>
    <row r="100" spans="1:82" x14ac:dyDescent="0.15">
      <c r="A100" s="26" t="s">
        <v>74</v>
      </c>
      <c r="B100" s="29"/>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row>
    <row r="101" spans="1:82" x14ac:dyDescent="0.15">
      <c r="A101" s="26" t="s">
        <v>79</v>
      </c>
      <c r="B101" s="26"/>
      <c r="C101" s="36"/>
      <c r="D101" s="36"/>
      <c r="E101" s="36"/>
      <c r="F101" s="36"/>
      <c r="G101" s="36"/>
      <c r="H101" s="36"/>
      <c r="I101" s="36"/>
      <c r="J101" s="36"/>
      <c r="K101" s="36"/>
      <c r="L101" s="36"/>
    </row>
    <row r="102" spans="1:82" x14ac:dyDescent="0.15">
      <c r="A102" s="26" t="s">
        <v>87</v>
      </c>
    </row>
    <row r="103" spans="1:82" x14ac:dyDescent="0.15">
      <c r="A103" s="26" t="s">
        <v>80</v>
      </c>
      <c r="B103" s="26"/>
      <c r="C103" s="36"/>
      <c r="D103" s="36"/>
      <c r="E103" s="36"/>
      <c r="F103" s="36"/>
      <c r="G103" s="36"/>
      <c r="H103" s="36"/>
      <c r="I103" s="36"/>
      <c r="J103" s="36"/>
      <c r="K103" s="36"/>
      <c r="L103" s="36"/>
    </row>
    <row r="104" spans="1:82" x14ac:dyDescent="0.15">
      <c r="A104" s="27" t="s">
        <v>57</v>
      </c>
      <c r="C104" s="36"/>
      <c r="D104" s="36"/>
      <c r="E104" s="36"/>
      <c r="F104" s="36"/>
      <c r="G104" s="36"/>
      <c r="H104" s="36"/>
      <c r="I104" s="36"/>
      <c r="J104" s="36"/>
      <c r="K104" s="36"/>
      <c r="L104" s="36"/>
    </row>
    <row r="105" spans="1:82" x14ac:dyDescent="0.15">
      <c r="A105" s="28" t="s">
        <v>58</v>
      </c>
      <c r="C105" s="36"/>
      <c r="D105" s="36"/>
      <c r="E105" s="36"/>
      <c r="F105" s="36"/>
      <c r="G105" s="36"/>
      <c r="H105" s="36"/>
      <c r="I105" s="36"/>
      <c r="J105" s="36"/>
      <c r="K105" s="36"/>
      <c r="L105" s="36"/>
    </row>
    <row r="106" spans="1:82" x14ac:dyDescent="0.15">
      <c r="A106" s="27" t="s">
        <v>59</v>
      </c>
      <c r="C106" s="36"/>
      <c r="D106" s="36"/>
      <c r="E106" s="36"/>
      <c r="F106" s="36"/>
      <c r="G106" s="36"/>
      <c r="H106" s="36"/>
      <c r="I106" s="36"/>
      <c r="J106" s="36"/>
      <c r="K106" s="36"/>
      <c r="L106" s="36"/>
    </row>
    <row r="114" spans="2:2" ht="15" customHeight="1" x14ac:dyDescent="0.2">
      <c r="B114" s="39"/>
    </row>
    <row r="115" spans="2:2" ht="15" customHeight="1" x14ac:dyDescent="0.2">
      <c r="B115" s="39"/>
    </row>
  </sheetData>
  <mergeCells count="62">
    <mergeCell ref="BO7:BV7"/>
    <mergeCell ref="BO8:BP9"/>
    <mergeCell ref="BQ8:BV8"/>
    <mergeCell ref="BQ9:BR9"/>
    <mergeCell ref="BS9:BT9"/>
    <mergeCell ref="BU9:BV9"/>
    <mergeCell ref="BG7:BN7"/>
    <mergeCell ref="BG8:BH9"/>
    <mergeCell ref="BI8:BN8"/>
    <mergeCell ref="BI9:BJ9"/>
    <mergeCell ref="BK9:BL9"/>
    <mergeCell ref="BM9:BN9"/>
    <mergeCell ref="B6:B10"/>
    <mergeCell ref="C6:CD6"/>
    <mergeCell ref="C7:J7"/>
    <mergeCell ref="K7:R7"/>
    <mergeCell ref="S7:Z7"/>
    <mergeCell ref="BW7:CD7"/>
    <mergeCell ref="C8:D9"/>
    <mergeCell ref="E8:J8"/>
    <mergeCell ref="BW8:BX9"/>
    <mergeCell ref="BY8:CD8"/>
    <mergeCell ref="Y9:Z9"/>
    <mergeCell ref="BY9:BZ9"/>
    <mergeCell ref="CA9:CB9"/>
    <mergeCell ref="CC9:CD9"/>
    <mergeCell ref="Q9:R9"/>
    <mergeCell ref="U9:V9"/>
    <mergeCell ref="W9:X9"/>
    <mergeCell ref="K8:L9"/>
    <mergeCell ref="M8:R8"/>
    <mergeCell ref="S8:T9"/>
    <mergeCell ref="U8:Z8"/>
    <mergeCell ref="E9:F9"/>
    <mergeCell ref="G9:H9"/>
    <mergeCell ref="I9:J9"/>
    <mergeCell ref="M9:N9"/>
    <mergeCell ref="O9:P9"/>
    <mergeCell ref="AI7:AP7"/>
    <mergeCell ref="AI8:AJ9"/>
    <mergeCell ref="AK8:AP8"/>
    <mergeCell ref="AQ7:AX7"/>
    <mergeCell ref="AQ8:AR9"/>
    <mergeCell ref="AS8:AX8"/>
    <mergeCell ref="AS9:AT9"/>
    <mergeCell ref="AU9:AV9"/>
    <mergeCell ref="AW9:AX9"/>
    <mergeCell ref="AK9:AL9"/>
    <mergeCell ref="AM9:AN9"/>
    <mergeCell ref="AO9:AP9"/>
    <mergeCell ref="AY7:BF7"/>
    <mergeCell ref="AY8:AZ9"/>
    <mergeCell ref="BA8:BF8"/>
    <mergeCell ref="BA9:BB9"/>
    <mergeCell ref="BC9:BD9"/>
    <mergeCell ref="BE9:BF9"/>
    <mergeCell ref="AA7:AH7"/>
    <mergeCell ref="AA8:AB9"/>
    <mergeCell ref="AC8:AH8"/>
    <mergeCell ref="AC9:AD9"/>
    <mergeCell ref="AE9:AF9"/>
    <mergeCell ref="AG9:AH9"/>
  </mergeCells>
  <conditionalFormatting sqref="I1:I200">
    <cfRule type="expression" dxfId="161" priority="10">
      <formula>ABS(I1/J1)&gt;1.95996398454005</formula>
    </cfRule>
  </conditionalFormatting>
  <conditionalFormatting sqref="Q1:Q200">
    <cfRule type="expression" dxfId="160" priority="9">
      <formula>ABS(Q1/R1)&gt;1.95996398454005</formula>
    </cfRule>
  </conditionalFormatting>
  <conditionalFormatting sqref="Y1:Y200">
    <cfRule type="expression" dxfId="159" priority="8">
      <formula>ABS(Y1/Z1)&gt;1.95996398454005</formula>
    </cfRule>
  </conditionalFormatting>
  <conditionalFormatting sqref="AG1:AG200">
    <cfRule type="expression" dxfId="158" priority="7">
      <formula>ABS(AG1/AH1)&gt;1.95996398454005</formula>
    </cfRule>
  </conditionalFormatting>
  <conditionalFormatting sqref="AO1:AO200">
    <cfRule type="expression" dxfId="157" priority="6">
      <formula>ABS(AO1/AP1)&gt;1.95996398454005</formula>
    </cfRule>
  </conditionalFormatting>
  <conditionalFormatting sqref="AW1:AW200">
    <cfRule type="expression" dxfId="156" priority="5">
      <formula>ABS(AW1/AX1)&gt;1.95996398454005</formula>
    </cfRule>
  </conditionalFormatting>
  <conditionalFormatting sqref="BE1:BE200">
    <cfRule type="expression" dxfId="155" priority="4">
      <formula>ABS(BE1/BF1)&gt;1.95996398454005</formula>
    </cfRule>
  </conditionalFormatting>
  <conditionalFormatting sqref="BM1:BM200">
    <cfRule type="expression" dxfId="154" priority="3">
      <formula>ABS(BM1/BN1)&gt;1.95996398454005</formula>
    </cfRule>
  </conditionalFormatting>
  <conditionalFormatting sqref="BU1:BU200">
    <cfRule type="expression" dxfId="153" priority="2">
      <formula>ABS(BU1/BV1)&gt;1.95996398454005</formula>
    </cfRule>
  </conditionalFormatting>
  <conditionalFormatting sqref="CC1:CC200">
    <cfRule type="expression" dxfId="152" priority="1">
      <formula>ABS(CC1/CD1)&gt;1.95996398454005</formula>
    </cfRule>
  </conditionalFormatting>
  <hyperlinks>
    <hyperlink ref="A105" r:id="rId1" xr:uid="{00000000-0004-0000-1600-000000000000}"/>
  </hyperlinks>
  <pageMargins left="0.7" right="0.7" top="0.75" bottom="0.75" header="0.3" footer="0.3"/>
  <pageSetup paperSize="9" orientation="portrait"/>
  <headerFooter scaleWithDoc="0" alignWithMargins="0">
    <oddFooter>&amp;C_x000D_&amp;1#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N113"/>
  <sheetViews>
    <sheetView showGridLines="0" topLeftCell="R66" zoomScale="144" zoomScaleNormal="80" workbookViewId="0">
      <selection activeCell="O100" sqref="O100:Q100"/>
    </sheetView>
  </sheetViews>
  <sheetFormatPr baseColWidth="10" defaultRowHeight="13" x14ac:dyDescent="0.15"/>
  <cols>
    <col min="1" max="1" width="27.1640625" customWidth="1"/>
    <col min="2" max="2" width="9" customWidth="1"/>
  </cols>
  <sheetData>
    <row r="1" spans="1:66" x14ac:dyDescent="0.15">
      <c r="A1" s="1" t="str">
        <f ca="1">RIGHT(CELL("Filename",A1),LEN(CELL("Filename",A1))-FIND("]",CELL("Filename",A1)))</f>
        <v>BMUL.UND.TQ66_DISL</v>
      </c>
      <c r="B1" s="1"/>
      <c r="D1" s="29"/>
      <c r="E1" s="29"/>
      <c r="H1" s="14"/>
      <c r="J1" s="14"/>
    </row>
    <row r="2" spans="1:66" x14ac:dyDescent="0.15">
      <c r="A2" s="29" t="s">
        <v>75</v>
      </c>
      <c r="B2" s="29"/>
    </row>
    <row r="3" spans="1:66" x14ac:dyDescent="0.15">
      <c r="A3" s="25" t="s">
        <v>0</v>
      </c>
      <c r="B3" s="25"/>
    </row>
    <row r="4" spans="1:66" x14ac:dyDescent="0.15">
      <c r="A4" s="97" t="str">
        <f>HYPERLINK("#'TOC'!A1", "Back to TOC")</f>
        <v>Back to TOC</v>
      </c>
      <c r="B4" s="25"/>
    </row>
    <row r="5" spans="1:66" ht="13.5" customHeight="1" x14ac:dyDescent="0.15">
      <c r="B5" s="25"/>
    </row>
    <row r="6" spans="1:66" ht="21.75" customHeight="1" x14ac:dyDescent="0.15">
      <c r="A6" s="30"/>
      <c r="B6" s="177" t="s">
        <v>1</v>
      </c>
      <c r="C6" s="196" t="s">
        <v>60</v>
      </c>
      <c r="D6" s="196"/>
      <c r="E6" s="196"/>
      <c r="F6" s="196"/>
      <c r="G6" s="196"/>
      <c r="H6" s="196"/>
      <c r="I6" s="196"/>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7"/>
    </row>
    <row r="7" spans="1:66" ht="35.25" customHeight="1" x14ac:dyDescent="0.15">
      <c r="A7" s="30"/>
      <c r="B7" s="178"/>
      <c r="C7" s="168" t="s">
        <v>61</v>
      </c>
      <c r="D7" s="168"/>
      <c r="E7" s="168"/>
      <c r="F7" s="168"/>
      <c r="G7" s="168"/>
      <c r="H7" s="168"/>
      <c r="I7" s="168"/>
      <c r="J7" s="168"/>
      <c r="K7" s="168" t="s">
        <v>64</v>
      </c>
      <c r="L7" s="168"/>
      <c r="M7" s="168"/>
      <c r="N7" s="168"/>
      <c r="O7" s="168"/>
      <c r="P7" s="168"/>
      <c r="Q7" s="168"/>
      <c r="R7" s="168"/>
      <c r="S7" s="168" t="s">
        <v>65</v>
      </c>
      <c r="T7" s="168"/>
      <c r="U7" s="168"/>
      <c r="V7" s="168"/>
      <c r="W7" s="168"/>
      <c r="X7" s="168"/>
      <c r="Y7" s="168"/>
      <c r="Z7" s="168"/>
      <c r="AA7" s="168" t="s">
        <v>66</v>
      </c>
      <c r="AB7" s="168"/>
      <c r="AC7" s="168"/>
      <c r="AD7" s="168"/>
      <c r="AE7" s="168"/>
      <c r="AF7" s="168"/>
      <c r="AG7" s="168"/>
      <c r="AH7" s="168"/>
      <c r="AI7" s="168" t="s">
        <v>67</v>
      </c>
      <c r="AJ7" s="168"/>
      <c r="AK7" s="168"/>
      <c r="AL7" s="168"/>
      <c r="AM7" s="168"/>
      <c r="AN7" s="168"/>
      <c r="AO7" s="168"/>
      <c r="AP7" s="168"/>
      <c r="AQ7" s="168" t="s">
        <v>68</v>
      </c>
      <c r="AR7" s="168"/>
      <c r="AS7" s="168"/>
      <c r="AT7" s="168"/>
      <c r="AU7" s="168"/>
      <c r="AV7" s="168"/>
      <c r="AW7" s="168"/>
      <c r="AX7" s="168"/>
      <c r="AY7" s="168" t="s">
        <v>71</v>
      </c>
      <c r="AZ7" s="168"/>
      <c r="BA7" s="168"/>
      <c r="BB7" s="168"/>
      <c r="BC7" s="168"/>
      <c r="BD7" s="168"/>
      <c r="BE7" s="168"/>
      <c r="BF7" s="168"/>
      <c r="BG7" s="168" t="s">
        <v>72</v>
      </c>
      <c r="BH7" s="168"/>
      <c r="BI7" s="168"/>
      <c r="BJ7" s="168"/>
      <c r="BK7" s="168"/>
      <c r="BL7" s="168"/>
      <c r="BM7" s="168"/>
      <c r="BN7" s="198"/>
    </row>
    <row r="8" spans="1:66" ht="31" customHeight="1" x14ac:dyDescent="0.15">
      <c r="A8" s="30"/>
      <c r="B8" s="178"/>
      <c r="C8" s="179" t="s">
        <v>2</v>
      </c>
      <c r="D8" s="180"/>
      <c r="E8" s="183" t="s">
        <v>76</v>
      </c>
      <c r="F8" s="184"/>
      <c r="G8" s="184"/>
      <c r="H8" s="184"/>
      <c r="I8" s="184"/>
      <c r="J8" s="185"/>
      <c r="K8" s="179" t="s">
        <v>2</v>
      </c>
      <c r="L8" s="180"/>
      <c r="M8" s="183" t="s">
        <v>76</v>
      </c>
      <c r="N8" s="184"/>
      <c r="O8" s="184"/>
      <c r="P8" s="184"/>
      <c r="Q8" s="184"/>
      <c r="R8" s="185"/>
      <c r="S8" s="179" t="s">
        <v>2</v>
      </c>
      <c r="T8" s="180"/>
      <c r="U8" s="183" t="s">
        <v>76</v>
      </c>
      <c r="V8" s="184"/>
      <c r="W8" s="184"/>
      <c r="X8" s="184"/>
      <c r="Y8" s="184"/>
      <c r="Z8" s="185"/>
      <c r="AA8" s="179" t="s">
        <v>2</v>
      </c>
      <c r="AB8" s="180"/>
      <c r="AC8" s="183" t="s">
        <v>76</v>
      </c>
      <c r="AD8" s="184"/>
      <c r="AE8" s="184"/>
      <c r="AF8" s="184"/>
      <c r="AG8" s="184"/>
      <c r="AH8" s="185"/>
      <c r="AI8" s="179" t="s">
        <v>2</v>
      </c>
      <c r="AJ8" s="180"/>
      <c r="AK8" s="183" t="s">
        <v>76</v>
      </c>
      <c r="AL8" s="184"/>
      <c r="AM8" s="184"/>
      <c r="AN8" s="184"/>
      <c r="AO8" s="184"/>
      <c r="AP8" s="185"/>
      <c r="AQ8" s="179" t="s">
        <v>2</v>
      </c>
      <c r="AR8" s="180"/>
      <c r="AS8" s="183" t="s">
        <v>76</v>
      </c>
      <c r="AT8" s="184"/>
      <c r="AU8" s="184"/>
      <c r="AV8" s="184"/>
      <c r="AW8" s="184"/>
      <c r="AX8" s="185"/>
      <c r="AY8" s="179" t="s">
        <v>2</v>
      </c>
      <c r="AZ8" s="180"/>
      <c r="BA8" s="183" t="s">
        <v>76</v>
      </c>
      <c r="BB8" s="184"/>
      <c r="BC8" s="184"/>
      <c r="BD8" s="184"/>
      <c r="BE8" s="184"/>
      <c r="BF8" s="185"/>
      <c r="BG8" s="179" t="s">
        <v>2</v>
      </c>
      <c r="BH8" s="180"/>
      <c r="BI8" s="183" t="s">
        <v>76</v>
      </c>
      <c r="BJ8" s="184"/>
      <c r="BK8" s="184"/>
      <c r="BL8" s="184"/>
      <c r="BM8" s="184"/>
      <c r="BN8" s="186"/>
    </row>
    <row r="9" spans="1:66" ht="61.5" customHeight="1" x14ac:dyDescent="0.15">
      <c r="A9" s="31"/>
      <c r="B9" s="178"/>
      <c r="C9" s="181"/>
      <c r="D9" s="182"/>
      <c r="E9" s="174" t="s">
        <v>77</v>
      </c>
      <c r="F9" s="174"/>
      <c r="G9" s="174" t="s">
        <v>78</v>
      </c>
      <c r="H9" s="174"/>
      <c r="I9" s="174" t="s">
        <v>3</v>
      </c>
      <c r="J9" s="174"/>
      <c r="K9" s="181"/>
      <c r="L9" s="182"/>
      <c r="M9" s="174" t="s">
        <v>77</v>
      </c>
      <c r="N9" s="174"/>
      <c r="O9" s="174" t="s">
        <v>78</v>
      </c>
      <c r="P9" s="174"/>
      <c r="Q9" s="174" t="s">
        <v>3</v>
      </c>
      <c r="R9" s="174"/>
      <c r="S9" s="181"/>
      <c r="T9" s="182"/>
      <c r="U9" s="174" t="s">
        <v>77</v>
      </c>
      <c r="V9" s="174"/>
      <c r="W9" s="174" t="s">
        <v>78</v>
      </c>
      <c r="X9" s="174"/>
      <c r="Y9" s="174" t="s">
        <v>3</v>
      </c>
      <c r="Z9" s="174"/>
      <c r="AA9" s="181"/>
      <c r="AB9" s="182"/>
      <c r="AC9" s="174" t="s">
        <v>77</v>
      </c>
      <c r="AD9" s="174"/>
      <c r="AE9" s="174" t="s">
        <v>78</v>
      </c>
      <c r="AF9" s="174"/>
      <c r="AG9" s="174" t="s">
        <v>3</v>
      </c>
      <c r="AH9" s="174"/>
      <c r="AI9" s="181"/>
      <c r="AJ9" s="182"/>
      <c r="AK9" s="174" t="s">
        <v>77</v>
      </c>
      <c r="AL9" s="174"/>
      <c r="AM9" s="174" t="s">
        <v>78</v>
      </c>
      <c r="AN9" s="174"/>
      <c r="AO9" s="174" t="s">
        <v>3</v>
      </c>
      <c r="AP9" s="174"/>
      <c r="AQ9" s="181"/>
      <c r="AR9" s="182"/>
      <c r="AS9" s="174" t="s">
        <v>77</v>
      </c>
      <c r="AT9" s="174"/>
      <c r="AU9" s="174" t="s">
        <v>78</v>
      </c>
      <c r="AV9" s="174"/>
      <c r="AW9" s="174" t="s">
        <v>3</v>
      </c>
      <c r="AX9" s="174"/>
      <c r="AY9" s="181"/>
      <c r="AZ9" s="182"/>
      <c r="BA9" s="174" t="s">
        <v>77</v>
      </c>
      <c r="BB9" s="174"/>
      <c r="BC9" s="174" t="s">
        <v>78</v>
      </c>
      <c r="BD9" s="174"/>
      <c r="BE9" s="174" t="s">
        <v>3</v>
      </c>
      <c r="BF9" s="174"/>
      <c r="BG9" s="181"/>
      <c r="BH9" s="182"/>
      <c r="BI9" s="174" t="s">
        <v>77</v>
      </c>
      <c r="BJ9" s="174"/>
      <c r="BK9" s="174" t="s">
        <v>78</v>
      </c>
      <c r="BL9" s="174"/>
      <c r="BM9" s="174" t="s">
        <v>3</v>
      </c>
      <c r="BN9" s="190"/>
    </row>
    <row r="10" spans="1:66" ht="15" customHeight="1" x14ac:dyDescent="0.15">
      <c r="A10" s="32"/>
      <c r="B10" s="178"/>
      <c r="C10" s="35" t="s">
        <v>4</v>
      </c>
      <c r="D10" s="35" t="s">
        <v>5</v>
      </c>
      <c r="E10" s="35" t="s">
        <v>4</v>
      </c>
      <c r="F10" s="35" t="s">
        <v>5</v>
      </c>
      <c r="G10" s="35" t="s">
        <v>4</v>
      </c>
      <c r="H10" s="35" t="s">
        <v>5</v>
      </c>
      <c r="I10" s="35" t="s">
        <v>6</v>
      </c>
      <c r="J10" s="35" t="s">
        <v>5</v>
      </c>
      <c r="K10" s="35" t="s">
        <v>4</v>
      </c>
      <c r="L10" s="35" t="s">
        <v>5</v>
      </c>
      <c r="M10" s="35" t="s">
        <v>4</v>
      </c>
      <c r="N10" s="35" t="s">
        <v>5</v>
      </c>
      <c r="O10" s="35" t="s">
        <v>4</v>
      </c>
      <c r="P10" s="35" t="s">
        <v>5</v>
      </c>
      <c r="Q10" s="35" t="s">
        <v>6</v>
      </c>
      <c r="R10" s="35" t="s">
        <v>5</v>
      </c>
      <c r="S10" s="35" t="s">
        <v>4</v>
      </c>
      <c r="T10" s="35" t="s">
        <v>5</v>
      </c>
      <c r="U10" s="35" t="s">
        <v>4</v>
      </c>
      <c r="V10" s="35" t="s">
        <v>5</v>
      </c>
      <c r="W10" s="35" t="s">
        <v>4</v>
      </c>
      <c r="X10" s="35" t="s">
        <v>5</v>
      </c>
      <c r="Y10" s="35" t="s">
        <v>6</v>
      </c>
      <c r="Z10" s="35" t="s">
        <v>5</v>
      </c>
      <c r="AA10" s="35" t="s">
        <v>4</v>
      </c>
      <c r="AB10" s="35" t="s">
        <v>5</v>
      </c>
      <c r="AC10" s="35" t="s">
        <v>4</v>
      </c>
      <c r="AD10" s="35" t="s">
        <v>5</v>
      </c>
      <c r="AE10" s="35" t="s">
        <v>4</v>
      </c>
      <c r="AF10" s="35" t="s">
        <v>5</v>
      </c>
      <c r="AG10" s="35" t="s">
        <v>6</v>
      </c>
      <c r="AH10" s="35" t="s">
        <v>5</v>
      </c>
      <c r="AI10" s="35" t="s">
        <v>4</v>
      </c>
      <c r="AJ10" s="35" t="s">
        <v>5</v>
      </c>
      <c r="AK10" s="35" t="s">
        <v>4</v>
      </c>
      <c r="AL10" s="35" t="s">
        <v>5</v>
      </c>
      <c r="AM10" s="35" t="s">
        <v>4</v>
      </c>
      <c r="AN10" s="35" t="s">
        <v>5</v>
      </c>
      <c r="AO10" s="35" t="s">
        <v>6</v>
      </c>
      <c r="AP10" s="35" t="s">
        <v>5</v>
      </c>
      <c r="AQ10" s="35" t="s">
        <v>4</v>
      </c>
      <c r="AR10" s="35" t="s">
        <v>5</v>
      </c>
      <c r="AS10" s="35" t="s">
        <v>4</v>
      </c>
      <c r="AT10" s="35" t="s">
        <v>5</v>
      </c>
      <c r="AU10" s="35" t="s">
        <v>4</v>
      </c>
      <c r="AV10" s="35" t="s">
        <v>5</v>
      </c>
      <c r="AW10" s="35" t="s">
        <v>6</v>
      </c>
      <c r="AX10" s="35" t="s">
        <v>5</v>
      </c>
      <c r="AY10" s="35" t="s">
        <v>4</v>
      </c>
      <c r="AZ10" s="35" t="s">
        <v>5</v>
      </c>
      <c r="BA10" s="35" t="s">
        <v>4</v>
      </c>
      <c r="BB10" s="35" t="s">
        <v>5</v>
      </c>
      <c r="BC10" s="35" t="s">
        <v>4</v>
      </c>
      <c r="BD10" s="35" t="s">
        <v>5</v>
      </c>
      <c r="BE10" s="35" t="s">
        <v>6</v>
      </c>
      <c r="BF10" s="35" t="s">
        <v>5</v>
      </c>
      <c r="BG10" s="35" t="s">
        <v>4</v>
      </c>
      <c r="BH10" s="35" t="s">
        <v>5</v>
      </c>
      <c r="BI10" s="35" t="s">
        <v>4</v>
      </c>
      <c r="BJ10" s="35" t="s">
        <v>5</v>
      </c>
      <c r="BK10" s="35" t="s">
        <v>4</v>
      </c>
      <c r="BL10" s="35" t="s">
        <v>5</v>
      </c>
      <c r="BM10" s="35" t="s">
        <v>6</v>
      </c>
      <c r="BN10" s="43" t="s">
        <v>5</v>
      </c>
    </row>
    <row r="11" spans="1:66" x14ac:dyDescent="0.15">
      <c r="A11" s="54"/>
      <c r="B11" s="45"/>
      <c r="C11" s="33" t="s">
        <v>1058</v>
      </c>
      <c r="D11" s="34" t="s">
        <v>1059</v>
      </c>
      <c r="E11" s="36" t="s">
        <v>1290</v>
      </c>
      <c r="F11" s="36" t="s">
        <v>1291</v>
      </c>
      <c r="G11" s="37" t="s">
        <v>1292</v>
      </c>
      <c r="H11" s="34" t="s">
        <v>1293</v>
      </c>
      <c r="I11" s="36" t="s">
        <v>1294</v>
      </c>
      <c r="J11" s="36" t="s">
        <v>1295</v>
      </c>
      <c r="K11" s="20" t="s">
        <v>1060</v>
      </c>
      <c r="L11" s="34" t="s">
        <v>1061</v>
      </c>
      <c r="M11" s="36" t="s">
        <v>1296</v>
      </c>
      <c r="N11" s="22" t="s">
        <v>1297</v>
      </c>
      <c r="O11" s="20" t="s">
        <v>1298</v>
      </c>
      <c r="P11" s="34" t="s">
        <v>1299</v>
      </c>
      <c r="Q11" s="36" t="s">
        <v>1300</v>
      </c>
      <c r="R11" s="36" t="s">
        <v>1301</v>
      </c>
      <c r="S11" s="20" t="s">
        <v>1062</v>
      </c>
      <c r="T11" s="34" t="s">
        <v>1063</v>
      </c>
      <c r="U11" s="36" t="s">
        <v>1302</v>
      </c>
      <c r="V11" s="22" t="s">
        <v>1303</v>
      </c>
      <c r="W11" s="20" t="s">
        <v>1304</v>
      </c>
      <c r="X11" s="34" t="s">
        <v>1305</v>
      </c>
      <c r="Y11" s="36" t="s">
        <v>1306</v>
      </c>
      <c r="Z11" s="36" t="s">
        <v>1307</v>
      </c>
      <c r="AA11" s="20" t="s">
        <v>1064</v>
      </c>
      <c r="AB11" s="34" t="s">
        <v>1065</v>
      </c>
      <c r="AC11" s="36" t="s">
        <v>1308</v>
      </c>
      <c r="AD11" s="22" t="s">
        <v>1309</v>
      </c>
      <c r="AE11" s="20" t="s">
        <v>1310</v>
      </c>
      <c r="AF11" s="34" t="s">
        <v>1311</v>
      </c>
      <c r="AG11" s="36" t="s">
        <v>1312</v>
      </c>
      <c r="AH11" s="36" t="s">
        <v>1313</v>
      </c>
      <c r="AI11" s="20" t="s">
        <v>1066</v>
      </c>
      <c r="AJ11" s="34" t="s">
        <v>1067</v>
      </c>
      <c r="AK11" s="36" t="s">
        <v>1314</v>
      </c>
      <c r="AL11" s="22" t="s">
        <v>1315</v>
      </c>
      <c r="AM11" s="20" t="s">
        <v>1316</v>
      </c>
      <c r="AN11" s="34" t="s">
        <v>1317</v>
      </c>
      <c r="AO11" s="36" t="s">
        <v>1318</v>
      </c>
      <c r="AP11" s="36" t="s">
        <v>1319</v>
      </c>
      <c r="AQ11" s="20" t="s">
        <v>1068</v>
      </c>
      <c r="AR11" s="34" t="s">
        <v>1069</v>
      </c>
      <c r="AS11" s="36" t="s">
        <v>1320</v>
      </c>
      <c r="AT11" s="22" t="s">
        <v>1321</v>
      </c>
      <c r="AU11" s="20" t="s">
        <v>1322</v>
      </c>
      <c r="AV11" s="34" t="s">
        <v>1323</v>
      </c>
      <c r="AW11" s="36" t="s">
        <v>1324</v>
      </c>
      <c r="AX11" s="36" t="s">
        <v>1325</v>
      </c>
      <c r="AY11" s="20" t="s">
        <v>1074</v>
      </c>
      <c r="AZ11" s="34" t="s">
        <v>1075</v>
      </c>
      <c r="BA11" s="36" t="s">
        <v>1326</v>
      </c>
      <c r="BB11" s="22" t="s">
        <v>1327</v>
      </c>
      <c r="BC11" s="20" t="s">
        <v>1328</v>
      </c>
      <c r="BD11" s="34" t="s">
        <v>1329</v>
      </c>
      <c r="BE11" s="36" t="s">
        <v>1330</v>
      </c>
      <c r="BF11" s="36" t="s">
        <v>1331</v>
      </c>
      <c r="BG11" s="20" t="s">
        <v>1076</v>
      </c>
      <c r="BH11" s="34" t="s">
        <v>1077</v>
      </c>
      <c r="BI11" s="36" t="s">
        <v>1332</v>
      </c>
      <c r="BJ11" s="22" t="s">
        <v>1333</v>
      </c>
      <c r="BK11" s="20" t="s">
        <v>1334</v>
      </c>
      <c r="BL11" s="34" t="s">
        <v>1335</v>
      </c>
      <c r="BM11" s="36" t="s">
        <v>1336</v>
      </c>
      <c r="BN11" s="40" t="s">
        <v>1337</v>
      </c>
    </row>
    <row r="12" spans="1:66" x14ac:dyDescent="0.15">
      <c r="A12" s="63" t="s">
        <v>7</v>
      </c>
      <c r="B12" s="44">
        <v>2</v>
      </c>
      <c r="C12" s="20">
        <v>97.863529563411404</v>
      </c>
      <c r="D12" s="21">
        <v>0.44280428215846801</v>
      </c>
      <c r="E12" s="20">
        <v>98.948874235525693</v>
      </c>
      <c r="F12" s="21">
        <v>0.24825410798678099</v>
      </c>
      <c r="G12" s="20">
        <v>65.073263662345298</v>
      </c>
      <c r="H12" s="21">
        <v>6.6381404130796202</v>
      </c>
      <c r="I12" s="20">
        <v>-33.875610573180303</v>
      </c>
      <c r="J12" s="21">
        <v>6.5340525458993302</v>
      </c>
      <c r="K12" s="20">
        <v>97.926911879999693</v>
      </c>
      <c r="L12" s="21">
        <v>0.43277878860937902</v>
      </c>
      <c r="M12" s="20">
        <v>99.102492547802896</v>
      </c>
      <c r="N12" s="21">
        <v>0.23741288465351801</v>
      </c>
      <c r="O12" s="20">
        <v>62.3947916396708</v>
      </c>
      <c r="P12" s="21">
        <v>6.5868598784414898</v>
      </c>
      <c r="Q12" s="20">
        <v>-36.707700908132097</v>
      </c>
      <c r="R12" s="21">
        <v>6.5165305767556596</v>
      </c>
      <c r="S12" s="20">
        <v>97.800731987574395</v>
      </c>
      <c r="T12" s="21">
        <v>0.37463099328466998</v>
      </c>
      <c r="U12" s="20">
        <v>98.616165546834495</v>
      </c>
      <c r="V12" s="21">
        <v>0.26468551670928803</v>
      </c>
      <c r="W12" s="20">
        <v>72.974585265852099</v>
      </c>
      <c r="X12" s="21">
        <v>5.7306170667906597</v>
      </c>
      <c r="Y12" s="20">
        <v>-25.641580280982499</v>
      </c>
      <c r="Z12" s="21">
        <v>5.6873800405738502</v>
      </c>
      <c r="AA12" s="20">
        <v>96.445681932480696</v>
      </c>
      <c r="AB12" s="21">
        <v>0.48096371818204597</v>
      </c>
      <c r="AC12" s="20">
        <v>97.204614056309296</v>
      </c>
      <c r="AD12" s="21">
        <v>0.40944234720250799</v>
      </c>
      <c r="AE12" s="20">
        <v>73.335203588632197</v>
      </c>
      <c r="AF12" s="21">
        <v>5.8874133202808903</v>
      </c>
      <c r="AG12" s="20">
        <v>-23.869410467677099</v>
      </c>
      <c r="AH12" s="21">
        <v>5.8645376283917496</v>
      </c>
      <c r="AI12" s="20">
        <v>96.005403570976398</v>
      </c>
      <c r="AJ12" s="21">
        <v>0.43527904205831403</v>
      </c>
      <c r="AK12" s="20">
        <v>97.320610345364102</v>
      </c>
      <c r="AL12" s="21">
        <v>0.34396394848273598</v>
      </c>
      <c r="AM12" s="20">
        <v>55.347220854845197</v>
      </c>
      <c r="AN12" s="21">
        <v>6.3768747580520797</v>
      </c>
      <c r="AO12" s="20">
        <v>-41.973389490518997</v>
      </c>
      <c r="AP12" s="21">
        <v>6.3761813908776599</v>
      </c>
      <c r="AQ12" s="20">
        <v>98.314159259382194</v>
      </c>
      <c r="AR12" s="21">
        <v>0.43010432342396399</v>
      </c>
      <c r="AS12" s="20">
        <v>99.201775707746293</v>
      </c>
      <c r="AT12" s="21">
        <v>0.246156393203248</v>
      </c>
      <c r="AU12" s="20">
        <v>71.285074492120103</v>
      </c>
      <c r="AV12" s="21">
        <v>6.6816190958789603</v>
      </c>
      <c r="AW12" s="20">
        <v>-27.916701215626102</v>
      </c>
      <c r="AX12" s="21">
        <v>6.5790211812101802</v>
      </c>
      <c r="AY12" s="20">
        <v>98.292718996251196</v>
      </c>
      <c r="AZ12" s="21">
        <v>0.37702315616940102</v>
      </c>
      <c r="BA12" s="20">
        <v>99.151655667439002</v>
      </c>
      <c r="BB12" s="21">
        <v>0.22781800809750199</v>
      </c>
      <c r="BC12" s="20">
        <v>72.001629987251704</v>
      </c>
      <c r="BD12" s="21">
        <v>6.0197670781001396</v>
      </c>
      <c r="BE12" s="20">
        <v>-27.150025680187301</v>
      </c>
      <c r="BF12" s="21">
        <v>5.9495477263177596</v>
      </c>
      <c r="BG12" s="20">
        <v>97.916754423279698</v>
      </c>
      <c r="BH12" s="21">
        <v>0.42507228028770899</v>
      </c>
      <c r="BI12" s="20">
        <v>98.929279110102797</v>
      </c>
      <c r="BJ12" s="21">
        <v>0.23531207184897401</v>
      </c>
      <c r="BK12" s="20">
        <v>66.924508361342802</v>
      </c>
      <c r="BL12" s="21">
        <v>6.5810185401726899</v>
      </c>
      <c r="BM12" s="20">
        <v>-32.004770748760002</v>
      </c>
      <c r="BN12" s="24">
        <v>6.48724556205838</v>
      </c>
    </row>
    <row r="13" spans="1:66" x14ac:dyDescent="0.15">
      <c r="A13" s="73" t="s">
        <v>8</v>
      </c>
      <c r="B13" s="44">
        <v>2</v>
      </c>
      <c r="C13" s="20">
        <v>84.608277867573094</v>
      </c>
      <c r="D13" s="21">
        <v>1.1894742377410199</v>
      </c>
      <c r="E13" s="20">
        <v>93.144823967909701</v>
      </c>
      <c r="F13" s="21">
        <v>0.92204165400637506</v>
      </c>
      <c r="G13" s="20">
        <v>68.236833196775706</v>
      </c>
      <c r="H13" s="21">
        <v>2.34814656810387</v>
      </c>
      <c r="I13" s="20">
        <v>-24.907990771133999</v>
      </c>
      <c r="J13" s="21">
        <v>2.2604502744895401</v>
      </c>
      <c r="K13" s="20">
        <v>85.052761887969694</v>
      </c>
      <c r="L13" s="21">
        <v>1.0753224810641999</v>
      </c>
      <c r="M13" s="20">
        <v>95.610352644810106</v>
      </c>
      <c r="N13" s="21">
        <v>0.71556651213368805</v>
      </c>
      <c r="O13" s="20">
        <v>64.826149591266798</v>
      </c>
      <c r="P13" s="21">
        <v>2.3357815162701199</v>
      </c>
      <c r="Q13" s="20">
        <v>-30.784203053543301</v>
      </c>
      <c r="R13" s="21">
        <v>2.3463952448342802</v>
      </c>
      <c r="S13" s="20">
        <v>83.187321235602397</v>
      </c>
      <c r="T13" s="21">
        <v>1.0747326075989101</v>
      </c>
      <c r="U13" s="20">
        <v>91.792376389101605</v>
      </c>
      <c r="V13" s="21">
        <v>0.80299598442067999</v>
      </c>
      <c r="W13" s="20">
        <v>66.839953140071898</v>
      </c>
      <c r="X13" s="21">
        <v>2.1941864198979899</v>
      </c>
      <c r="Y13" s="20">
        <v>-24.9524232490296</v>
      </c>
      <c r="Z13" s="21">
        <v>2.2961048645579898</v>
      </c>
      <c r="AA13" s="20">
        <v>89.650582786710402</v>
      </c>
      <c r="AB13" s="21">
        <v>0.902109815784498</v>
      </c>
      <c r="AC13" s="20">
        <v>94.157781841273305</v>
      </c>
      <c r="AD13" s="21">
        <v>0.90242618119339302</v>
      </c>
      <c r="AE13" s="20">
        <v>80.993673375156405</v>
      </c>
      <c r="AF13" s="21">
        <v>1.95161041930577</v>
      </c>
      <c r="AG13" s="20">
        <v>-13.1641084661169</v>
      </c>
      <c r="AH13" s="21">
        <v>2.16082906283251</v>
      </c>
      <c r="AI13" s="20">
        <v>70.028315257804095</v>
      </c>
      <c r="AJ13" s="21">
        <v>1.57490417940428</v>
      </c>
      <c r="AK13" s="20">
        <v>91.047770453294405</v>
      </c>
      <c r="AL13" s="21">
        <v>0.96045161279695401</v>
      </c>
      <c r="AM13" s="20">
        <v>29.666202396380999</v>
      </c>
      <c r="AN13" s="21">
        <v>2.46433169412937</v>
      </c>
      <c r="AO13" s="20">
        <v>-61.381568056913302</v>
      </c>
      <c r="AP13" s="21">
        <v>2.60613239790748</v>
      </c>
      <c r="AQ13" s="20">
        <v>83.549005103173499</v>
      </c>
      <c r="AR13" s="21">
        <v>1.39824590642159</v>
      </c>
      <c r="AS13" s="20">
        <v>93.5275092789186</v>
      </c>
      <c r="AT13" s="21">
        <v>0.99128121498431099</v>
      </c>
      <c r="AU13" s="20">
        <v>64.438136054992697</v>
      </c>
      <c r="AV13" s="21">
        <v>2.5276058099953902</v>
      </c>
      <c r="AW13" s="20">
        <v>-29.0893732239259</v>
      </c>
      <c r="AX13" s="21">
        <v>2.3558811709262102</v>
      </c>
      <c r="AY13" s="20">
        <v>72.6963573044127</v>
      </c>
      <c r="AZ13" s="21">
        <v>1.2484479193921301</v>
      </c>
      <c r="BA13" s="20">
        <v>83.786476833061798</v>
      </c>
      <c r="BB13" s="21">
        <v>1.2438871904828299</v>
      </c>
      <c r="BC13" s="20">
        <v>51.484665008159098</v>
      </c>
      <c r="BD13" s="21">
        <v>2.1172155142674698</v>
      </c>
      <c r="BE13" s="20">
        <v>-32.3018118249027</v>
      </c>
      <c r="BF13" s="21">
        <v>2.4918767546398999</v>
      </c>
      <c r="BG13" s="20">
        <v>66.766892039030694</v>
      </c>
      <c r="BH13" s="21">
        <v>1.5407427234122599</v>
      </c>
      <c r="BI13" s="20">
        <v>81.852704907253695</v>
      </c>
      <c r="BJ13" s="21">
        <v>1.2764551625751199</v>
      </c>
      <c r="BK13" s="20">
        <v>37.731098879701598</v>
      </c>
      <c r="BL13" s="21">
        <v>2.7000842858789502</v>
      </c>
      <c r="BM13" s="20">
        <v>-44.121606027552097</v>
      </c>
      <c r="BN13" s="24">
        <v>2.85399632126849</v>
      </c>
    </row>
    <row r="14" spans="1:66" x14ac:dyDescent="0.15">
      <c r="A14" s="73" t="s">
        <v>9</v>
      </c>
      <c r="B14" s="44">
        <v>2</v>
      </c>
      <c r="C14" s="20">
        <v>85.430706984440306</v>
      </c>
      <c r="D14" s="21">
        <v>1.1150002575942</v>
      </c>
      <c r="E14" s="20">
        <v>91.475061737353798</v>
      </c>
      <c r="F14" s="21">
        <v>0.90718925878855905</v>
      </c>
      <c r="G14" s="20">
        <v>58.367932380705298</v>
      </c>
      <c r="H14" s="21">
        <v>2.9307764103605098</v>
      </c>
      <c r="I14" s="20">
        <v>-33.1071293566484</v>
      </c>
      <c r="J14" s="21">
        <v>2.94010772205195</v>
      </c>
      <c r="K14" s="20">
        <v>74.492198938614493</v>
      </c>
      <c r="L14" s="21">
        <v>1.22747226718638</v>
      </c>
      <c r="M14" s="20">
        <v>82.989838011997605</v>
      </c>
      <c r="N14" s="21">
        <v>1.1055959645042299</v>
      </c>
      <c r="O14" s="20">
        <v>36.038422971598301</v>
      </c>
      <c r="P14" s="21">
        <v>2.2678441062207</v>
      </c>
      <c r="Q14" s="20">
        <v>-46.951415040399297</v>
      </c>
      <c r="R14" s="21">
        <v>2.3803671552349299</v>
      </c>
      <c r="S14" s="20">
        <v>77.918770770935694</v>
      </c>
      <c r="T14" s="21">
        <v>1.11396497568478</v>
      </c>
      <c r="U14" s="20">
        <v>84.278815919914095</v>
      </c>
      <c r="V14" s="21">
        <v>0.96442658189975305</v>
      </c>
      <c r="W14" s="20">
        <v>49.248255982109598</v>
      </c>
      <c r="X14" s="21">
        <v>2.49693315185859</v>
      </c>
      <c r="Y14" s="20">
        <v>-35.030559937804497</v>
      </c>
      <c r="Z14" s="21">
        <v>2.5629824810522299</v>
      </c>
      <c r="AA14" s="20">
        <v>76.850166230538704</v>
      </c>
      <c r="AB14" s="21">
        <v>1.0004030784553899</v>
      </c>
      <c r="AC14" s="20">
        <v>79.693479553458104</v>
      </c>
      <c r="AD14" s="21">
        <v>1.0711550107532199</v>
      </c>
      <c r="AE14" s="20">
        <v>64.083325195526001</v>
      </c>
      <c r="AF14" s="21">
        <v>2.51681998699042</v>
      </c>
      <c r="AG14" s="20">
        <v>-15.6101543579321</v>
      </c>
      <c r="AH14" s="21">
        <v>2.7710265392841</v>
      </c>
      <c r="AI14" s="20">
        <v>78.683140952179002</v>
      </c>
      <c r="AJ14" s="21">
        <v>1.2317316654103001</v>
      </c>
      <c r="AK14" s="20">
        <v>88.559166375607305</v>
      </c>
      <c r="AL14" s="21">
        <v>0.80227743260420703</v>
      </c>
      <c r="AM14" s="20">
        <v>34.319278478864099</v>
      </c>
      <c r="AN14" s="21">
        <v>1.9395912577093199</v>
      </c>
      <c r="AO14" s="20">
        <v>-54.239887896743198</v>
      </c>
      <c r="AP14" s="21">
        <v>2.0139983161027799</v>
      </c>
      <c r="AQ14" s="20">
        <v>84.730921275495007</v>
      </c>
      <c r="AR14" s="21">
        <v>1.17244638460407</v>
      </c>
      <c r="AS14" s="20">
        <v>91.883460749300596</v>
      </c>
      <c r="AT14" s="21">
        <v>0.77675474787957599</v>
      </c>
      <c r="AU14" s="20">
        <v>52.400065482148698</v>
      </c>
      <c r="AV14" s="21">
        <v>2.9486320440853699</v>
      </c>
      <c r="AW14" s="20">
        <v>-39.483395267151899</v>
      </c>
      <c r="AX14" s="21">
        <v>2.81022321271272</v>
      </c>
      <c r="AY14" s="20">
        <v>70.599928212481203</v>
      </c>
      <c r="AZ14" s="21">
        <v>1.17323531517597</v>
      </c>
      <c r="BA14" s="20">
        <v>77.953859488516201</v>
      </c>
      <c r="BB14" s="21">
        <v>1.06779889010305</v>
      </c>
      <c r="BC14" s="20">
        <v>37.883959753867998</v>
      </c>
      <c r="BD14" s="21">
        <v>2.4083114483417098</v>
      </c>
      <c r="BE14" s="20">
        <v>-40.069899734648203</v>
      </c>
      <c r="BF14" s="21">
        <v>2.5865079626230698</v>
      </c>
      <c r="BG14" s="20">
        <v>71.035394356710597</v>
      </c>
      <c r="BH14" s="21">
        <v>1.3494780505247399</v>
      </c>
      <c r="BI14" s="20">
        <v>78.629792073178905</v>
      </c>
      <c r="BJ14" s="21">
        <v>1.1832290497354501</v>
      </c>
      <c r="BK14" s="20">
        <v>36.978736350576199</v>
      </c>
      <c r="BL14" s="21">
        <v>2.2434854215573798</v>
      </c>
      <c r="BM14" s="20">
        <v>-41.651055722602699</v>
      </c>
      <c r="BN14" s="24">
        <v>2.1797880239570202</v>
      </c>
    </row>
    <row r="15" spans="1:66" x14ac:dyDescent="0.15">
      <c r="A15" s="63" t="s">
        <v>10</v>
      </c>
      <c r="B15" s="44">
        <v>2</v>
      </c>
      <c r="C15" s="20">
        <v>91.645971037127893</v>
      </c>
      <c r="D15" s="21">
        <v>0.731216835220307</v>
      </c>
      <c r="E15" s="20">
        <v>94.833907595635907</v>
      </c>
      <c r="F15" s="21">
        <v>0.53373632471756804</v>
      </c>
      <c r="G15" s="20">
        <v>62.95185546986</v>
      </c>
      <c r="H15" s="21">
        <v>3.4253917511412699</v>
      </c>
      <c r="I15" s="20">
        <v>-31.8820521257759</v>
      </c>
      <c r="J15" s="21">
        <v>3.3629299878999999</v>
      </c>
      <c r="K15" s="20">
        <v>92.020284381955406</v>
      </c>
      <c r="L15" s="21">
        <v>0.80825232148493298</v>
      </c>
      <c r="M15" s="20">
        <v>95.476084886730106</v>
      </c>
      <c r="N15" s="21">
        <v>0.579142891455799</v>
      </c>
      <c r="O15" s="20">
        <v>60.400290210304</v>
      </c>
      <c r="P15" s="21">
        <v>3.4252350446200301</v>
      </c>
      <c r="Q15" s="20">
        <v>-35.075794676426</v>
      </c>
      <c r="R15" s="21">
        <v>3.3471617049447802</v>
      </c>
      <c r="S15" s="20">
        <v>92.376555411955493</v>
      </c>
      <c r="T15" s="21">
        <v>0.71932553237420405</v>
      </c>
      <c r="U15" s="20">
        <v>96.174621259458803</v>
      </c>
      <c r="V15" s="21">
        <v>0.48366209209318201</v>
      </c>
      <c r="W15" s="20">
        <v>57.821080456753798</v>
      </c>
      <c r="X15" s="21">
        <v>3.04881192957281</v>
      </c>
      <c r="Y15" s="20">
        <v>-38.353540802704998</v>
      </c>
      <c r="Z15" s="21">
        <v>2.9617520825031098</v>
      </c>
      <c r="AA15" s="20">
        <v>93.844964216026398</v>
      </c>
      <c r="AB15" s="21">
        <v>0.63825174052678602</v>
      </c>
      <c r="AC15" s="20">
        <v>96.546764536356804</v>
      </c>
      <c r="AD15" s="21">
        <v>0.46132342738925802</v>
      </c>
      <c r="AE15" s="20">
        <v>68.856182393234207</v>
      </c>
      <c r="AF15" s="21">
        <v>2.8022830130647298</v>
      </c>
      <c r="AG15" s="20">
        <v>-27.690582143122601</v>
      </c>
      <c r="AH15" s="21">
        <v>2.70899649077188</v>
      </c>
      <c r="AI15" s="20">
        <v>86.717495917796001</v>
      </c>
      <c r="AJ15" s="21">
        <v>0.85124679911044798</v>
      </c>
      <c r="AK15" s="20">
        <v>90.909618639091093</v>
      </c>
      <c r="AL15" s="21">
        <v>0.61930409616332005</v>
      </c>
      <c r="AM15" s="20">
        <v>48.695678617968603</v>
      </c>
      <c r="AN15" s="21">
        <v>3.5289025518759698</v>
      </c>
      <c r="AO15" s="20">
        <v>-42.213940021122497</v>
      </c>
      <c r="AP15" s="21">
        <v>3.5117324481639098</v>
      </c>
      <c r="AQ15" s="20">
        <v>93.044911246298099</v>
      </c>
      <c r="AR15" s="21">
        <v>0.73439734847013904</v>
      </c>
      <c r="AS15" s="20">
        <v>96.335667317361498</v>
      </c>
      <c r="AT15" s="21">
        <v>0.49714719431799798</v>
      </c>
      <c r="AU15" s="20">
        <v>62.849688674357502</v>
      </c>
      <c r="AV15" s="21">
        <v>3.5110903241335798</v>
      </c>
      <c r="AW15" s="20">
        <v>-33.485978643004003</v>
      </c>
      <c r="AX15" s="21">
        <v>3.4275844331629899</v>
      </c>
      <c r="AY15" s="20">
        <v>93.264773927911094</v>
      </c>
      <c r="AZ15" s="21">
        <v>0.63419650258563198</v>
      </c>
      <c r="BA15" s="20">
        <v>96.281196741043104</v>
      </c>
      <c r="BB15" s="21">
        <v>0.41431503823726101</v>
      </c>
      <c r="BC15" s="20">
        <v>66.246926003202603</v>
      </c>
      <c r="BD15" s="21">
        <v>3.4809603926515602</v>
      </c>
      <c r="BE15" s="20">
        <v>-30.034270737840501</v>
      </c>
      <c r="BF15" s="21">
        <v>3.4364673614027401</v>
      </c>
      <c r="BG15" s="20">
        <v>93.519169185236706</v>
      </c>
      <c r="BH15" s="21">
        <v>0.73816949141983002</v>
      </c>
      <c r="BI15" s="20">
        <v>96.500399484589906</v>
      </c>
      <c r="BJ15" s="21">
        <v>0.49759870550901403</v>
      </c>
      <c r="BK15" s="20">
        <v>66.021948126886798</v>
      </c>
      <c r="BL15" s="21">
        <v>3.2975026723708298</v>
      </c>
      <c r="BM15" s="20">
        <v>-30.478451357703101</v>
      </c>
      <c r="BN15" s="24">
        <v>3.2041769492673202</v>
      </c>
    </row>
    <row r="16" spans="1:66" x14ac:dyDescent="0.15">
      <c r="A16" s="63" t="s">
        <v>11</v>
      </c>
      <c r="B16" s="44">
        <v>2</v>
      </c>
      <c r="C16" s="20">
        <v>91.174958793383695</v>
      </c>
      <c r="D16" s="21">
        <v>0.66080542488448801</v>
      </c>
      <c r="E16" s="20">
        <v>97.473329573320001</v>
      </c>
      <c r="F16" s="21">
        <v>0.471364087538442</v>
      </c>
      <c r="G16" s="20">
        <v>72.360618125316293</v>
      </c>
      <c r="H16" s="21">
        <v>2.1348545249911202</v>
      </c>
      <c r="I16" s="20">
        <v>-25.1127114480038</v>
      </c>
      <c r="J16" s="21">
        <v>2.1995556534944098</v>
      </c>
      <c r="K16" s="20">
        <v>93.028871722472402</v>
      </c>
      <c r="L16" s="21">
        <v>0.52875014690816802</v>
      </c>
      <c r="M16" s="20">
        <v>98.605246497626794</v>
      </c>
      <c r="N16" s="21">
        <v>0.30680924786445601</v>
      </c>
      <c r="O16" s="20">
        <v>76.259999477621307</v>
      </c>
      <c r="P16" s="21">
        <v>1.9326397966728099</v>
      </c>
      <c r="Q16" s="20">
        <v>-22.345247020005498</v>
      </c>
      <c r="R16" s="21">
        <v>1.9809024853441</v>
      </c>
      <c r="S16" s="20">
        <v>93.260916445585806</v>
      </c>
      <c r="T16" s="21">
        <v>0.54151257792025498</v>
      </c>
      <c r="U16" s="20">
        <v>97.962431038929296</v>
      </c>
      <c r="V16" s="21">
        <v>0.34495467941607499</v>
      </c>
      <c r="W16" s="20">
        <v>79.202280649761605</v>
      </c>
      <c r="X16" s="21">
        <v>1.9180550318723</v>
      </c>
      <c r="Y16" s="20">
        <v>-18.760150389167698</v>
      </c>
      <c r="Z16" s="21">
        <v>1.95268752318031</v>
      </c>
      <c r="AA16" s="20">
        <v>94.0358130082233</v>
      </c>
      <c r="AB16" s="21">
        <v>0.557231904663119</v>
      </c>
      <c r="AC16" s="20">
        <v>98.361392264561999</v>
      </c>
      <c r="AD16" s="21">
        <v>0.31827406579617301</v>
      </c>
      <c r="AE16" s="20">
        <v>81.064751776959895</v>
      </c>
      <c r="AF16" s="21">
        <v>1.88820949725341</v>
      </c>
      <c r="AG16" s="20">
        <v>-17.296640487602101</v>
      </c>
      <c r="AH16" s="21">
        <v>1.8893153301135801</v>
      </c>
      <c r="AI16" s="20">
        <v>81.846895551712095</v>
      </c>
      <c r="AJ16" s="21">
        <v>0.78658651907542299</v>
      </c>
      <c r="AK16" s="20">
        <v>95.545977721627395</v>
      </c>
      <c r="AL16" s="21">
        <v>0.55988731074049702</v>
      </c>
      <c r="AM16" s="20">
        <v>40.762519251592003</v>
      </c>
      <c r="AN16" s="21">
        <v>2.37272405281615</v>
      </c>
      <c r="AO16" s="20">
        <v>-54.783458470035399</v>
      </c>
      <c r="AP16" s="21">
        <v>2.4783625170302099</v>
      </c>
      <c r="AQ16" s="20">
        <v>89.906601018684299</v>
      </c>
      <c r="AR16" s="21">
        <v>0.65126140098780605</v>
      </c>
      <c r="AS16" s="20">
        <v>97.430751345348</v>
      </c>
      <c r="AT16" s="21">
        <v>0.42508385938978799</v>
      </c>
      <c r="AU16" s="20">
        <v>67.578577149962001</v>
      </c>
      <c r="AV16" s="21">
        <v>2.3069051634423801</v>
      </c>
      <c r="AW16" s="20">
        <v>-29.852174195385999</v>
      </c>
      <c r="AX16" s="21">
        <v>2.39393596491306</v>
      </c>
      <c r="AY16" s="20">
        <v>92.627334433296696</v>
      </c>
      <c r="AZ16" s="21">
        <v>0.62020031859422098</v>
      </c>
      <c r="BA16" s="20">
        <v>97.950039923335098</v>
      </c>
      <c r="BB16" s="21">
        <v>0.435868259183958</v>
      </c>
      <c r="BC16" s="20">
        <v>76.734580033475794</v>
      </c>
      <c r="BD16" s="21">
        <v>2.11229750662479</v>
      </c>
      <c r="BE16" s="20">
        <v>-21.2154598898593</v>
      </c>
      <c r="BF16" s="21">
        <v>2.14728506785469</v>
      </c>
      <c r="BG16" s="20">
        <v>89.340711233985601</v>
      </c>
      <c r="BH16" s="21">
        <v>0.67951414097363605</v>
      </c>
      <c r="BI16" s="20">
        <v>96.599001922328995</v>
      </c>
      <c r="BJ16" s="21">
        <v>0.48164372912299303</v>
      </c>
      <c r="BK16" s="20">
        <v>67.733938947274098</v>
      </c>
      <c r="BL16" s="21">
        <v>2.30481341965403</v>
      </c>
      <c r="BM16" s="20">
        <v>-28.865062975054901</v>
      </c>
      <c r="BN16" s="24">
        <v>2.3776544748966102</v>
      </c>
    </row>
    <row r="17" spans="1:66" x14ac:dyDescent="0.15">
      <c r="A17" s="73" t="s">
        <v>12</v>
      </c>
      <c r="B17" s="44">
        <v>2</v>
      </c>
      <c r="C17" s="20">
        <v>86.507089468381594</v>
      </c>
      <c r="D17" s="21">
        <v>0.903843368291806</v>
      </c>
      <c r="E17" s="20">
        <v>93.157687523053994</v>
      </c>
      <c r="F17" s="21">
        <v>0.68553092094801804</v>
      </c>
      <c r="G17" s="20">
        <v>69.298692590038897</v>
      </c>
      <c r="H17" s="21">
        <v>1.9248371688786601</v>
      </c>
      <c r="I17" s="20">
        <v>-23.858994933015101</v>
      </c>
      <c r="J17" s="21">
        <v>1.8082279082161901</v>
      </c>
      <c r="K17" s="20">
        <v>84.708319013902397</v>
      </c>
      <c r="L17" s="21">
        <v>1.0124158016276701</v>
      </c>
      <c r="M17" s="20">
        <v>91.279361826570394</v>
      </c>
      <c r="N17" s="21">
        <v>0.88447557530824705</v>
      </c>
      <c r="O17" s="20">
        <v>67.791809744120499</v>
      </c>
      <c r="P17" s="21">
        <v>1.94329789167184</v>
      </c>
      <c r="Q17" s="20">
        <v>-23.487552082449898</v>
      </c>
      <c r="R17" s="21">
        <v>1.9146652403511399</v>
      </c>
      <c r="S17" s="20">
        <v>81.491689250966104</v>
      </c>
      <c r="T17" s="21">
        <v>1.01090268496251</v>
      </c>
      <c r="U17" s="20">
        <v>88.083865154667805</v>
      </c>
      <c r="V17" s="21">
        <v>0.96996992437203799</v>
      </c>
      <c r="W17" s="20">
        <v>64.537549087485402</v>
      </c>
      <c r="X17" s="21">
        <v>2.0036978914071799</v>
      </c>
      <c r="Y17" s="20">
        <v>-23.546316067182399</v>
      </c>
      <c r="Z17" s="21">
        <v>2.09929207174571</v>
      </c>
      <c r="AA17" s="20">
        <v>82.781091207902705</v>
      </c>
      <c r="AB17" s="21">
        <v>0.89144160896464697</v>
      </c>
      <c r="AC17" s="20">
        <v>86.839085117237502</v>
      </c>
      <c r="AD17" s="21">
        <v>0.79725519722498295</v>
      </c>
      <c r="AE17" s="20">
        <v>72.262839024110505</v>
      </c>
      <c r="AF17" s="21">
        <v>1.76835641578469</v>
      </c>
      <c r="AG17" s="20">
        <v>-14.576246093127001</v>
      </c>
      <c r="AH17" s="21">
        <v>1.65932270253574</v>
      </c>
      <c r="AI17" s="20">
        <v>67.654591315802506</v>
      </c>
      <c r="AJ17" s="21">
        <v>1.36002885198602</v>
      </c>
      <c r="AK17" s="20">
        <v>81.848613630651897</v>
      </c>
      <c r="AL17" s="21">
        <v>1.22813334624016</v>
      </c>
      <c r="AM17" s="20">
        <v>31.018330381718101</v>
      </c>
      <c r="AN17" s="21">
        <v>1.7360732459497901</v>
      </c>
      <c r="AO17" s="20">
        <v>-50.830283248933704</v>
      </c>
      <c r="AP17" s="21">
        <v>2.01877249419862</v>
      </c>
      <c r="AQ17" s="20">
        <v>81.779399854210993</v>
      </c>
      <c r="AR17" s="21">
        <v>1.28438259672698</v>
      </c>
      <c r="AS17" s="20">
        <v>90.708693256980595</v>
      </c>
      <c r="AT17" s="21">
        <v>1.0594045311692599</v>
      </c>
      <c r="AU17" s="20">
        <v>58.552765101078599</v>
      </c>
      <c r="AV17" s="21">
        <v>2.2904583979246902</v>
      </c>
      <c r="AW17" s="20">
        <v>-32.155928155902103</v>
      </c>
      <c r="AX17" s="21">
        <v>2.0451666077048398</v>
      </c>
      <c r="AY17" s="20">
        <v>65.427283684295205</v>
      </c>
      <c r="AZ17" s="21">
        <v>1.3941293427933099</v>
      </c>
      <c r="BA17" s="20">
        <v>74.355260923188993</v>
      </c>
      <c r="BB17" s="21">
        <v>1.5666029324419</v>
      </c>
      <c r="BC17" s="20">
        <v>42.358729982532601</v>
      </c>
      <c r="BD17" s="21">
        <v>2.0832000878549599</v>
      </c>
      <c r="BE17" s="20">
        <v>-31.996530940656399</v>
      </c>
      <c r="BF17" s="21">
        <v>2.4710983470075298</v>
      </c>
      <c r="BG17" s="20">
        <v>66.415933771993195</v>
      </c>
      <c r="BH17" s="21">
        <v>1.27986426720609</v>
      </c>
      <c r="BI17" s="20">
        <v>76.992792020039104</v>
      </c>
      <c r="BJ17" s="21">
        <v>1.32151530556684</v>
      </c>
      <c r="BK17" s="20">
        <v>39.031125748508003</v>
      </c>
      <c r="BL17" s="21">
        <v>1.82776073634011</v>
      </c>
      <c r="BM17" s="20">
        <v>-37.961666271531101</v>
      </c>
      <c r="BN17" s="24">
        <v>2.11586312280749</v>
      </c>
    </row>
    <row r="18" spans="1:66" x14ac:dyDescent="0.15">
      <c r="A18" s="2" t="s">
        <v>13</v>
      </c>
      <c r="B18" s="44">
        <v>2</v>
      </c>
      <c r="C18" s="20">
        <v>89.242912960811594</v>
      </c>
      <c r="D18" s="21">
        <v>1.2248285456856101</v>
      </c>
      <c r="E18" s="20">
        <v>93.9466677754709</v>
      </c>
      <c r="F18" s="21">
        <v>0.86988068668995799</v>
      </c>
      <c r="G18" s="20">
        <v>73.210258086533699</v>
      </c>
      <c r="H18" s="21">
        <v>3.2434122752021799</v>
      </c>
      <c r="I18" s="20">
        <v>-20.7364096889373</v>
      </c>
      <c r="J18" s="21">
        <v>3.0836554917571202</v>
      </c>
      <c r="K18" s="20">
        <v>84.617774254309893</v>
      </c>
      <c r="L18" s="21">
        <v>1.49019476069348</v>
      </c>
      <c r="M18" s="20">
        <v>90.209052656353705</v>
      </c>
      <c r="N18" s="21">
        <v>1.2856794478826301</v>
      </c>
      <c r="O18" s="20">
        <v>65.699774935288502</v>
      </c>
      <c r="P18" s="21">
        <v>3.30314447903773</v>
      </c>
      <c r="Q18" s="20">
        <v>-24.5092777210652</v>
      </c>
      <c r="R18" s="21">
        <v>3.1467023210554901</v>
      </c>
      <c r="S18" s="20">
        <v>82.548754848375495</v>
      </c>
      <c r="T18" s="21">
        <v>1.39095161211475</v>
      </c>
      <c r="U18" s="20">
        <v>87.574939785760805</v>
      </c>
      <c r="V18" s="21">
        <v>1.3593490027214301</v>
      </c>
      <c r="W18" s="20">
        <v>65.489163834755303</v>
      </c>
      <c r="X18" s="21">
        <v>3.3733950796716399</v>
      </c>
      <c r="Y18" s="20">
        <v>-22.085775951005498</v>
      </c>
      <c r="Z18" s="21">
        <v>3.6190509539192299</v>
      </c>
      <c r="AA18" s="20">
        <v>86.912852085821598</v>
      </c>
      <c r="AB18" s="21">
        <v>1.1008699978663401</v>
      </c>
      <c r="AC18" s="20">
        <v>90.022219353398299</v>
      </c>
      <c r="AD18" s="21">
        <v>1.03215772401825</v>
      </c>
      <c r="AE18" s="20">
        <v>76.217354475814503</v>
      </c>
      <c r="AF18" s="21">
        <v>2.5802815151498502</v>
      </c>
      <c r="AG18" s="20">
        <v>-13.8048648775838</v>
      </c>
      <c r="AH18" s="21">
        <v>2.5871941405432399</v>
      </c>
      <c r="AI18" s="20">
        <v>68.355905559999698</v>
      </c>
      <c r="AJ18" s="21">
        <v>1.9797228515412499</v>
      </c>
      <c r="AK18" s="20">
        <v>79.732954204784093</v>
      </c>
      <c r="AL18" s="21">
        <v>1.82387489513132</v>
      </c>
      <c r="AM18" s="20">
        <v>29.355042978019998</v>
      </c>
      <c r="AN18" s="21">
        <v>2.4604957037170001</v>
      </c>
      <c r="AO18" s="20">
        <v>-50.377911226764098</v>
      </c>
      <c r="AP18" s="21">
        <v>2.91032541997264</v>
      </c>
      <c r="AQ18" s="20">
        <v>83.414548030358105</v>
      </c>
      <c r="AR18" s="21">
        <v>1.6567332696858801</v>
      </c>
      <c r="AS18" s="20">
        <v>90.826151171254907</v>
      </c>
      <c r="AT18" s="21">
        <v>1.3985481667927</v>
      </c>
      <c r="AU18" s="20">
        <v>57.827943197799499</v>
      </c>
      <c r="AV18" s="21">
        <v>3.3057773183394001</v>
      </c>
      <c r="AW18" s="20">
        <v>-32.998207973455401</v>
      </c>
      <c r="AX18" s="21">
        <v>3.0770752545827098</v>
      </c>
      <c r="AY18" s="20">
        <v>66.123245542182502</v>
      </c>
      <c r="AZ18" s="21">
        <v>1.9874143153264601</v>
      </c>
      <c r="BA18" s="20">
        <v>73.918010338056902</v>
      </c>
      <c r="BB18" s="21">
        <v>2.1075056951404099</v>
      </c>
      <c r="BC18" s="20">
        <v>39.667531902571803</v>
      </c>
      <c r="BD18" s="21">
        <v>3.4029572890566899</v>
      </c>
      <c r="BE18" s="20">
        <v>-34.2504784354851</v>
      </c>
      <c r="BF18" s="21">
        <v>3.85035485546164</v>
      </c>
      <c r="BG18" s="20">
        <v>69.746752727986603</v>
      </c>
      <c r="BH18" s="21">
        <v>1.8098122206460701</v>
      </c>
      <c r="BI18" s="20">
        <v>78.207353616474904</v>
      </c>
      <c r="BJ18" s="21">
        <v>1.7963839260426</v>
      </c>
      <c r="BK18" s="20">
        <v>40.716733298900003</v>
      </c>
      <c r="BL18" s="21">
        <v>3.0436122886314001</v>
      </c>
      <c r="BM18" s="20">
        <v>-37.490620317574901</v>
      </c>
      <c r="BN18" s="24">
        <v>3.3868567860535901</v>
      </c>
    </row>
    <row r="19" spans="1:66" x14ac:dyDescent="0.15">
      <c r="A19" s="2" t="s">
        <v>14</v>
      </c>
      <c r="B19" s="44">
        <v>2</v>
      </c>
      <c r="C19" s="20">
        <v>82.130913679263003</v>
      </c>
      <c r="D19" s="21">
        <v>1.3339455813630501</v>
      </c>
      <c r="E19" s="20">
        <v>91.623978700441299</v>
      </c>
      <c r="F19" s="21">
        <v>1.1083866944116101</v>
      </c>
      <c r="G19" s="20">
        <v>65.422105641983507</v>
      </c>
      <c r="H19" s="21">
        <v>2.2536037588236799</v>
      </c>
      <c r="I19" s="20">
        <v>-26.201873058457799</v>
      </c>
      <c r="J19" s="21">
        <v>2.0670791848869801</v>
      </c>
      <c r="K19" s="20">
        <v>84.8530067619009</v>
      </c>
      <c r="L19" s="21">
        <v>1.3165931642286599</v>
      </c>
      <c r="M19" s="20">
        <v>93.3529347901151</v>
      </c>
      <c r="N19" s="21">
        <v>1.0470533782932501</v>
      </c>
      <c r="O19" s="20">
        <v>69.881293648014406</v>
      </c>
      <c r="P19" s="21">
        <v>2.2593028499958501</v>
      </c>
      <c r="Q19" s="20">
        <v>-23.471641142100701</v>
      </c>
      <c r="R19" s="21">
        <v>2.2266448862888102</v>
      </c>
      <c r="S19" s="20">
        <v>79.800140626288595</v>
      </c>
      <c r="T19" s="21">
        <v>1.3721154342900099</v>
      </c>
      <c r="U19" s="20">
        <v>89.073399203151894</v>
      </c>
      <c r="V19" s="21">
        <v>1.2801032760639699</v>
      </c>
      <c r="W19" s="20">
        <v>63.592630677272901</v>
      </c>
      <c r="X19" s="21">
        <v>2.2839611350865501</v>
      </c>
      <c r="Y19" s="20">
        <v>-25.480768525879</v>
      </c>
      <c r="Z19" s="21">
        <v>2.2978697384729898</v>
      </c>
      <c r="AA19" s="20">
        <v>76.165699491875998</v>
      </c>
      <c r="AB19" s="21">
        <v>1.3656667621157399</v>
      </c>
      <c r="AC19" s="20">
        <v>80.663307103740095</v>
      </c>
      <c r="AD19" s="21">
        <v>1.2802368303017599</v>
      </c>
      <c r="AE19" s="20">
        <v>68.301038727452806</v>
      </c>
      <c r="AF19" s="21">
        <v>2.22304475642441</v>
      </c>
      <c r="AG19" s="20">
        <v>-12.362268376287201</v>
      </c>
      <c r="AH19" s="21">
        <v>1.9382141010577101</v>
      </c>
      <c r="AI19" s="20">
        <v>66.532694926650294</v>
      </c>
      <c r="AJ19" s="21">
        <v>1.68556970860157</v>
      </c>
      <c r="AK19" s="20">
        <v>85.963765054281495</v>
      </c>
      <c r="AL19" s="21">
        <v>1.24135826739623</v>
      </c>
      <c r="AM19" s="20">
        <v>32.668226729347403</v>
      </c>
      <c r="AN19" s="21">
        <v>2.3385872914866401</v>
      </c>
      <c r="AO19" s="20">
        <v>-53.295538324934199</v>
      </c>
      <c r="AP19" s="21">
        <v>2.4501736764313802</v>
      </c>
      <c r="AQ19" s="20">
        <v>79.155503660897196</v>
      </c>
      <c r="AR19" s="21">
        <v>2.1048153029136101</v>
      </c>
      <c r="AS19" s="20">
        <v>90.479461893399403</v>
      </c>
      <c r="AT19" s="21">
        <v>1.3648561782856801</v>
      </c>
      <c r="AU19" s="20">
        <v>59.273641705360703</v>
      </c>
      <c r="AV19" s="21">
        <v>3.5125473902063802</v>
      </c>
      <c r="AW19" s="20">
        <v>-31.2058201880387</v>
      </c>
      <c r="AX19" s="21">
        <v>2.9036944851319499</v>
      </c>
      <c r="AY19" s="20">
        <v>64.304114567481406</v>
      </c>
      <c r="AZ19" s="21">
        <v>1.7806852280149601</v>
      </c>
      <c r="BA19" s="20">
        <v>75.207960263745207</v>
      </c>
      <c r="BB19" s="21">
        <v>1.90032797372669</v>
      </c>
      <c r="BC19" s="20">
        <v>45.094657239922299</v>
      </c>
      <c r="BD19" s="21">
        <v>2.3931979202986202</v>
      </c>
      <c r="BE19" s="20">
        <v>-30.113303023822901</v>
      </c>
      <c r="BF19" s="21">
        <v>2.41414881918476</v>
      </c>
      <c r="BG19" s="20">
        <v>61.046810829446301</v>
      </c>
      <c r="BH19" s="21">
        <v>1.5869829494965899</v>
      </c>
      <c r="BI19" s="20">
        <v>74.615274991478103</v>
      </c>
      <c r="BJ19" s="21">
        <v>1.88450596291178</v>
      </c>
      <c r="BK19" s="20">
        <v>37.3361919099871</v>
      </c>
      <c r="BL19" s="21">
        <v>2.1928466556455199</v>
      </c>
      <c r="BM19" s="20">
        <v>-37.279083081491002</v>
      </c>
      <c r="BN19" s="24">
        <v>2.79679795307384</v>
      </c>
    </row>
    <row r="20" spans="1:66" x14ac:dyDescent="0.15">
      <c r="A20" s="73" t="s">
        <v>15</v>
      </c>
      <c r="B20" s="44">
        <v>2</v>
      </c>
      <c r="C20" s="20">
        <v>88.968521184341895</v>
      </c>
      <c r="D20" s="21">
        <v>1.1724817349862999</v>
      </c>
      <c r="E20" s="20">
        <v>96.409803187583705</v>
      </c>
      <c r="F20" s="21">
        <v>0.71489745172150598</v>
      </c>
      <c r="G20" s="20">
        <v>64.804642158953698</v>
      </c>
      <c r="H20" s="21">
        <v>3.2987530339979898</v>
      </c>
      <c r="I20" s="20">
        <v>-31.60516102863</v>
      </c>
      <c r="J20" s="21">
        <v>3.1575408583587699</v>
      </c>
      <c r="K20" s="20">
        <v>86.936991453607504</v>
      </c>
      <c r="L20" s="21">
        <v>1.1279871598800999</v>
      </c>
      <c r="M20" s="20">
        <v>96.287843901561004</v>
      </c>
      <c r="N20" s="21">
        <v>0.68063036858744197</v>
      </c>
      <c r="O20" s="20">
        <v>55.893301615099602</v>
      </c>
      <c r="P20" s="21">
        <v>2.9184163936571199</v>
      </c>
      <c r="Q20" s="20">
        <v>-40.394542286461302</v>
      </c>
      <c r="R20" s="21">
        <v>2.8164037788133198</v>
      </c>
      <c r="S20" s="20">
        <v>89.262769135901607</v>
      </c>
      <c r="T20" s="21">
        <v>0.98721689881570596</v>
      </c>
      <c r="U20" s="20">
        <v>95.620406646244902</v>
      </c>
      <c r="V20" s="21">
        <v>0.75863379044463997</v>
      </c>
      <c r="W20" s="20">
        <v>68.525392109939204</v>
      </c>
      <c r="X20" s="21">
        <v>2.5535946828300999</v>
      </c>
      <c r="Y20" s="20">
        <v>-27.095014536305701</v>
      </c>
      <c r="Z20" s="21">
        <v>2.4992234571784402</v>
      </c>
      <c r="AA20" s="20">
        <v>91.205411401453205</v>
      </c>
      <c r="AB20" s="21">
        <v>0.86365799028859203</v>
      </c>
      <c r="AC20" s="20">
        <v>95.095741509635204</v>
      </c>
      <c r="AD20" s="21">
        <v>0.78529520847633205</v>
      </c>
      <c r="AE20" s="20">
        <v>78.121181315482403</v>
      </c>
      <c r="AF20" s="21">
        <v>2.1129904985613801</v>
      </c>
      <c r="AG20" s="20">
        <v>-16.974560194152801</v>
      </c>
      <c r="AH20" s="21">
        <v>2.12262076690735</v>
      </c>
      <c r="AI20" s="20">
        <v>76.598369640278705</v>
      </c>
      <c r="AJ20" s="21">
        <v>1.45786110096632</v>
      </c>
      <c r="AK20" s="20">
        <v>89.735322898728498</v>
      </c>
      <c r="AL20" s="21">
        <v>1.1238198516500499</v>
      </c>
      <c r="AM20" s="20">
        <v>32.851612808415602</v>
      </c>
      <c r="AN20" s="21">
        <v>2.9589834628775198</v>
      </c>
      <c r="AO20" s="20">
        <v>-56.883710090312803</v>
      </c>
      <c r="AP20" s="21">
        <v>3.0529793029552801</v>
      </c>
      <c r="AQ20" s="20">
        <v>88.476464778650694</v>
      </c>
      <c r="AR20" s="21">
        <v>1.2127837744299901</v>
      </c>
      <c r="AS20" s="20">
        <v>94.912255783707806</v>
      </c>
      <c r="AT20" s="21">
        <v>0.87781343962514502</v>
      </c>
      <c r="AU20" s="20">
        <v>67.401423649321998</v>
      </c>
      <c r="AV20" s="21">
        <v>3.21848790161682</v>
      </c>
      <c r="AW20" s="20">
        <v>-27.510832134385801</v>
      </c>
      <c r="AX20" s="21">
        <v>3.1977972745694099</v>
      </c>
      <c r="AY20" s="20">
        <v>85.560817953335004</v>
      </c>
      <c r="AZ20" s="21">
        <v>1.14851180517866</v>
      </c>
      <c r="BA20" s="20">
        <v>92.105370822907901</v>
      </c>
      <c r="BB20" s="21">
        <v>1.02506931516262</v>
      </c>
      <c r="BC20" s="20">
        <v>63.772345198904702</v>
      </c>
      <c r="BD20" s="21">
        <v>2.4981244600638099</v>
      </c>
      <c r="BE20" s="20">
        <v>-28.333025624003199</v>
      </c>
      <c r="BF20" s="21">
        <v>2.5659442003589499</v>
      </c>
      <c r="BG20" s="20">
        <v>80.656941320973104</v>
      </c>
      <c r="BH20" s="21">
        <v>1.4955350876381699</v>
      </c>
      <c r="BI20" s="20">
        <v>90.611904257669593</v>
      </c>
      <c r="BJ20" s="21">
        <v>1.1737287180918701</v>
      </c>
      <c r="BK20" s="20">
        <v>47.665958929416703</v>
      </c>
      <c r="BL20" s="21">
        <v>2.9642913415612702</v>
      </c>
      <c r="BM20" s="20">
        <v>-42.945945328252897</v>
      </c>
      <c r="BN20" s="24">
        <v>2.9278941896210999</v>
      </c>
    </row>
    <row r="21" spans="1:66" x14ac:dyDescent="0.15">
      <c r="A21" s="73" t="s">
        <v>16</v>
      </c>
      <c r="B21" s="44">
        <v>2</v>
      </c>
      <c r="C21" s="20">
        <v>95.930004428251607</v>
      </c>
      <c r="D21" s="21">
        <v>0.67599601102634599</v>
      </c>
      <c r="E21" s="20">
        <v>98.994021295909107</v>
      </c>
      <c r="F21" s="21">
        <v>0.24961899454481701</v>
      </c>
      <c r="G21" s="20">
        <v>61.113597812346001</v>
      </c>
      <c r="H21" s="21">
        <v>4.57630687806898</v>
      </c>
      <c r="I21" s="20">
        <v>-37.880423483563099</v>
      </c>
      <c r="J21" s="21">
        <v>4.5174567827550502</v>
      </c>
      <c r="K21" s="20">
        <v>96.274470259971807</v>
      </c>
      <c r="L21" s="21">
        <v>0.58677816799965998</v>
      </c>
      <c r="M21" s="20">
        <v>98.9247315990158</v>
      </c>
      <c r="N21" s="21">
        <v>0.259175066718004</v>
      </c>
      <c r="O21" s="20">
        <v>66.952744602638603</v>
      </c>
      <c r="P21" s="21">
        <v>4.3380217323916499</v>
      </c>
      <c r="Q21" s="20">
        <v>-31.971986996377201</v>
      </c>
      <c r="R21" s="21">
        <v>4.3490298552678404</v>
      </c>
      <c r="S21" s="20">
        <v>96.136731586350606</v>
      </c>
      <c r="T21" s="21">
        <v>0.53591264198662203</v>
      </c>
      <c r="U21" s="20">
        <v>98.526349311278693</v>
      </c>
      <c r="V21" s="21">
        <v>0.279292156219417</v>
      </c>
      <c r="W21" s="20">
        <v>69.281304278825402</v>
      </c>
      <c r="X21" s="21">
        <v>4.2302238783184496</v>
      </c>
      <c r="Y21" s="20">
        <v>-29.245045032453302</v>
      </c>
      <c r="Z21" s="21">
        <v>4.1587121115509298</v>
      </c>
      <c r="AA21" s="20">
        <v>97.153998173001995</v>
      </c>
      <c r="AB21" s="21">
        <v>0.51001746481768795</v>
      </c>
      <c r="AC21" s="20">
        <v>99.031490168261698</v>
      </c>
      <c r="AD21" s="21">
        <v>0.26450618332366399</v>
      </c>
      <c r="AE21" s="20">
        <v>76.410047929428103</v>
      </c>
      <c r="AF21" s="21">
        <v>3.92374419814375</v>
      </c>
      <c r="AG21" s="20">
        <v>-22.621442238833499</v>
      </c>
      <c r="AH21" s="21">
        <v>3.8307208275904401</v>
      </c>
      <c r="AI21" s="20">
        <v>92.4631763777559</v>
      </c>
      <c r="AJ21" s="21">
        <v>0.78335602382279301</v>
      </c>
      <c r="AK21" s="20">
        <v>97.389224959823196</v>
      </c>
      <c r="AL21" s="21">
        <v>0.36722481310539901</v>
      </c>
      <c r="AM21" s="20">
        <v>38.9590924660992</v>
      </c>
      <c r="AN21" s="21">
        <v>3.77098097262509</v>
      </c>
      <c r="AO21" s="20">
        <v>-58.430132493724003</v>
      </c>
      <c r="AP21" s="21">
        <v>3.7577326127371098</v>
      </c>
      <c r="AQ21" s="20">
        <v>95.264783505109094</v>
      </c>
      <c r="AR21" s="21">
        <v>0.67845188291010905</v>
      </c>
      <c r="AS21" s="20">
        <v>98.515363753874695</v>
      </c>
      <c r="AT21" s="21">
        <v>0.33530486239264001</v>
      </c>
      <c r="AU21" s="20">
        <v>58.843045880912797</v>
      </c>
      <c r="AV21" s="21">
        <v>3.9701414780250501</v>
      </c>
      <c r="AW21" s="20">
        <v>-39.672317872961997</v>
      </c>
      <c r="AX21" s="21">
        <v>3.9310381313778402</v>
      </c>
      <c r="AY21" s="20">
        <v>95.9486438949058</v>
      </c>
      <c r="AZ21" s="21">
        <v>0.58665172497715101</v>
      </c>
      <c r="BA21" s="20">
        <v>98.274703747036199</v>
      </c>
      <c r="BB21" s="21">
        <v>0.29913435439817798</v>
      </c>
      <c r="BC21" s="20">
        <v>70.126924980922695</v>
      </c>
      <c r="BD21" s="21">
        <v>4.0741098064195196</v>
      </c>
      <c r="BE21" s="20">
        <v>-28.147778766113401</v>
      </c>
      <c r="BF21" s="21">
        <v>4.0120194386886601</v>
      </c>
      <c r="BG21" s="20">
        <v>94.816011389724295</v>
      </c>
      <c r="BH21" s="21">
        <v>0.68842583629013598</v>
      </c>
      <c r="BI21" s="20">
        <v>98.454246910525498</v>
      </c>
      <c r="BJ21" s="21">
        <v>0.294393740394159</v>
      </c>
      <c r="BK21" s="20">
        <v>55.179571504513198</v>
      </c>
      <c r="BL21" s="21">
        <v>4.4908599282162696</v>
      </c>
      <c r="BM21" s="20">
        <v>-43.2746754060123</v>
      </c>
      <c r="BN21" s="24">
        <v>4.3891605049490403</v>
      </c>
    </row>
    <row r="22" spans="1:66" x14ac:dyDescent="0.15">
      <c r="A22" s="73" t="s">
        <v>17</v>
      </c>
      <c r="B22" s="44">
        <v>2</v>
      </c>
      <c r="C22" s="20">
        <v>88.412366023159606</v>
      </c>
      <c r="D22" s="21">
        <v>1.2683602110737899</v>
      </c>
      <c r="E22" s="20">
        <v>95.450875010903403</v>
      </c>
      <c r="F22" s="21">
        <v>1.27682453398186</v>
      </c>
      <c r="G22" s="20">
        <v>75.118112694346493</v>
      </c>
      <c r="H22" s="21">
        <v>2.3617294716931299</v>
      </c>
      <c r="I22" s="20">
        <v>-20.332762316556899</v>
      </c>
      <c r="J22" s="21">
        <v>2.6274278958574402</v>
      </c>
      <c r="K22" s="20">
        <v>79.507751911853703</v>
      </c>
      <c r="L22" s="21">
        <v>1.54183208171498</v>
      </c>
      <c r="M22" s="20">
        <v>91.391186420352398</v>
      </c>
      <c r="N22" s="21">
        <v>1.6852194205047599</v>
      </c>
      <c r="O22" s="20">
        <v>56.940921358366602</v>
      </c>
      <c r="P22" s="21">
        <v>2.5795108711200001</v>
      </c>
      <c r="Q22" s="20">
        <v>-34.450265061985803</v>
      </c>
      <c r="R22" s="21">
        <v>3.2039799009267802</v>
      </c>
      <c r="S22" s="20">
        <v>78.748259096733506</v>
      </c>
      <c r="T22" s="21">
        <v>1.66890342717819</v>
      </c>
      <c r="U22" s="20">
        <v>88.887900116400402</v>
      </c>
      <c r="V22" s="21">
        <v>1.7857153307329501</v>
      </c>
      <c r="W22" s="20">
        <v>59.454014300770197</v>
      </c>
      <c r="X22" s="21">
        <v>3.0043328424263001</v>
      </c>
      <c r="Y22" s="20">
        <v>-29.433885815630202</v>
      </c>
      <c r="Z22" s="21">
        <v>3.4664932229232699</v>
      </c>
      <c r="AA22" s="20">
        <v>84.370893932285298</v>
      </c>
      <c r="AB22" s="21">
        <v>1.39389105116773</v>
      </c>
      <c r="AC22" s="20">
        <v>90.644325833036106</v>
      </c>
      <c r="AD22" s="21">
        <v>1.6842282173363601</v>
      </c>
      <c r="AE22" s="20">
        <v>72.445527344140402</v>
      </c>
      <c r="AF22" s="21">
        <v>2.28559378367338</v>
      </c>
      <c r="AG22" s="20">
        <v>-18.198798488895701</v>
      </c>
      <c r="AH22" s="21">
        <v>2.7488615049348799</v>
      </c>
      <c r="AI22" s="20">
        <v>72.668297675732006</v>
      </c>
      <c r="AJ22" s="21">
        <v>1.8300082281502601</v>
      </c>
      <c r="AK22" s="20">
        <v>91.2480395813255</v>
      </c>
      <c r="AL22" s="21">
        <v>1.6479808396178299</v>
      </c>
      <c r="AM22" s="20">
        <v>37.378077093599998</v>
      </c>
      <c r="AN22" s="21">
        <v>2.7473708972586199</v>
      </c>
      <c r="AO22" s="20">
        <v>-53.869962487725402</v>
      </c>
      <c r="AP22" s="21">
        <v>3.2930340111891998</v>
      </c>
      <c r="AQ22" s="20">
        <v>86.719941782045595</v>
      </c>
      <c r="AR22" s="21">
        <v>1.6913871812872401</v>
      </c>
      <c r="AS22" s="20">
        <v>94.051565596790894</v>
      </c>
      <c r="AT22" s="21">
        <v>1.6469831838806499</v>
      </c>
      <c r="AU22" s="20">
        <v>72.805394581308207</v>
      </c>
      <c r="AV22" s="21">
        <v>3.1124007031295799</v>
      </c>
      <c r="AW22" s="20">
        <v>-21.246171015482801</v>
      </c>
      <c r="AX22" s="21">
        <v>3.3676898407374698</v>
      </c>
      <c r="AY22" s="20">
        <v>79.268027473190301</v>
      </c>
      <c r="AZ22" s="21">
        <v>1.6515561514478301</v>
      </c>
      <c r="BA22" s="20">
        <v>87.295838574418397</v>
      </c>
      <c r="BB22" s="21">
        <v>1.8510328180150699</v>
      </c>
      <c r="BC22" s="20">
        <v>64.008762137765203</v>
      </c>
      <c r="BD22" s="21">
        <v>2.9977105916669302</v>
      </c>
      <c r="BE22" s="20">
        <v>-23.287076436653201</v>
      </c>
      <c r="BF22" s="21">
        <v>3.3562072466327599</v>
      </c>
      <c r="BG22" s="20">
        <v>85.796071723723003</v>
      </c>
      <c r="BH22" s="21">
        <v>1.2058373733975101</v>
      </c>
      <c r="BI22" s="20">
        <v>94.276692291042707</v>
      </c>
      <c r="BJ22" s="21">
        <v>1.1686101270579301</v>
      </c>
      <c r="BK22" s="20">
        <v>69.783297615550197</v>
      </c>
      <c r="BL22" s="21">
        <v>2.6938521286119399</v>
      </c>
      <c r="BM22" s="20">
        <v>-24.4933946754925</v>
      </c>
      <c r="BN22" s="24">
        <v>3.0897956701067599</v>
      </c>
    </row>
    <row r="23" spans="1:66" x14ac:dyDescent="0.15">
      <c r="A23" s="73" t="s">
        <v>18</v>
      </c>
      <c r="B23" s="44">
        <v>2</v>
      </c>
      <c r="C23" s="20">
        <v>92.379689638187799</v>
      </c>
      <c r="D23" s="21">
        <v>1.0697165720498201</v>
      </c>
      <c r="E23" s="20">
        <v>96.683218835092305</v>
      </c>
      <c r="F23" s="21">
        <v>0.66420073165146498</v>
      </c>
      <c r="G23" s="20">
        <v>69.325173051342503</v>
      </c>
      <c r="H23" s="21">
        <v>4.0172076943726802</v>
      </c>
      <c r="I23" s="20">
        <v>-27.358045783749802</v>
      </c>
      <c r="J23" s="21">
        <v>3.97682438613296</v>
      </c>
      <c r="K23" s="20">
        <v>90.432954123648898</v>
      </c>
      <c r="L23" s="21">
        <v>1.0104017569269399</v>
      </c>
      <c r="M23" s="20">
        <v>95.722527205374604</v>
      </c>
      <c r="N23" s="21">
        <v>0.694884564712974</v>
      </c>
      <c r="O23" s="20">
        <v>62.123349344819701</v>
      </c>
      <c r="P23" s="21">
        <v>3.7683436332308098</v>
      </c>
      <c r="Q23" s="20">
        <v>-33.599177860554903</v>
      </c>
      <c r="R23" s="21">
        <v>3.80859685544063</v>
      </c>
      <c r="S23" s="20">
        <v>91.110152012048502</v>
      </c>
      <c r="T23" s="21">
        <v>0.86165406963486801</v>
      </c>
      <c r="U23" s="20">
        <v>94.968179968359607</v>
      </c>
      <c r="V23" s="21">
        <v>0.73034090095777504</v>
      </c>
      <c r="W23" s="20">
        <v>70.459302592915904</v>
      </c>
      <c r="X23" s="21">
        <v>3.4309051102305199</v>
      </c>
      <c r="Y23" s="20">
        <v>-24.508877375443699</v>
      </c>
      <c r="Z23" s="21">
        <v>3.6080615038622699</v>
      </c>
      <c r="AA23" s="20">
        <v>92.593422685757403</v>
      </c>
      <c r="AB23" s="21">
        <v>0.87997974120064004</v>
      </c>
      <c r="AC23" s="20">
        <v>95.143191277643893</v>
      </c>
      <c r="AD23" s="21">
        <v>0.67973649068919995</v>
      </c>
      <c r="AE23" s="20">
        <v>78.922453824491299</v>
      </c>
      <c r="AF23" s="21">
        <v>3.6910480893576598</v>
      </c>
      <c r="AG23" s="20">
        <v>-16.220737453152601</v>
      </c>
      <c r="AH23" s="21">
        <v>3.7334660530857899</v>
      </c>
      <c r="AI23" s="20">
        <v>84.988680656939707</v>
      </c>
      <c r="AJ23" s="21">
        <v>1.58944458010956</v>
      </c>
      <c r="AK23" s="20">
        <v>92.975754120014301</v>
      </c>
      <c r="AL23" s="21">
        <v>0.95020359893776096</v>
      </c>
      <c r="AM23" s="20">
        <v>42.180324328602403</v>
      </c>
      <c r="AN23" s="21">
        <v>4.3295985498449001</v>
      </c>
      <c r="AO23" s="20">
        <v>-50.795429791411898</v>
      </c>
      <c r="AP23" s="21">
        <v>4.1725933019621797</v>
      </c>
      <c r="AQ23" s="20">
        <v>93.0167688284685</v>
      </c>
      <c r="AR23" s="21">
        <v>1.03161282741314</v>
      </c>
      <c r="AS23" s="20">
        <v>96.814101901778898</v>
      </c>
      <c r="AT23" s="21">
        <v>0.62738009194286903</v>
      </c>
      <c r="AU23" s="20">
        <v>72.7033195864108</v>
      </c>
      <c r="AV23" s="21">
        <v>3.4417341370758301</v>
      </c>
      <c r="AW23" s="20">
        <v>-24.110782315368201</v>
      </c>
      <c r="AX23" s="21">
        <v>3.3418341799527602</v>
      </c>
      <c r="AY23" s="20">
        <v>93.699435828716702</v>
      </c>
      <c r="AZ23" s="21">
        <v>0.81333577546200297</v>
      </c>
      <c r="BA23" s="20">
        <v>97.087653520211603</v>
      </c>
      <c r="BB23" s="21">
        <v>0.51208192729624702</v>
      </c>
      <c r="BC23" s="20">
        <v>75.533715211105104</v>
      </c>
      <c r="BD23" s="21">
        <v>3.3874387974468601</v>
      </c>
      <c r="BE23" s="20">
        <v>-21.5539383091064</v>
      </c>
      <c r="BF23" s="21">
        <v>3.4048393948050002</v>
      </c>
      <c r="BG23" s="20">
        <v>90.859963546719996</v>
      </c>
      <c r="BH23" s="21">
        <v>1.1194599768254501</v>
      </c>
      <c r="BI23" s="20">
        <v>96.044942638045598</v>
      </c>
      <c r="BJ23" s="21">
        <v>0.64624378650394698</v>
      </c>
      <c r="BK23" s="20">
        <v>63.1199319737918</v>
      </c>
      <c r="BL23" s="21">
        <v>3.8086863454970099</v>
      </c>
      <c r="BM23" s="20">
        <v>-32.925010664253797</v>
      </c>
      <c r="BN23" s="24">
        <v>3.7552804431767801</v>
      </c>
    </row>
    <row r="24" spans="1:66" x14ac:dyDescent="0.15">
      <c r="A24" s="63" t="s">
        <v>19</v>
      </c>
      <c r="B24" s="44">
        <v>2</v>
      </c>
      <c r="C24" s="20">
        <v>82.505042414809694</v>
      </c>
      <c r="D24" s="21">
        <v>1.4864505786364099</v>
      </c>
      <c r="E24" s="20">
        <v>93.292206801143493</v>
      </c>
      <c r="F24" s="21">
        <v>0.96429784574469801</v>
      </c>
      <c r="G24" s="20">
        <v>60.1657090173467</v>
      </c>
      <c r="H24" s="21">
        <v>3.1402097079886699</v>
      </c>
      <c r="I24" s="20">
        <v>-33.1264977837968</v>
      </c>
      <c r="J24" s="21">
        <v>3.2468925854122301</v>
      </c>
      <c r="K24" s="20">
        <v>76.368468837264601</v>
      </c>
      <c r="L24" s="21">
        <v>1.47292201459406</v>
      </c>
      <c r="M24" s="20">
        <v>89.535377291419607</v>
      </c>
      <c r="N24" s="21">
        <v>1.1939641308305</v>
      </c>
      <c r="O24" s="20">
        <v>49.508567571934798</v>
      </c>
      <c r="P24" s="21">
        <v>2.66789517164271</v>
      </c>
      <c r="Q24" s="20">
        <v>-40.026809719484802</v>
      </c>
      <c r="R24" s="21">
        <v>3.08167225829308</v>
      </c>
      <c r="S24" s="20">
        <v>83.686390903126195</v>
      </c>
      <c r="T24" s="21">
        <v>1.2106583190451501</v>
      </c>
      <c r="U24" s="20">
        <v>93.309956764737507</v>
      </c>
      <c r="V24" s="21">
        <v>0.96856898260441104</v>
      </c>
      <c r="W24" s="20">
        <v>63.679492931120201</v>
      </c>
      <c r="X24" s="21">
        <v>2.65585171973941</v>
      </c>
      <c r="Y24" s="20">
        <v>-29.630463833617299</v>
      </c>
      <c r="Z24" s="21">
        <v>3.00319688490405</v>
      </c>
      <c r="AA24" s="20">
        <v>85.850091361668305</v>
      </c>
      <c r="AB24" s="21">
        <v>1.0832746633668899</v>
      </c>
      <c r="AC24" s="20">
        <v>93.189769437191799</v>
      </c>
      <c r="AD24" s="21">
        <v>0.85717778196648098</v>
      </c>
      <c r="AE24" s="20">
        <v>70.568092332701198</v>
      </c>
      <c r="AF24" s="21">
        <v>2.4400822201029699</v>
      </c>
      <c r="AG24" s="20">
        <v>-22.621677104490601</v>
      </c>
      <c r="AH24" s="21">
        <v>2.63282254925433</v>
      </c>
      <c r="AI24" s="20">
        <v>67.783118624787406</v>
      </c>
      <c r="AJ24" s="21">
        <v>1.9886672688335101</v>
      </c>
      <c r="AK24" s="20">
        <v>88.041019935066501</v>
      </c>
      <c r="AL24" s="21">
        <v>1.29331174590432</v>
      </c>
      <c r="AM24" s="20">
        <v>25.9405987764438</v>
      </c>
      <c r="AN24" s="21">
        <v>2.2095995074574901</v>
      </c>
      <c r="AO24" s="20">
        <v>-62.100421158622801</v>
      </c>
      <c r="AP24" s="21">
        <v>2.1421364553436</v>
      </c>
      <c r="AQ24" s="20">
        <v>82.891560467522893</v>
      </c>
      <c r="AR24" s="21">
        <v>1.7024497330131001</v>
      </c>
      <c r="AS24" s="20">
        <v>93.945683995193093</v>
      </c>
      <c r="AT24" s="21">
        <v>1.0196805427261</v>
      </c>
      <c r="AU24" s="20">
        <v>60.3425364899608</v>
      </c>
      <c r="AV24" s="21">
        <v>3.28040333085697</v>
      </c>
      <c r="AW24" s="20">
        <v>-33.6031475052323</v>
      </c>
      <c r="AX24" s="21">
        <v>3.1421392225755298</v>
      </c>
      <c r="AY24" s="20">
        <v>82.310964541321397</v>
      </c>
      <c r="AZ24" s="21">
        <v>1.38311014984478</v>
      </c>
      <c r="BA24" s="20">
        <v>92.805797903815304</v>
      </c>
      <c r="BB24" s="21">
        <v>0.90411296254835205</v>
      </c>
      <c r="BC24" s="20">
        <v>60.496008077348797</v>
      </c>
      <c r="BD24" s="21">
        <v>2.7801828855721702</v>
      </c>
      <c r="BE24" s="20">
        <v>-32.309789826466499</v>
      </c>
      <c r="BF24" s="21">
        <v>2.9820993918153298</v>
      </c>
      <c r="BG24" s="20">
        <v>74.055058463688994</v>
      </c>
      <c r="BH24" s="21">
        <v>1.5771093882282701</v>
      </c>
      <c r="BI24" s="20">
        <v>88.062434847658494</v>
      </c>
      <c r="BJ24" s="21">
        <v>1.02413135562833</v>
      </c>
      <c r="BK24" s="20">
        <v>45.126219448911897</v>
      </c>
      <c r="BL24" s="21">
        <v>2.83955920779254</v>
      </c>
      <c r="BM24" s="20">
        <v>-42.936215398746597</v>
      </c>
      <c r="BN24" s="24">
        <v>2.8444540335156199</v>
      </c>
    </row>
    <row r="25" spans="1:66" x14ac:dyDescent="0.15">
      <c r="A25" s="73" t="s">
        <v>20</v>
      </c>
      <c r="B25" s="44">
        <v>2</v>
      </c>
      <c r="C25" s="20">
        <v>86.789966188471794</v>
      </c>
      <c r="D25" s="21">
        <v>1.31746881488356</v>
      </c>
      <c r="E25" s="20">
        <v>94.097600506605403</v>
      </c>
      <c r="F25" s="21">
        <v>0.82462633038500799</v>
      </c>
      <c r="G25" s="20">
        <v>51.245469788530002</v>
      </c>
      <c r="H25" s="21">
        <v>3.9304408622427802</v>
      </c>
      <c r="I25" s="20">
        <v>-42.852130718075301</v>
      </c>
      <c r="J25" s="21">
        <v>3.5930132914324302</v>
      </c>
      <c r="K25" s="20">
        <v>85.562621446914406</v>
      </c>
      <c r="L25" s="21">
        <v>1.12966597771076</v>
      </c>
      <c r="M25" s="20">
        <v>94.314170570086304</v>
      </c>
      <c r="N25" s="21">
        <v>0.73470819337890902</v>
      </c>
      <c r="O25" s="20">
        <v>43.189550450239302</v>
      </c>
      <c r="P25" s="21">
        <v>3.07022661728125</v>
      </c>
      <c r="Q25" s="20">
        <v>-51.124620119847002</v>
      </c>
      <c r="R25" s="21">
        <v>2.9991458189813902</v>
      </c>
      <c r="S25" s="20">
        <v>90.572731927819902</v>
      </c>
      <c r="T25" s="21">
        <v>0.81502664010013304</v>
      </c>
      <c r="U25" s="20">
        <v>96.315480782441199</v>
      </c>
      <c r="V25" s="21">
        <v>0.55144938422131895</v>
      </c>
      <c r="W25" s="20">
        <v>62.810921720614502</v>
      </c>
      <c r="X25" s="21">
        <v>3.0797541613135899</v>
      </c>
      <c r="Y25" s="20">
        <v>-33.504559061826697</v>
      </c>
      <c r="Z25" s="21">
        <v>3.0659319928544599</v>
      </c>
      <c r="AA25" s="20">
        <v>90.110994164266899</v>
      </c>
      <c r="AB25" s="21">
        <v>0.85044294917521701</v>
      </c>
      <c r="AC25" s="20">
        <v>94.169383759813002</v>
      </c>
      <c r="AD25" s="21">
        <v>0.604135861755973</v>
      </c>
      <c r="AE25" s="20">
        <v>70.347499714704099</v>
      </c>
      <c r="AF25" s="21">
        <v>3.2447905046038401</v>
      </c>
      <c r="AG25" s="20">
        <v>-23.821884045108799</v>
      </c>
      <c r="AH25" s="21">
        <v>3.2523380615412298</v>
      </c>
      <c r="AI25" s="20">
        <v>80.919613204598406</v>
      </c>
      <c r="AJ25" s="21">
        <v>1.1175683423668401</v>
      </c>
      <c r="AK25" s="20">
        <v>91.728370190771201</v>
      </c>
      <c r="AL25" s="21">
        <v>0.73004535623588995</v>
      </c>
      <c r="AM25" s="20">
        <v>28.794574874069301</v>
      </c>
      <c r="AN25" s="21">
        <v>3.0341811663681102</v>
      </c>
      <c r="AO25" s="20">
        <v>-62.933795316701897</v>
      </c>
      <c r="AP25" s="21">
        <v>3.0128113595085799</v>
      </c>
      <c r="AQ25" s="20">
        <v>87.690159459767003</v>
      </c>
      <c r="AR25" s="21">
        <v>1.0264476785555501</v>
      </c>
      <c r="AS25" s="20">
        <v>95.306500979267398</v>
      </c>
      <c r="AT25" s="21">
        <v>0.73611938566369195</v>
      </c>
      <c r="AU25" s="20">
        <v>50.765714313286303</v>
      </c>
      <c r="AV25" s="21">
        <v>3.0564538394690302</v>
      </c>
      <c r="AW25" s="20">
        <v>-44.540786665981102</v>
      </c>
      <c r="AX25" s="21">
        <v>3.05370062404412</v>
      </c>
      <c r="AY25" s="20">
        <v>84.979339227339295</v>
      </c>
      <c r="AZ25" s="21">
        <v>1.0825755952145899</v>
      </c>
      <c r="BA25" s="20">
        <v>91.979721263966695</v>
      </c>
      <c r="BB25" s="21">
        <v>0.79766224109169304</v>
      </c>
      <c r="BC25" s="20">
        <v>50.908397304814898</v>
      </c>
      <c r="BD25" s="21">
        <v>3.13081679614855</v>
      </c>
      <c r="BE25" s="20">
        <v>-41.071323959151698</v>
      </c>
      <c r="BF25" s="21">
        <v>2.9997379649786402</v>
      </c>
      <c r="BG25" s="20">
        <v>82.867256526195604</v>
      </c>
      <c r="BH25" s="21">
        <v>1.2059592568503299</v>
      </c>
      <c r="BI25" s="20">
        <v>91.883356160237099</v>
      </c>
      <c r="BJ25" s="21">
        <v>0.91268051982726806</v>
      </c>
      <c r="BK25" s="20">
        <v>39.246252307652</v>
      </c>
      <c r="BL25" s="21">
        <v>2.8169817591006199</v>
      </c>
      <c r="BM25" s="20">
        <v>-52.637103852585</v>
      </c>
      <c r="BN25" s="24">
        <v>2.7807599646329701</v>
      </c>
    </row>
    <row r="26" spans="1:66" x14ac:dyDescent="0.15">
      <c r="A26" s="71" t="s">
        <v>22</v>
      </c>
      <c r="B26" s="44">
        <v>2</v>
      </c>
      <c r="C26" s="20">
        <v>90.357980269277704</v>
      </c>
      <c r="D26" s="21">
        <v>1.0369904095959399</v>
      </c>
      <c r="E26" s="20">
        <v>96.912285803034706</v>
      </c>
      <c r="F26" s="21">
        <v>0.66707869255240804</v>
      </c>
      <c r="G26" s="20">
        <v>71.498567363894395</v>
      </c>
      <c r="H26" s="21">
        <v>3.1164266087891801</v>
      </c>
      <c r="I26" s="20">
        <v>-25.4137184391403</v>
      </c>
      <c r="J26" s="21">
        <v>3.1278016309074199</v>
      </c>
      <c r="K26" s="20">
        <v>88.852131339742996</v>
      </c>
      <c r="L26" s="21">
        <v>1.1353607471928999</v>
      </c>
      <c r="M26" s="20">
        <v>95.874429506955806</v>
      </c>
      <c r="N26" s="21">
        <v>0.82183579677211005</v>
      </c>
      <c r="O26" s="20">
        <v>67.674837640773603</v>
      </c>
      <c r="P26" s="21">
        <v>3.4458029642957202</v>
      </c>
      <c r="Q26" s="20">
        <v>-28.1995918661822</v>
      </c>
      <c r="R26" s="21">
        <v>3.4319486651446498</v>
      </c>
      <c r="S26" s="20">
        <v>88.030592989202901</v>
      </c>
      <c r="T26" s="21">
        <v>0.97855745970102503</v>
      </c>
      <c r="U26" s="20">
        <v>95.051619581928094</v>
      </c>
      <c r="V26" s="21">
        <v>0.89958955562114196</v>
      </c>
      <c r="W26" s="20">
        <v>67.209364351983098</v>
      </c>
      <c r="X26" s="21">
        <v>2.86615418254729</v>
      </c>
      <c r="Y26" s="20">
        <v>-27.842255229945</v>
      </c>
      <c r="Z26" s="21">
        <v>2.9944777774685698</v>
      </c>
      <c r="AA26" s="20">
        <v>89.148648717300404</v>
      </c>
      <c r="AB26" s="21">
        <v>1.09477339918415</v>
      </c>
      <c r="AC26" s="20">
        <v>93.280660536046597</v>
      </c>
      <c r="AD26" s="21">
        <v>1.01441304509696</v>
      </c>
      <c r="AE26" s="20">
        <v>76.343185229541007</v>
      </c>
      <c r="AF26" s="21">
        <v>2.89311537363186</v>
      </c>
      <c r="AG26" s="20">
        <v>-16.937475306505601</v>
      </c>
      <c r="AH26" s="21">
        <v>3.0159331300139902</v>
      </c>
      <c r="AI26" s="20">
        <v>80.436986310005295</v>
      </c>
      <c r="AJ26" s="21">
        <v>1.15391505958649</v>
      </c>
      <c r="AK26" s="20">
        <v>94.616698245253701</v>
      </c>
      <c r="AL26" s="21">
        <v>0.80748385285841495</v>
      </c>
      <c r="AM26" s="20">
        <v>37.358138066297499</v>
      </c>
      <c r="AN26" s="21">
        <v>3.6641011741543998</v>
      </c>
      <c r="AO26" s="20">
        <v>-57.258560178956202</v>
      </c>
      <c r="AP26" s="21">
        <v>3.7370555554383098</v>
      </c>
      <c r="AQ26" s="20">
        <v>92.563188902875694</v>
      </c>
      <c r="AR26" s="21">
        <v>0.79806493985023697</v>
      </c>
      <c r="AS26" s="20">
        <v>98.022344330687304</v>
      </c>
      <c r="AT26" s="21">
        <v>0.45733930355986202</v>
      </c>
      <c r="AU26" s="20">
        <v>75.985123485942196</v>
      </c>
      <c r="AV26" s="21">
        <v>2.8789568719441898</v>
      </c>
      <c r="AW26" s="20">
        <v>-22.0372208447451</v>
      </c>
      <c r="AX26" s="21">
        <v>2.88790015088472</v>
      </c>
      <c r="AY26" s="20">
        <v>86.421170559103203</v>
      </c>
      <c r="AZ26" s="21">
        <v>1.1802210998239799</v>
      </c>
      <c r="BA26" s="20">
        <v>92.939856489559205</v>
      </c>
      <c r="BB26" s="21">
        <v>1.0180950768530901</v>
      </c>
      <c r="BC26" s="20">
        <v>66.545305206335001</v>
      </c>
      <c r="BD26" s="21">
        <v>3.2261669450205299</v>
      </c>
      <c r="BE26" s="20">
        <v>-26.3945512832242</v>
      </c>
      <c r="BF26" s="21">
        <v>3.2920714162085001</v>
      </c>
      <c r="BG26" s="20">
        <v>83.242237822189196</v>
      </c>
      <c r="BH26" s="21">
        <v>1.27568982281165</v>
      </c>
      <c r="BI26" s="20">
        <v>91.562117713546698</v>
      </c>
      <c r="BJ26" s="21">
        <v>1.1451545724696699</v>
      </c>
      <c r="BK26" s="20">
        <v>58.817914536521897</v>
      </c>
      <c r="BL26" s="21">
        <v>3.3699222140723402</v>
      </c>
      <c r="BM26" s="20">
        <v>-32.744203177024801</v>
      </c>
      <c r="BN26" s="24">
        <v>3.4270285692387401</v>
      </c>
    </row>
    <row r="27" spans="1:66" x14ac:dyDescent="0.15">
      <c r="A27" s="73" t="s">
        <v>21</v>
      </c>
      <c r="B27" s="44">
        <v>2</v>
      </c>
      <c r="C27" s="20">
        <v>88.951614631720403</v>
      </c>
      <c r="D27" s="21">
        <v>0.78815925245875496</v>
      </c>
      <c r="E27" s="20">
        <v>94.178138046729202</v>
      </c>
      <c r="F27" s="21">
        <v>0.58322041164627403</v>
      </c>
      <c r="G27" s="20">
        <v>58.750652575765997</v>
      </c>
      <c r="H27" s="21">
        <v>2.7413497425722499</v>
      </c>
      <c r="I27" s="20">
        <v>-35.427485470963198</v>
      </c>
      <c r="J27" s="21">
        <v>2.7114050278038699</v>
      </c>
      <c r="K27" s="20">
        <v>90.639552483940605</v>
      </c>
      <c r="L27" s="21">
        <v>0.66755479032562204</v>
      </c>
      <c r="M27" s="20">
        <v>96.301100981968901</v>
      </c>
      <c r="N27" s="21">
        <v>0.35579835814491401</v>
      </c>
      <c r="O27" s="20">
        <v>57.9128792373983</v>
      </c>
      <c r="P27" s="21">
        <v>2.5745440625118299</v>
      </c>
      <c r="Q27" s="20">
        <v>-38.3882217445707</v>
      </c>
      <c r="R27" s="21">
        <v>2.57515555072965</v>
      </c>
      <c r="S27" s="20">
        <v>91.528671835723102</v>
      </c>
      <c r="T27" s="21">
        <v>0.60904202192311296</v>
      </c>
      <c r="U27" s="20">
        <v>95.469260205146796</v>
      </c>
      <c r="V27" s="21">
        <v>0.476391599513105</v>
      </c>
      <c r="W27" s="20">
        <v>68.658516212123402</v>
      </c>
      <c r="X27" s="21">
        <v>2.52846835794589</v>
      </c>
      <c r="Y27" s="20">
        <v>-26.810743993023401</v>
      </c>
      <c r="Z27" s="21">
        <v>2.54496254040532</v>
      </c>
      <c r="AA27" s="20">
        <v>86.517832947386296</v>
      </c>
      <c r="AB27" s="21">
        <v>0.65043296505007597</v>
      </c>
      <c r="AC27" s="20">
        <v>89.411828942986702</v>
      </c>
      <c r="AD27" s="21">
        <v>0.65083503818046196</v>
      </c>
      <c r="AE27" s="20">
        <v>69.662173689255297</v>
      </c>
      <c r="AF27" s="21">
        <v>2.0482491510404701</v>
      </c>
      <c r="AG27" s="20">
        <v>-19.749655253731401</v>
      </c>
      <c r="AH27" s="21">
        <v>2.1518439720807399</v>
      </c>
      <c r="AI27" s="20">
        <v>82.001620651675097</v>
      </c>
      <c r="AJ27" s="21">
        <v>0.82685755521712401</v>
      </c>
      <c r="AK27" s="20">
        <v>90.528417105769705</v>
      </c>
      <c r="AL27" s="21">
        <v>0.56891334382060299</v>
      </c>
      <c r="AM27" s="20">
        <v>32.715433468930698</v>
      </c>
      <c r="AN27" s="21">
        <v>2.0483336595049599</v>
      </c>
      <c r="AO27" s="20">
        <v>-57.812983636839</v>
      </c>
      <c r="AP27" s="21">
        <v>2.0598169323140301</v>
      </c>
      <c r="AQ27" s="20">
        <v>91.062250918429001</v>
      </c>
      <c r="AR27" s="21">
        <v>0.69153460797852195</v>
      </c>
      <c r="AS27" s="20">
        <v>96.581907647973097</v>
      </c>
      <c r="AT27" s="21">
        <v>0.38025247952108798</v>
      </c>
      <c r="AU27" s="20">
        <v>59.241247369889898</v>
      </c>
      <c r="AV27" s="21">
        <v>2.9676090602834799</v>
      </c>
      <c r="AW27" s="20">
        <v>-37.340660278083298</v>
      </c>
      <c r="AX27" s="21">
        <v>3.0235611975396899</v>
      </c>
      <c r="AY27" s="20">
        <v>80.051768017831407</v>
      </c>
      <c r="AZ27" s="21">
        <v>0.89897558940814903</v>
      </c>
      <c r="BA27" s="20">
        <v>85.897821238001001</v>
      </c>
      <c r="BB27" s="21">
        <v>0.79514499196406396</v>
      </c>
      <c r="BC27" s="20">
        <v>46.150694299450997</v>
      </c>
      <c r="BD27" s="21">
        <v>2.2782728332650999</v>
      </c>
      <c r="BE27" s="20">
        <v>-39.747126938549997</v>
      </c>
      <c r="BF27" s="21">
        <v>2.21431044870315</v>
      </c>
      <c r="BG27" s="20">
        <v>79.520732533690307</v>
      </c>
      <c r="BH27" s="21">
        <v>0.91810321229339498</v>
      </c>
      <c r="BI27" s="20">
        <v>86.835976871759101</v>
      </c>
      <c r="BJ27" s="21">
        <v>0.81703279444941301</v>
      </c>
      <c r="BK27" s="20">
        <v>37.337495308064099</v>
      </c>
      <c r="BL27" s="21">
        <v>2.3256483530985901</v>
      </c>
      <c r="BM27" s="20">
        <v>-49.498481563695101</v>
      </c>
      <c r="BN27" s="24">
        <v>2.3963047454175701</v>
      </c>
    </row>
    <row r="28" spans="1:66" x14ac:dyDescent="0.15">
      <c r="A28" s="73" t="s">
        <v>23</v>
      </c>
      <c r="B28" s="44">
        <v>2</v>
      </c>
      <c r="C28" s="20">
        <v>83.727650239943998</v>
      </c>
      <c r="D28" s="21">
        <v>1.32056451592432</v>
      </c>
      <c r="E28" s="20">
        <v>90.294000650474302</v>
      </c>
      <c r="F28" s="21">
        <v>1.2006644171867</v>
      </c>
      <c r="G28" s="20">
        <v>54.817314681677402</v>
      </c>
      <c r="H28" s="21">
        <v>3.10738035416002</v>
      </c>
      <c r="I28" s="20">
        <v>-35.4766859687969</v>
      </c>
      <c r="J28" s="21">
        <v>3.1865144687939</v>
      </c>
      <c r="K28" s="20">
        <v>88.446259709759104</v>
      </c>
      <c r="L28" s="21">
        <v>1.32685063562584</v>
      </c>
      <c r="M28" s="20">
        <v>92.361279391489802</v>
      </c>
      <c r="N28" s="21">
        <v>1.4261181637717899</v>
      </c>
      <c r="O28" s="20">
        <v>71.059634815012302</v>
      </c>
      <c r="P28" s="21">
        <v>3.1347637001128299</v>
      </c>
      <c r="Q28" s="20">
        <v>-21.3016445764775</v>
      </c>
      <c r="R28" s="21">
        <v>3.3718205523060401</v>
      </c>
      <c r="S28" s="20">
        <v>85.1938213623515</v>
      </c>
      <c r="T28" s="21">
        <v>1.3263910801559999</v>
      </c>
      <c r="U28" s="20">
        <v>89.383778114255804</v>
      </c>
      <c r="V28" s="21">
        <v>1.27472978448038</v>
      </c>
      <c r="W28" s="20">
        <v>66.449412063591296</v>
      </c>
      <c r="X28" s="21">
        <v>3.4636879483616299</v>
      </c>
      <c r="Y28" s="20">
        <v>-22.934366050664501</v>
      </c>
      <c r="Z28" s="21">
        <v>3.43797902227081</v>
      </c>
      <c r="AA28" s="20">
        <v>82.394957985121806</v>
      </c>
      <c r="AB28" s="21">
        <v>1.21203503883534</v>
      </c>
      <c r="AC28" s="20">
        <v>87.366808816530195</v>
      </c>
      <c r="AD28" s="21">
        <v>1.1621918010785099</v>
      </c>
      <c r="AE28" s="20">
        <v>60.286181114218998</v>
      </c>
      <c r="AF28" s="21">
        <v>3.42649709637046</v>
      </c>
      <c r="AG28" s="20">
        <v>-27.080627702311201</v>
      </c>
      <c r="AH28" s="21">
        <v>3.6068462220264399</v>
      </c>
      <c r="AI28" s="20">
        <v>79.605017168931596</v>
      </c>
      <c r="AJ28" s="21">
        <v>1.3104320077023901</v>
      </c>
      <c r="AK28" s="20">
        <v>90.252711634274405</v>
      </c>
      <c r="AL28" s="21">
        <v>0.88789106968341802</v>
      </c>
      <c r="AM28" s="20">
        <v>32.7405563499957</v>
      </c>
      <c r="AN28" s="21">
        <v>2.4353873671868702</v>
      </c>
      <c r="AO28" s="20">
        <v>-57.512155284278798</v>
      </c>
      <c r="AP28" s="21">
        <v>2.5054158324899798</v>
      </c>
      <c r="AQ28" s="20">
        <v>87.262535117446902</v>
      </c>
      <c r="AR28" s="21">
        <v>1.07371364161154</v>
      </c>
      <c r="AS28" s="20">
        <v>94.330408776130994</v>
      </c>
      <c r="AT28" s="21">
        <v>0.70949960647261801</v>
      </c>
      <c r="AU28" s="20">
        <v>56.584281154497702</v>
      </c>
      <c r="AV28" s="21">
        <v>3.2082632270209301</v>
      </c>
      <c r="AW28" s="20">
        <v>-37.746127621633299</v>
      </c>
      <c r="AX28" s="21">
        <v>3.20495026211518</v>
      </c>
      <c r="AY28" s="20">
        <v>59.247176900373397</v>
      </c>
      <c r="AZ28" s="21">
        <v>1.6140142972376901</v>
      </c>
      <c r="BA28" s="20">
        <v>64.496819207084201</v>
      </c>
      <c r="BB28" s="21">
        <v>1.64142498732857</v>
      </c>
      <c r="BC28" s="20">
        <v>35.681004036218702</v>
      </c>
      <c r="BD28" s="21">
        <v>3.42352196116006</v>
      </c>
      <c r="BE28" s="20">
        <v>-28.815815170865498</v>
      </c>
      <c r="BF28" s="21">
        <v>3.5366269921381499</v>
      </c>
      <c r="BG28" s="20">
        <v>62.399065341165603</v>
      </c>
      <c r="BH28" s="21">
        <v>1.42729954024908</v>
      </c>
      <c r="BI28" s="20">
        <v>70.950120205393802</v>
      </c>
      <c r="BJ28" s="21">
        <v>1.4552144466536701</v>
      </c>
      <c r="BK28" s="20">
        <v>23.7300871134318</v>
      </c>
      <c r="BL28" s="21">
        <v>2.65392486694362</v>
      </c>
      <c r="BM28" s="20">
        <v>-47.220033091962001</v>
      </c>
      <c r="BN28" s="24">
        <v>3.0491020126516601</v>
      </c>
    </row>
    <row r="29" spans="1:66" x14ac:dyDescent="0.15">
      <c r="A29" s="73" t="s">
        <v>24</v>
      </c>
      <c r="B29" s="44">
        <v>2</v>
      </c>
      <c r="C29" s="20">
        <v>86.219423889427603</v>
      </c>
      <c r="D29" s="21">
        <v>1.19594028924326</v>
      </c>
      <c r="E29" s="20">
        <v>90.438747282815896</v>
      </c>
      <c r="F29" s="21">
        <v>1.0394181515986101</v>
      </c>
      <c r="G29" s="20">
        <v>59.190725583783198</v>
      </c>
      <c r="H29" s="21">
        <v>3.8797028054676401</v>
      </c>
      <c r="I29" s="20">
        <v>-31.248021699032702</v>
      </c>
      <c r="J29" s="21">
        <v>3.7112341689310999</v>
      </c>
      <c r="K29" s="20">
        <v>85.809288643727896</v>
      </c>
      <c r="L29" s="21">
        <v>1.0435628761499101</v>
      </c>
      <c r="M29" s="20">
        <v>91.236398767079805</v>
      </c>
      <c r="N29" s="21">
        <v>0.88774650886381201</v>
      </c>
      <c r="O29" s="20">
        <v>51.354750595084298</v>
      </c>
      <c r="P29" s="21">
        <v>3.2074301366500899</v>
      </c>
      <c r="Q29" s="20">
        <v>-39.881648171995501</v>
      </c>
      <c r="R29" s="21">
        <v>3.1599349692824901</v>
      </c>
      <c r="S29" s="20">
        <v>87.370473396568798</v>
      </c>
      <c r="T29" s="21">
        <v>0.86814480255962001</v>
      </c>
      <c r="U29" s="20">
        <v>90.700489414324693</v>
      </c>
      <c r="V29" s="21">
        <v>0.82596306893382698</v>
      </c>
      <c r="W29" s="20">
        <v>66.135423588257396</v>
      </c>
      <c r="X29" s="21">
        <v>3.0193734632724798</v>
      </c>
      <c r="Y29" s="20">
        <v>-24.565065826067201</v>
      </c>
      <c r="Z29" s="21">
        <v>3.1245741093152302</v>
      </c>
      <c r="AA29" s="20">
        <v>87.682057694307701</v>
      </c>
      <c r="AB29" s="21">
        <v>0.92147620701201804</v>
      </c>
      <c r="AC29" s="20">
        <v>90.613355570860904</v>
      </c>
      <c r="AD29" s="21">
        <v>0.87227957873695205</v>
      </c>
      <c r="AE29" s="20">
        <v>68.858352599956703</v>
      </c>
      <c r="AF29" s="21">
        <v>3.2234665802086702</v>
      </c>
      <c r="AG29" s="20">
        <v>-21.755002970904201</v>
      </c>
      <c r="AH29" s="21">
        <v>3.2494543134024898</v>
      </c>
      <c r="AI29" s="20">
        <v>83.695116399679904</v>
      </c>
      <c r="AJ29" s="21">
        <v>0.99439604588936503</v>
      </c>
      <c r="AK29" s="20">
        <v>91.716750109669306</v>
      </c>
      <c r="AL29" s="21">
        <v>0.83379102374453695</v>
      </c>
      <c r="AM29" s="20">
        <v>32.9294945791396</v>
      </c>
      <c r="AN29" s="21">
        <v>3.1330834650755301</v>
      </c>
      <c r="AO29" s="20">
        <v>-58.787255530529698</v>
      </c>
      <c r="AP29" s="21">
        <v>3.2712259403766302</v>
      </c>
      <c r="AQ29" s="20">
        <v>89.096973421569402</v>
      </c>
      <c r="AR29" s="21">
        <v>1.0731481326543799</v>
      </c>
      <c r="AS29" s="20">
        <v>93.1780362638127</v>
      </c>
      <c r="AT29" s="21">
        <v>0.91947477856776205</v>
      </c>
      <c r="AU29" s="20">
        <v>62.797654520485203</v>
      </c>
      <c r="AV29" s="21">
        <v>3.5855457319497899</v>
      </c>
      <c r="AW29" s="20">
        <v>-30.380381743327501</v>
      </c>
      <c r="AX29" s="21">
        <v>3.5517607238563</v>
      </c>
      <c r="AY29" s="20">
        <v>77.421302563361706</v>
      </c>
      <c r="AZ29" s="21">
        <v>1.3431669875119401</v>
      </c>
      <c r="BA29" s="20">
        <v>81.885451638688806</v>
      </c>
      <c r="BB29" s="21">
        <v>1.1826171197208599</v>
      </c>
      <c r="BC29" s="20">
        <v>48.708700463932303</v>
      </c>
      <c r="BD29" s="21">
        <v>3.7890176686600099</v>
      </c>
      <c r="BE29" s="20">
        <v>-33.176751174756603</v>
      </c>
      <c r="BF29" s="21">
        <v>3.5591337427809702</v>
      </c>
      <c r="BG29" s="20">
        <v>73.893626777725004</v>
      </c>
      <c r="BH29" s="21">
        <v>1.40993345666827</v>
      </c>
      <c r="BI29" s="20">
        <v>80.302581228626096</v>
      </c>
      <c r="BJ29" s="21">
        <v>1.4058934723130601</v>
      </c>
      <c r="BK29" s="20">
        <v>33.020845301245799</v>
      </c>
      <c r="BL29" s="21">
        <v>3.6571696433241501</v>
      </c>
      <c r="BM29" s="20">
        <v>-47.281735927380304</v>
      </c>
      <c r="BN29" s="24">
        <v>3.8502837093263098</v>
      </c>
    </row>
    <row r="30" spans="1:66" x14ac:dyDescent="0.15">
      <c r="A30" s="73" t="s">
        <v>25</v>
      </c>
      <c r="B30" s="44">
        <v>2</v>
      </c>
      <c r="C30" s="20">
        <v>78.179945485390903</v>
      </c>
      <c r="D30" s="21">
        <v>1.5140954496251799</v>
      </c>
      <c r="E30" s="20">
        <v>87.687956486640104</v>
      </c>
      <c r="F30" s="21">
        <v>1.2368296692902201</v>
      </c>
      <c r="G30" s="20">
        <v>45.629574033213999</v>
      </c>
      <c r="H30" s="21">
        <v>2.57217933266808</v>
      </c>
      <c r="I30" s="20">
        <v>-42.058382453426098</v>
      </c>
      <c r="J30" s="21">
        <v>2.5947961380842899</v>
      </c>
      <c r="K30" s="20">
        <v>79.298082349187993</v>
      </c>
      <c r="L30" s="21">
        <v>1.1816417137125499</v>
      </c>
      <c r="M30" s="20">
        <v>88.170544647985295</v>
      </c>
      <c r="N30" s="21">
        <v>0.94393362237510503</v>
      </c>
      <c r="O30" s="20">
        <v>49.046571215090303</v>
      </c>
      <c r="P30" s="21">
        <v>2.2994058153442398</v>
      </c>
      <c r="Q30" s="20">
        <v>-39.123973432894999</v>
      </c>
      <c r="R30" s="21">
        <v>2.40084487292064</v>
      </c>
      <c r="S30" s="20">
        <v>62.293660877215601</v>
      </c>
      <c r="T30" s="21">
        <v>1.3259225636474099</v>
      </c>
      <c r="U30" s="20">
        <v>70.588126849598197</v>
      </c>
      <c r="V30" s="21">
        <v>1.2941168820113</v>
      </c>
      <c r="W30" s="20">
        <v>33.567494674032602</v>
      </c>
      <c r="X30" s="21">
        <v>2.1312486020225898</v>
      </c>
      <c r="Y30" s="20">
        <v>-37.020632175565602</v>
      </c>
      <c r="Z30" s="21">
        <v>2.38396178734794</v>
      </c>
      <c r="AA30" s="20">
        <v>70.931116319315507</v>
      </c>
      <c r="AB30" s="21">
        <v>1.42246314605628</v>
      </c>
      <c r="AC30" s="20">
        <v>76.984859332541006</v>
      </c>
      <c r="AD30" s="21">
        <v>1.19688684742815</v>
      </c>
      <c r="AE30" s="20">
        <v>50.021414202078198</v>
      </c>
      <c r="AF30" s="21">
        <v>2.3203252637181802</v>
      </c>
      <c r="AG30" s="20">
        <v>-26.963445130462802</v>
      </c>
      <c r="AH30" s="21">
        <v>2.0561141317214902</v>
      </c>
      <c r="AI30" s="20">
        <v>74.562209033476506</v>
      </c>
      <c r="AJ30" s="21">
        <v>1.5346908192556199</v>
      </c>
      <c r="AK30" s="20">
        <v>86.749738439866206</v>
      </c>
      <c r="AL30" s="21">
        <v>1.0570404361763099</v>
      </c>
      <c r="AM30" s="20">
        <v>33.134180640872003</v>
      </c>
      <c r="AN30" s="21">
        <v>2.3789657790984</v>
      </c>
      <c r="AO30" s="20">
        <v>-53.615557798994203</v>
      </c>
      <c r="AP30" s="21">
        <v>2.3616378504600699</v>
      </c>
      <c r="AQ30" s="20">
        <v>81.498082464499802</v>
      </c>
      <c r="AR30" s="21">
        <v>1.559917104905</v>
      </c>
      <c r="AS30" s="20">
        <v>91.213692911610906</v>
      </c>
      <c r="AT30" s="21">
        <v>0.90165825579425896</v>
      </c>
      <c r="AU30" s="20">
        <v>48.1096960095906</v>
      </c>
      <c r="AV30" s="21">
        <v>2.98994348201914</v>
      </c>
      <c r="AW30" s="20">
        <v>-43.103996902020299</v>
      </c>
      <c r="AX30" s="21">
        <v>2.7771695209585898</v>
      </c>
      <c r="AY30" s="20">
        <v>44.222541377184903</v>
      </c>
      <c r="AZ30" s="21">
        <v>1.4953404117914699</v>
      </c>
      <c r="BA30" s="20">
        <v>49.418376175798002</v>
      </c>
      <c r="BB30" s="21">
        <v>1.55718840510691</v>
      </c>
      <c r="BC30" s="20">
        <v>26.623248505715701</v>
      </c>
      <c r="BD30" s="21">
        <v>1.9783369255202099</v>
      </c>
      <c r="BE30" s="20">
        <v>-22.795127670082302</v>
      </c>
      <c r="BF30" s="21">
        <v>2.1210759506278198</v>
      </c>
      <c r="BG30" s="20">
        <v>64.470884062875299</v>
      </c>
      <c r="BH30" s="21">
        <v>1.5958853883564199</v>
      </c>
      <c r="BI30" s="20">
        <v>75.279805087163894</v>
      </c>
      <c r="BJ30" s="21">
        <v>1.50840143464878</v>
      </c>
      <c r="BK30" s="20">
        <v>27.144123973901699</v>
      </c>
      <c r="BL30" s="21">
        <v>2.1300824008869501</v>
      </c>
      <c r="BM30" s="20">
        <v>-48.135681113262201</v>
      </c>
      <c r="BN30" s="24">
        <v>2.5142692129334798</v>
      </c>
    </row>
    <row r="31" spans="1:66" x14ac:dyDescent="0.15">
      <c r="A31" s="73" t="s">
        <v>26</v>
      </c>
      <c r="B31" s="44">
        <v>2</v>
      </c>
      <c r="C31" s="20">
        <v>81.191973407383102</v>
      </c>
      <c r="D31" s="21">
        <v>1.78368368704345</v>
      </c>
      <c r="E31" s="20">
        <v>89.420367494294595</v>
      </c>
      <c r="F31" s="21">
        <v>1.3348855939926301</v>
      </c>
      <c r="G31" s="20">
        <v>57.513042924631399</v>
      </c>
      <c r="H31" s="21">
        <v>3.85315188076197</v>
      </c>
      <c r="I31" s="20">
        <v>-31.907324569663199</v>
      </c>
      <c r="J31" s="21">
        <v>3.69062772974485</v>
      </c>
      <c r="K31" s="20">
        <v>77.955755234721593</v>
      </c>
      <c r="L31" s="21">
        <v>1.47222810186515</v>
      </c>
      <c r="M31" s="20">
        <v>88.470973866858102</v>
      </c>
      <c r="N31" s="21">
        <v>0.98151368657837201</v>
      </c>
      <c r="O31" s="20">
        <v>47.914477523265496</v>
      </c>
      <c r="P31" s="21">
        <v>2.7390384766298501</v>
      </c>
      <c r="Q31" s="20">
        <v>-40.556496343592599</v>
      </c>
      <c r="R31" s="21">
        <v>2.8748570864589502</v>
      </c>
      <c r="S31" s="20">
        <v>71.355100052019907</v>
      </c>
      <c r="T31" s="21">
        <v>1.47719031521793</v>
      </c>
      <c r="U31" s="20">
        <v>80.647628007819606</v>
      </c>
      <c r="V31" s="21">
        <v>1.4229107184426699</v>
      </c>
      <c r="W31" s="20">
        <v>44.7117523311044</v>
      </c>
      <c r="X31" s="21">
        <v>2.43341151712933</v>
      </c>
      <c r="Y31" s="20">
        <v>-35.935875676715199</v>
      </c>
      <c r="Z31" s="21">
        <v>2.8401452518735302</v>
      </c>
      <c r="AA31" s="20">
        <v>76.577803205902597</v>
      </c>
      <c r="AB31" s="21">
        <v>1.38593053488827</v>
      </c>
      <c r="AC31" s="20">
        <v>80.394802163153898</v>
      </c>
      <c r="AD31" s="21">
        <v>1.44807884491886</v>
      </c>
      <c r="AE31" s="20">
        <v>65.466829493980796</v>
      </c>
      <c r="AF31" s="21">
        <v>2.8496028352851801</v>
      </c>
      <c r="AG31" s="20">
        <v>-14.9279726691731</v>
      </c>
      <c r="AH31" s="21">
        <v>3.11186583671735</v>
      </c>
      <c r="AI31" s="20">
        <v>72.991460618400595</v>
      </c>
      <c r="AJ31" s="21">
        <v>1.9200841481420701</v>
      </c>
      <c r="AK31" s="20">
        <v>88.765785050978806</v>
      </c>
      <c r="AL31" s="21">
        <v>1.2016821214520901</v>
      </c>
      <c r="AM31" s="20">
        <v>28.1437163465175</v>
      </c>
      <c r="AN31" s="21">
        <v>2.3204772838775098</v>
      </c>
      <c r="AO31" s="20">
        <v>-60.622068704461299</v>
      </c>
      <c r="AP31" s="21">
        <v>2.28578757876181</v>
      </c>
      <c r="AQ31" s="20">
        <v>79.312113995396103</v>
      </c>
      <c r="AR31" s="21">
        <v>2.05737884149115</v>
      </c>
      <c r="AS31" s="20">
        <v>89.668415448621005</v>
      </c>
      <c r="AT31" s="21">
        <v>1.30296961842988</v>
      </c>
      <c r="AU31" s="20">
        <v>50.116230290657803</v>
      </c>
      <c r="AV31" s="21">
        <v>3.9825023128078998</v>
      </c>
      <c r="AW31" s="20">
        <v>-39.552185157963301</v>
      </c>
      <c r="AX31" s="21">
        <v>3.6147672099351502</v>
      </c>
      <c r="AY31" s="20">
        <v>77.265250421885796</v>
      </c>
      <c r="AZ31" s="21">
        <v>1.5247229069433399</v>
      </c>
      <c r="BA31" s="20">
        <v>86.016133934029995</v>
      </c>
      <c r="BB31" s="21">
        <v>1.2634284502625199</v>
      </c>
      <c r="BC31" s="20">
        <v>52.339257148051701</v>
      </c>
      <c r="BD31" s="21">
        <v>2.9518367813601101</v>
      </c>
      <c r="BE31" s="20">
        <v>-33.676876785978301</v>
      </c>
      <c r="BF31" s="21">
        <v>2.9860883216747198</v>
      </c>
      <c r="BG31" s="20">
        <v>70.986491509052996</v>
      </c>
      <c r="BH31" s="21">
        <v>1.8529375397426799</v>
      </c>
      <c r="BI31" s="20">
        <v>83.087136670251894</v>
      </c>
      <c r="BJ31" s="21">
        <v>1.3218795706924</v>
      </c>
      <c r="BK31" s="20">
        <v>36.9418578978824</v>
      </c>
      <c r="BL31" s="21">
        <v>3.0288717187163798</v>
      </c>
      <c r="BM31" s="20">
        <v>-46.145278772369501</v>
      </c>
      <c r="BN31" s="24">
        <v>2.8944341597043399</v>
      </c>
    </row>
    <row r="32" spans="1:66" x14ac:dyDescent="0.15">
      <c r="A32" s="73" t="s">
        <v>27</v>
      </c>
      <c r="B32" s="44">
        <v>2</v>
      </c>
      <c r="C32" s="20">
        <v>92.113329514181899</v>
      </c>
      <c r="D32" s="21">
        <v>0.72884561431000305</v>
      </c>
      <c r="E32" s="20">
        <v>95.555115103559501</v>
      </c>
      <c r="F32" s="21">
        <v>0.49551564377070401</v>
      </c>
      <c r="G32" s="20">
        <v>61.830580037946298</v>
      </c>
      <c r="H32" s="21">
        <v>3.8974817869761602</v>
      </c>
      <c r="I32" s="20">
        <v>-33.724535065613203</v>
      </c>
      <c r="J32" s="21">
        <v>3.7594256932573402</v>
      </c>
      <c r="K32" s="20">
        <v>94.324499837013803</v>
      </c>
      <c r="L32" s="21">
        <v>0.60866884750964201</v>
      </c>
      <c r="M32" s="20">
        <v>97.504137735710998</v>
      </c>
      <c r="N32" s="21">
        <v>0.37528110135708498</v>
      </c>
      <c r="O32" s="20">
        <v>66.393973988957597</v>
      </c>
      <c r="P32" s="21">
        <v>3.22569532422493</v>
      </c>
      <c r="Q32" s="20">
        <v>-31.1101637467534</v>
      </c>
      <c r="R32" s="21">
        <v>3.2185450307257502</v>
      </c>
      <c r="S32" s="20">
        <v>92.516878690353707</v>
      </c>
      <c r="T32" s="21">
        <v>0.69209266535435099</v>
      </c>
      <c r="U32" s="20">
        <v>95.617210175175003</v>
      </c>
      <c r="V32" s="21">
        <v>0.46060614903900599</v>
      </c>
      <c r="W32" s="20">
        <v>65.349592066794401</v>
      </c>
      <c r="X32" s="21">
        <v>3.5042914817845698</v>
      </c>
      <c r="Y32" s="20">
        <v>-30.267618108380599</v>
      </c>
      <c r="Z32" s="21">
        <v>3.4470547043017801</v>
      </c>
      <c r="AA32" s="20">
        <v>88.692668368764302</v>
      </c>
      <c r="AB32" s="21">
        <v>0.83403489425725696</v>
      </c>
      <c r="AC32" s="20">
        <v>92.314798562180101</v>
      </c>
      <c r="AD32" s="21">
        <v>0.69335072526864405</v>
      </c>
      <c r="AE32" s="20">
        <v>56.2663430089383</v>
      </c>
      <c r="AF32" s="21">
        <v>3.4562604188576498</v>
      </c>
      <c r="AG32" s="20">
        <v>-36.048455553241801</v>
      </c>
      <c r="AH32" s="21">
        <v>3.4781876016297</v>
      </c>
      <c r="AI32" s="20">
        <v>85.814353600108603</v>
      </c>
      <c r="AJ32" s="21">
        <v>0.98198277071599205</v>
      </c>
      <c r="AK32" s="20">
        <v>91.934182288524894</v>
      </c>
      <c r="AL32" s="21">
        <v>0.63694426520805203</v>
      </c>
      <c r="AM32" s="20">
        <v>31.6271443637965</v>
      </c>
      <c r="AN32" s="21">
        <v>3.6294067612196299</v>
      </c>
      <c r="AO32" s="20">
        <v>-60.307037924728398</v>
      </c>
      <c r="AP32" s="21">
        <v>3.5192316519636799</v>
      </c>
      <c r="AQ32" s="20">
        <v>86.395531778630001</v>
      </c>
      <c r="AR32" s="21">
        <v>1.03344163874732</v>
      </c>
      <c r="AS32" s="20">
        <v>92.348874749673698</v>
      </c>
      <c r="AT32" s="21">
        <v>0.77489382479465496</v>
      </c>
      <c r="AU32" s="20">
        <v>33.737047355324002</v>
      </c>
      <c r="AV32" s="21">
        <v>4.1816136692179002</v>
      </c>
      <c r="AW32" s="20">
        <v>-58.611827394349802</v>
      </c>
      <c r="AX32" s="21">
        <v>4.1397831369678304</v>
      </c>
      <c r="AY32" s="20">
        <v>85.711570280152799</v>
      </c>
      <c r="AZ32" s="21">
        <v>1.0673112506350999</v>
      </c>
      <c r="BA32" s="20">
        <v>91.026974187607493</v>
      </c>
      <c r="BB32" s="21">
        <v>0.90223816557376102</v>
      </c>
      <c r="BC32" s="20">
        <v>38.783544327105702</v>
      </c>
      <c r="BD32" s="21">
        <v>3.6256245934974101</v>
      </c>
      <c r="BE32" s="20">
        <v>-52.243429860501799</v>
      </c>
      <c r="BF32" s="21">
        <v>3.5717685963838099</v>
      </c>
      <c r="BG32" s="20">
        <v>85.191908603982696</v>
      </c>
      <c r="BH32" s="21">
        <v>1.0134033675649301</v>
      </c>
      <c r="BI32" s="20">
        <v>90.864480631755598</v>
      </c>
      <c r="BJ32" s="21">
        <v>0.80059704856985403</v>
      </c>
      <c r="BK32" s="20">
        <v>35.032379389986403</v>
      </c>
      <c r="BL32" s="21">
        <v>3.2473534278740699</v>
      </c>
      <c r="BM32" s="20">
        <v>-55.832101241769202</v>
      </c>
      <c r="BN32" s="24">
        <v>3.2367659176954402</v>
      </c>
    </row>
    <row r="33" spans="1:66" x14ac:dyDescent="0.15">
      <c r="A33" s="73" t="s">
        <v>28</v>
      </c>
      <c r="B33" s="44">
        <v>2</v>
      </c>
      <c r="C33" s="20">
        <v>82.193958390895503</v>
      </c>
      <c r="D33" s="21">
        <v>1.3191405162179799</v>
      </c>
      <c r="E33" s="20">
        <v>88.516686845354997</v>
      </c>
      <c r="F33" s="21">
        <v>1.21265827543105</v>
      </c>
      <c r="G33" s="20">
        <v>51.102126410974599</v>
      </c>
      <c r="H33" s="21">
        <v>4.1596175801456896</v>
      </c>
      <c r="I33" s="20">
        <v>-37.414560434380398</v>
      </c>
      <c r="J33" s="21">
        <v>4.2816446388464202</v>
      </c>
      <c r="K33" s="20">
        <v>87.787420604285202</v>
      </c>
      <c r="L33" s="21">
        <v>1.08504710523606</v>
      </c>
      <c r="M33" s="20">
        <v>92.893126921211405</v>
      </c>
      <c r="N33" s="21">
        <v>0.91441846352327205</v>
      </c>
      <c r="O33" s="20">
        <v>63.927375628657501</v>
      </c>
      <c r="P33" s="21">
        <v>3.9500606847171702</v>
      </c>
      <c r="Q33" s="20">
        <v>-28.9657512925539</v>
      </c>
      <c r="R33" s="21">
        <v>4.0269835109644596</v>
      </c>
      <c r="S33" s="20">
        <v>79.707747246220507</v>
      </c>
      <c r="T33" s="21">
        <v>1.2927023400472299</v>
      </c>
      <c r="U33" s="20">
        <v>85.470567886986302</v>
      </c>
      <c r="V33" s="21">
        <v>1.35224829324323</v>
      </c>
      <c r="W33" s="20">
        <v>52.176423076400603</v>
      </c>
      <c r="X33" s="21">
        <v>3.82504515181407</v>
      </c>
      <c r="Y33" s="20">
        <v>-33.294144810585699</v>
      </c>
      <c r="Z33" s="21">
        <v>4.0740375886306204</v>
      </c>
      <c r="AA33" s="20">
        <v>78.210948200884303</v>
      </c>
      <c r="AB33" s="21">
        <v>1.3712284483022401</v>
      </c>
      <c r="AC33" s="20">
        <v>83.153016064711494</v>
      </c>
      <c r="AD33" s="21">
        <v>1.40608265114025</v>
      </c>
      <c r="AE33" s="20">
        <v>54.246630579012098</v>
      </c>
      <c r="AF33" s="21">
        <v>3.9092804750957599</v>
      </c>
      <c r="AG33" s="20">
        <v>-28.906385485699399</v>
      </c>
      <c r="AH33" s="21">
        <v>4.1141236668765497</v>
      </c>
      <c r="AI33" s="20">
        <v>82.853288467238002</v>
      </c>
      <c r="AJ33" s="21">
        <v>1.29804183039867</v>
      </c>
      <c r="AK33" s="20">
        <v>92.234191300085996</v>
      </c>
      <c r="AL33" s="21">
        <v>0.92204356266612897</v>
      </c>
      <c r="AM33" s="20">
        <v>38.2813391030408</v>
      </c>
      <c r="AN33" s="21">
        <v>4.2494833660953999</v>
      </c>
      <c r="AO33" s="20">
        <v>-53.952852197045203</v>
      </c>
      <c r="AP33" s="21">
        <v>4.4172822289413496</v>
      </c>
      <c r="AQ33" s="20">
        <v>77.111202386781201</v>
      </c>
      <c r="AR33" s="21">
        <v>1.5546564499191999</v>
      </c>
      <c r="AS33" s="20">
        <v>85.239703623168595</v>
      </c>
      <c r="AT33" s="21">
        <v>1.34039360999192</v>
      </c>
      <c r="AU33" s="20">
        <v>37.276029737132802</v>
      </c>
      <c r="AV33" s="21">
        <v>4.0867316307575399</v>
      </c>
      <c r="AW33" s="20">
        <v>-47.963673886035799</v>
      </c>
      <c r="AX33" s="21">
        <v>4.1431678374533298</v>
      </c>
      <c r="AY33" s="20">
        <v>57.6768044741859</v>
      </c>
      <c r="AZ33" s="21">
        <v>1.9928895259794699</v>
      </c>
      <c r="BA33" s="20">
        <v>63.102856664741402</v>
      </c>
      <c r="BB33" s="21">
        <v>2.1720489773762801</v>
      </c>
      <c r="BC33" s="20">
        <v>30.575124245802499</v>
      </c>
      <c r="BD33" s="21">
        <v>3.9091655443748801</v>
      </c>
      <c r="BE33" s="20">
        <v>-32.527732418938903</v>
      </c>
      <c r="BF33" s="21">
        <v>4.3651196635143998</v>
      </c>
      <c r="BG33" s="20">
        <v>62.005803788266903</v>
      </c>
      <c r="BH33" s="21">
        <v>1.9223971394608801</v>
      </c>
      <c r="BI33" s="20">
        <v>70.349524588222593</v>
      </c>
      <c r="BJ33" s="21">
        <v>1.9941090943808599</v>
      </c>
      <c r="BK33" s="20">
        <v>21.240594579364899</v>
      </c>
      <c r="BL33" s="21">
        <v>3.5175084781249599</v>
      </c>
      <c r="BM33" s="20">
        <v>-49.108930008857698</v>
      </c>
      <c r="BN33" s="24">
        <v>4.0159219707966596</v>
      </c>
    </row>
    <row r="34" spans="1:66" x14ac:dyDescent="0.15">
      <c r="A34" s="73" t="s">
        <v>29</v>
      </c>
      <c r="B34" s="44">
        <v>2</v>
      </c>
      <c r="C34" s="20">
        <v>91.524397001709005</v>
      </c>
      <c r="D34" s="21">
        <v>0.85896830036768401</v>
      </c>
      <c r="E34" s="20">
        <v>97.742676873244804</v>
      </c>
      <c r="F34" s="21">
        <v>0.49057719557073798</v>
      </c>
      <c r="G34" s="20">
        <v>78.014339882938401</v>
      </c>
      <c r="H34" s="21">
        <v>2.4202486447726201</v>
      </c>
      <c r="I34" s="20">
        <v>-19.728336990306399</v>
      </c>
      <c r="J34" s="21">
        <v>2.4660705146363302</v>
      </c>
      <c r="K34" s="20">
        <v>88.603559750574703</v>
      </c>
      <c r="L34" s="21">
        <v>1.2464121592897599</v>
      </c>
      <c r="M34" s="20">
        <v>95.406412736725997</v>
      </c>
      <c r="N34" s="21">
        <v>1.09069272519782</v>
      </c>
      <c r="O34" s="20">
        <v>73.667925192882805</v>
      </c>
      <c r="P34" s="21">
        <v>2.4784882286421199</v>
      </c>
      <c r="Q34" s="20">
        <v>-21.738487543843199</v>
      </c>
      <c r="R34" s="21">
        <v>2.4390671957071501</v>
      </c>
      <c r="S34" s="20">
        <v>83.758253810870798</v>
      </c>
      <c r="T34" s="21">
        <v>1.2273634288639199</v>
      </c>
      <c r="U34" s="20">
        <v>91.658402318882906</v>
      </c>
      <c r="V34" s="21">
        <v>1.2068653308099</v>
      </c>
      <c r="W34" s="20">
        <v>66.348828698651303</v>
      </c>
      <c r="X34" s="21">
        <v>2.0728098110583701</v>
      </c>
      <c r="Y34" s="20">
        <v>-25.3095736202316</v>
      </c>
      <c r="Z34" s="21">
        <v>2.0816857257800598</v>
      </c>
      <c r="AA34" s="20">
        <v>90.776451268954403</v>
      </c>
      <c r="AB34" s="21">
        <v>0.89417727959483795</v>
      </c>
      <c r="AC34" s="20">
        <v>94.5109385978067</v>
      </c>
      <c r="AD34" s="21">
        <v>0.66238636394703798</v>
      </c>
      <c r="AE34" s="20">
        <v>83.005069949745007</v>
      </c>
      <c r="AF34" s="21">
        <v>2.06905451889702</v>
      </c>
      <c r="AG34" s="20">
        <v>-11.5058686480617</v>
      </c>
      <c r="AH34" s="21">
        <v>2.0456964037959202</v>
      </c>
      <c r="AI34" s="20">
        <v>74.023625944689996</v>
      </c>
      <c r="AJ34" s="21">
        <v>1.2096532432743301</v>
      </c>
      <c r="AK34" s="20">
        <v>90.025352363145899</v>
      </c>
      <c r="AL34" s="21">
        <v>0.98402040457968798</v>
      </c>
      <c r="AM34" s="20">
        <v>38.458727082842898</v>
      </c>
      <c r="AN34" s="21">
        <v>2.4401594393083998</v>
      </c>
      <c r="AO34" s="20">
        <v>-51.566625280303001</v>
      </c>
      <c r="AP34" s="21">
        <v>2.7935932766302001</v>
      </c>
      <c r="AQ34" s="20">
        <v>90.957025922112607</v>
      </c>
      <c r="AR34" s="21">
        <v>0.79960935877328698</v>
      </c>
      <c r="AS34" s="20">
        <v>97.899980607765002</v>
      </c>
      <c r="AT34" s="21">
        <v>0.42002507427401398</v>
      </c>
      <c r="AU34" s="20">
        <v>75.915070010471396</v>
      </c>
      <c r="AV34" s="21">
        <v>2.11032610416741</v>
      </c>
      <c r="AW34" s="20">
        <v>-21.984910597293499</v>
      </c>
      <c r="AX34" s="21">
        <v>2.15269984402922</v>
      </c>
      <c r="AY34" s="20">
        <v>83.563535976901406</v>
      </c>
      <c r="AZ34" s="21">
        <v>1.03316797219997</v>
      </c>
      <c r="BA34" s="20">
        <v>92.003138263133806</v>
      </c>
      <c r="BB34" s="21">
        <v>1.06019797914417</v>
      </c>
      <c r="BC34" s="20">
        <v>64.772037312509298</v>
      </c>
      <c r="BD34" s="21">
        <v>2.4241356304114099</v>
      </c>
      <c r="BE34" s="20">
        <v>-27.231100950624501</v>
      </c>
      <c r="BF34" s="21">
        <v>2.7797061724627699</v>
      </c>
      <c r="BG34" s="20">
        <v>82.335265439142205</v>
      </c>
      <c r="BH34" s="21">
        <v>1.1575910319310101</v>
      </c>
      <c r="BI34" s="20">
        <v>91.554483686280307</v>
      </c>
      <c r="BJ34" s="21">
        <v>1.27761125032483</v>
      </c>
      <c r="BK34" s="20">
        <v>61.707453907580799</v>
      </c>
      <c r="BL34" s="21">
        <v>2.4831377276531299</v>
      </c>
      <c r="BM34" s="20">
        <v>-29.8470297786995</v>
      </c>
      <c r="BN34" s="24">
        <v>2.7615737103864899</v>
      </c>
    </row>
    <row r="35" spans="1:66" x14ac:dyDescent="0.15">
      <c r="A35" s="73" t="s">
        <v>30</v>
      </c>
      <c r="B35" s="44">
        <v>2</v>
      </c>
      <c r="C35" s="20">
        <v>86.706719881713099</v>
      </c>
      <c r="D35" s="21">
        <v>1.22123644393116</v>
      </c>
      <c r="E35" s="20">
        <v>94.393231668907504</v>
      </c>
      <c r="F35" s="21">
        <v>0.77161617293363904</v>
      </c>
      <c r="G35" s="20">
        <v>64.265441858270194</v>
      </c>
      <c r="H35" s="21">
        <v>2.7492526261657</v>
      </c>
      <c r="I35" s="20">
        <v>-30.127789810637399</v>
      </c>
      <c r="J35" s="21">
        <v>2.6562391435045898</v>
      </c>
      <c r="K35" s="20">
        <v>88.697684805327398</v>
      </c>
      <c r="L35" s="21">
        <v>0.99132410852068997</v>
      </c>
      <c r="M35" s="20">
        <v>95.732613534637593</v>
      </c>
      <c r="N35" s="21">
        <v>0.58926766183768597</v>
      </c>
      <c r="O35" s="20">
        <v>68.252586816232295</v>
      </c>
      <c r="P35" s="21">
        <v>2.5562205296550902</v>
      </c>
      <c r="Q35" s="20">
        <v>-27.480026718405298</v>
      </c>
      <c r="R35" s="21">
        <v>2.5166078683704902</v>
      </c>
      <c r="S35" s="20">
        <v>87.816284193171398</v>
      </c>
      <c r="T35" s="21">
        <v>0.92790547776487797</v>
      </c>
      <c r="U35" s="20">
        <v>94.162980531977496</v>
      </c>
      <c r="V35" s="21">
        <v>0.74760550248953295</v>
      </c>
      <c r="W35" s="20">
        <v>69.270400001478095</v>
      </c>
      <c r="X35" s="21">
        <v>2.20533025233784</v>
      </c>
      <c r="Y35" s="20">
        <v>-24.892580530499401</v>
      </c>
      <c r="Z35" s="21">
        <v>2.2484392397585902</v>
      </c>
      <c r="AA35" s="20">
        <v>88.451110218702993</v>
      </c>
      <c r="AB35" s="21">
        <v>0.86664597347306405</v>
      </c>
      <c r="AC35" s="20">
        <v>93.094413266763794</v>
      </c>
      <c r="AD35" s="21">
        <v>0.78508509083439404</v>
      </c>
      <c r="AE35" s="20">
        <v>74.716185097202697</v>
      </c>
      <c r="AF35" s="21">
        <v>2.0015632478176499</v>
      </c>
      <c r="AG35" s="20">
        <v>-18.378228169561101</v>
      </c>
      <c r="AH35" s="21">
        <v>1.95562230389197</v>
      </c>
      <c r="AI35" s="20">
        <v>79.851080875823698</v>
      </c>
      <c r="AJ35" s="21">
        <v>1.1625046107810599</v>
      </c>
      <c r="AK35" s="20">
        <v>92.664592770994901</v>
      </c>
      <c r="AL35" s="21">
        <v>0.76308596349402402</v>
      </c>
      <c r="AM35" s="20">
        <v>42.648893096040098</v>
      </c>
      <c r="AN35" s="21">
        <v>2.2393532603876398</v>
      </c>
      <c r="AO35" s="20">
        <v>-50.015699674954803</v>
      </c>
      <c r="AP35" s="21">
        <v>2.28650053140885</v>
      </c>
      <c r="AQ35" s="20">
        <v>85.881610988321597</v>
      </c>
      <c r="AR35" s="21">
        <v>1.4138558657606199</v>
      </c>
      <c r="AS35" s="20">
        <v>94.5477773767049</v>
      </c>
      <c r="AT35" s="21">
        <v>0.81887495763037299</v>
      </c>
      <c r="AU35" s="20">
        <v>60.767752373492797</v>
      </c>
      <c r="AV35" s="21">
        <v>2.76496399307424</v>
      </c>
      <c r="AW35" s="20">
        <v>-33.780025003212003</v>
      </c>
      <c r="AX35" s="21">
        <v>2.5003271423872602</v>
      </c>
      <c r="AY35" s="20">
        <v>79.920907624000407</v>
      </c>
      <c r="AZ35" s="21">
        <v>1.1120119781331399</v>
      </c>
      <c r="BA35" s="20">
        <v>86.968698836692397</v>
      </c>
      <c r="BB35" s="21">
        <v>0.96105851934321196</v>
      </c>
      <c r="BC35" s="20">
        <v>59.190247408367597</v>
      </c>
      <c r="BD35" s="21">
        <v>2.38910985276735</v>
      </c>
      <c r="BE35" s="20">
        <v>-27.7784514283248</v>
      </c>
      <c r="BF35" s="21">
        <v>2.3610412418234001</v>
      </c>
      <c r="BG35" s="20">
        <v>75.991489936693497</v>
      </c>
      <c r="BH35" s="21">
        <v>1.3577419091649401</v>
      </c>
      <c r="BI35" s="20">
        <v>87.033832263259001</v>
      </c>
      <c r="BJ35" s="21">
        <v>1.01801696183935</v>
      </c>
      <c r="BK35" s="20">
        <v>43.921117258176999</v>
      </c>
      <c r="BL35" s="21">
        <v>2.5852538367308</v>
      </c>
      <c r="BM35" s="20">
        <v>-43.112715005081903</v>
      </c>
      <c r="BN35" s="24">
        <v>2.5463096048885498</v>
      </c>
    </row>
    <row r="36" spans="1:66" x14ac:dyDescent="0.15">
      <c r="A36" s="73" t="s">
        <v>31</v>
      </c>
      <c r="B36" s="44">
        <v>2</v>
      </c>
      <c r="C36" s="20">
        <v>82.663387156932799</v>
      </c>
      <c r="D36" s="21">
        <v>1.2531527311711099</v>
      </c>
      <c r="E36" s="20">
        <v>89.741550668911998</v>
      </c>
      <c r="F36" s="21">
        <v>1.10575132902474</v>
      </c>
      <c r="G36" s="20">
        <v>61.689492250350199</v>
      </c>
      <c r="H36" s="21">
        <v>2.5818392634779501</v>
      </c>
      <c r="I36" s="20">
        <v>-28.052058418561799</v>
      </c>
      <c r="J36" s="21">
        <v>2.59399831658724</v>
      </c>
      <c r="K36" s="20">
        <v>74.812091213801807</v>
      </c>
      <c r="L36" s="21">
        <v>1.36365963161314</v>
      </c>
      <c r="M36" s="20">
        <v>83.531264773315101</v>
      </c>
      <c r="N36" s="21">
        <v>1.2239074613415599</v>
      </c>
      <c r="O36" s="20">
        <v>48.786850734763703</v>
      </c>
      <c r="P36" s="21">
        <v>2.6324897641792799</v>
      </c>
      <c r="Q36" s="20">
        <v>-34.744414038551398</v>
      </c>
      <c r="R36" s="21">
        <v>2.76790532646964</v>
      </c>
      <c r="S36" s="20">
        <v>75.950997556427396</v>
      </c>
      <c r="T36" s="21">
        <v>1.2470301750942201</v>
      </c>
      <c r="U36" s="20">
        <v>84.772144072246505</v>
      </c>
      <c r="V36" s="21">
        <v>1.13303082387775</v>
      </c>
      <c r="W36" s="20">
        <v>50.095785007246597</v>
      </c>
      <c r="X36" s="21">
        <v>2.4014688615482598</v>
      </c>
      <c r="Y36" s="20">
        <v>-34.6763590649999</v>
      </c>
      <c r="Z36" s="21">
        <v>2.5173010271675902</v>
      </c>
      <c r="AA36" s="20">
        <v>72.139957383623994</v>
      </c>
      <c r="AB36" s="21">
        <v>1.1727787990034899</v>
      </c>
      <c r="AC36" s="20">
        <v>77.971109279196497</v>
      </c>
      <c r="AD36" s="21">
        <v>1.16687300759079</v>
      </c>
      <c r="AE36" s="20">
        <v>54.557335945293602</v>
      </c>
      <c r="AF36" s="21">
        <v>2.54461137863498</v>
      </c>
      <c r="AG36" s="20">
        <v>-23.413773333902899</v>
      </c>
      <c r="AH36" s="21">
        <v>2.7172427307019098</v>
      </c>
      <c r="AI36" s="20">
        <v>61.071947204556103</v>
      </c>
      <c r="AJ36" s="21">
        <v>1.3914440399829699</v>
      </c>
      <c r="AK36" s="20">
        <v>72.050968178231201</v>
      </c>
      <c r="AL36" s="21">
        <v>1.35946364949704</v>
      </c>
      <c r="AM36" s="20">
        <v>28.357593488603101</v>
      </c>
      <c r="AN36" s="21">
        <v>2.11062467246188</v>
      </c>
      <c r="AO36" s="20">
        <v>-43.6933746896282</v>
      </c>
      <c r="AP36" s="21">
        <v>2.4796532204245301</v>
      </c>
      <c r="AQ36" s="20">
        <v>79.862484042782398</v>
      </c>
      <c r="AR36" s="21">
        <v>1.5304473564321099</v>
      </c>
      <c r="AS36" s="20">
        <v>87.9190609242671</v>
      </c>
      <c r="AT36" s="21">
        <v>1.22304249198731</v>
      </c>
      <c r="AU36" s="20">
        <v>55.875946215162699</v>
      </c>
      <c r="AV36" s="21">
        <v>2.8306510321722</v>
      </c>
      <c r="AW36" s="20">
        <v>-32.043114709104302</v>
      </c>
      <c r="AX36" s="21">
        <v>2.5788381332279702</v>
      </c>
      <c r="AY36" s="20">
        <v>66.108917239809998</v>
      </c>
      <c r="AZ36" s="21">
        <v>1.46618901497016</v>
      </c>
      <c r="BA36" s="20">
        <v>76.272555426080501</v>
      </c>
      <c r="BB36" s="21">
        <v>1.4433432964625299</v>
      </c>
      <c r="BC36" s="20">
        <v>35.931221793620502</v>
      </c>
      <c r="BD36" s="21">
        <v>2.0967510382891201</v>
      </c>
      <c r="BE36" s="20">
        <v>-40.341333632460099</v>
      </c>
      <c r="BF36" s="21">
        <v>2.3516788565605902</v>
      </c>
      <c r="BG36" s="20">
        <v>68.791000927350296</v>
      </c>
      <c r="BH36" s="21">
        <v>1.4705327937845201</v>
      </c>
      <c r="BI36" s="20">
        <v>79.208111168882198</v>
      </c>
      <c r="BJ36" s="21">
        <v>1.35657692570669</v>
      </c>
      <c r="BK36" s="20">
        <v>38.498409085320603</v>
      </c>
      <c r="BL36" s="21">
        <v>2.5705162461431099</v>
      </c>
      <c r="BM36" s="20">
        <v>-40.709702083561602</v>
      </c>
      <c r="BN36" s="24">
        <v>2.7071165989777599</v>
      </c>
    </row>
    <row r="37" spans="1:66" x14ac:dyDescent="0.15">
      <c r="A37" s="73" t="s">
        <v>32</v>
      </c>
      <c r="B37" s="44">
        <v>2</v>
      </c>
      <c r="C37" s="20">
        <v>95.179739869302793</v>
      </c>
      <c r="D37" s="21">
        <v>0.47607320683527998</v>
      </c>
      <c r="E37" s="20">
        <v>97.280721828962498</v>
      </c>
      <c r="F37" s="21">
        <v>0.370149843354106</v>
      </c>
      <c r="G37" s="20">
        <v>84.377556744485602</v>
      </c>
      <c r="H37" s="21">
        <v>1.7573790332139201</v>
      </c>
      <c r="I37" s="20">
        <v>-12.9031650844769</v>
      </c>
      <c r="J37" s="21">
        <v>1.73331483802199</v>
      </c>
      <c r="K37" s="20">
        <v>94.7428620296552</v>
      </c>
      <c r="L37" s="21">
        <v>0.56230869195118205</v>
      </c>
      <c r="M37" s="20">
        <v>97.020662584491006</v>
      </c>
      <c r="N37" s="21">
        <v>0.44772301985621599</v>
      </c>
      <c r="O37" s="20">
        <v>82.886163742628796</v>
      </c>
      <c r="P37" s="21">
        <v>1.87387900210229</v>
      </c>
      <c r="Q37" s="20">
        <v>-14.1344988418622</v>
      </c>
      <c r="R37" s="21">
        <v>1.79606169086976</v>
      </c>
      <c r="S37" s="20">
        <v>96.575152658067495</v>
      </c>
      <c r="T37" s="21">
        <v>0.42383305067122001</v>
      </c>
      <c r="U37" s="20">
        <v>98.313900908433794</v>
      </c>
      <c r="V37" s="21">
        <v>0.33044652621538001</v>
      </c>
      <c r="W37" s="20">
        <v>87.665139432302496</v>
      </c>
      <c r="X37" s="21">
        <v>1.6605117220757299</v>
      </c>
      <c r="Y37" s="20">
        <v>-10.6487614761313</v>
      </c>
      <c r="Z37" s="21">
        <v>1.6046819882486301</v>
      </c>
      <c r="AA37" s="20">
        <v>96.724458102966693</v>
      </c>
      <c r="AB37" s="21">
        <v>0.39905461632972899</v>
      </c>
      <c r="AC37" s="20">
        <v>98.138665466292693</v>
      </c>
      <c r="AD37" s="21">
        <v>0.30574544131257397</v>
      </c>
      <c r="AE37" s="20">
        <v>89.368289983582599</v>
      </c>
      <c r="AF37" s="21">
        <v>1.6157525748650601</v>
      </c>
      <c r="AG37" s="20">
        <v>-8.7703754827100795</v>
      </c>
      <c r="AH37" s="21">
        <v>1.6035238583751701</v>
      </c>
      <c r="AI37" s="20">
        <v>89.107068027443205</v>
      </c>
      <c r="AJ37" s="21">
        <v>0.81364045023133302</v>
      </c>
      <c r="AK37" s="20">
        <v>93.912006983013299</v>
      </c>
      <c r="AL37" s="21">
        <v>0.64060751767795998</v>
      </c>
      <c r="AM37" s="20">
        <v>64.488487126342704</v>
      </c>
      <c r="AN37" s="21">
        <v>2.5897890394251499</v>
      </c>
      <c r="AO37" s="20">
        <v>-29.423519856670602</v>
      </c>
      <c r="AP37" s="21">
        <v>2.52220022475186</v>
      </c>
      <c r="AQ37" s="20">
        <v>92.980561026232095</v>
      </c>
      <c r="AR37" s="21">
        <v>0.78880348504267195</v>
      </c>
      <c r="AS37" s="20">
        <v>95.941022241467394</v>
      </c>
      <c r="AT37" s="21">
        <v>0.62337820764479501</v>
      </c>
      <c r="AU37" s="20">
        <v>77.892664073324696</v>
      </c>
      <c r="AV37" s="21">
        <v>2.57959472506887</v>
      </c>
      <c r="AW37" s="20">
        <v>-18.048358168142698</v>
      </c>
      <c r="AX37" s="21">
        <v>2.50626743485843</v>
      </c>
      <c r="AY37" s="20">
        <v>93.037899867658197</v>
      </c>
      <c r="AZ37" s="21">
        <v>0.71637551970355695</v>
      </c>
      <c r="BA37" s="20">
        <v>95.794407718651499</v>
      </c>
      <c r="BB37" s="21">
        <v>0.62648398907153102</v>
      </c>
      <c r="BC37" s="20">
        <v>79.127766475701094</v>
      </c>
      <c r="BD37" s="21">
        <v>2.1065080764714401</v>
      </c>
      <c r="BE37" s="20">
        <v>-16.666641242950401</v>
      </c>
      <c r="BF37" s="21">
        <v>2.0451471555684102</v>
      </c>
      <c r="BG37" s="20">
        <v>93.957081021409607</v>
      </c>
      <c r="BH37" s="21">
        <v>0.688064036777706</v>
      </c>
      <c r="BI37" s="20">
        <v>96.441690379968307</v>
      </c>
      <c r="BJ37" s="21">
        <v>0.55107045275475997</v>
      </c>
      <c r="BK37" s="20">
        <v>81.153524761664698</v>
      </c>
      <c r="BL37" s="21">
        <v>2.0260548262017899</v>
      </c>
      <c r="BM37" s="20">
        <v>-15.2881656183036</v>
      </c>
      <c r="BN37" s="24">
        <v>1.8388182390613199</v>
      </c>
    </row>
    <row r="38" spans="1:66" x14ac:dyDescent="0.15">
      <c r="A38" s="73" t="s">
        <v>33</v>
      </c>
      <c r="B38" s="44">
        <v>2</v>
      </c>
      <c r="C38" s="20">
        <v>89.569189399795405</v>
      </c>
      <c r="D38" s="21">
        <v>0.97448382758553997</v>
      </c>
      <c r="E38" s="20">
        <v>95.485217020136801</v>
      </c>
      <c r="F38" s="21">
        <v>0.69532146730066102</v>
      </c>
      <c r="G38" s="20">
        <v>64.906353002088593</v>
      </c>
      <c r="H38" s="21">
        <v>2.8284701098685701</v>
      </c>
      <c r="I38" s="20">
        <v>-30.578864018048201</v>
      </c>
      <c r="J38" s="21">
        <v>2.8056567505454799</v>
      </c>
      <c r="K38" s="20">
        <v>88.419627817306306</v>
      </c>
      <c r="L38" s="21">
        <v>0.93429704130622704</v>
      </c>
      <c r="M38" s="20">
        <v>94.767009908893101</v>
      </c>
      <c r="N38" s="21">
        <v>0.58654520563606005</v>
      </c>
      <c r="O38" s="20">
        <v>61.595236930385802</v>
      </c>
      <c r="P38" s="21">
        <v>2.93746331353104</v>
      </c>
      <c r="Q38" s="20">
        <v>-33.171772978507299</v>
      </c>
      <c r="R38" s="21">
        <v>2.8995731691517799</v>
      </c>
      <c r="S38" s="20">
        <v>88.956602710230996</v>
      </c>
      <c r="T38" s="21">
        <v>0.91117788643374997</v>
      </c>
      <c r="U38" s="20">
        <v>94.621651148796701</v>
      </c>
      <c r="V38" s="21">
        <v>0.68992270789055299</v>
      </c>
      <c r="W38" s="20">
        <v>65.099694415819698</v>
      </c>
      <c r="X38" s="21">
        <v>2.7338009888157302</v>
      </c>
      <c r="Y38" s="20">
        <v>-29.521956732976999</v>
      </c>
      <c r="Z38" s="21">
        <v>2.7037223773774701</v>
      </c>
      <c r="AA38" s="20">
        <v>90.915055662839194</v>
      </c>
      <c r="AB38" s="21">
        <v>0.82682247017598298</v>
      </c>
      <c r="AC38" s="20">
        <v>95.294987525840298</v>
      </c>
      <c r="AD38" s="21">
        <v>0.58601942098302595</v>
      </c>
      <c r="AE38" s="20">
        <v>72.613585760368096</v>
      </c>
      <c r="AF38" s="21">
        <v>2.9947124690194702</v>
      </c>
      <c r="AG38" s="20">
        <v>-22.681401765472302</v>
      </c>
      <c r="AH38" s="21">
        <v>2.97888503130604</v>
      </c>
      <c r="AI38" s="20">
        <v>82.567178216152797</v>
      </c>
      <c r="AJ38" s="21">
        <v>1.23623636038436</v>
      </c>
      <c r="AK38" s="20">
        <v>94.036980082730494</v>
      </c>
      <c r="AL38" s="21">
        <v>0.69976278086815102</v>
      </c>
      <c r="AM38" s="20">
        <v>34.444791179448899</v>
      </c>
      <c r="AN38" s="21">
        <v>2.9266651567993001</v>
      </c>
      <c r="AO38" s="20">
        <v>-59.592188903281603</v>
      </c>
      <c r="AP38" s="21">
        <v>2.88796413863176</v>
      </c>
      <c r="AQ38" s="20">
        <v>87.172179384203304</v>
      </c>
      <c r="AR38" s="21">
        <v>1.31592289075722</v>
      </c>
      <c r="AS38" s="20">
        <v>95.225405336339605</v>
      </c>
      <c r="AT38" s="21">
        <v>0.74335062851157596</v>
      </c>
      <c r="AU38" s="20">
        <v>53.587681077692999</v>
      </c>
      <c r="AV38" s="21">
        <v>3.3363961510229601</v>
      </c>
      <c r="AW38" s="20">
        <v>-41.637724258646699</v>
      </c>
      <c r="AX38" s="21">
        <v>3.0916239427099601</v>
      </c>
      <c r="AY38" s="20">
        <v>87.337307182382901</v>
      </c>
      <c r="AZ38" s="21">
        <v>1.13604484261813</v>
      </c>
      <c r="BA38" s="20">
        <v>94.203010620708895</v>
      </c>
      <c r="BB38" s="21">
        <v>0.68713921272275702</v>
      </c>
      <c r="BC38" s="20">
        <v>58.441288031272798</v>
      </c>
      <c r="BD38" s="21">
        <v>3.2440084679955601</v>
      </c>
      <c r="BE38" s="20">
        <v>-35.761722589436097</v>
      </c>
      <c r="BF38" s="21">
        <v>3.1140668237972702</v>
      </c>
      <c r="BG38" s="20">
        <v>85.332167365270607</v>
      </c>
      <c r="BH38" s="21">
        <v>1.179951753766</v>
      </c>
      <c r="BI38" s="20">
        <v>93.4936973725451</v>
      </c>
      <c r="BJ38" s="21">
        <v>0.76670824043952301</v>
      </c>
      <c r="BK38" s="20">
        <v>51.509043665468504</v>
      </c>
      <c r="BL38" s="21">
        <v>2.9945723499871302</v>
      </c>
      <c r="BM38" s="20">
        <v>-41.984653707076603</v>
      </c>
      <c r="BN38" s="24">
        <v>2.8772937815448101</v>
      </c>
    </row>
    <row r="39" spans="1:66" x14ac:dyDescent="0.15">
      <c r="A39" s="4" t="s">
        <v>34</v>
      </c>
      <c r="B39" s="44">
        <v>2</v>
      </c>
      <c r="C39" s="20">
        <v>92.378877151982394</v>
      </c>
      <c r="D39" s="21">
        <v>0.78635436055952002</v>
      </c>
      <c r="E39" s="20">
        <v>96.439976912676599</v>
      </c>
      <c r="F39" s="21">
        <v>0.53640234941338405</v>
      </c>
      <c r="G39" s="20">
        <v>61.6209778226658</v>
      </c>
      <c r="H39" s="21">
        <v>3.89992273103831</v>
      </c>
      <c r="I39" s="20">
        <v>-34.818999090010799</v>
      </c>
      <c r="J39" s="21">
        <v>3.90253756281701</v>
      </c>
      <c r="K39" s="20">
        <v>91.303205808256493</v>
      </c>
      <c r="L39" s="21">
        <v>0.88423711522103499</v>
      </c>
      <c r="M39" s="20">
        <v>95.957633222708196</v>
      </c>
      <c r="N39" s="21">
        <v>0.60822433428298595</v>
      </c>
      <c r="O39" s="20">
        <v>57.867095867359801</v>
      </c>
      <c r="P39" s="21">
        <v>3.52397904861217</v>
      </c>
      <c r="Q39" s="20">
        <v>-38.090537355348403</v>
      </c>
      <c r="R39" s="21">
        <v>3.49707088848373</v>
      </c>
      <c r="S39" s="20">
        <v>91.290825416692499</v>
      </c>
      <c r="T39" s="21">
        <v>0.76998234241804997</v>
      </c>
      <c r="U39" s="20">
        <v>94.299400122834697</v>
      </c>
      <c r="V39" s="21">
        <v>0.67878335369735798</v>
      </c>
      <c r="W39" s="20">
        <v>68.831798665015398</v>
      </c>
      <c r="X39" s="21">
        <v>3.4981177582046201</v>
      </c>
      <c r="Y39" s="20">
        <v>-25.467601457819299</v>
      </c>
      <c r="Z39" s="21">
        <v>3.5774864514764801</v>
      </c>
      <c r="AA39" s="20">
        <v>92.266552970523406</v>
      </c>
      <c r="AB39" s="21">
        <v>0.76450501470852406</v>
      </c>
      <c r="AC39" s="20">
        <v>94.672860573039898</v>
      </c>
      <c r="AD39" s="21">
        <v>0.61414048106587105</v>
      </c>
      <c r="AE39" s="20">
        <v>73.665346558884394</v>
      </c>
      <c r="AF39" s="21">
        <v>3.1285517722521501</v>
      </c>
      <c r="AG39" s="20">
        <v>-21.0075140141555</v>
      </c>
      <c r="AH39" s="21">
        <v>3.06105879523483</v>
      </c>
      <c r="AI39" s="20">
        <v>85.943091321437194</v>
      </c>
      <c r="AJ39" s="21">
        <v>0.94108241568620199</v>
      </c>
      <c r="AK39" s="20">
        <v>91.171981232409394</v>
      </c>
      <c r="AL39" s="21">
        <v>0.87104602120156305</v>
      </c>
      <c r="AM39" s="20">
        <v>44.532657441640403</v>
      </c>
      <c r="AN39" s="21">
        <v>3.9097440294411498</v>
      </c>
      <c r="AO39" s="20">
        <v>-46.639323790768898</v>
      </c>
      <c r="AP39" s="21">
        <v>4.1239051774942999</v>
      </c>
      <c r="AQ39" s="20">
        <v>93.134943606607706</v>
      </c>
      <c r="AR39" s="21">
        <v>0.81279483266876296</v>
      </c>
      <c r="AS39" s="20">
        <v>96.208342267831895</v>
      </c>
      <c r="AT39" s="21">
        <v>0.718592335647247</v>
      </c>
      <c r="AU39" s="20">
        <v>68.705614255770001</v>
      </c>
      <c r="AV39" s="21">
        <v>3.6545439856813</v>
      </c>
      <c r="AW39" s="20">
        <v>-27.502728012061802</v>
      </c>
      <c r="AX39" s="21">
        <v>3.7043760570714599</v>
      </c>
      <c r="AY39" s="20">
        <v>93.285580592122997</v>
      </c>
      <c r="AZ39" s="21">
        <v>0.76771374659214098</v>
      </c>
      <c r="BA39" s="20">
        <v>96.730237326079603</v>
      </c>
      <c r="BB39" s="21">
        <v>0.52680267742300102</v>
      </c>
      <c r="BC39" s="20">
        <v>66.680567197284006</v>
      </c>
      <c r="BD39" s="21">
        <v>3.9276915552043601</v>
      </c>
      <c r="BE39" s="20">
        <v>-30.049670128795601</v>
      </c>
      <c r="BF39" s="21">
        <v>3.9111170347945201</v>
      </c>
      <c r="BG39" s="20">
        <v>90.839326092089394</v>
      </c>
      <c r="BH39" s="21">
        <v>0.89351575035129505</v>
      </c>
      <c r="BI39" s="20">
        <v>94.923934819249794</v>
      </c>
      <c r="BJ39" s="21">
        <v>0.76812410804495401</v>
      </c>
      <c r="BK39" s="20">
        <v>60.162627533490202</v>
      </c>
      <c r="BL39" s="21">
        <v>3.5980950446319802</v>
      </c>
      <c r="BM39" s="20">
        <v>-34.761307285759699</v>
      </c>
      <c r="BN39" s="24">
        <v>3.6071917496195098</v>
      </c>
    </row>
    <row r="40" spans="1:66" x14ac:dyDescent="0.15">
      <c r="A40" s="73" t="s">
        <v>35</v>
      </c>
      <c r="B40" s="44">
        <v>2</v>
      </c>
      <c r="C40" s="20">
        <v>93.602480485272494</v>
      </c>
      <c r="D40" s="21">
        <v>1.01411868549356</v>
      </c>
      <c r="E40" s="20">
        <v>95.764097741360501</v>
      </c>
      <c r="F40" s="21">
        <v>0.93596278577523795</v>
      </c>
      <c r="G40" s="20">
        <v>74.234338059127396</v>
      </c>
      <c r="H40" s="21">
        <v>3.0194207882509798</v>
      </c>
      <c r="I40" s="20">
        <v>-21.529759682233099</v>
      </c>
      <c r="J40" s="21">
        <v>2.9037706441164999</v>
      </c>
      <c r="K40" s="20">
        <v>92.347677617391795</v>
      </c>
      <c r="L40" s="21">
        <v>0.77637591467103095</v>
      </c>
      <c r="M40" s="20">
        <v>95.468629971610994</v>
      </c>
      <c r="N40" s="21">
        <v>0.63198608171840898</v>
      </c>
      <c r="O40" s="20">
        <v>64.164332644622405</v>
      </c>
      <c r="P40" s="21">
        <v>3.6894313713292699</v>
      </c>
      <c r="Q40" s="20">
        <v>-31.304297326988699</v>
      </c>
      <c r="R40" s="21">
        <v>3.7043654982972298</v>
      </c>
      <c r="S40" s="20">
        <v>95.769919490443598</v>
      </c>
      <c r="T40" s="21">
        <v>0.63237939922836905</v>
      </c>
      <c r="U40" s="20">
        <v>97.591871392544803</v>
      </c>
      <c r="V40" s="21">
        <v>0.44884102236845602</v>
      </c>
      <c r="W40" s="20">
        <v>79.425732145955905</v>
      </c>
      <c r="X40" s="21">
        <v>3.6037299634148301</v>
      </c>
      <c r="Y40" s="20">
        <v>-18.166139246588902</v>
      </c>
      <c r="Z40" s="21">
        <v>3.5647474772866401</v>
      </c>
      <c r="AA40" s="20">
        <v>95.658260179689094</v>
      </c>
      <c r="AB40" s="21">
        <v>0.60938635702437205</v>
      </c>
      <c r="AC40" s="20">
        <v>96.907042260002399</v>
      </c>
      <c r="AD40" s="21">
        <v>0.56081747293103301</v>
      </c>
      <c r="AE40" s="20">
        <v>84.510162257180795</v>
      </c>
      <c r="AF40" s="21">
        <v>3.0210111390307599</v>
      </c>
      <c r="AG40" s="20">
        <v>-12.3968800028216</v>
      </c>
      <c r="AH40" s="21">
        <v>3.06764015588469</v>
      </c>
      <c r="AI40" s="20">
        <v>88.694292293010605</v>
      </c>
      <c r="AJ40" s="21">
        <v>0.93912539949332896</v>
      </c>
      <c r="AK40" s="20">
        <v>93.780658650105707</v>
      </c>
      <c r="AL40" s="21">
        <v>0.75282612069669497</v>
      </c>
      <c r="AM40" s="20">
        <v>42.979184795850301</v>
      </c>
      <c r="AN40" s="21">
        <v>3.5248884242868499</v>
      </c>
      <c r="AO40" s="20">
        <v>-50.801473854255399</v>
      </c>
      <c r="AP40" s="21">
        <v>3.5573062776606599</v>
      </c>
      <c r="AQ40" s="20">
        <v>92.457514051236203</v>
      </c>
      <c r="AR40" s="21">
        <v>0.95775508426623202</v>
      </c>
      <c r="AS40" s="20">
        <v>95.341714491311905</v>
      </c>
      <c r="AT40" s="21">
        <v>0.72798200375502498</v>
      </c>
      <c r="AU40" s="20">
        <v>66.196134302937097</v>
      </c>
      <c r="AV40" s="21">
        <v>4.56445616030756</v>
      </c>
      <c r="AW40" s="20">
        <v>-29.145580188374801</v>
      </c>
      <c r="AX40" s="21">
        <v>4.5085135163361496</v>
      </c>
      <c r="AY40" s="20">
        <v>89.557941410428</v>
      </c>
      <c r="AZ40" s="21">
        <v>1.00217642089434</v>
      </c>
      <c r="BA40" s="20">
        <v>93.128435446843895</v>
      </c>
      <c r="BB40" s="21">
        <v>0.76034806588349302</v>
      </c>
      <c r="BC40" s="20">
        <v>56.718453733406797</v>
      </c>
      <c r="BD40" s="21">
        <v>4.2648333188347198</v>
      </c>
      <c r="BE40" s="20">
        <v>-36.409981713437098</v>
      </c>
      <c r="BF40" s="21">
        <v>4.1886200095746497</v>
      </c>
      <c r="BG40" s="20">
        <v>89.415332545624807</v>
      </c>
      <c r="BH40" s="21">
        <v>0.99390131493430101</v>
      </c>
      <c r="BI40" s="20">
        <v>93.272614777899804</v>
      </c>
      <c r="BJ40" s="21">
        <v>0.80903415606212004</v>
      </c>
      <c r="BK40" s="20">
        <v>54.523150626225998</v>
      </c>
      <c r="BL40" s="21">
        <v>3.9875166185020099</v>
      </c>
      <c r="BM40" s="20">
        <v>-38.749464151673699</v>
      </c>
      <c r="BN40" s="24">
        <v>3.9657961658536802</v>
      </c>
    </row>
    <row r="41" spans="1:66" x14ac:dyDescent="0.15">
      <c r="A41" s="73" t="s">
        <v>36</v>
      </c>
      <c r="B41" s="44">
        <v>2</v>
      </c>
      <c r="C41" s="20">
        <v>93.909317975195705</v>
      </c>
      <c r="D41" s="21">
        <v>0.76900719830923103</v>
      </c>
      <c r="E41" s="20">
        <v>96.728334785171796</v>
      </c>
      <c r="F41" s="21">
        <v>0.50447799308178098</v>
      </c>
      <c r="G41" s="20">
        <v>71.825058900493801</v>
      </c>
      <c r="H41" s="21">
        <v>3.1829516672096001</v>
      </c>
      <c r="I41" s="20">
        <v>-24.903275884677999</v>
      </c>
      <c r="J41" s="21">
        <v>2.9793050556104701</v>
      </c>
      <c r="K41" s="20">
        <v>91.551540172796606</v>
      </c>
      <c r="L41" s="21">
        <v>0.91262684081239798</v>
      </c>
      <c r="M41" s="20">
        <v>95.540467699577604</v>
      </c>
      <c r="N41" s="21">
        <v>0.57603094391404697</v>
      </c>
      <c r="O41" s="20">
        <v>60.201568193482203</v>
      </c>
      <c r="P41" s="21">
        <v>3.2276595850284902</v>
      </c>
      <c r="Q41" s="20">
        <v>-35.338899506095402</v>
      </c>
      <c r="R41" s="21">
        <v>2.9644934834313399</v>
      </c>
      <c r="S41" s="20">
        <v>94.207987160324507</v>
      </c>
      <c r="T41" s="21">
        <v>0.608019856913523</v>
      </c>
      <c r="U41" s="20">
        <v>96.607893353364005</v>
      </c>
      <c r="V41" s="21">
        <v>0.51240863879487997</v>
      </c>
      <c r="W41" s="20">
        <v>75.329471439198599</v>
      </c>
      <c r="X41" s="21">
        <v>2.6732774599165299</v>
      </c>
      <c r="Y41" s="20">
        <v>-21.278421914165499</v>
      </c>
      <c r="Z41" s="21">
        <v>2.6882413716462898</v>
      </c>
      <c r="AA41" s="20">
        <v>94.044442666227198</v>
      </c>
      <c r="AB41" s="21">
        <v>0.51784394259825095</v>
      </c>
      <c r="AC41" s="20">
        <v>95.447971626017704</v>
      </c>
      <c r="AD41" s="21">
        <v>0.48675783261292699</v>
      </c>
      <c r="AE41" s="20">
        <v>82.940721057587197</v>
      </c>
      <c r="AF41" s="21">
        <v>2.4242650706450202</v>
      </c>
      <c r="AG41" s="20">
        <v>-12.5072505684305</v>
      </c>
      <c r="AH41" s="21">
        <v>2.48747631133222</v>
      </c>
      <c r="AI41" s="20">
        <v>85.6980937344387</v>
      </c>
      <c r="AJ41" s="21">
        <v>1.00426872260864</v>
      </c>
      <c r="AK41" s="20">
        <v>92.339982767580807</v>
      </c>
      <c r="AL41" s="21">
        <v>0.76529989992305303</v>
      </c>
      <c r="AM41" s="20">
        <v>33.1775249547103</v>
      </c>
      <c r="AN41" s="21">
        <v>2.9794222127140499</v>
      </c>
      <c r="AO41" s="20">
        <v>-59.1624578128705</v>
      </c>
      <c r="AP41" s="21">
        <v>3.10679493723516</v>
      </c>
      <c r="AQ41" s="20">
        <v>91.708544767445801</v>
      </c>
      <c r="AR41" s="21">
        <v>0.99798211112941304</v>
      </c>
      <c r="AS41" s="20">
        <v>95.549648158379497</v>
      </c>
      <c r="AT41" s="21">
        <v>0.69838583228086404</v>
      </c>
      <c r="AU41" s="20">
        <v>61.538836938439303</v>
      </c>
      <c r="AV41" s="21">
        <v>3.4637033678138698</v>
      </c>
      <c r="AW41" s="20">
        <v>-34.010811219940202</v>
      </c>
      <c r="AX41" s="21">
        <v>3.2751922150608399</v>
      </c>
      <c r="AY41" s="20">
        <v>92.102848975394494</v>
      </c>
      <c r="AZ41" s="21">
        <v>0.69908209005794197</v>
      </c>
      <c r="BA41" s="20">
        <v>94.879238716789501</v>
      </c>
      <c r="BB41" s="21">
        <v>0.724889331036773</v>
      </c>
      <c r="BC41" s="20">
        <v>70.191190418096696</v>
      </c>
      <c r="BD41" s="21">
        <v>2.9372645862244702</v>
      </c>
      <c r="BE41" s="20">
        <v>-24.688048298692902</v>
      </c>
      <c r="BF41" s="21">
        <v>3.1579758997582901</v>
      </c>
      <c r="BG41" s="20">
        <v>88.615027485831305</v>
      </c>
      <c r="BH41" s="21">
        <v>1.0000275549764199</v>
      </c>
      <c r="BI41" s="20">
        <v>92.786645506404994</v>
      </c>
      <c r="BJ41" s="21">
        <v>0.75676540514145496</v>
      </c>
      <c r="BK41" s="20">
        <v>55.963348598389601</v>
      </c>
      <c r="BL41" s="21">
        <v>3.30680136296239</v>
      </c>
      <c r="BM41" s="20">
        <v>-36.823296908015401</v>
      </c>
      <c r="BN41" s="24">
        <v>3.1327065424310701</v>
      </c>
    </row>
    <row r="42" spans="1:66" x14ac:dyDescent="0.15">
      <c r="A42" s="73" t="s">
        <v>37</v>
      </c>
      <c r="B42" s="44">
        <v>2</v>
      </c>
      <c r="C42" s="20">
        <v>91.665129000692104</v>
      </c>
      <c r="D42" s="21">
        <v>0.75020904707260205</v>
      </c>
      <c r="E42" s="20">
        <v>97.620399675700497</v>
      </c>
      <c r="F42" s="21">
        <v>0.50188118989469499</v>
      </c>
      <c r="G42" s="20">
        <v>79.426830306138598</v>
      </c>
      <c r="H42" s="21">
        <v>1.8504031945109001</v>
      </c>
      <c r="I42" s="20">
        <v>-18.193569369561899</v>
      </c>
      <c r="J42" s="21">
        <v>1.89995808526583</v>
      </c>
      <c r="K42" s="20">
        <v>90.524274483590304</v>
      </c>
      <c r="L42" s="21">
        <v>0.84950472320372805</v>
      </c>
      <c r="M42" s="20">
        <v>97.446402334104306</v>
      </c>
      <c r="N42" s="21">
        <v>0.57700008892528198</v>
      </c>
      <c r="O42" s="20">
        <v>76.245207857375206</v>
      </c>
      <c r="P42" s="21">
        <v>2.20300693467258</v>
      </c>
      <c r="Q42" s="20">
        <v>-21.2011944767291</v>
      </c>
      <c r="R42" s="21">
        <v>2.2715066951841498</v>
      </c>
      <c r="S42" s="20">
        <v>91.304987969606103</v>
      </c>
      <c r="T42" s="21">
        <v>0.79857101003282405</v>
      </c>
      <c r="U42" s="20">
        <v>96.246772981432798</v>
      </c>
      <c r="V42" s="21">
        <v>0.71311175235663304</v>
      </c>
      <c r="W42" s="20">
        <v>80.996609214848306</v>
      </c>
      <c r="X42" s="21">
        <v>2.09768776442196</v>
      </c>
      <c r="Y42" s="20">
        <v>-15.2501637665845</v>
      </c>
      <c r="Z42" s="21">
        <v>2.2941360385673901</v>
      </c>
      <c r="AA42" s="20">
        <v>94.008066568834593</v>
      </c>
      <c r="AB42" s="21">
        <v>0.71136959955134604</v>
      </c>
      <c r="AC42" s="20">
        <v>96.655298741375205</v>
      </c>
      <c r="AD42" s="21">
        <v>0.63118920534076794</v>
      </c>
      <c r="AE42" s="20">
        <v>88.5134199519634</v>
      </c>
      <c r="AF42" s="21">
        <v>1.6931901671738201</v>
      </c>
      <c r="AG42" s="20">
        <v>-8.1418787894118303</v>
      </c>
      <c r="AH42" s="21">
        <v>1.77815872334834</v>
      </c>
      <c r="AI42" s="20">
        <v>74.365810685062499</v>
      </c>
      <c r="AJ42" s="21">
        <v>1.1709677712375799</v>
      </c>
      <c r="AK42" s="20">
        <v>91.2593413361015</v>
      </c>
      <c r="AL42" s="21">
        <v>0.97533457705877702</v>
      </c>
      <c r="AM42" s="20">
        <v>39.439315869136998</v>
      </c>
      <c r="AN42" s="21">
        <v>2.4529708949779701</v>
      </c>
      <c r="AO42" s="20">
        <v>-51.820025466964502</v>
      </c>
      <c r="AP42" s="21">
        <v>2.7619984882101698</v>
      </c>
      <c r="AQ42" s="20">
        <v>91.049954181729106</v>
      </c>
      <c r="AR42" s="21">
        <v>0.88370104019170803</v>
      </c>
      <c r="AS42" s="20">
        <v>97.930821030109598</v>
      </c>
      <c r="AT42" s="21">
        <v>0.52797566596680501</v>
      </c>
      <c r="AU42" s="20">
        <v>76.819070979827202</v>
      </c>
      <c r="AV42" s="21">
        <v>2.2742324271162899</v>
      </c>
      <c r="AW42" s="20">
        <v>-21.111750050282499</v>
      </c>
      <c r="AX42" s="21">
        <v>2.33388458761502</v>
      </c>
      <c r="AY42" s="20">
        <v>84.155349822034296</v>
      </c>
      <c r="AZ42" s="21">
        <v>0.895261385529589</v>
      </c>
      <c r="BA42" s="20">
        <v>91.8481567273313</v>
      </c>
      <c r="BB42" s="21">
        <v>0.962777088058696</v>
      </c>
      <c r="BC42" s="20">
        <v>68.347703494621001</v>
      </c>
      <c r="BD42" s="21">
        <v>2.1709320000953301</v>
      </c>
      <c r="BE42" s="20">
        <v>-23.5004532327102</v>
      </c>
      <c r="BF42" s="21">
        <v>2.5277737678205598</v>
      </c>
      <c r="BG42" s="20">
        <v>84.010484150471896</v>
      </c>
      <c r="BH42" s="21">
        <v>0.98344175427594005</v>
      </c>
      <c r="BI42" s="20">
        <v>93.155509868937301</v>
      </c>
      <c r="BJ42" s="21">
        <v>0.826609889759092</v>
      </c>
      <c r="BK42" s="20">
        <v>65.082949503045199</v>
      </c>
      <c r="BL42" s="21">
        <v>2.39717801997715</v>
      </c>
      <c r="BM42" s="20">
        <v>-28.072560365892102</v>
      </c>
      <c r="BN42" s="24">
        <v>2.6153167300275602</v>
      </c>
    </row>
    <row r="43" spans="1:66" x14ac:dyDescent="0.15">
      <c r="A43" s="63" t="s">
        <v>38</v>
      </c>
      <c r="B43" s="44">
        <v>2</v>
      </c>
      <c r="C43" s="20">
        <v>90.453822954336502</v>
      </c>
      <c r="D43" s="21">
        <v>1.13228747293597</v>
      </c>
      <c r="E43" s="20">
        <v>95.7513188487317</v>
      </c>
      <c r="F43" s="21">
        <v>0.889591699591746</v>
      </c>
      <c r="G43" s="20">
        <v>51.857071761434902</v>
      </c>
      <c r="H43" s="21">
        <v>4.6591591681718301</v>
      </c>
      <c r="I43" s="20">
        <v>-43.894247087296897</v>
      </c>
      <c r="J43" s="21">
        <v>4.6867581660719404</v>
      </c>
      <c r="K43" s="20">
        <v>89.695320280365195</v>
      </c>
      <c r="L43" s="21">
        <v>1.0761384668741401</v>
      </c>
      <c r="M43" s="20">
        <v>96.5756986755258</v>
      </c>
      <c r="N43" s="21">
        <v>0.677941070180336</v>
      </c>
      <c r="O43" s="20">
        <v>42.118898451490999</v>
      </c>
      <c r="P43" s="21">
        <v>4.7372412706731399</v>
      </c>
      <c r="Q43" s="20">
        <v>-54.456800224034801</v>
      </c>
      <c r="R43" s="21">
        <v>4.7965453488923497</v>
      </c>
      <c r="S43" s="20">
        <v>94.178081887858099</v>
      </c>
      <c r="T43" s="21">
        <v>0.77398077300305002</v>
      </c>
      <c r="U43" s="20">
        <v>98.486574739735303</v>
      </c>
      <c r="V43" s="21">
        <v>0.46629200989432401</v>
      </c>
      <c r="W43" s="20">
        <v>64.6643795132007</v>
      </c>
      <c r="X43" s="21">
        <v>4.1642405917610601</v>
      </c>
      <c r="Y43" s="20">
        <v>-33.822195226534603</v>
      </c>
      <c r="Z43" s="21">
        <v>4.1717398388930196</v>
      </c>
      <c r="AA43" s="20">
        <v>93.684423769060899</v>
      </c>
      <c r="AB43" s="21">
        <v>0.87735462589888702</v>
      </c>
      <c r="AC43" s="20">
        <v>97.074423971046201</v>
      </c>
      <c r="AD43" s="21">
        <v>0.69570080923105704</v>
      </c>
      <c r="AE43" s="20">
        <v>69.472959552564603</v>
      </c>
      <c r="AF43" s="21">
        <v>4.4384743651840699</v>
      </c>
      <c r="AG43" s="20">
        <v>-27.601464418481701</v>
      </c>
      <c r="AH43" s="21">
        <v>4.4375204174168497</v>
      </c>
      <c r="AI43" s="20">
        <v>89.512540433109706</v>
      </c>
      <c r="AJ43" s="21">
        <v>1.1375415129564399</v>
      </c>
      <c r="AK43" s="20">
        <v>96.837470947118504</v>
      </c>
      <c r="AL43" s="21">
        <v>0.86776832833119499</v>
      </c>
      <c r="AM43" s="20">
        <v>38.248903995112002</v>
      </c>
      <c r="AN43" s="21">
        <v>5.1335843127996199</v>
      </c>
      <c r="AO43" s="20">
        <v>-58.588566952006403</v>
      </c>
      <c r="AP43" s="21">
        <v>5.2688795400561403</v>
      </c>
      <c r="AQ43" s="20">
        <v>90.369744658951205</v>
      </c>
      <c r="AR43" s="21">
        <v>1.03107265660351</v>
      </c>
      <c r="AS43" s="20">
        <v>95.937642766230795</v>
      </c>
      <c r="AT43" s="21">
        <v>0.79305953741802404</v>
      </c>
      <c r="AU43" s="20">
        <v>50.4899645286186</v>
      </c>
      <c r="AV43" s="21">
        <v>5.0719197482872298</v>
      </c>
      <c r="AW43" s="20">
        <v>-45.447678237612202</v>
      </c>
      <c r="AX43" s="21">
        <v>5.1685519319752</v>
      </c>
      <c r="AY43" s="20">
        <v>93.034628331587797</v>
      </c>
      <c r="AZ43" s="21">
        <v>0.85125715396219404</v>
      </c>
      <c r="BA43" s="20">
        <v>97.867854178471305</v>
      </c>
      <c r="BB43" s="21">
        <v>0.53575260409480996</v>
      </c>
      <c r="BC43" s="20">
        <v>58.618884780728301</v>
      </c>
      <c r="BD43" s="21">
        <v>5.0244636251304398</v>
      </c>
      <c r="BE43" s="20">
        <v>-39.248969397742997</v>
      </c>
      <c r="BF43" s="21">
        <v>5.0329436864108104</v>
      </c>
      <c r="BG43" s="20">
        <v>90.538959452809493</v>
      </c>
      <c r="BH43" s="21">
        <v>1.0127783815251099</v>
      </c>
      <c r="BI43" s="20">
        <v>96.623573966354598</v>
      </c>
      <c r="BJ43" s="21">
        <v>0.74213084534742302</v>
      </c>
      <c r="BK43" s="20">
        <v>45.676645374694203</v>
      </c>
      <c r="BL43" s="21">
        <v>4.5020601290025404</v>
      </c>
      <c r="BM43" s="20">
        <v>-50.946928591660402</v>
      </c>
      <c r="BN43" s="24">
        <v>4.4673300630288102</v>
      </c>
    </row>
    <row r="44" spans="1:66" x14ac:dyDescent="0.15">
      <c r="A44" s="63" t="s">
        <v>39</v>
      </c>
      <c r="B44" s="44">
        <v>2</v>
      </c>
      <c r="C44" s="20">
        <v>90.869588365879594</v>
      </c>
      <c r="D44" s="21">
        <v>0.700966349945357</v>
      </c>
      <c r="E44" s="20">
        <v>97.278905725518001</v>
      </c>
      <c r="F44" s="21">
        <v>0.36212650367624399</v>
      </c>
      <c r="G44" s="20">
        <v>65.139266283577896</v>
      </c>
      <c r="H44" s="21">
        <v>2.217362757689</v>
      </c>
      <c r="I44" s="20">
        <v>-32.139639441940098</v>
      </c>
      <c r="J44" s="21">
        <v>2.2067266171009901</v>
      </c>
      <c r="K44" s="20">
        <v>89.744990038040299</v>
      </c>
      <c r="L44" s="21">
        <v>0.76049540839137297</v>
      </c>
      <c r="M44" s="20">
        <v>96.121565298092193</v>
      </c>
      <c r="N44" s="21">
        <v>0.47417674720805297</v>
      </c>
      <c r="O44" s="20">
        <v>64.4049720477676</v>
      </c>
      <c r="P44" s="21">
        <v>2.1469795301912198</v>
      </c>
      <c r="Q44" s="20">
        <v>-31.716593250324699</v>
      </c>
      <c r="R44" s="21">
        <v>2.1330281246738401</v>
      </c>
      <c r="S44" s="20">
        <v>83.810504808049402</v>
      </c>
      <c r="T44" s="21">
        <v>0.77840115774563101</v>
      </c>
      <c r="U44" s="20">
        <v>90.320941198585999</v>
      </c>
      <c r="V44" s="21">
        <v>0.63243575200145496</v>
      </c>
      <c r="W44" s="20">
        <v>57.766300015826701</v>
      </c>
      <c r="X44" s="21">
        <v>1.9539879903781701</v>
      </c>
      <c r="Y44" s="20">
        <v>-32.554641182759298</v>
      </c>
      <c r="Z44" s="21">
        <v>2.0755896323430498</v>
      </c>
      <c r="AA44" s="20">
        <v>91.938041403319403</v>
      </c>
      <c r="AB44" s="21">
        <v>0.68194527783821202</v>
      </c>
      <c r="AC44" s="20">
        <v>96.0312398483659</v>
      </c>
      <c r="AD44" s="21">
        <v>0.44881891351685499</v>
      </c>
      <c r="AE44" s="20">
        <v>75.546520185721505</v>
      </c>
      <c r="AF44" s="21">
        <v>1.9301968824559499</v>
      </c>
      <c r="AG44" s="20">
        <v>-20.484719662644402</v>
      </c>
      <c r="AH44" s="21">
        <v>1.8629768424975801</v>
      </c>
      <c r="AI44" s="20">
        <v>87.087283958559595</v>
      </c>
      <c r="AJ44" s="21">
        <v>0.95823549323773205</v>
      </c>
      <c r="AK44" s="20">
        <v>95.330295031637405</v>
      </c>
      <c r="AL44" s="21">
        <v>0.64335067885828501</v>
      </c>
      <c r="AM44" s="20">
        <v>54.304998251443699</v>
      </c>
      <c r="AN44" s="21">
        <v>2.0565116825779901</v>
      </c>
      <c r="AO44" s="20">
        <v>-41.025296780193699</v>
      </c>
      <c r="AP44" s="21">
        <v>2.0902624348342602</v>
      </c>
      <c r="AQ44" s="20">
        <v>93.483571636664294</v>
      </c>
      <c r="AR44" s="21">
        <v>0.67084572707588197</v>
      </c>
      <c r="AS44" s="20">
        <v>98.121257010632505</v>
      </c>
      <c r="AT44" s="21">
        <v>0.27472937834553102</v>
      </c>
      <c r="AU44" s="20">
        <v>74.962645329051</v>
      </c>
      <c r="AV44" s="21">
        <v>2.2756771256773201</v>
      </c>
      <c r="AW44" s="20">
        <v>-23.158611681581501</v>
      </c>
      <c r="AX44" s="21">
        <v>2.2409820302874199</v>
      </c>
      <c r="AY44" s="20">
        <v>89.881613771103702</v>
      </c>
      <c r="AZ44" s="21">
        <v>0.61614956178389602</v>
      </c>
      <c r="BA44" s="20">
        <v>95.052136460775998</v>
      </c>
      <c r="BB44" s="21">
        <v>0.50846465631398696</v>
      </c>
      <c r="BC44" s="20">
        <v>69.263165697523306</v>
      </c>
      <c r="BD44" s="21">
        <v>2.0774324526029502</v>
      </c>
      <c r="BE44" s="20">
        <v>-25.7889707632526</v>
      </c>
      <c r="BF44" s="21">
        <v>2.2475463133704499</v>
      </c>
      <c r="BG44" s="20">
        <v>89.555001767411596</v>
      </c>
      <c r="BH44" s="21">
        <v>0.85867052016443302</v>
      </c>
      <c r="BI44" s="20">
        <v>95.576848449771603</v>
      </c>
      <c r="BJ44" s="21">
        <v>0.56574290312244302</v>
      </c>
      <c r="BK44" s="20">
        <v>65.6311329760088</v>
      </c>
      <c r="BL44" s="21">
        <v>2.0691507244751302</v>
      </c>
      <c r="BM44" s="20">
        <v>-29.9457154737628</v>
      </c>
      <c r="BN44" s="24">
        <v>1.9268995325776599</v>
      </c>
    </row>
    <row r="45" spans="1:66" x14ac:dyDescent="0.15">
      <c r="A45" s="63" t="s">
        <v>82</v>
      </c>
      <c r="B45" s="44">
        <v>2</v>
      </c>
      <c r="C45" s="20">
        <v>89.756391359417705</v>
      </c>
      <c r="D45" s="21">
        <v>0.87124398649441304</v>
      </c>
      <c r="E45" s="20">
        <v>96.741422220230106</v>
      </c>
      <c r="F45" s="21">
        <v>0.45433096789550398</v>
      </c>
      <c r="G45" s="20">
        <v>59.699563657372202</v>
      </c>
      <c r="H45" s="21">
        <v>2.8865404092199198</v>
      </c>
      <c r="I45" s="20">
        <v>-37.041858562858003</v>
      </c>
      <c r="J45" s="21">
        <v>2.91166935278128</v>
      </c>
      <c r="K45" s="20">
        <v>88.919027752920002</v>
      </c>
      <c r="L45" s="21">
        <v>0.93108084524188595</v>
      </c>
      <c r="M45" s="20">
        <v>96.182564431799193</v>
      </c>
      <c r="N45" s="21">
        <v>0.48885643539488799</v>
      </c>
      <c r="O45" s="20">
        <v>57.707062655514498</v>
      </c>
      <c r="P45" s="21">
        <v>2.8171460215355002</v>
      </c>
      <c r="Q45" s="20">
        <v>-38.475501776284702</v>
      </c>
      <c r="R45" s="21">
        <v>2.7962703516678502</v>
      </c>
      <c r="S45" s="20">
        <v>90.440806182306005</v>
      </c>
      <c r="T45" s="21">
        <v>0.84524212330956705</v>
      </c>
      <c r="U45" s="20">
        <v>96.474100426533496</v>
      </c>
      <c r="V45" s="21">
        <v>0.52458863786904897</v>
      </c>
      <c r="W45" s="20">
        <v>64.495864619689598</v>
      </c>
      <c r="X45" s="21">
        <v>2.9176975011928499</v>
      </c>
      <c r="Y45" s="20">
        <v>-31.978235806843902</v>
      </c>
      <c r="Z45" s="21">
        <v>2.9638974278300498</v>
      </c>
      <c r="AA45" s="20">
        <v>90.980945801625793</v>
      </c>
      <c r="AB45" s="21">
        <v>0.82682576837715704</v>
      </c>
      <c r="AC45" s="20">
        <v>95.907244398538595</v>
      </c>
      <c r="AD45" s="21">
        <v>0.513555945540206</v>
      </c>
      <c r="AE45" s="20">
        <v>70.623398623015703</v>
      </c>
      <c r="AF45" s="21">
        <v>2.9762797772379401</v>
      </c>
      <c r="AG45" s="20">
        <v>-25.283845775522899</v>
      </c>
      <c r="AH45" s="21">
        <v>2.967162309985</v>
      </c>
      <c r="AI45" s="20">
        <v>87.973316789499194</v>
      </c>
      <c r="AJ45" s="21">
        <v>0.91006896796173697</v>
      </c>
      <c r="AK45" s="20">
        <v>95.712905979599398</v>
      </c>
      <c r="AL45" s="21">
        <v>0.56915379880586503</v>
      </c>
      <c r="AM45" s="20">
        <v>54.709534332551002</v>
      </c>
      <c r="AN45" s="21">
        <v>2.8145816963926902</v>
      </c>
      <c r="AO45" s="20">
        <v>-41.003371647048397</v>
      </c>
      <c r="AP45" s="21">
        <v>2.7790844256771199</v>
      </c>
      <c r="AQ45" s="20">
        <v>89.856341466353996</v>
      </c>
      <c r="AR45" s="21">
        <v>0.87300765793966195</v>
      </c>
      <c r="AS45" s="20">
        <v>96.209260398907105</v>
      </c>
      <c r="AT45" s="21">
        <v>0.53210468685994405</v>
      </c>
      <c r="AU45" s="20">
        <v>62.095945623256902</v>
      </c>
      <c r="AV45" s="21">
        <v>2.54780771658162</v>
      </c>
      <c r="AW45" s="20">
        <v>-34.113314775650203</v>
      </c>
      <c r="AX45" s="21">
        <v>2.4639632808115701</v>
      </c>
      <c r="AY45" s="20">
        <v>92.012937832328205</v>
      </c>
      <c r="AZ45" s="21">
        <v>0.78238529107745003</v>
      </c>
      <c r="BA45" s="20">
        <v>97.132263268410298</v>
      </c>
      <c r="BB45" s="21">
        <v>0.43582130825553</v>
      </c>
      <c r="BC45" s="20">
        <v>70.148714102567197</v>
      </c>
      <c r="BD45" s="21">
        <v>2.8082989292873402</v>
      </c>
      <c r="BE45" s="20">
        <v>-26.983549165843101</v>
      </c>
      <c r="BF45" s="21">
        <v>2.7991611915890902</v>
      </c>
      <c r="BG45" s="20">
        <v>89.242187720862503</v>
      </c>
      <c r="BH45" s="21">
        <v>0.94644571301229696</v>
      </c>
      <c r="BI45" s="20">
        <v>96.096484378310393</v>
      </c>
      <c r="BJ45" s="21">
        <v>0.59009837722248104</v>
      </c>
      <c r="BK45" s="20">
        <v>59.815256190415198</v>
      </c>
      <c r="BL45" s="21">
        <v>2.89713683555589</v>
      </c>
      <c r="BM45" s="20">
        <v>-36.281228187895202</v>
      </c>
      <c r="BN45" s="24">
        <v>2.90724174055851</v>
      </c>
    </row>
    <row r="46" spans="1:66" x14ac:dyDescent="0.15">
      <c r="A46" s="63" t="s">
        <v>40</v>
      </c>
      <c r="B46" s="44">
        <v>2</v>
      </c>
      <c r="C46" s="20">
        <v>92.127000834469499</v>
      </c>
      <c r="D46" s="21">
        <v>0.78512560800095699</v>
      </c>
      <c r="E46" s="20">
        <v>96.880051868219994</v>
      </c>
      <c r="F46" s="21">
        <v>0.55817355488014597</v>
      </c>
      <c r="G46" s="20">
        <v>66.845905627487994</v>
      </c>
      <c r="H46" s="21">
        <v>3.0590585762387299</v>
      </c>
      <c r="I46" s="20">
        <v>-30.034146240731999</v>
      </c>
      <c r="J46" s="21">
        <v>3.01613155030096</v>
      </c>
      <c r="K46" s="20">
        <v>91.635662587754794</v>
      </c>
      <c r="L46" s="21">
        <v>0.73364335847256401</v>
      </c>
      <c r="M46" s="20">
        <v>97.548285597490107</v>
      </c>
      <c r="N46" s="21">
        <v>0.36930679736493</v>
      </c>
      <c r="O46" s="20">
        <v>59.951930251917403</v>
      </c>
      <c r="P46" s="21">
        <v>3.66363948354689</v>
      </c>
      <c r="Q46" s="20">
        <v>-37.596355345572697</v>
      </c>
      <c r="R46" s="21">
        <v>3.72420931586809</v>
      </c>
      <c r="S46" s="20">
        <v>93.770606475974304</v>
      </c>
      <c r="T46" s="21">
        <v>0.62381178426726303</v>
      </c>
      <c r="U46" s="20">
        <v>98.056253003577197</v>
      </c>
      <c r="V46" s="21">
        <v>0.40696660160013898</v>
      </c>
      <c r="W46" s="20">
        <v>70.900377100981601</v>
      </c>
      <c r="X46" s="21">
        <v>2.8654203190045702</v>
      </c>
      <c r="Y46" s="20">
        <v>-27.1558759025956</v>
      </c>
      <c r="Z46" s="21">
        <v>2.9162717839819301</v>
      </c>
      <c r="AA46" s="20">
        <v>95.337497581892194</v>
      </c>
      <c r="AB46" s="21">
        <v>0.49185754199628801</v>
      </c>
      <c r="AC46" s="20">
        <v>98.123679885665297</v>
      </c>
      <c r="AD46" s="21">
        <v>0.36935353954873701</v>
      </c>
      <c r="AE46" s="20">
        <v>80.511866689406503</v>
      </c>
      <c r="AF46" s="21">
        <v>2.7707364693771601</v>
      </c>
      <c r="AG46" s="20">
        <v>-17.6118131962589</v>
      </c>
      <c r="AH46" s="21">
        <v>2.8257516821256701</v>
      </c>
      <c r="AI46" s="20">
        <v>82.458656614810295</v>
      </c>
      <c r="AJ46" s="21">
        <v>1.25831666593868</v>
      </c>
      <c r="AK46" s="20">
        <v>92.656428991323594</v>
      </c>
      <c r="AL46" s="21">
        <v>0.86448314820149696</v>
      </c>
      <c r="AM46" s="20">
        <v>28.153454302314401</v>
      </c>
      <c r="AN46" s="21">
        <v>3.22664871056962</v>
      </c>
      <c r="AO46" s="20">
        <v>-64.502974689009093</v>
      </c>
      <c r="AP46" s="21">
        <v>3.13737143673707</v>
      </c>
      <c r="AQ46" s="20">
        <v>89.409741349276601</v>
      </c>
      <c r="AR46" s="21">
        <v>0.99728305499228997</v>
      </c>
      <c r="AS46" s="20">
        <v>96.375072391871697</v>
      </c>
      <c r="AT46" s="21">
        <v>0.51335543981070597</v>
      </c>
      <c r="AU46" s="20">
        <v>51.876137811577003</v>
      </c>
      <c r="AV46" s="21">
        <v>3.7390827394085</v>
      </c>
      <c r="AW46" s="20">
        <v>-44.498934580294701</v>
      </c>
      <c r="AX46" s="21">
        <v>3.6807043481299999</v>
      </c>
      <c r="AY46" s="20">
        <v>94.338546279438006</v>
      </c>
      <c r="AZ46" s="21">
        <v>0.66144076787846895</v>
      </c>
      <c r="BA46" s="20">
        <v>96.839742289195996</v>
      </c>
      <c r="BB46" s="21">
        <v>0.56247206804415895</v>
      </c>
      <c r="BC46" s="20">
        <v>80.914881865696998</v>
      </c>
      <c r="BD46" s="21">
        <v>2.4359045365144398</v>
      </c>
      <c r="BE46" s="20">
        <v>-15.924860423499</v>
      </c>
      <c r="BF46" s="21">
        <v>2.39885861376397</v>
      </c>
      <c r="BG46" s="20">
        <v>89.733182970583002</v>
      </c>
      <c r="BH46" s="21">
        <v>0.93892006323620503</v>
      </c>
      <c r="BI46" s="20">
        <v>95.731325924227804</v>
      </c>
      <c r="BJ46" s="21">
        <v>0.68512898537640898</v>
      </c>
      <c r="BK46" s="20">
        <v>57.397485089054399</v>
      </c>
      <c r="BL46" s="21">
        <v>3.8058182438922099</v>
      </c>
      <c r="BM46" s="20">
        <v>-38.333840835173497</v>
      </c>
      <c r="BN46" s="24">
        <v>3.90270799294519</v>
      </c>
    </row>
    <row r="47" spans="1:66" x14ac:dyDescent="0.15">
      <c r="A47" s="73" t="s">
        <v>41</v>
      </c>
      <c r="B47" s="44">
        <v>2</v>
      </c>
      <c r="C47" s="20">
        <v>90.381447336728002</v>
      </c>
      <c r="D47" s="21">
        <v>0.85885655345920398</v>
      </c>
      <c r="E47" s="20">
        <v>96.584338452279098</v>
      </c>
      <c r="F47" s="21">
        <v>0.494325860569169</v>
      </c>
      <c r="G47" s="20">
        <v>72.362967171524502</v>
      </c>
      <c r="H47" s="21">
        <v>2.2967343105647902</v>
      </c>
      <c r="I47" s="20">
        <v>-24.2213712807546</v>
      </c>
      <c r="J47" s="21">
        <v>2.27374799346449</v>
      </c>
      <c r="K47" s="20">
        <v>87.861315684297395</v>
      </c>
      <c r="L47" s="21">
        <v>0.86588403342214504</v>
      </c>
      <c r="M47" s="20">
        <v>97.762691220829595</v>
      </c>
      <c r="N47" s="21">
        <v>0.36095343550104703</v>
      </c>
      <c r="O47" s="20">
        <v>58.865437268015398</v>
      </c>
      <c r="P47" s="21">
        <v>2.49114323337731</v>
      </c>
      <c r="Q47" s="20">
        <v>-38.897253952814197</v>
      </c>
      <c r="R47" s="21">
        <v>2.4623210181030899</v>
      </c>
      <c r="S47" s="20">
        <v>88.375171950224598</v>
      </c>
      <c r="T47" s="21">
        <v>0.77327770506302196</v>
      </c>
      <c r="U47" s="20">
        <v>95.767444048117596</v>
      </c>
      <c r="V47" s="21">
        <v>0.51282821724355698</v>
      </c>
      <c r="W47" s="20">
        <v>66.779054082829802</v>
      </c>
      <c r="X47" s="21">
        <v>2.3639163812485702</v>
      </c>
      <c r="Y47" s="20">
        <v>-28.988389965287801</v>
      </c>
      <c r="Z47" s="21">
        <v>2.4731296832178198</v>
      </c>
      <c r="AA47" s="20">
        <v>92.310000436806803</v>
      </c>
      <c r="AB47" s="21">
        <v>0.63066513672425295</v>
      </c>
      <c r="AC47" s="20">
        <v>95.727568926835602</v>
      </c>
      <c r="AD47" s="21">
        <v>0.56835201155797599</v>
      </c>
      <c r="AE47" s="20">
        <v>82.535426602254901</v>
      </c>
      <c r="AF47" s="21">
        <v>1.6932057987461899</v>
      </c>
      <c r="AG47" s="20">
        <v>-13.1921423245808</v>
      </c>
      <c r="AH47" s="21">
        <v>1.81565810879601</v>
      </c>
      <c r="AI47" s="20">
        <v>75.7034646808671</v>
      </c>
      <c r="AJ47" s="21">
        <v>1.0687505552569401</v>
      </c>
      <c r="AK47" s="20">
        <v>91.201327460059005</v>
      </c>
      <c r="AL47" s="21">
        <v>0.70653507343692301</v>
      </c>
      <c r="AM47" s="20">
        <v>30.0575749104372</v>
      </c>
      <c r="AN47" s="21">
        <v>2.2417252771515801</v>
      </c>
      <c r="AO47" s="20">
        <v>-61.143752549621802</v>
      </c>
      <c r="AP47" s="21">
        <v>2.3319041786280299</v>
      </c>
      <c r="AQ47" s="20">
        <v>91.472849090335998</v>
      </c>
      <c r="AR47" s="21">
        <v>0.88074069475858896</v>
      </c>
      <c r="AS47" s="20">
        <v>97.526733752188903</v>
      </c>
      <c r="AT47" s="21">
        <v>0.43968166749293902</v>
      </c>
      <c r="AU47" s="20">
        <v>73.529090145987198</v>
      </c>
      <c r="AV47" s="21">
        <v>2.7785736282007401</v>
      </c>
      <c r="AW47" s="20">
        <v>-23.997643606201699</v>
      </c>
      <c r="AX47" s="21">
        <v>2.8050110511123099</v>
      </c>
      <c r="AY47" s="20">
        <v>82.061106551572294</v>
      </c>
      <c r="AZ47" s="21">
        <v>0.92716581544629795</v>
      </c>
      <c r="BA47" s="20">
        <v>90.162816638856</v>
      </c>
      <c r="BB47" s="21">
        <v>0.85751163298025901</v>
      </c>
      <c r="BC47" s="20">
        <v>58.198711260228301</v>
      </c>
      <c r="BD47" s="21">
        <v>2.39207911009898</v>
      </c>
      <c r="BE47" s="20">
        <v>-31.9641053786277</v>
      </c>
      <c r="BF47" s="21">
        <v>2.6156645640814999</v>
      </c>
      <c r="BG47" s="20">
        <v>76.752206971571198</v>
      </c>
      <c r="BH47" s="21">
        <v>1.19936840161048</v>
      </c>
      <c r="BI47" s="20">
        <v>87.819392365238699</v>
      </c>
      <c r="BJ47" s="21">
        <v>0.99431751868743201</v>
      </c>
      <c r="BK47" s="20">
        <v>43.849007830813498</v>
      </c>
      <c r="BL47" s="21">
        <v>2.3971004731369399</v>
      </c>
      <c r="BM47" s="20">
        <v>-43.9703845344252</v>
      </c>
      <c r="BN47" s="24">
        <v>2.6062602019715699</v>
      </c>
    </row>
    <row r="48" spans="1:66" x14ac:dyDescent="0.15">
      <c r="A48" s="73" t="s">
        <v>42</v>
      </c>
      <c r="B48" s="44">
        <v>2</v>
      </c>
      <c r="C48" s="20">
        <v>93.931772831881503</v>
      </c>
      <c r="D48" s="21">
        <v>0.62258119508892895</v>
      </c>
      <c r="E48" s="20">
        <v>97.629866037031405</v>
      </c>
      <c r="F48" s="21">
        <v>0.46836052682199297</v>
      </c>
      <c r="G48" s="20">
        <v>67.664496128892196</v>
      </c>
      <c r="H48" s="21">
        <v>3.07688633723685</v>
      </c>
      <c r="I48" s="20">
        <v>-29.965369908139198</v>
      </c>
      <c r="J48" s="21">
        <v>3.1414928863821201</v>
      </c>
      <c r="K48" s="20">
        <v>92.124321008403797</v>
      </c>
      <c r="L48" s="21">
        <v>0.79381630102302203</v>
      </c>
      <c r="M48" s="20">
        <v>96.673065090305499</v>
      </c>
      <c r="N48" s="21">
        <v>0.49509942682292901</v>
      </c>
      <c r="O48" s="20">
        <v>60.088474496145601</v>
      </c>
      <c r="P48" s="21">
        <v>3.7434190470667099</v>
      </c>
      <c r="Q48" s="20">
        <v>-36.584590594159899</v>
      </c>
      <c r="R48" s="21">
        <v>3.7227714704529302</v>
      </c>
      <c r="S48" s="20">
        <v>93.809660799743497</v>
      </c>
      <c r="T48" s="21">
        <v>0.72064598544514102</v>
      </c>
      <c r="U48" s="20">
        <v>97.069084362401099</v>
      </c>
      <c r="V48" s="21">
        <v>0.481032743356684</v>
      </c>
      <c r="W48" s="20">
        <v>70.888035534645297</v>
      </c>
      <c r="X48" s="21">
        <v>3.8855406332438802</v>
      </c>
      <c r="Y48" s="20">
        <v>-26.181048827755799</v>
      </c>
      <c r="Z48" s="21">
        <v>3.91442907190538</v>
      </c>
      <c r="AA48" s="20">
        <v>91.476475871708999</v>
      </c>
      <c r="AB48" s="21">
        <v>0.58942152484500099</v>
      </c>
      <c r="AC48" s="20">
        <v>93.851883182161799</v>
      </c>
      <c r="AD48" s="21">
        <v>0.59920296236372295</v>
      </c>
      <c r="AE48" s="20">
        <v>74.841489329478094</v>
      </c>
      <c r="AF48" s="21">
        <v>2.6422489802765501</v>
      </c>
      <c r="AG48" s="20">
        <v>-19.010393852683801</v>
      </c>
      <c r="AH48" s="21">
        <v>2.7897529672555201</v>
      </c>
      <c r="AI48" s="20">
        <v>88.826063681882104</v>
      </c>
      <c r="AJ48" s="21">
        <v>0.98233120201572199</v>
      </c>
      <c r="AK48" s="20">
        <v>96.022380747447599</v>
      </c>
      <c r="AL48" s="21">
        <v>0.55485086932105798</v>
      </c>
      <c r="AM48" s="20">
        <v>38.380473041188999</v>
      </c>
      <c r="AN48" s="21">
        <v>3.0005408410354901</v>
      </c>
      <c r="AO48" s="20">
        <v>-57.6419077062585</v>
      </c>
      <c r="AP48" s="21">
        <v>2.9293380108548801</v>
      </c>
      <c r="AQ48" s="20">
        <v>94.260195644920103</v>
      </c>
      <c r="AR48" s="21">
        <v>0.64774598248970805</v>
      </c>
      <c r="AS48" s="20">
        <v>98.255769464716494</v>
      </c>
      <c r="AT48" s="21">
        <v>0.33282690465140602</v>
      </c>
      <c r="AU48" s="20">
        <v>65.933669432075604</v>
      </c>
      <c r="AV48" s="21">
        <v>3.44641511439074</v>
      </c>
      <c r="AW48" s="20">
        <v>-32.322100032640897</v>
      </c>
      <c r="AX48" s="21">
        <v>3.46177746964239</v>
      </c>
      <c r="AY48" s="20">
        <v>93.5044254984373</v>
      </c>
      <c r="AZ48" s="21">
        <v>0.56804511891541898</v>
      </c>
      <c r="BA48" s="20">
        <v>96.082694529502305</v>
      </c>
      <c r="BB48" s="21">
        <v>0.56097007297286305</v>
      </c>
      <c r="BC48" s="20">
        <v>75.359915898398796</v>
      </c>
      <c r="BD48" s="21">
        <v>2.9010147333212899</v>
      </c>
      <c r="BE48" s="20">
        <v>-20.722778631103498</v>
      </c>
      <c r="BF48" s="21">
        <v>3.0073675510065701</v>
      </c>
      <c r="BG48" s="20">
        <v>89.925765667133703</v>
      </c>
      <c r="BH48" s="21">
        <v>0.81784351896678298</v>
      </c>
      <c r="BI48" s="20">
        <v>95.014908467885505</v>
      </c>
      <c r="BJ48" s="21">
        <v>0.60757892655687695</v>
      </c>
      <c r="BK48" s="20">
        <v>54.199565793465702</v>
      </c>
      <c r="BL48" s="21">
        <v>3.2193272357109701</v>
      </c>
      <c r="BM48" s="20">
        <v>-40.815342674419703</v>
      </c>
      <c r="BN48" s="24">
        <v>3.2198909472034298</v>
      </c>
    </row>
    <row r="49" spans="1:66" x14ac:dyDescent="0.15">
      <c r="A49" s="73" t="s">
        <v>43</v>
      </c>
      <c r="B49" s="44">
        <v>2</v>
      </c>
      <c r="C49" s="20">
        <v>95.843227312536797</v>
      </c>
      <c r="D49" s="21">
        <v>0.58989884186809105</v>
      </c>
      <c r="E49" s="20">
        <v>99.060851178971703</v>
      </c>
      <c r="F49" s="21">
        <v>0.30684660191603302</v>
      </c>
      <c r="G49" s="20">
        <v>78.5095653515951</v>
      </c>
      <c r="H49" s="21">
        <v>2.8277653693783402</v>
      </c>
      <c r="I49" s="20">
        <v>-20.551285827376599</v>
      </c>
      <c r="J49" s="21">
        <v>2.8202985708224699</v>
      </c>
      <c r="K49" s="20">
        <v>95.212215506868006</v>
      </c>
      <c r="L49" s="21">
        <v>0.62131571720211598</v>
      </c>
      <c r="M49" s="20">
        <v>99.080576463209496</v>
      </c>
      <c r="N49" s="21">
        <v>0.24412769316350999</v>
      </c>
      <c r="O49" s="20">
        <v>73.966416017674604</v>
      </c>
      <c r="P49" s="21">
        <v>2.99230271887666</v>
      </c>
      <c r="Q49" s="20">
        <v>-25.1141604455349</v>
      </c>
      <c r="R49" s="21">
        <v>2.9361024851931101</v>
      </c>
      <c r="S49" s="20">
        <v>97.043389577495603</v>
      </c>
      <c r="T49" s="21">
        <v>0.41386109000848598</v>
      </c>
      <c r="U49" s="20">
        <v>98.965295726974006</v>
      </c>
      <c r="V49" s="21">
        <v>0.26504787572682398</v>
      </c>
      <c r="W49" s="20">
        <v>86.407423027650097</v>
      </c>
      <c r="X49" s="21">
        <v>2.02663144249592</v>
      </c>
      <c r="Y49" s="20">
        <v>-12.5578726993239</v>
      </c>
      <c r="Z49" s="21">
        <v>1.9999558106755799</v>
      </c>
      <c r="AA49" s="20">
        <v>97.283161988499103</v>
      </c>
      <c r="AB49" s="21">
        <v>0.42981055534689799</v>
      </c>
      <c r="AC49" s="20">
        <v>98.764947143349801</v>
      </c>
      <c r="AD49" s="21">
        <v>0.31655267921274899</v>
      </c>
      <c r="AE49" s="20">
        <v>88.72413213115</v>
      </c>
      <c r="AF49" s="21">
        <v>1.82505334450874</v>
      </c>
      <c r="AG49" s="20">
        <v>-10.040815012199801</v>
      </c>
      <c r="AH49" s="21">
        <v>1.7849189308398901</v>
      </c>
      <c r="AI49" s="20">
        <v>91.545690684200906</v>
      </c>
      <c r="AJ49" s="21">
        <v>0.77931288929504405</v>
      </c>
      <c r="AK49" s="20">
        <v>98.116551087156196</v>
      </c>
      <c r="AL49" s="21">
        <v>0.34460253911414102</v>
      </c>
      <c r="AM49" s="20">
        <v>54.610429627546097</v>
      </c>
      <c r="AN49" s="21">
        <v>3.18070184133511</v>
      </c>
      <c r="AO49" s="20">
        <v>-43.506121459610199</v>
      </c>
      <c r="AP49" s="21">
        <v>3.1619815401995202</v>
      </c>
      <c r="AQ49" s="20">
        <v>95.779983248850101</v>
      </c>
      <c r="AR49" s="21">
        <v>0.56981157392952198</v>
      </c>
      <c r="AS49" s="20">
        <v>99.115812668504105</v>
      </c>
      <c r="AT49" s="21">
        <v>0.21815772845623899</v>
      </c>
      <c r="AU49" s="20">
        <v>77.415647836295904</v>
      </c>
      <c r="AV49" s="21">
        <v>2.95131327638427</v>
      </c>
      <c r="AW49" s="20">
        <v>-21.700164832208198</v>
      </c>
      <c r="AX49" s="21">
        <v>2.9465606503154</v>
      </c>
      <c r="AY49" s="20">
        <v>97.891924561398895</v>
      </c>
      <c r="AZ49" s="21">
        <v>0.35009967438678602</v>
      </c>
      <c r="BA49" s="20">
        <v>99.210746972740495</v>
      </c>
      <c r="BB49" s="21">
        <v>0.21180240697063901</v>
      </c>
      <c r="BC49" s="20">
        <v>90.612481673762105</v>
      </c>
      <c r="BD49" s="21">
        <v>1.68606486092802</v>
      </c>
      <c r="BE49" s="20">
        <v>-8.5982652989784203</v>
      </c>
      <c r="BF49" s="21">
        <v>1.64743809240891</v>
      </c>
      <c r="BG49" s="20">
        <v>96.363972167929404</v>
      </c>
      <c r="BH49" s="21">
        <v>0.51067036460885495</v>
      </c>
      <c r="BI49" s="20">
        <v>98.947673512482297</v>
      </c>
      <c r="BJ49" s="21">
        <v>0.27049039304095102</v>
      </c>
      <c r="BK49" s="20">
        <v>82.182987875891101</v>
      </c>
      <c r="BL49" s="21">
        <v>2.5486589810352802</v>
      </c>
      <c r="BM49" s="20">
        <v>-16.764685636591199</v>
      </c>
      <c r="BN49" s="24">
        <v>2.5254015248671098</v>
      </c>
    </row>
    <row r="50" spans="1:66" x14ac:dyDescent="0.15">
      <c r="A50" s="63" t="s">
        <v>44</v>
      </c>
      <c r="B50" s="44">
        <v>2</v>
      </c>
      <c r="C50" s="20">
        <v>90.653883059740707</v>
      </c>
      <c r="D50" s="21">
        <v>0.77912899095705801</v>
      </c>
      <c r="E50" s="20">
        <v>96.8607026391484</v>
      </c>
      <c r="F50" s="21">
        <v>0.484438829739681</v>
      </c>
      <c r="G50" s="20">
        <v>59.409789316609697</v>
      </c>
      <c r="H50" s="21">
        <v>2.8668746151184799</v>
      </c>
      <c r="I50" s="20">
        <v>-37.450913322538597</v>
      </c>
      <c r="J50" s="21">
        <v>2.8297387157681402</v>
      </c>
      <c r="K50" s="20">
        <v>88.791026432597207</v>
      </c>
      <c r="L50" s="21">
        <v>0.88696078717377203</v>
      </c>
      <c r="M50" s="20">
        <v>96.250341992952301</v>
      </c>
      <c r="N50" s="21">
        <v>0.54420541372197295</v>
      </c>
      <c r="O50" s="20">
        <v>51.1873902862582</v>
      </c>
      <c r="P50" s="21">
        <v>3.03533181138874</v>
      </c>
      <c r="Q50" s="20">
        <v>-45.062951706694001</v>
      </c>
      <c r="R50" s="21">
        <v>3.0490674822994399</v>
      </c>
      <c r="S50" s="20">
        <v>92.425029741459298</v>
      </c>
      <c r="T50" s="21">
        <v>0.70091809236017499</v>
      </c>
      <c r="U50" s="20">
        <v>97.979607933586806</v>
      </c>
      <c r="V50" s="21">
        <v>0.36822787056650402</v>
      </c>
      <c r="W50" s="20">
        <v>64.401498111551604</v>
      </c>
      <c r="X50" s="21">
        <v>2.6711639723885998</v>
      </c>
      <c r="Y50" s="20">
        <v>-33.578109822035202</v>
      </c>
      <c r="Z50" s="21">
        <v>2.6071509159913502</v>
      </c>
      <c r="AA50" s="20">
        <v>92.515947179976706</v>
      </c>
      <c r="AB50" s="21">
        <v>0.69896573389820404</v>
      </c>
      <c r="AC50" s="20">
        <v>95.883934567574997</v>
      </c>
      <c r="AD50" s="21">
        <v>0.51886547738101296</v>
      </c>
      <c r="AE50" s="20">
        <v>75.417962283463297</v>
      </c>
      <c r="AF50" s="21">
        <v>2.4398227296744501</v>
      </c>
      <c r="AG50" s="20">
        <v>-20.4659722841118</v>
      </c>
      <c r="AH50" s="21">
        <v>2.40943430072373</v>
      </c>
      <c r="AI50" s="20">
        <v>84.344115253250195</v>
      </c>
      <c r="AJ50" s="21">
        <v>1.04354248502934</v>
      </c>
      <c r="AK50" s="20">
        <v>94.076262733973493</v>
      </c>
      <c r="AL50" s="21">
        <v>0.66156043620437499</v>
      </c>
      <c r="AM50" s="20">
        <v>35.239260048418402</v>
      </c>
      <c r="AN50" s="21">
        <v>2.6820334789621998</v>
      </c>
      <c r="AO50" s="20">
        <v>-58.837002685555099</v>
      </c>
      <c r="AP50" s="21">
        <v>2.6249889318989901</v>
      </c>
      <c r="AQ50" s="20">
        <v>89.789683927266907</v>
      </c>
      <c r="AR50" s="21">
        <v>0.94671044375659597</v>
      </c>
      <c r="AS50" s="20">
        <v>96.336140920788694</v>
      </c>
      <c r="AT50" s="21">
        <v>0.48439448126965401</v>
      </c>
      <c r="AU50" s="20">
        <v>56.777267603411303</v>
      </c>
      <c r="AV50" s="21">
        <v>3.1178754070659802</v>
      </c>
      <c r="AW50" s="20">
        <v>-39.558873317377298</v>
      </c>
      <c r="AX50" s="21">
        <v>2.9774049654918699</v>
      </c>
      <c r="AY50" s="20">
        <v>91.7609969422342</v>
      </c>
      <c r="AZ50" s="21">
        <v>0.72827969176014695</v>
      </c>
      <c r="BA50" s="20">
        <v>96.692501697331807</v>
      </c>
      <c r="BB50" s="21">
        <v>0.44975608482338802</v>
      </c>
      <c r="BC50" s="20">
        <v>66.962419614795394</v>
      </c>
      <c r="BD50" s="21">
        <v>2.7511441518983801</v>
      </c>
      <c r="BE50" s="20">
        <v>-29.730082082536502</v>
      </c>
      <c r="BF50" s="21">
        <v>2.6160180029677602</v>
      </c>
      <c r="BG50" s="20">
        <v>89.529206468874705</v>
      </c>
      <c r="BH50" s="21">
        <v>0.85130347756546199</v>
      </c>
      <c r="BI50" s="20">
        <v>96.239222373067705</v>
      </c>
      <c r="BJ50" s="21">
        <v>0.51553200335705496</v>
      </c>
      <c r="BK50" s="20">
        <v>55.9177451394985</v>
      </c>
      <c r="BL50" s="21">
        <v>3.2394430144912199</v>
      </c>
      <c r="BM50" s="20">
        <v>-40.321477233569198</v>
      </c>
      <c r="BN50" s="24">
        <v>3.2447378394829101</v>
      </c>
    </row>
    <row r="51" spans="1:66" x14ac:dyDescent="0.15">
      <c r="A51" s="71" t="s">
        <v>45</v>
      </c>
      <c r="B51" s="44">
        <v>2</v>
      </c>
      <c r="C51" s="20">
        <v>97.545032207329299</v>
      </c>
      <c r="D51" s="21">
        <v>0.348668738076653</v>
      </c>
      <c r="E51" s="20">
        <v>99.504923021542595</v>
      </c>
      <c r="F51" s="21">
        <v>0.15439891425517799</v>
      </c>
      <c r="G51" s="20">
        <v>82.761383364211895</v>
      </c>
      <c r="H51" s="21">
        <v>2.4411717073161001</v>
      </c>
      <c r="I51" s="20">
        <v>-16.7435396573307</v>
      </c>
      <c r="J51" s="21">
        <v>2.44351577447227</v>
      </c>
      <c r="K51" s="20">
        <v>98.200693649903002</v>
      </c>
      <c r="L51" s="21">
        <v>0.26180771842308898</v>
      </c>
      <c r="M51" s="20">
        <v>99.716619324535998</v>
      </c>
      <c r="N51" s="21">
        <v>0.10768848718677999</v>
      </c>
      <c r="O51" s="20">
        <v>86.786027626805506</v>
      </c>
      <c r="P51" s="21">
        <v>1.77429462544168</v>
      </c>
      <c r="Q51" s="20">
        <v>-12.930591697730399</v>
      </c>
      <c r="R51" s="21">
        <v>1.7856661115379999</v>
      </c>
      <c r="S51" s="20">
        <v>98.258635643390804</v>
      </c>
      <c r="T51" s="21">
        <v>0.26687081601496798</v>
      </c>
      <c r="U51" s="20">
        <v>99.602648482670602</v>
      </c>
      <c r="V51" s="21">
        <v>0.12638091327147999</v>
      </c>
      <c r="W51" s="20">
        <v>88.130185724090396</v>
      </c>
      <c r="X51" s="21">
        <v>2.0702681191130501</v>
      </c>
      <c r="Y51" s="20">
        <v>-11.4724627585801</v>
      </c>
      <c r="Z51" s="21">
        <v>2.0996013708777199</v>
      </c>
      <c r="AA51" s="20">
        <v>98.357080915361195</v>
      </c>
      <c r="AB51" s="21">
        <v>0.28368324365367298</v>
      </c>
      <c r="AC51" s="20">
        <v>99.687716836576399</v>
      </c>
      <c r="AD51" s="21">
        <v>0.14743720305671901</v>
      </c>
      <c r="AE51" s="20">
        <v>88.328957447186795</v>
      </c>
      <c r="AF51" s="21">
        <v>2.1056208524165001</v>
      </c>
      <c r="AG51" s="20">
        <v>-11.358759389389601</v>
      </c>
      <c r="AH51" s="21">
        <v>2.12591250309571</v>
      </c>
      <c r="AI51" s="20">
        <v>90.415460113887704</v>
      </c>
      <c r="AJ51" s="21">
        <v>0.72712803239750901</v>
      </c>
      <c r="AK51" s="20">
        <v>96.646618202155906</v>
      </c>
      <c r="AL51" s="21">
        <v>0.39308459268638202</v>
      </c>
      <c r="AM51" s="20">
        <v>43.402238237358297</v>
      </c>
      <c r="AN51" s="21">
        <v>3.2536835275149998</v>
      </c>
      <c r="AO51" s="20">
        <v>-53.244379964797702</v>
      </c>
      <c r="AP51" s="21">
        <v>3.1658613291753301</v>
      </c>
      <c r="AQ51" s="20">
        <v>95.579277900068206</v>
      </c>
      <c r="AR51" s="21">
        <v>0.51948002588571496</v>
      </c>
      <c r="AS51" s="20">
        <v>99.017751913697197</v>
      </c>
      <c r="AT51" s="21">
        <v>0.198625463493079</v>
      </c>
      <c r="AU51" s="20">
        <v>69.715052495263805</v>
      </c>
      <c r="AV51" s="21">
        <v>3.02693219615947</v>
      </c>
      <c r="AW51" s="20">
        <v>-29.302699418433399</v>
      </c>
      <c r="AX51" s="21">
        <v>2.99643394187121</v>
      </c>
      <c r="AY51" s="20">
        <v>96.292116563189694</v>
      </c>
      <c r="AZ51" s="21">
        <v>0.38884785488481599</v>
      </c>
      <c r="BA51" s="20">
        <v>98.111565173845904</v>
      </c>
      <c r="BB51" s="21">
        <v>0.27677445507063603</v>
      </c>
      <c r="BC51" s="20">
        <v>82.517172505712395</v>
      </c>
      <c r="BD51" s="21">
        <v>2.4201457581415702</v>
      </c>
      <c r="BE51" s="20">
        <v>-15.5943926681335</v>
      </c>
      <c r="BF51" s="21">
        <v>2.4427903337519301</v>
      </c>
      <c r="BG51" s="20">
        <v>95.52412538003</v>
      </c>
      <c r="BH51" s="21">
        <v>0.47278989630667501</v>
      </c>
      <c r="BI51" s="20">
        <v>99.046829699327404</v>
      </c>
      <c r="BJ51" s="21">
        <v>0.18849208960546199</v>
      </c>
      <c r="BK51" s="20">
        <v>68.944213330556195</v>
      </c>
      <c r="BL51" s="21">
        <v>2.9679461724080598</v>
      </c>
      <c r="BM51" s="20">
        <v>-30.102616368771201</v>
      </c>
      <c r="BN51" s="24">
        <v>2.9597857694064098</v>
      </c>
    </row>
    <row r="52" spans="1:66" x14ac:dyDescent="0.15">
      <c r="A52" s="73" t="s">
        <v>46</v>
      </c>
      <c r="B52" s="44">
        <v>2</v>
      </c>
      <c r="C52" s="20">
        <v>92.506869618543305</v>
      </c>
      <c r="D52" s="21">
        <v>0.63813145394211301</v>
      </c>
      <c r="E52" s="20">
        <v>96.948216584653096</v>
      </c>
      <c r="F52" s="21">
        <v>0.41802278657045799</v>
      </c>
      <c r="G52" s="20">
        <v>78.638529866355498</v>
      </c>
      <c r="H52" s="21">
        <v>1.8421496642287201</v>
      </c>
      <c r="I52" s="20">
        <v>-18.309686718297598</v>
      </c>
      <c r="J52" s="21">
        <v>1.7615536759478001</v>
      </c>
      <c r="K52" s="20">
        <v>92.850355978402703</v>
      </c>
      <c r="L52" s="21">
        <v>0.56037267657818801</v>
      </c>
      <c r="M52" s="20">
        <v>98.0779036178713</v>
      </c>
      <c r="N52" s="21">
        <v>0.39983084746312703</v>
      </c>
      <c r="O52" s="20">
        <v>76.583219331732806</v>
      </c>
      <c r="P52" s="21">
        <v>1.6602179833066899</v>
      </c>
      <c r="Q52" s="20">
        <v>-21.494684286138401</v>
      </c>
      <c r="R52" s="21">
        <v>1.6949967108419399</v>
      </c>
      <c r="S52" s="20">
        <v>93.366628352209005</v>
      </c>
      <c r="T52" s="21">
        <v>0.44408264546101001</v>
      </c>
      <c r="U52" s="20">
        <v>97.071741282528194</v>
      </c>
      <c r="V52" s="21">
        <v>0.45264508807915899</v>
      </c>
      <c r="W52" s="20">
        <v>81.782809812936705</v>
      </c>
      <c r="X52" s="21">
        <v>1.60698233403837</v>
      </c>
      <c r="Y52" s="20">
        <v>-15.2889314695915</v>
      </c>
      <c r="Z52" s="21">
        <v>1.7543211088805499</v>
      </c>
      <c r="AA52" s="20">
        <v>94.859422489074902</v>
      </c>
      <c r="AB52" s="21">
        <v>0.51446188534872905</v>
      </c>
      <c r="AC52" s="20">
        <v>97.6254156089758</v>
      </c>
      <c r="AD52" s="21">
        <v>0.40271783170327302</v>
      </c>
      <c r="AE52" s="20">
        <v>86.220768838826302</v>
      </c>
      <c r="AF52" s="21">
        <v>1.7369003372549501</v>
      </c>
      <c r="AG52" s="20">
        <v>-11.4046467701494</v>
      </c>
      <c r="AH52" s="21">
        <v>1.8282103955103599</v>
      </c>
      <c r="AI52" s="20">
        <v>80.193106955681699</v>
      </c>
      <c r="AJ52" s="21">
        <v>0.75569471394120802</v>
      </c>
      <c r="AK52" s="20">
        <v>94.605660318812497</v>
      </c>
      <c r="AL52" s="21">
        <v>0.72697062434121296</v>
      </c>
      <c r="AM52" s="20">
        <v>35.078536318200797</v>
      </c>
      <c r="AN52" s="21">
        <v>2.5901423577146501</v>
      </c>
      <c r="AO52" s="20">
        <v>-59.5271240006117</v>
      </c>
      <c r="AP52" s="21">
        <v>2.8767311078965898</v>
      </c>
      <c r="AQ52" s="20">
        <v>92.127376572080905</v>
      </c>
      <c r="AR52" s="21">
        <v>0.58440307497113197</v>
      </c>
      <c r="AS52" s="20">
        <v>96.601829008723598</v>
      </c>
      <c r="AT52" s="21">
        <v>0.47120477166066099</v>
      </c>
      <c r="AU52" s="20">
        <v>78.1788211812882</v>
      </c>
      <c r="AV52" s="21">
        <v>1.7100813978708</v>
      </c>
      <c r="AW52" s="20">
        <v>-18.423007827435399</v>
      </c>
      <c r="AX52" s="21">
        <v>1.7548529639677</v>
      </c>
      <c r="AY52" s="20">
        <v>87.7086741599866</v>
      </c>
      <c r="AZ52" s="21">
        <v>0.76696250231464402</v>
      </c>
      <c r="BA52" s="20">
        <v>94.042114919644206</v>
      </c>
      <c r="BB52" s="21">
        <v>0.65892437216088995</v>
      </c>
      <c r="BC52" s="20">
        <v>67.8550228689991</v>
      </c>
      <c r="BD52" s="21">
        <v>2.0533682644253801</v>
      </c>
      <c r="BE52" s="20">
        <v>-26.187092050645099</v>
      </c>
      <c r="BF52" s="21">
        <v>2.1104509293554199</v>
      </c>
      <c r="BG52" s="20">
        <v>84.695688265498205</v>
      </c>
      <c r="BH52" s="21">
        <v>0.86506257695506905</v>
      </c>
      <c r="BI52" s="20">
        <v>93.147152555248994</v>
      </c>
      <c r="BJ52" s="21">
        <v>0.64356807535863603</v>
      </c>
      <c r="BK52" s="20">
        <v>58.275578120915398</v>
      </c>
      <c r="BL52" s="21">
        <v>2.4292558692994102</v>
      </c>
      <c r="BM52" s="20">
        <v>-34.871574434333503</v>
      </c>
      <c r="BN52" s="24">
        <v>2.4234291172453499</v>
      </c>
    </row>
    <row r="53" spans="1:66" x14ac:dyDescent="0.15">
      <c r="A53" s="73" t="s">
        <v>47</v>
      </c>
      <c r="B53" s="44">
        <v>2</v>
      </c>
      <c r="C53" s="20">
        <v>90.982489255903303</v>
      </c>
      <c r="D53" s="21">
        <v>0.86719662013473997</v>
      </c>
      <c r="E53" s="20">
        <v>96.362358552522196</v>
      </c>
      <c r="F53" s="21">
        <v>0.518566429198146</v>
      </c>
      <c r="G53" s="20">
        <v>73.712193523220407</v>
      </c>
      <c r="H53" s="21">
        <v>2.4093585589876301</v>
      </c>
      <c r="I53" s="20">
        <v>-22.6501650293017</v>
      </c>
      <c r="J53" s="21">
        <v>2.3035293723830099</v>
      </c>
      <c r="K53" s="20">
        <v>92.029445809369903</v>
      </c>
      <c r="L53" s="21">
        <v>0.77420115462271799</v>
      </c>
      <c r="M53" s="20">
        <v>97.579596538063399</v>
      </c>
      <c r="N53" s="21">
        <v>0.39608020178810199</v>
      </c>
      <c r="O53" s="20">
        <v>74.104767133747799</v>
      </c>
      <c r="P53" s="21">
        <v>2.1983709426912101</v>
      </c>
      <c r="Q53" s="20">
        <v>-23.474829404315599</v>
      </c>
      <c r="R53" s="21">
        <v>2.11502065576687</v>
      </c>
      <c r="S53" s="20">
        <v>92.754343460717706</v>
      </c>
      <c r="T53" s="21">
        <v>0.68198843712929502</v>
      </c>
      <c r="U53" s="20">
        <v>97.405376413331396</v>
      </c>
      <c r="V53" s="21">
        <v>0.40486528582200998</v>
      </c>
      <c r="W53" s="20">
        <v>77.813304402484803</v>
      </c>
      <c r="X53" s="21">
        <v>2.1556948185679299</v>
      </c>
      <c r="Y53" s="20">
        <v>-19.5920720108466</v>
      </c>
      <c r="Z53" s="21">
        <v>2.1771468814413502</v>
      </c>
      <c r="AA53" s="20">
        <v>92.887208892469999</v>
      </c>
      <c r="AB53" s="21">
        <v>0.65551394237135596</v>
      </c>
      <c r="AC53" s="20">
        <v>95.878387685002707</v>
      </c>
      <c r="AD53" s="21">
        <v>0.56089179710496595</v>
      </c>
      <c r="AE53" s="20">
        <v>83.2614026281435</v>
      </c>
      <c r="AF53" s="21">
        <v>1.9357603479463199</v>
      </c>
      <c r="AG53" s="20">
        <v>-12.6169850568592</v>
      </c>
      <c r="AH53" s="21">
        <v>1.9716866004704099</v>
      </c>
      <c r="AI53" s="20">
        <v>79.300279347226905</v>
      </c>
      <c r="AJ53" s="21">
        <v>1.1612505875647099</v>
      </c>
      <c r="AK53" s="20">
        <v>92.242029292051598</v>
      </c>
      <c r="AL53" s="21">
        <v>0.60810609565465001</v>
      </c>
      <c r="AM53" s="20">
        <v>37.134616494082799</v>
      </c>
      <c r="AN53" s="21">
        <v>2.3529080389961301</v>
      </c>
      <c r="AO53" s="20">
        <v>-55.107412797968799</v>
      </c>
      <c r="AP53" s="21">
        <v>2.3394306932097</v>
      </c>
      <c r="AQ53" s="20">
        <v>89.009403895070193</v>
      </c>
      <c r="AR53" s="21">
        <v>0.94986603901429101</v>
      </c>
      <c r="AS53" s="20">
        <v>96.059670071715004</v>
      </c>
      <c r="AT53" s="21">
        <v>0.58183072434402605</v>
      </c>
      <c r="AU53" s="20">
        <v>65.987167382227895</v>
      </c>
      <c r="AV53" s="21">
        <v>2.38056236247562</v>
      </c>
      <c r="AW53" s="20">
        <v>-30.072502689487099</v>
      </c>
      <c r="AX53" s="21">
        <v>2.3451676456975599</v>
      </c>
      <c r="AY53" s="20">
        <v>83.820545627601405</v>
      </c>
      <c r="AZ53" s="21">
        <v>1.01994291011071</v>
      </c>
      <c r="BA53" s="20">
        <v>90.176220970161395</v>
      </c>
      <c r="BB53" s="21">
        <v>0.86256539349458194</v>
      </c>
      <c r="BC53" s="20">
        <v>63.279056263914697</v>
      </c>
      <c r="BD53" s="21">
        <v>2.1632978083622301</v>
      </c>
      <c r="BE53" s="20">
        <v>-26.897164706246599</v>
      </c>
      <c r="BF53" s="21">
        <v>2.1214409524256701</v>
      </c>
      <c r="BG53" s="20">
        <v>82.236467472795695</v>
      </c>
      <c r="BH53" s="21">
        <v>1.0647788519889401</v>
      </c>
      <c r="BI53" s="20">
        <v>91.2795038404428</v>
      </c>
      <c r="BJ53" s="21">
        <v>0.80772552313505197</v>
      </c>
      <c r="BK53" s="20">
        <v>52.762344844301502</v>
      </c>
      <c r="BL53" s="21">
        <v>2.53979060369022</v>
      </c>
      <c r="BM53" s="20">
        <v>-38.517158996141298</v>
      </c>
      <c r="BN53" s="24">
        <v>2.5966907600328102</v>
      </c>
    </row>
    <row r="54" spans="1:66" s="205" customFormat="1" x14ac:dyDescent="0.15">
      <c r="A54" s="207" t="s">
        <v>48</v>
      </c>
      <c r="B54" s="208">
        <v>2</v>
      </c>
      <c r="C54" s="201">
        <v>87.094206250944694</v>
      </c>
      <c r="D54" s="209">
        <v>1.0870263206519599</v>
      </c>
      <c r="E54" s="201">
        <v>91.956628572208899</v>
      </c>
      <c r="F54" s="209">
        <v>0.99729431407212099</v>
      </c>
      <c r="G54" s="201">
        <v>57.628582700591501</v>
      </c>
      <c r="H54" s="209">
        <v>4.1935189871476197</v>
      </c>
      <c r="I54" s="201">
        <v>-34.328045871617299</v>
      </c>
      <c r="J54" s="209">
        <v>4.2677494297507996</v>
      </c>
      <c r="K54" s="201">
        <v>92.369139710899702</v>
      </c>
      <c r="L54" s="209">
        <v>0.79857999670701196</v>
      </c>
      <c r="M54" s="201">
        <v>96.069227525726205</v>
      </c>
      <c r="N54" s="209">
        <v>0.58623764119422495</v>
      </c>
      <c r="O54" s="201">
        <v>70.033395247626302</v>
      </c>
      <c r="P54" s="209">
        <v>3.2039025895459998</v>
      </c>
      <c r="Q54" s="201">
        <v>-26.0358322780999</v>
      </c>
      <c r="R54" s="209">
        <v>3.20416476451914</v>
      </c>
      <c r="S54" s="201">
        <v>90.670237450987699</v>
      </c>
      <c r="T54" s="209">
        <v>0.79612697618634698</v>
      </c>
      <c r="U54" s="201">
        <v>94.685862834046503</v>
      </c>
      <c r="V54" s="209">
        <v>0.67774707315095095</v>
      </c>
      <c r="W54" s="201">
        <v>66.356002499754496</v>
      </c>
      <c r="X54" s="209">
        <v>3.4070448757602199</v>
      </c>
      <c r="Y54" s="201">
        <v>-28.3298603342921</v>
      </c>
      <c r="Z54" s="209">
        <v>3.46346581972659</v>
      </c>
      <c r="AA54" s="201">
        <v>85.500246651303698</v>
      </c>
      <c r="AB54" s="209">
        <v>1.10194478918536</v>
      </c>
      <c r="AC54" s="201">
        <v>87.789996895115806</v>
      </c>
      <c r="AD54" s="209">
        <v>1.11909321613171</v>
      </c>
      <c r="AE54" s="201">
        <v>71.346731119904405</v>
      </c>
      <c r="AF54" s="209">
        <v>3.0388965059415498</v>
      </c>
      <c r="AG54" s="201">
        <v>-16.443265775211401</v>
      </c>
      <c r="AH54" s="209">
        <v>3.1756325470023099</v>
      </c>
      <c r="AI54" s="201">
        <v>79.732988235002196</v>
      </c>
      <c r="AJ54" s="209">
        <v>1.15978589417851</v>
      </c>
      <c r="AK54" s="201">
        <v>88.373840069039304</v>
      </c>
      <c r="AL54" s="209">
        <v>0.91323198809415496</v>
      </c>
      <c r="AM54" s="201">
        <v>27.1694302055839</v>
      </c>
      <c r="AN54" s="209">
        <v>2.8303067783234699</v>
      </c>
      <c r="AO54" s="201">
        <v>-61.204409863455503</v>
      </c>
      <c r="AP54" s="209">
        <v>3.0098801197009801</v>
      </c>
      <c r="AQ54" s="201">
        <v>87.531677500871396</v>
      </c>
      <c r="AR54" s="209">
        <v>1.0756440767258399</v>
      </c>
      <c r="AS54" s="201">
        <v>93.095545861863599</v>
      </c>
      <c r="AT54" s="209">
        <v>0.803345111629296</v>
      </c>
      <c r="AU54" s="201">
        <v>53.6918097298745</v>
      </c>
      <c r="AV54" s="209">
        <v>3.6602663286395098</v>
      </c>
      <c r="AW54" s="201">
        <v>-39.403736131989099</v>
      </c>
      <c r="AX54" s="209">
        <v>3.6438362407460101</v>
      </c>
      <c r="AY54" s="201">
        <v>83.940371934550697</v>
      </c>
      <c r="AZ54" s="209">
        <v>0.98861060780239796</v>
      </c>
      <c r="BA54" s="201">
        <v>89.4230119014656</v>
      </c>
      <c r="BB54" s="209">
        <v>0.95258992518555796</v>
      </c>
      <c r="BC54" s="201">
        <v>50.583537323247498</v>
      </c>
      <c r="BD54" s="209">
        <v>3.25059489237489</v>
      </c>
      <c r="BE54" s="201">
        <v>-38.839474578218102</v>
      </c>
      <c r="BF54" s="209">
        <v>3.4291057041709201</v>
      </c>
      <c r="BG54" s="201">
        <v>81.923130522695899</v>
      </c>
      <c r="BH54" s="209">
        <v>1.1787856393143401</v>
      </c>
      <c r="BI54" s="201">
        <v>88.407333968375596</v>
      </c>
      <c r="BJ54" s="209">
        <v>0.85289074732722603</v>
      </c>
      <c r="BK54" s="201">
        <v>42.535459406968997</v>
      </c>
      <c r="BL54" s="209">
        <v>3.7296194529292199</v>
      </c>
      <c r="BM54" s="201">
        <v>-45.871874561406599</v>
      </c>
      <c r="BN54" s="215">
        <v>3.64499027231065</v>
      </c>
    </row>
    <row r="55" spans="1:66" x14ac:dyDescent="0.15">
      <c r="A55" s="73" t="s">
        <v>49</v>
      </c>
      <c r="B55" s="44">
        <v>2</v>
      </c>
      <c r="C55" s="20">
        <v>86.518632123709097</v>
      </c>
      <c r="D55" s="21">
        <v>1.3630034118840599</v>
      </c>
      <c r="E55" s="20">
        <v>94.880938912146405</v>
      </c>
      <c r="F55" s="21">
        <v>0.908261072387054</v>
      </c>
      <c r="G55" s="20">
        <v>66.028187237733107</v>
      </c>
      <c r="H55" s="21">
        <v>2.8252547286152701</v>
      </c>
      <c r="I55" s="20">
        <v>-28.852751674413302</v>
      </c>
      <c r="J55" s="21">
        <v>2.7587113222049999</v>
      </c>
      <c r="K55" s="20">
        <v>85.679410504074497</v>
      </c>
      <c r="L55" s="21">
        <v>1.2716133495306501</v>
      </c>
      <c r="M55" s="20">
        <v>95.204801918678697</v>
      </c>
      <c r="N55" s="21">
        <v>0.86916076191587299</v>
      </c>
      <c r="O55" s="20">
        <v>61.994302434510502</v>
      </c>
      <c r="P55" s="21">
        <v>2.9690466487090301</v>
      </c>
      <c r="Q55" s="20">
        <v>-33.210499484168203</v>
      </c>
      <c r="R55" s="21">
        <v>3.09973948252853</v>
      </c>
      <c r="S55" s="20">
        <v>86.0775584290636</v>
      </c>
      <c r="T55" s="21">
        <v>1.1970988021967</v>
      </c>
      <c r="U55" s="20">
        <v>94.929347226905904</v>
      </c>
      <c r="V55" s="21">
        <v>0.88360983257915005</v>
      </c>
      <c r="W55" s="20">
        <v>64.308413312638606</v>
      </c>
      <c r="X55" s="21">
        <v>2.6249415154520901</v>
      </c>
      <c r="Y55" s="20">
        <v>-30.620933914267301</v>
      </c>
      <c r="Z55" s="21">
        <v>2.76711543279372</v>
      </c>
      <c r="AA55" s="20">
        <v>93.182978308597896</v>
      </c>
      <c r="AB55" s="21">
        <v>0.74593802205253501</v>
      </c>
      <c r="AC55" s="20">
        <v>98.005568262298894</v>
      </c>
      <c r="AD55" s="21">
        <v>0.39768882367965003</v>
      </c>
      <c r="AE55" s="20">
        <v>81.348533189548405</v>
      </c>
      <c r="AF55" s="21">
        <v>1.9671369019573699</v>
      </c>
      <c r="AG55" s="20">
        <v>-16.6570350727504</v>
      </c>
      <c r="AH55" s="21">
        <v>1.97543400070136</v>
      </c>
      <c r="AI55" s="20">
        <v>73.584781722851801</v>
      </c>
      <c r="AJ55" s="21">
        <v>1.4382230133649201</v>
      </c>
      <c r="AK55" s="20">
        <v>91.625174107452807</v>
      </c>
      <c r="AL55" s="21">
        <v>1.01338526678929</v>
      </c>
      <c r="AM55" s="20">
        <v>29.882824098065601</v>
      </c>
      <c r="AN55" s="21">
        <v>2.1941738955447398</v>
      </c>
      <c r="AO55" s="20">
        <v>-61.742350009387302</v>
      </c>
      <c r="AP55" s="21">
        <v>2.4771673448824898</v>
      </c>
      <c r="AQ55" s="20">
        <v>83.312393963956197</v>
      </c>
      <c r="AR55" s="21">
        <v>1.35658954742089</v>
      </c>
      <c r="AS55" s="20">
        <v>94.543238024377601</v>
      </c>
      <c r="AT55" s="21">
        <v>0.840283248111095</v>
      </c>
      <c r="AU55" s="20">
        <v>55.286284215982199</v>
      </c>
      <c r="AV55" s="21">
        <v>2.68349908493611</v>
      </c>
      <c r="AW55" s="20">
        <v>-39.256953808395401</v>
      </c>
      <c r="AX55" s="21">
        <v>2.7317907418083598</v>
      </c>
      <c r="AY55" s="20">
        <v>88.311898528997801</v>
      </c>
      <c r="AZ55" s="21">
        <v>1.04842938904956</v>
      </c>
      <c r="BA55" s="20">
        <v>95.737020814384906</v>
      </c>
      <c r="BB55" s="21">
        <v>0.63885496860212698</v>
      </c>
      <c r="BC55" s="20">
        <v>70.112788360797197</v>
      </c>
      <c r="BD55" s="21">
        <v>2.4485605543699598</v>
      </c>
      <c r="BE55" s="20">
        <v>-25.624232453587702</v>
      </c>
      <c r="BF55" s="21">
        <v>2.4361226163695702</v>
      </c>
      <c r="BG55" s="20">
        <v>83.203732600148101</v>
      </c>
      <c r="BH55" s="21">
        <v>1.2639523895260201</v>
      </c>
      <c r="BI55" s="20">
        <v>94.621900831239998</v>
      </c>
      <c r="BJ55" s="21">
        <v>0.90333003182642302</v>
      </c>
      <c r="BK55" s="20">
        <v>55.505613296500897</v>
      </c>
      <c r="BL55" s="21">
        <v>2.39836113070707</v>
      </c>
      <c r="BM55" s="20">
        <v>-39.116287534739101</v>
      </c>
      <c r="BN55" s="24">
        <v>2.47577282107431</v>
      </c>
    </row>
    <row r="56" spans="1:66" x14ac:dyDescent="0.15">
      <c r="A56" s="73" t="s">
        <v>50</v>
      </c>
      <c r="B56" s="44">
        <v>2</v>
      </c>
      <c r="C56" s="20">
        <v>90.403737486025307</v>
      </c>
      <c r="D56" s="21">
        <v>0.72658151054140596</v>
      </c>
      <c r="E56" s="20">
        <v>96.470272860183599</v>
      </c>
      <c r="F56" s="21">
        <v>0.54278501904519305</v>
      </c>
      <c r="G56" s="20">
        <v>70.138923475644802</v>
      </c>
      <c r="H56" s="21">
        <v>1.7580131108589201</v>
      </c>
      <c r="I56" s="20">
        <v>-26.3313493845388</v>
      </c>
      <c r="J56" s="21">
        <v>1.7113612531858999</v>
      </c>
      <c r="K56" s="20">
        <v>84.438850550234406</v>
      </c>
      <c r="L56" s="21">
        <v>0.96675579900168696</v>
      </c>
      <c r="M56" s="20">
        <v>93.278908101197302</v>
      </c>
      <c r="N56" s="21">
        <v>0.58530598144872703</v>
      </c>
      <c r="O56" s="20">
        <v>54.913114199396396</v>
      </c>
      <c r="P56" s="21">
        <v>2.2640768358379399</v>
      </c>
      <c r="Q56" s="20">
        <v>-38.365793901800799</v>
      </c>
      <c r="R56" s="21">
        <v>2.23606622279594</v>
      </c>
      <c r="S56" s="20">
        <v>79.509558643751205</v>
      </c>
      <c r="T56" s="21">
        <v>0.99988732529646596</v>
      </c>
      <c r="U56" s="20">
        <v>88.370947776609498</v>
      </c>
      <c r="V56" s="21">
        <v>0.65349416041248598</v>
      </c>
      <c r="W56" s="20">
        <v>50.123505457092897</v>
      </c>
      <c r="X56" s="21">
        <v>2.3996125009684102</v>
      </c>
      <c r="Y56" s="20">
        <v>-38.247442319516601</v>
      </c>
      <c r="Z56" s="21">
        <v>2.3780735589228801</v>
      </c>
      <c r="AA56" s="20">
        <v>85.531582864498205</v>
      </c>
      <c r="AB56" s="21">
        <v>0.657935715174222</v>
      </c>
      <c r="AC56" s="20">
        <v>90.357798045943198</v>
      </c>
      <c r="AD56" s="21">
        <v>0.62892036333045498</v>
      </c>
      <c r="AE56" s="20">
        <v>69.648896259830295</v>
      </c>
      <c r="AF56" s="21">
        <v>1.68981538816354</v>
      </c>
      <c r="AG56" s="20">
        <v>-20.7089017861129</v>
      </c>
      <c r="AH56" s="21">
        <v>1.74708010436552</v>
      </c>
      <c r="AI56" s="20">
        <v>79.900447391988195</v>
      </c>
      <c r="AJ56" s="21">
        <v>1.14194687317548</v>
      </c>
      <c r="AK56" s="20">
        <v>92.101152299830005</v>
      </c>
      <c r="AL56" s="21">
        <v>0.60523752991049895</v>
      </c>
      <c r="AM56" s="20">
        <v>39.536113451236801</v>
      </c>
      <c r="AN56" s="21">
        <v>1.8915961046263601</v>
      </c>
      <c r="AO56" s="20">
        <v>-52.565038848593197</v>
      </c>
      <c r="AP56" s="21">
        <v>1.7860712138447901</v>
      </c>
      <c r="AQ56" s="20">
        <v>90.4903067334604</v>
      </c>
      <c r="AR56" s="21">
        <v>0.82174049935433202</v>
      </c>
      <c r="AS56" s="20">
        <v>96.087012001085895</v>
      </c>
      <c r="AT56" s="21">
        <v>0.52087779976396698</v>
      </c>
      <c r="AU56" s="20">
        <v>71.7524015978547</v>
      </c>
      <c r="AV56" s="21">
        <v>1.94554345379368</v>
      </c>
      <c r="AW56" s="20">
        <v>-24.334610403231299</v>
      </c>
      <c r="AX56" s="21">
        <v>1.89860595078052</v>
      </c>
      <c r="AY56" s="20">
        <v>78.987834482617799</v>
      </c>
      <c r="AZ56" s="21">
        <v>0.89069714971571901</v>
      </c>
      <c r="BA56" s="20">
        <v>86.976805972790203</v>
      </c>
      <c r="BB56" s="21">
        <v>0.69987040169518999</v>
      </c>
      <c r="BC56" s="20">
        <v>52.761234440805502</v>
      </c>
      <c r="BD56" s="21">
        <v>2.1101236521601598</v>
      </c>
      <c r="BE56" s="20">
        <v>-34.2155715319847</v>
      </c>
      <c r="BF56" s="21">
        <v>2.1475827788242499</v>
      </c>
      <c r="BG56" s="20">
        <v>83.150202045764004</v>
      </c>
      <c r="BH56" s="21">
        <v>1.03105284125862</v>
      </c>
      <c r="BI56" s="20">
        <v>92.758508561532906</v>
      </c>
      <c r="BJ56" s="21">
        <v>0.64965428493030497</v>
      </c>
      <c r="BK56" s="20">
        <v>51.184973427746101</v>
      </c>
      <c r="BL56" s="21">
        <v>2.13282758478636</v>
      </c>
      <c r="BM56" s="20">
        <v>-41.573535133786798</v>
      </c>
      <c r="BN56" s="24">
        <v>2.15144289324668</v>
      </c>
    </row>
    <row r="57" spans="1:66" x14ac:dyDescent="0.15">
      <c r="A57" s="73" t="s">
        <v>51</v>
      </c>
      <c r="B57" s="44">
        <v>2</v>
      </c>
      <c r="C57" s="20">
        <v>83.122437561094202</v>
      </c>
      <c r="D57" s="21">
        <v>1.30648996679644</v>
      </c>
      <c r="E57" s="20">
        <v>90.509906153288398</v>
      </c>
      <c r="F57" s="21">
        <v>1.036001586005</v>
      </c>
      <c r="G57" s="20">
        <v>58.108921335413797</v>
      </c>
      <c r="H57" s="21">
        <v>2.96815216893597</v>
      </c>
      <c r="I57" s="20">
        <v>-32.400984817874601</v>
      </c>
      <c r="J57" s="21">
        <v>2.8094216854801002</v>
      </c>
      <c r="K57" s="20">
        <v>82.803175558736498</v>
      </c>
      <c r="L57" s="21">
        <v>1.1814595318938199</v>
      </c>
      <c r="M57" s="20">
        <v>89.478678494206804</v>
      </c>
      <c r="N57" s="21">
        <v>1.1398083862197601</v>
      </c>
      <c r="O57" s="20">
        <v>59.8196902342561</v>
      </c>
      <c r="P57" s="21">
        <v>2.7571157992950499</v>
      </c>
      <c r="Q57" s="20">
        <v>-29.6589882599507</v>
      </c>
      <c r="R57" s="21">
        <v>2.7779641170386702</v>
      </c>
      <c r="S57" s="20">
        <v>81.994321016019697</v>
      </c>
      <c r="T57" s="21">
        <v>1.17042311170825</v>
      </c>
      <c r="U57" s="20">
        <v>88.514309646224305</v>
      </c>
      <c r="V57" s="21">
        <v>1.1712600710502501</v>
      </c>
      <c r="W57" s="20">
        <v>60.052772320146602</v>
      </c>
      <c r="X57" s="21">
        <v>2.8314954552705398</v>
      </c>
      <c r="Y57" s="20">
        <v>-28.461537326077799</v>
      </c>
      <c r="Z57" s="21">
        <v>3.0256228414475101</v>
      </c>
      <c r="AA57" s="20">
        <v>91.540143484540096</v>
      </c>
      <c r="AB57" s="21">
        <v>0.86569869595325299</v>
      </c>
      <c r="AC57" s="20">
        <v>95.417726176322702</v>
      </c>
      <c r="AD57" s="21">
        <v>0.69603226565354903</v>
      </c>
      <c r="AE57" s="20">
        <v>78.413670990133696</v>
      </c>
      <c r="AF57" s="21">
        <v>2.7388175698914399</v>
      </c>
      <c r="AG57" s="20">
        <v>-17.0040551861889</v>
      </c>
      <c r="AH57" s="21">
        <v>2.7918160961826302</v>
      </c>
      <c r="AI57" s="20">
        <v>75.365738339838401</v>
      </c>
      <c r="AJ57" s="21">
        <v>1.4505498997263699</v>
      </c>
      <c r="AK57" s="20">
        <v>89.572152101905104</v>
      </c>
      <c r="AL57" s="21">
        <v>0.99057911047881197</v>
      </c>
      <c r="AM57" s="20">
        <v>27.253822292308499</v>
      </c>
      <c r="AN57" s="21">
        <v>2.3953563255000998</v>
      </c>
      <c r="AO57" s="20">
        <v>-62.318329809596598</v>
      </c>
      <c r="AP57" s="21">
        <v>2.4822653167365698</v>
      </c>
      <c r="AQ57" s="20">
        <v>85.429076855193699</v>
      </c>
      <c r="AR57" s="21">
        <v>1.2419606539547801</v>
      </c>
      <c r="AS57" s="20">
        <v>94.352289371001604</v>
      </c>
      <c r="AT57" s="21">
        <v>0.70949769462054102</v>
      </c>
      <c r="AU57" s="20">
        <v>55.078877163625997</v>
      </c>
      <c r="AV57" s="21">
        <v>3.12352561789826</v>
      </c>
      <c r="AW57" s="20">
        <v>-39.2734122073756</v>
      </c>
      <c r="AX57" s="21">
        <v>2.9866671117158501</v>
      </c>
      <c r="AY57" s="20">
        <v>70.272165563841796</v>
      </c>
      <c r="AZ57" s="21">
        <v>1.5488783147962999</v>
      </c>
      <c r="BA57" s="20">
        <v>79.884854549877005</v>
      </c>
      <c r="BB57" s="21">
        <v>1.4643998884564799</v>
      </c>
      <c r="BC57" s="20">
        <v>37.7080578010873</v>
      </c>
      <c r="BD57" s="21">
        <v>3.2279890474655399</v>
      </c>
      <c r="BE57" s="20">
        <v>-42.176796748789698</v>
      </c>
      <c r="BF57" s="21">
        <v>3.35394050219635</v>
      </c>
      <c r="BG57" s="20">
        <v>68.064644449811993</v>
      </c>
      <c r="BH57" s="21">
        <v>1.3836507882614599</v>
      </c>
      <c r="BI57" s="20">
        <v>79.032655305787998</v>
      </c>
      <c r="BJ57" s="21">
        <v>1.44097955845945</v>
      </c>
      <c r="BK57" s="20">
        <v>31.574305383887101</v>
      </c>
      <c r="BL57" s="21">
        <v>2.6396130899847901</v>
      </c>
      <c r="BM57" s="20">
        <v>-47.458349921900897</v>
      </c>
      <c r="BN57" s="24">
        <v>3.1187809356780201</v>
      </c>
    </row>
    <row r="58" spans="1:66" x14ac:dyDescent="0.15">
      <c r="A58" s="73" t="s">
        <v>52</v>
      </c>
      <c r="B58" s="44">
        <v>2</v>
      </c>
      <c r="C58" s="20">
        <v>80.679327525321298</v>
      </c>
      <c r="D58" s="21">
        <v>1.2134532611344</v>
      </c>
      <c r="E58" s="20">
        <v>91.248266643944802</v>
      </c>
      <c r="F58" s="21">
        <v>0.90827761133108298</v>
      </c>
      <c r="G58" s="20">
        <v>39.429503881245502</v>
      </c>
      <c r="H58" s="21">
        <v>2.5869133604051302</v>
      </c>
      <c r="I58" s="20">
        <v>-51.818762762699301</v>
      </c>
      <c r="J58" s="21">
        <v>2.67131530657349</v>
      </c>
      <c r="K58" s="20">
        <v>81.840842782559093</v>
      </c>
      <c r="L58" s="21">
        <v>1.1244494517838499</v>
      </c>
      <c r="M58" s="20">
        <v>92.081528099793999</v>
      </c>
      <c r="N58" s="21">
        <v>0.77221356932605201</v>
      </c>
      <c r="O58" s="20">
        <v>41.442457398839103</v>
      </c>
      <c r="P58" s="21">
        <v>2.2537393017187801</v>
      </c>
      <c r="Q58" s="20">
        <v>-50.639070700954903</v>
      </c>
      <c r="R58" s="21">
        <v>2.2627835657709401</v>
      </c>
      <c r="S58" s="20">
        <v>81.799190206124393</v>
      </c>
      <c r="T58" s="21">
        <v>1.2123460794741101</v>
      </c>
      <c r="U58" s="20">
        <v>91.707678297197006</v>
      </c>
      <c r="V58" s="21">
        <v>0.81769513421145601</v>
      </c>
      <c r="W58" s="20">
        <v>43.2195625563322</v>
      </c>
      <c r="X58" s="21">
        <v>2.48736510850134</v>
      </c>
      <c r="Y58" s="20">
        <v>-48.4881157408647</v>
      </c>
      <c r="Z58" s="21">
        <v>2.4756827859435799</v>
      </c>
      <c r="AA58" s="20">
        <v>85.901972318393305</v>
      </c>
      <c r="AB58" s="21">
        <v>0.98222892892657598</v>
      </c>
      <c r="AC58" s="20">
        <v>94.315588697099201</v>
      </c>
      <c r="AD58" s="21">
        <v>0.59245195342738499</v>
      </c>
      <c r="AE58" s="20">
        <v>53.149914377010603</v>
      </c>
      <c r="AF58" s="21">
        <v>2.3360138328141802</v>
      </c>
      <c r="AG58" s="20">
        <v>-41.165674320088598</v>
      </c>
      <c r="AH58" s="21">
        <v>2.3076418148364</v>
      </c>
      <c r="AI58" s="20">
        <v>75.172096236530905</v>
      </c>
      <c r="AJ58" s="21">
        <v>1.3693515485835801</v>
      </c>
      <c r="AK58" s="20">
        <v>88.790979333714603</v>
      </c>
      <c r="AL58" s="21">
        <v>0.98723837603142905</v>
      </c>
      <c r="AM58" s="20">
        <v>22.003457566917401</v>
      </c>
      <c r="AN58" s="21">
        <v>1.89087973129646</v>
      </c>
      <c r="AO58" s="20">
        <v>-66.787521766797198</v>
      </c>
      <c r="AP58" s="21">
        <v>1.88448877966503</v>
      </c>
      <c r="AQ58" s="20">
        <v>82.859498379955895</v>
      </c>
      <c r="AR58" s="21">
        <v>1.2871619575819999</v>
      </c>
      <c r="AS58" s="20">
        <v>93.341683083596806</v>
      </c>
      <c r="AT58" s="21">
        <v>0.73046077153068001</v>
      </c>
      <c r="AU58" s="20">
        <v>41.930207659835801</v>
      </c>
      <c r="AV58" s="21">
        <v>2.6518632054075599</v>
      </c>
      <c r="AW58" s="20">
        <v>-51.411475423760997</v>
      </c>
      <c r="AX58" s="21">
        <v>2.4991932729583901</v>
      </c>
      <c r="AY58" s="20">
        <v>81.815030470363993</v>
      </c>
      <c r="AZ58" s="21">
        <v>1.22330340651266</v>
      </c>
      <c r="BA58" s="20">
        <v>91.166982081082494</v>
      </c>
      <c r="BB58" s="21">
        <v>0.85121296581018502</v>
      </c>
      <c r="BC58" s="20">
        <v>45.1443854522756</v>
      </c>
      <c r="BD58" s="21">
        <v>2.69406012698806</v>
      </c>
      <c r="BE58" s="20">
        <v>-46.022596628806902</v>
      </c>
      <c r="BF58" s="21">
        <v>2.6221217250196598</v>
      </c>
      <c r="BG58" s="20">
        <v>78.942902499076098</v>
      </c>
      <c r="BH58" s="21">
        <v>1.27901483339385</v>
      </c>
      <c r="BI58" s="20">
        <v>90.7993441728444</v>
      </c>
      <c r="BJ58" s="21">
        <v>0.81172166855833106</v>
      </c>
      <c r="BK58" s="20">
        <v>32.868566327218097</v>
      </c>
      <c r="BL58" s="21">
        <v>2.6244336803668098</v>
      </c>
      <c r="BM58" s="20">
        <v>-57.930777845626302</v>
      </c>
      <c r="BN58" s="24">
        <v>2.68504969194555</v>
      </c>
    </row>
    <row r="59" spans="1:66" x14ac:dyDescent="0.15">
      <c r="A59" s="73" t="s">
        <v>53</v>
      </c>
      <c r="B59" s="44">
        <v>2</v>
      </c>
      <c r="C59" s="20">
        <v>96.388907503304907</v>
      </c>
      <c r="D59" s="21">
        <v>0.53118325820827705</v>
      </c>
      <c r="E59" s="20">
        <v>99.170367368700695</v>
      </c>
      <c r="F59" s="21">
        <v>0.24917950642727699</v>
      </c>
      <c r="G59" s="20">
        <v>87.628722503355704</v>
      </c>
      <c r="H59" s="21">
        <v>1.56110547985296</v>
      </c>
      <c r="I59" s="20">
        <v>-11.541644865345001</v>
      </c>
      <c r="J59" s="21">
        <v>1.48803729944021</v>
      </c>
      <c r="K59" s="20">
        <v>95.525488814302705</v>
      </c>
      <c r="L59" s="21">
        <v>0.69615752849336299</v>
      </c>
      <c r="M59" s="20">
        <v>99.227569466501905</v>
      </c>
      <c r="N59" s="21">
        <v>0.21027225465716801</v>
      </c>
      <c r="O59" s="20">
        <v>83.932147144950804</v>
      </c>
      <c r="P59" s="21">
        <v>2.0697894811433701</v>
      </c>
      <c r="Q59" s="20">
        <v>-15.295422321551101</v>
      </c>
      <c r="R59" s="21">
        <v>2.0116644752724899</v>
      </c>
      <c r="S59" s="20">
        <v>95.780552381203506</v>
      </c>
      <c r="T59" s="21">
        <v>0.58784784161963499</v>
      </c>
      <c r="U59" s="20">
        <v>98.588049962154898</v>
      </c>
      <c r="V59" s="21">
        <v>0.33128726824875898</v>
      </c>
      <c r="W59" s="20">
        <v>86.844581927423206</v>
      </c>
      <c r="X59" s="21">
        <v>1.94108344794012</v>
      </c>
      <c r="Y59" s="20">
        <v>-11.7434680347317</v>
      </c>
      <c r="Z59" s="21">
        <v>1.97811721829744</v>
      </c>
      <c r="AA59" s="20">
        <v>97.991873256240794</v>
      </c>
      <c r="AB59" s="21">
        <v>0.38711411609226198</v>
      </c>
      <c r="AC59" s="20">
        <v>99.383478440824106</v>
      </c>
      <c r="AD59" s="21">
        <v>0.19300367450162001</v>
      </c>
      <c r="AE59" s="20">
        <v>93.515619573037597</v>
      </c>
      <c r="AF59" s="21">
        <v>1.35279383644589</v>
      </c>
      <c r="AG59" s="20">
        <v>-5.8678588677864498</v>
      </c>
      <c r="AH59" s="21">
        <v>1.3311631404238999</v>
      </c>
      <c r="AI59" s="20">
        <v>83.301400579766195</v>
      </c>
      <c r="AJ59" s="21">
        <v>1.66409303130524</v>
      </c>
      <c r="AK59" s="20">
        <v>96.829262759669504</v>
      </c>
      <c r="AL59" s="21">
        <v>0.48064870319005398</v>
      </c>
      <c r="AM59" s="20">
        <v>39.710394437235003</v>
      </c>
      <c r="AN59" s="21">
        <v>3.2063118578558898</v>
      </c>
      <c r="AO59" s="20">
        <v>-57.118868322434501</v>
      </c>
      <c r="AP59" s="21">
        <v>3.0934278732025202</v>
      </c>
      <c r="AQ59" s="20">
        <v>94.274549742958996</v>
      </c>
      <c r="AR59" s="21">
        <v>0.72430539245002201</v>
      </c>
      <c r="AS59" s="20">
        <v>98.7406899126387</v>
      </c>
      <c r="AT59" s="21">
        <v>0.27204229435020999</v>
      </c>
      <c r="AU59" s="20">
        <v>79.983936162357494</v>
      </c>
      <c r="AV59" s="21">
        <v>2.6780367555412998</v>
      </c>
      <c r="AW59" s="20">
        <v>-18.756753750281199</v>
      </c>
      <c r="AX59" s="21">
        <v>2.7485238582571498</v>
      </c>
      <c r="AY59" s="20">
        <v>96.290822692498097</v>
      </c>
      <c r="AZ59" s="21">
        <v>0.65568266174594103</v>
      </c>
      <c r="BA59" s="20">
        <v>99.453990214562396</v>
      </c>
      <c r="BB59" s="21">
        <v>0.16655558184425501</v>
      </c>
      <c r="BC59" s="20">
        <v>86.294808640908897</v>
      </c>
      <c r="BD59" s="21">
        <v>2.2796190325338999</v>
      </c>
      <c r="BE59" s="20">
        <v>-13.159181573653401</v>
      </c>
      <c r="BF59" s="21">
        <v>2.3025471195015199</v>
      </c>
      <c r="BG59" s="20">
        <v>92.110492824469503</v>
      </c>
      <c r="BH59" s="21">
        <v>1.0669739089277299</v>
      </c>
      <c r="BI59" s="20">
        <v>98.576379434636394</v>
      </c>
      <c r="BJ59" s="21">
        <v>0.35240457017861498</v>
      </c>
      <c r="BK59" s="20">
        <v>71.483792250811803</v>
      </c>
      <c r="BL59" s="21">
        <v>2.8356871447564198</v>
      </c>
      <c r="BM59" s="20">
        <v>-27.092587183824602</v>
      </c>
      <c r="BN59" s="24">
        <v>2.8791930231107199</v>
      </c>
    </row>
    <row r="60" spans="1:66" x14ac:dyDescent="0.15">
      <c r="A60" s="73" t="s">
        <v>54</v>
      </c>
      <c r="B60" s="44">
        <v>2</v>
      </c>
      <c r="C60" s="20">
        <v>85.263055218359497</v>
      </c>
      <c r="D60" s="21">
        <v>1.7970443197119099</v>
      </c>
      <c r="E60" s="20">
        <v>93.869778938045897</v>
      </c>
      <c r="F60" s="21">
        <v>1.2626258452874599</v>
      </c>
      <c r="G60" s="20">
        <v>62.694001238873597</v>
      </c>
      <c r="H60" s="21">
        <v>4.6412363067630196</v>
      </c>
      <c r="I60" s="20">
        <v>-31.175777699172301</v>
      </c>
      <c r="J60" s="21">
        <v>4.8051432734248802</v>
      </c>
      <c r="K60" s="20">
        <v>88.417908658639703</v>
      </c>
      <c r="L60" s="21">
        <v>1.4602272826195399</v>
      </c>
      <c r="M60" s="20">
        <v>95.861774427377995</v>
      </c>
      <c r="N60" s="21">
        <v>0.93876222447216695</v>
      </c>
      <c r="O60" s="20">
        <v>69.133784404285095</v>
      </c>
      <c r="P60" s="21">
        <v>3.5883660350878199</v>
      </c>
      <c r="Q60" s="20">
        <v>-26.7279900230929</v>
      </c>
      <c r="R60" s="21">
        <v>3.4230400303987398</v>
      </c>
      <c r="S60" s="20">
        <v>85.732889156652902</v>
      </c>
      <c r="T60" s="21">
        <v>1.2968659607740001</v>
      </c>
      <c r="U60" s="20">
        <v>93.024304492325896</v>
      </c>
      <c r="V60" s="21">
        <v>1.2468852544316</v>
      </c>
      <c r="W60" s="20">
        <v>66.801379712367293</v>
      </c>
      <c r="X60" s="21">
        <v>3.40036186075216</v>
      </c>
      <c r="Y60" s="20">
        <v>-26.2229247799585</v>
      </c>
      <c r="Z60" s="21">
        <v>3.713041098268</v>
      </c>
      <c r="AA60" s="20">
        <v>91.227689394621606</v>
      </c>
      <c r="AB60" s="21">
        <v>1.2073940672480701</v>
      </c>
      <c r="AC60" s="20">
        <v>94.839129666158399</v>
      </c>
      <c r="AD60" s="21">
        <v>1.01825060926794</v>
      </c>
      <c r="AE60" s="20">
        <v>81.715319799910105</v>
      </c>
      <c r="AF60" s="21">
        <v>2.8658917450316101</v>
      </c>
      <c r="AG60" s="20">
        <v>-13.123809866248299</v>
      </c>
      <c r="AH60" s="21">
        <v>2.8342611093240002</v>
      </c>
      <c r="AI60" s="20">
        <v>71.693649974763105</v>
      </c>
      <c r="AJ60" s="21">
        <v>2.0009027339155301</v>
      </c>
      <c r="AK60" s="20">
        <v>88.883803603947698</v>
      </c>
      <c r="AL60" s="21">
        <v>1.58192714267098</v>
      </c>
      <c r="AM60" s="20">
        <v>26.767919123122901</v>
      </c>
      <c r="AN60" s="21">
        <v>3.17925148176408</v>
      </c>
      <c r="AO60" s="20">
        <v>-62.115884480824803</v>
      </c>
      <c r="AP60" s="21">
        <v>3.5497415108243802</v>
      </c>
      <c r="AQ60" s="20">
        <v>85.663353807453504</v>
      </c>
      <c r="AR60" s="21">
        <v>1.7154910711035301</v>
      </c>
      <c r="AS60" s="20">
        <v>94.023378533036507</v>
      </c>
      <c r="AT60" s="21">
        <v>0.87369291546401096</v>
      </c>
      <c r="AU60" s="20">
        <v>63.995125268001701</v>
      </c>
      <c r="AV60" s="21">
        <v>4.3148574793496604</v>
      </c>
      <c r="AW60" s="20">
        <v>-30.028253265034799</v>
      </c>
      <c r="AX60" s="21">
        <v>4.10840082007332</v>
      </c>
      <c r="AY60" s="20">
        <v>80.980899289488306</v>
      </c>
      <c r="AZ60" s="21">
        <v>1.7783026022509401</v>
      </c>
      <c r="BA60" s="20">
        <v>90.360332013041699</v>
      </c>
      <c r="BB60" s="21">
        <v>1.3747615647584299</v>
      </c>
      <c r="BC60" s="20">
        <v>56.111626436029397</v>
      </c>
      <c r="BD60" s="21">
        <v>4.0429807022051802</v>
      </c>
      <c r="BE60" s="20">
        <v>-34.248705577012302</v>
      </c>
      <c r="BF60" s="21">
        <v>4.1671513654797296</v>
      </c>
      <c r="BG60" s="20">
        <v>79.827637070420394</v>
      </c>
      <c r="BH60" s="21">
        <v>1.7617954805528599</v>
      </c>
      <c r="BI60" s="20">
        <v>89.126060282278701</v>
      </c>
      <c r="BJ60" s="21">
        <v>1.5446442305836201</v>
      </c>
      <c r="BK60" s="20">
        <v>55.589063773096001</v>
      </c>
      <c r="BL60" s="21">
        <v>3.7345502306509002</v>
      </c>
      <c r="BM60" s="20">
        <v>-33.5369965091827</v>
      </c>
      <c r="BN60" s="24">
        <v>3.6211084010244301</v>
      </c>
    </row>
    <row r="61" spans="1:66" x14ac:dyDescent="0.15">
      <c r="A61" s="63" t="s">
        <v>55</v>
      </c>
      <c r="B61" s="44">
        <v>2</v>
      </c>
      <c r="C61" s="20">
        <v>95.479737851125904</v>
      </c>
      <c r="D61" s="21">
        <v>0.54955394995360396</v>
      </c>
      <c r="E61" s="20">
        <v>97.206495524847398</v>
      </c>
      <c r="F61" s="21">
        <v>0.358409011792032</v>
      </c>
      <c r="G61" s="20">
        <v>70.6979124117656</v>
      </c>
      <c r="H61" s="21">
        <v>3.6243839298659402</v>
      </c>
      <c r="I61" s="20">
        <v>-26.508583113081801</v>
      </c>
      <c r="J61" s="21">
        <v>3.4982212630073901</v>
      </c>
      <c r="K61" s="20">
        <v>93.242865739384996</v>
      </c>
      <c r="L61" s="21">
        <v>0.61965457145147995</v>
      </c>
      <c r="M61" s="20">
        <v>95.582922439701207</v>
      </c>
      <c r="N61" s="21">
        <v>0.47705399496435302</v>
      </c>
      <c r="O61" s="20">
        <v>59.713115525044302</v>
      </c>
      <c r="P61" s="21">
        <v>3.50842260664266</v>
      </c>
      <c r="Q61" s="20">
        <v>-35.869806914656898</v>
      </c>
      <c r="R61" s="21">
        <v>3.53659453253622</v>
      </c>
      <c r="S61" s="20">
        <v>93.252157961259002</v>
      </c>
      <c r="T61" s="21">
        <v>0.54629222457812898</v>
      </c>
      <c r="U61" s="20">
        <v>95.018317133820304</v>
      </c>
      <c r="V61" s="21">
        <v>0.47145981819687099</v>
      </c>
      <c r="W61" s="20">
        <v>67.929985591671596</v>
      </c>
      <c r="X61" s="21">
        <v>3.3850280603147098</v>
      </c>
      <c r="Y61" s="20">
        <v>-27.088331542148801</v>
      </c>
      <c r="Z61" s="21">
        <v>3.4332760600401202</v>
      </c>
      <c r="AA61" s="20">
        <v>95.668703294603901</v>
      </c>
      <c r="AB61" s="21">
        <v>0.452336279637781</v>
      </c>
      <c r="AC61" s="20">
        <v>97.054732787756905</v>
      </c>
      <c r="AD61" s="21">
        <v>0.37757888184168797</v>
      </c>
      <c r="AE61" s="20">
        <v>75.7730692317202</v>
      </c>
      <c r="AF61" s="21">
        <v>2.8842933600909499</v>
      </c>
      <c r="AG61" s="20">
        <v>-21.281663556036701</v>
      </c>
      <c r="AH61" s="21">
        <v>2.9009970973606598</v>
      </c>
      <c r="AI61" s="20">
        <v>91.202911192709394</v>
      </c>
      <c r="AJ61" s="21">
        <v>0.62720066129318497</v>
      </c>
      <c r="AK61" s="20">
        <v>93.506617303141695</v>
      </c>
      <c r="AL61" s="21">
        <v>0.49212848361063899</v>
      </c>
      <c r="AM61" s="20">
        <v>58.173700618987603</v>
      </c>
      <c r="AN61" s="21">
        <v>3.5912726350685298</v>
      </c>
      <c r="AO61" s="20">
        <v>-35.332916684154</v>
      </c>
      <c r="AP61" s="21">
        <v>3.5822338959797899</v>
      </c>
      <c r="AQ61" s="20">
        <v>94.142883184184498</v>
      </c>
      <c r="AR61" s="21">
        <v>0.569297547411313</v>
      </c>
      <c r="AS61" s="20">
        <v>96.2170631225204</v>
      </c>
      <c r="AT61" s="21">
        <v>0.41643782385358402</v>
      </c>
      <c r="AU61" s="20">
        <v>64.372651308553799</v>
      </c>
      <c r="AV61" s="21">
        <v>3.8136763889753502</v>
      </c>
      <c r="AW61" s="20">
        <v>-31.844411813966701</v>
      </c>
      <c r="AX61" s="21">
        <v>3.7687789388209398</v>
      </c>
      <c r="AY61" s="20">
        <v>94.628195110615593</v>
      </c>
      <c r="AZ61" s="21">
        <v>0.55888963934888003</v>
      </c>
      <c r="BA61" s="20">
        <v>96.672996606954101</v>
      </c>
      <c r="BB61" s="21">
        <v>0.39523037875747702</v>
      </c>
      <c r="BC61" s="20">
        <v>65.294277437142</v>
      </c>
      <c r="BD61" s="21">
        <v>3.3875580765058801</v>
      </c>
      <c r="BE61" s="20">
        <v>-31.378719169812101</v>
      </c>
      <c r="BF61" s="21">
        <v>3.3306447419608798</v>
      </c>
      <c r="BG61" s="20">
        <v>94.532241347604497</v>
      </c>
      <c r="BH61" s="21">
        <v>0.53752167945401497</v>
      </c>
      <c r="BI61" s="20">
        <v>96.6437605173859</v>
      </c>
      <c r="BJ61" s="21">
        <v>0.432516781195178</v>
      </c>
      <c r="BK61" s="20">
        <v>64.239278153597198</v>
      </c>
      <c r="BL61" s="21">
        <v>3.4233072884936302</v>
      </c>
      <c r="BM61" s="20">
        <v>-32.404482363788702</v>
      </c>
      <c r="BN61" s="24">
        <v>3.4315207692825198</v>
      </c>
    </row>
    <row r="62" spans="1:66" x14ac:dyDescent="0.15">
      <c r="A62" s="73" t="s">
        <v>56</v>
      </c>
      <c r="B62" s="44">
        <v>2</v>
      </c>
      <c r="C62" s="20">
        <v>97.246044918336295</v>
      </c>
      <c r="D62" s="21">
        <v>0.452973224525417</v>
      </c>
      <c r="E62" s="20">
        <v>97.959167216523099</v>
      </c>
      <c r="F62" s="21">
        <v>0.38879394256598299</v>
      </c>
      <c r="G62" s="20">
        <v>77.905161070989706</v>
      </c>
      <c r="H62" s="21">
        <v>3.5198219430187798</v>
      </c>
      <c r="I62" s="20">
        <v>-20.0540061455334</v>
      </c>
      <c r="J62" s="21">
        <v>3.4038613320372502</v>
      </c>
      <c r="K62" s="20">
        <v>98.506098315419806</v>
      </c>
      <c r="L62" s="21">
        <v>0.284233609036668</v>
      </c>
      <c r="M62" s="20">
        <v>99.019642521741901</v>
      </c>
      <c r="N62" s="21">
        <v>0.205591318564604</v>
      </c>
      <c r="O62" s="20">
        <v>84.597924013317694</v>
      </c>
      <c r="P62" s="21">
        <v>3.7808350071096699</v>
      </c>
      <c r="Q62" s="20">
        <v>-14.421718508424201</v>
      </c>
      <c r="R62" s="21">
        <v>3.7351632951832401</v>
      </c>
      <c r="S62" s="20">
        <v>98.670197445149796</v>
      </c>
      <c r="T62" s="21">
        <v>0.224331228982386</v>
      </c>
      <c r="U62" s="20">
        <v>99.053040087408306</v>
      </c>
      <c r="V62" s="21">
        <v>0.19929326741085701</v>
      </c>
      <c r="W62" s="20">
        <v>88.301687448210501</v>
      </c>
      <c r="X62" s="21">
        <v>3.06654149858463</v>
      </c>
      <c r="Y62" s="20">
        <v>-10.751352639197799</v>
      </c>
      <c r="Z62" s="21">
        <v>3.08179743269775</v>
      </c>
      <c r="AA62" s="20">
        <v>98.132462415881903</v>
      </c>
      <c r="AB62" s="21">
        <v>0.28623547928509802</v>
      </c>
      <c r="AC62" s="20">
        <v>98.377482433524094</v>
      </c>
      <c r="AD62" s="21">
        <v>0.26404361865998699</v>
      </c>
      <c r="AE62" s="20">
        <v>91.468697667502695</v>
      </c>
      <c r="AF62" s="21">
        <v>2.93650491538641</v>
      </c>
      <c r="AG62" s="20">
        <v>-6.9087847660213804</v>
      </c>
      <c r="AH62" s="21">
        <v>2.9323521410342099</v>
      </c>
      <c r="AI62" s="20">
        <v>94.727203342493695</v>
      </c>
      <c r="AJ62" s="21">
        <v>0.52712774220625302</v>
      </c>
      <c r="AK62" s="20">
        <v>96.177988563706094</v>
      </c>
      <c r="AL62" s="21">
        <v>0.40029661010932799</v>
      </c>
      <c r="AM62" s="20">
        <v>54.8263353070788</v>
      </c>
      <c r="AN62" s="21">
        <v>5.7429107118149796</v>
      </c>
      <c r="AO62" s="20">
        <v>-41.351653256627301</v>
      </c>
      <c r="AP62" s="21">
        <v>5.6677792221635999</v>
      </c>
      <c r="AQ62" s="20">
        <v>97.094983978539105</v>
      </c>
      <c r="AR62" s="21">
        <v>0.29689199280261103</v>
      </c>
      <c r="AS62" s="20">
        <v>97.675399846005106</v>
      </c>
      <c r="AT62" s="21">
        <v>0.24836734179358499</v>
      </c>
      <c r="AU62" s="20">
        <v>81.351413345701502</v>
      </c>
      <c r="AV62" s="21">
        <v>3.66499496518031</v>
      </c>
      <c r="AW62" s="20">
        <v>-16.323986500303601</v>
      </c>
      <c r="AX62" s="21">
        <v>3.6594347523423099</v>
      </c>
      <c r="AY62" s="20">
        <v>97.883210476786005</v>
      </c>
      <c r="AZ62" s="21">
        <v>0.29510575596335098</v>
      </c>
      <c r="BA62" s="20">
        <v>98.298511279130295</v>
      </c>
      <c r="BB62" s="21">
        <v>0.27846667716807</v>
      </c>
      <c r="BC62" s="20">
        <v>86.620695187417098</v>
      </c>
      <c r="BD62" s="21">
        <v>3.08646463402996</v>
      </c>
      <c r="BE62" s="20">
        <v>-11.677816091713201</v>
      </c>
      <c r="BF62" s="21">
        <v>3.1072105114127102</v>
      </c>
      <c r="BG62" s="20">
        <v>97.878983621600796</v>
      </c>
      <c r="BH62" s="21">
        <v>0.32952099420965902</v>
      </c>
      <c r="BI62" s="20">
        <v>98.558754851332097</v>
      </c>
      <c r="BJ62" s="21">
        <v>0.26058298724963003</v>
      </c>
      <c r="BK62" s="20">
        <v>79.465145741753503</v>
      </c>
      <c r="BL62" s="21">
        <v>4.3932585410161398</v>
      </c>
      <c r="BM62" s="20">
        <v>-19.093609109578601</v>
      </c>
      <c r="BN62" s="24">
        <v>4.3655169596993604</v>
      </c>
    </row>
    <row r="63" spans="1:66" x14ac:dyDescent="0.15">
      <c r="A63" s="6" t="s">
        <v>83</v>
      </c>
      <c r="B63" s="7">
        <v>2</v>
      </c>
      <c r="C63" s="8">
        <v>87.053713382405903</v>
      </c>
      <c r="D63" s="9">
        <v>0.223979912698825</v>
      </c>
      <c r="E63" s="8">
        <v>93.445614688287094</v>
      </c>
      <c r="F63" s="9">
        <v>0.174952722035501</v>
      </c>
      <c r="G63" s="8">
        <v>63.155647855030303</v>
      </c>
      <c r="H63" s="9">
        <v>0.59840991818829903</v>
      </c>
      <c r="I63" s="8">
        <v>-30.289966833256699</v>
      </c>
      <c r="J63" s="9">
        <v>0.59520526839365695</v>
      </c>
      <c r="K63" s="8">
        <v>85.950068010947405</v>
      </c>
      <c r="L63" s="9">
        <v>0.21152974794363699</v>
      </c>
      <c r="M63" s="8">
        <v>93.095307197861999</v>
      </c>
      <c r="N63" s="9">
        <v>0.16989282450111501</v>
      </c>
      <c r="O63" s="8">
        <v>59.621183712445401</v>
      </c>
      <c r="P63" s="9">
        <v>0.55624961591566502</v>
      </c>
      <c r="Q63" s="8">
        <v>-33.474123485416598</v>
      </c>
      <c r="R63" s="9">
        <v>0.565084314926808</v>
      </c>
      <c r="S63" s="8">
        <v>84.710196296732803</v>
      </c>
      <c r="T63" s="9">
        <v>0.204594391795164</v>
      </c>
      <c r="U63" s="8">
        <v>90.9683434924344</v>
      </c>
      <c r="V63" s="9">
        <v>0.184307729181449</v>
      </c>
      <c r="W63" s="8">
        <v>62.180853773596901</v>
      </c>
      <c r="X63" s="9">
        <v>0.53915157008123105</v>
      </c>
      <c r="Y63" s="8">
        <v>-28.787489718837499</v>
      </c>
      <c r="Z63" s="9">
        <v>0.56125814675074104</v>
      </c>
      <c r="AA63" s="8">
        <v>86.493527849300307</v>
      </c>
      <c r="AB63" s="9">
        <v>0.188485672965547</v>
      </c>
      <c r="AC63" s="8">
        <v>90.577164483206502</v>
      </c>
      <c r="AD63" s="9">
        <v>0.17669046194628499</v>
      </c>
      <c r="AE63" s="8">
        <v>71.000374974723599</v>
      </c>
      <c r="AF63" s="9">
        <v>0.51242232197302495</v>
      </c>
      <c r="AG63" s="8">
        <v>-19.5767895084829</v>
      </c>
      <c r="AH63" s="9">
        <v>0.52897476768607299</v>
      </c>
      <c r="AI63" s="8">
        <v>77.576398130090894</v>
      </c>
      <c r="AJ63" s="9">
        <v>0.26354612410287998</v>
      </c>
      <c r="AK63" s="8">
        <v>89.800829184807</v>
      </c>
      <c r="AL63" s="9">
        <v>0.18996103132728601</v>
      </c>
      <c r="AM63" s="8">
        <v>32.896954787089001</v>
      </c>
      <c r="AN63" s="9">
        <v>0.52836654336122402</v>
      </c>
      <c r="AO63" s="8">
        <v>-56.903874397717999</v>
      </c>
      <c r="AP63" s="9">
        <v>0.54537842843449003</v>
      </c>
      <c r="AQ63" s="8">
        <v>86.456724228199604</v>
      </c>
      <c r="AR63" s="9">
        <v>0.24570116977130799</v>
      </c>
      <c r="AS63" s="8">
        <v>93.734704672632702</v>
      </c>
      <c r="AT63" s="9">
        <v>0.16843065892873099</v>
      </c>
      <c r="AU63" s="8">
        <v>58.549134867061397</v>
      </c>
      <c r="AV63" s="9">
        <v>0.62810062736182204</v>
      </c>
      <c r="AW63" s="8">
        <v>-35.185569805571198</v>
      </c>
      <c r="AX63" s="9">
        <v>0.60983555529274303</v>
      </c>
      <c r="AY63" s="8">
        <v>77.792828506955004</v>
      </c>
      <c r="AZ63" s="9">
        <v>0.24420046154820599</v>
      </c>
      <c r="BA63" s="8">
        <v>84.725006074662303</v>
      </c>
      <c r="BB63" s="9">
        <v>0.227059424036821</v>
      </c>
      <c r="BC63" s="8">
        <v>51.8730867680598</v>
      </c>
      <c r="BD63" s="9">
        <v>0.56635543880810302</v>
      </c>
      <c r="BE63" s="8">
        <v>-32.851919306602497</v>
      </c>
      <c r="BF63" s="9">
        <v>0.58685326831600004</v>
      </c>
      <c r="BG63" s="8">
        <v>77.2040179341206</v>
      </c>
      <c r="BH63" s="9">
        <v>0.256293110210494</v>
      </c>
      <c r="BI63" s="8">
        <v>86.141944194681201</v>
      </c>
      <c r="BJ63" s="9">
        <v>0.22134058756182301</v>
      </c>
      <c r="BK63" s="8">
        <v>43.7074638075987</v>
      </c>
      <c r="BL63" s="9">
        <v>0.56915270691817499</v>
      </c>
      <c r="BM63" s="8">
        <v>-42.434480387082502</v>
      </c>
      <c r="BN63" s="66">
        <v>0.58825923682342196</v>
      </c>
    </row>
    <row r="64" spans="1:66" x14ac:dyDescent="0.15">
      <c r="A64" s="10" t="s">
        <v>84</v>
      </c>
      <c r="B64" s="11">
        <v>2</v>
      </c>
      <c r="C64" s="12">
        <v>87.983589980488205</v>
      </c>
      <c r="D64" s="13">
        <v>0.39717718040226202</v>
      </c>
      <c r="E64" s="12">
        <v>94.273563947049595</v>
      </c>
      <c r="F64" s="13">
        <v>0.27989233067311903</v>
      </c>
      <c r="G64" s="12">
        <v>64.055502342958306</v>
      </c>
      <c r="H64" s="13">
        <v>0.963293665564387</v>
      </c>
      <c r="I64" s="12">
        <v>-30.2180616040913</v>
      </c>
      <c r="J64" s="13">
        <v>0.93468163251131298</v>
      </c>
      <c r="K64" s="12">
        <v>86.279898852662797</v>
      </c>
      <c r="L64" s="13">
        <v>0.357297902861342</v>
      </c>
      <c r="M64" s="12">
        <v>93.724862942066807</v>
      </c>
      <c r="N64" s="13">
        <v>0.223323253115776</v>
      </c>
      <c r="O64" s="12">
        <v>58.1708805811503</v>
      </c>
      <c r="P64" s="13">
        <v>0.92456106047179698</v>
      </c>
      <c r="Q64" s="12">
        <v>-35.5539823609164</v>
      </c>
      <c r="R64" s="13">
        <v>0.93657906319334605</v>
      </c>
      <c r="S64" s="12">
        <v>84.373764824812795</v>
      </c>
      <c r="T64" s="13">
        <v>0.351487742949318</v>
      </c>
      <c r="U64" s="12">
        <v>90.936531261540395</v>
      </c>
      <c r="V64" s="13">
        <v>0.29157444097225599</v>
      </c>
      <c r="W64" s="12">
        <v>60.684248592261802</v>
      </c>
      <c r="X64" s="13">
        <v>0.83249281903394001</v>
      </c>
      <c r="Y64" s="12">
        <v>-30.2522826692786</v>
      </c>
      <c r="Z64" s="13">
        <v>0.87130818986747205</v>
      </c>
      <c r="AA64" s="12">
        <v>86.573372506715998</v>
      </c>
      <c r="AB64" s="13">
        <v>0.307226100546448</v>
      </c>
      <c r="AC64" s="12">
        <v>90.436760046223498</v>
      </c>
      <c r="AD64" s="13">
        <v>0.29512713384844202</v>
      </c>
      <c r="AE64" s="12">
        <v>71.832814703974606</v>
      </c>
      <c r="AF64" s="13">
        <v>0.78162016040692395</v>
      </c>
      <c r="AG64" s="12">
        <v>-18.603945342248899</v>
      </c>
      <c r="AH64" s="13">
        <v>0.81584809766712996</v>
      </c>
      <c r="AI64" s="12">
        <v>79.418265217646095</v>
      </c>
      <c r="AJ64" s="13">
        <v>0.463147409800652</v>
      </c>
      <c r="AK64" s="12">
        <v>91.264208668874403</v>
      </c>
      <c r="AL64" s="13">
        <v>0.28581442494180398</v>
      </c>
      <c r="AM64" s="12">
        <v>34.102554318109199</v>
      </c>
      <c r="AN64" s="13">
        <v>0.80035197635741995</v>
      </c>
      <c r="AO64" s="12">
        <v>-57.161654350765197</v>
      </c>
      <c r="AP64" s="13">
        <v>0.78637781331214796</v>
      </c>
      <c r="AQ64" s="12">
        <v>87.070941525909006</v>
      </c>
      <c r="AR64" s="13">
        <v>0.45942183028613098</v>
      </c>
      <c r="AS64" s="12">
        <v>94.425265534356896</v>
      </c>
      <c r="AT64" s="13">
        <v>0.27436379162150398</v>
      </c>
      <c r="AU64" s="12">
        <v>58.4269007204243</v>
      </c>
      <c r="AV64" s="13">
        <v>1.0437278552179701</v>
      </c>
      <c r="AW64" s="12">
        <v>-35.998364813932596</v>
      </c>
      <c r="AX64" s="13">
        <v>0.98588822702601697</v>
      </c>
      <c r="AY64" s="12">
        <v>80.957726353442496</v>
      </c>
      <c r="AZ64" s="13">
        <v>0.36682824838538303</v>
      </c>
      <c r="BA64" s="12">
        <v>87.472278660900301</v>
      </c>
      <c r="BB64" s="13">
        <v>0.30238453298484502</v>
      </c>
      <c r="BC64" s="12">
        <v>57.1295732244511</v>
      </c>
      <c r="BD64" s="13">
        <v>0.82450969922718598</v>
      </c>
      <c r="BE64" s="12">
        <v>-30.342705436449201</v>
      </c>
      <c r="BF64" s="13">
        <v>0.83004679247602897</v>
      </c>
      <c r="BG64" s="12">
        <v>79.192498552104894</v>
      </c>
      <c r="BH64" s="13">
        <v>0.44284260867599501</v>
      </c>
      <c r="BI64" s="12">
        <v>88.338901437889405</v>
      </c>
      <c r="BJ64" s="13">
        <v>0.31398326661637799</v>
      </c>
      <c r="BK64" s="12">
        <v>45.108510835269399</v>
      </c>
      <c r="BL64" s="13">
        <v>0.94571926389953598</v>
      </c>
      <c r="BM64" s="12">
        <v>-43.230390602619998</v>
      </c>
      <c r="BN64" s="67">
        <v>0.94478524277181897</v>
      </c>
    </row>
    <row r="65" spans="1:66" x14ac:dyDescent="0.15">
      <c r="A65" s="15" t="s">
        <v>85</v>
      </c>
      <c r="B65" s="16">
        <v>2</v>
      </c>
      <c r="C65" s="59">
        <v>89.583649977904997</v>
      </c>
      <c r="D65" s="60">
        <v>0.14551573655603001</v>
      </c>
      <c r="E65" s="59">
        <v>95.123177397484696</v>
      </c>
      <c r="F65" s="60">
        <v>0.10856609137784699</v>
      </c>
      <c r="G65" s="59">
        <v>65.8288881692704</v>
      </c>
      <c r="H65" s="60">
        <v>0.45909275994984899</v>
      </c>
      <c r="I65" s="59">
        <v>-29.2942892282143</v>
      </c>
      <c r="J65" s="60">
        <v>0.45445820457186697</v>
      </c>
      <c r="K65" s="59">
        <v>88.700332145355702</v>
      </c>
      <c r="L65" s="60">
        <v>0.14005395618942201</v>
      </c>
      <c r="M65" s="59">
        <v>94.904005372127997</v>
      </c>
      <c r="N65" s="60">
        <v>0.10592934329527801</v>
      </c>
      <c r="O65" s="59">
        <v>62.502365170835702</v>
      </c>
      <c r="P65" s="60">
        <v>0.44084002410355599</v>
      </c>
      <c r="Q65" s="59">
        <v>-32.401640201292302</v>
      </c>
      <c r="R65" s="60">
        <v>0.44335043071411701</v>
      </c>
      <c r="S65" s="59">
        <v>88.385724464280202</v>
      </c>
      <c r="T65" s="60">
        <v>0.13108504698186599</v>
      </c>
      <c r="U65" s="59">
        <v>93.608799408956102</v>
      </c>
      <c r="V65" s="60">
        <v>0.113141478819713</v>
      </c>
      <c r="W65" s="59">
        <v>66.941279442296903</v>
      </c>
      <c r="X65" s="60">
        <v>0.41506070516732402</v>
      </c>
      <c r="Y65" s="59">
        <v>-26.667519966659199</v>
      </c>
      <c r="Z65" s="60">
        <v>0.42519322952837502</v>
      </c>
      <c r="AA65" s="59">
        <v>89.925333834288494</v>
      </c>
      <c r="AB65" s="60">
        <v>0.121257729301936</v>
      </c>
      <c r="AC65" s="59">
        <v>93.395681227331906</v>
      </c>
      <c r="AD65" s="60">
        <v>0.1088728456617</v>
      </c>
      <c r="AE65" s="59">
        <v>74.781986547207495</v>
      </c>
      <c r="AF65" s="60">
        <v>0.39264591921463099</v>
      </c>
      <c r="AG65" s="59">
        <v>-18.6136946801244</v>
      </c>
      <c r="AH65" s="60">
        <v>0.39915223434243002</v>
      </c>
      <c r="AI65" s="59">
        <v>81.258786425049195</v>
      </c>
      <c r="AJ65" s="60">
        <v>0.17402717867543399</v>
      </c>
      <c r="AK65" s="59">
        <v>91.912218945384595</v>
      </c>
      <c r="AL65" s="60">
        <v>0.123335498138489</v>
      </c>
      <c r="AM65" s="59">
        <v>37.877851121244802</v>
      </c>
      <c r="AN65" s="60">
        <v>0.44663947679440502</v>
      </c>
      <c r="AO65" s="59">
        <v>-54.0343678241397</v>
      </c>
      <c r="AP65" s="60">
        <v>0.45530159131820702</v>
      </c>
      <c r="AQ65" s="59">
        <v>89.118944225949406</v>
      </c>
      <c r="AR65" s="60">
        <v>0.155621216388554</v>
      </c>
      <c r="AS65" s="59">
        <v>95.253341346453595</v>
      </c>
      <c r="AT65" s="60">
        <v>0.10534319253499</v>
      </c>
      <c r="AU65" s="59">
        <v>62.7656313760682</v>
      </c>
      <c r="AV65" s="60">
        <v>0.47466616887530999</v>
      </c>
      <c r="AW65" s="59">
        <v>-32.487709970385403</v>
      </c>
      <c r="AX65" s="60">
        <v>0.46657574874220997</v>
      </c>
      <c r="AY65" s="59">
        <v>84.228192723079701</v>
      </c>
      <c r="AZ65" s="60">
        <v>0.152576560311143</v>
      </c>
      <c r="BA65" s="59">
        <v>89.897651154265006</v>
      </c>
      <c r="BB65" s="60">
        <v>0.13672795034870699</v>
      </c>
      <c r="BC65" s="59">
        <v>60.627057865079202</v>
      </c>
      <c r="BD65" s="60">
        <v>0.43427593828023697</v>
      </c>
      <c r="BE65" s="59">
        <v>-29.270593289185801</v>
      </c>
      <c r="BF65" s="60">
        <v>0.44267036379251601</v>
      </c>
      <c r="BG65" s="59">
        <v>83.036220707575197</v>
      </c>
      <c r="BH65" s="60">
        <v>0.165195626879374</v>
      </c>
      <c r="BI65" s="59">
        <v>90.489539243277406</v>
      </c>
      <c r="BJ65" s="60">
        <v>0.13691357462561199</v>
      </c>
      <c r="BK65" s="59">
        <v>52.0291361543078</v>
      </c>
      <c r="BL65" s="60">
        <v>0.45014148151567801</v>
      </c>
      <c r="BM65" s="59">
        <v>-38.460403088969599</v>
      </c>
      <c r="BN65" s="68">
        <v>0.45638729132735101</v>
      </c>
    </row>
    <row r="66" spans="1:66" x14ac:dyDescent="0.15">
      <c r="A66" s="57" t="s">
        <v>88</v>
      </c>
      <c r="B66" s="44">
        <v>2</v>
      </c>
      <c r="C66" s="20">
        <v>86.546306384681998</v>
      </c>
      <c r="D66" s="21">
        <v>2.0388270201031702</v>
      </c>
      <c r="E66" s="20">
        <v>93.395028742693796</v>
      </c>
      <c r="F66" s="21">
        <v>1.3683076600326001</v>
      </c>
      <c r="G66" s="20">
        <v>62.987158974175102</v>
      </c>
      <c r="H66" s="21">
        <v>4.2737640450524097</v>
      </c>
      <c r="I66" s="20">
        <v>-30.407869768518701</v>
      </c>
      <c r="J66" s="21">
        <v>4.0668326269313697</v>
      </c>
      <c r="K66" s="20">
        <v>88.938073546452003</v>
      </c>
      <c r="L66" s="21">
        <v>1.36307279659148</v>
      </c>
      <c r="M66" s="20">
        <v>96.671580999133795</v>
      </c>
      <c r="N66" s="21">
        <v>0.77484771773658001</v>
      </c>
      <c r="O66" s="20">
        <v>62.237927239905702</v>
      </c>
      <c r="P66" s="21">
        <v>3.8391722391085699</v>
      </c>
      <c r="Q66" s="20">
        <v>-34.433653759228001</v>
      </c>
      <c r="R66" s="21">
        <v>4.0401865190928197</v>
      </c>
      <c r="S66" s="20">
        <v>88.422336910656497</v>
      </c>
      <c r="T66" s="21">
        <v>1.25417837735796</v>
      </c>
      <c r="U66" s="20">
        <v>93.097100623149601</v>
      </c>
      <c r="V66" s="21">
        <v>1.20893975267342</v>
      </c>
      <c r="W66" s="20">
        <v>72.847264452121905</v>
      </c>
      <c r="X66" s="21">
        <v>3.7246738854038499</v>
      </c>
      <c r="Y66" s="20">
        <v>-20.249836171027699</v>
      </c>
      <c r="Z66" s="21">
        <v>4.2116175771798003</v>
      </c>
      <c r="AA66" s="20">
        <v>91.894788744513207</v>
      </c>
      <c r="AB66" s="21">
        <v>0.94067764633877804</v>
      </c>
      <c r="AC66" s="20">
        <v>95.2653719031413</v>
      </c>
      <c r="AD66" s="21">
        <v>1.0661071556039701</v>
      </c>
      <c r="AE66" s="20">
        <v>81.076082457899801</v>
      </c>
      <c r="AF66" s="21">
        <v>2.6010597573423899</v>
      </c>
      <c r="AG66" s="20">
        <v>-14.189289445241601</v>
      </c>
      <c r="AH66" s="21">
        <v>3.1145930829799799</v>
      </c>
      <c r="AI66" s="20">
        <v>78.494087468705004</v>
      </c>
      <c r="AJ66" s="21">
        <v>2.2000176237454201</v>
      </c>
      <c r="AK66" s="20">
        <v>93.302907230954204</v>
      </c>
      <c r="AL66" s="21">
        <v>0.94093679249011397</v>
      </c>
      <c r="AM66" s="20">
        <v>24.082908249027799</v>
      </c>
      <c r="AN66" s="21">
        <v>4.6022516325905203</v>
      </c>
      <c r="AO66" s="20">
        <v>-69.219998981926395</v>
      </c>
      <c r="AP66" s="21">
        <v>4.6909582002235801</v>
      </c>
      <c r="AQ66" s="20">
        <v>84.328574523787296</v>
      </c>
      <c r="AR66" s="21">
        <v>2.2026108208271098</v>
      </c>
      <c r="AS66" s="20">
        <v>95.135206898282206</v>
      </c>
      <c r="AT66" s="21">
        <v>1.0434909052175501</v>
      </c>
      <c r="AU66" s="20">
        <v>46.505740263716099</v>
      </c>
      <c r="AV66" s="21">
        <v>5.2026136403849597</v>
      </c>
      <c r="AW66" s="20">
        <v>-48.6294666345661</v>
      </c>
      <c r="AX66" s="21">
        <v>5.12900492311537</v>
      </c>
      <c r="AY66" s="20">
        <v>81.270950051130697</v>
      </c>
      <c r="AZ66" s="21">
        <v>2.1734510720614599</v>
      </c>
      <c r="BA66" s="20">
        <v>88.0466862722309</v>
      </c>
      <c r="BB66" s="21">
        <v>1.84129780709488</v>
      </c>
      <c r="BC66" s="20">
        <v>56.121540079563196</v>
      </c>
      <c r="BD66" s="21">
        <v>4.8105144153409398</v>
      </c>
      <c r="BE66" s="20">
        <v>-31.9251461926677</v>
      </c>
      <c r="BF66" s="21">
        <v>4.7921083742274604</v>
      </c>
      <c r="BG66" s="20">
        <v>77.773640262322402</v>
      </c>
      <c r="BH66" s="21">
        <v>2.5284079692210999</v>
      </c>
      <c r="BI66" s="20">
        <v>88.618332696273299</v>
      </c>
      <c r="BJ66" s="21">
        <v>1.6724652680710299</v>
      </c>
      <c r="BK66" s="20">
        <v>39.5509722112185</v>
      </c>
      <c r="BL66" s="21">
        <v>4.6372419143748296</v>
      </c>
      <c r="BM66" s="20">
        <v>-49.067360485054799</v>
      </c>
      <c r="BN66" s="24">
        <v>4.3074758576190098</v>
      </c>
    </row>
    <row r="67" spans="1:66" x14ac:dyDescent="0.15">
      <c r="A67" s="57" t="s">
        <v>89</v>
      </c>
      <c r="B67" s="44">
        <v>2</v>
      </c>
      <c r="C67" s="20">
        <v>78.385678486619696</v>
      </c>
      <c r="D67" s="21">
        <v>2.3952485439275302</v>
      </c>
      <c r="E67" s="20">
        <v>83.251725210839894</v>
      </c>
      <c r="F67" s="21">
        <v>2.3438673722078698</v>
      </c>
      <c r="G67" s="20">
        <v>58.237245412532303</v>
      </c>
      <c r="H67" s="21">
        <v>5.9820414815189</v>
      </c>
      <c r="I67" s="20">
        <v>-25.014479798307502</v>
      </c>
      <c r="J67" s="21">
        <v>6.2817141070367004</v>
      </c>
      <c r="K67" s="20">
        <v>71.465583995338903</v>
      </c>
      <c r="L67" s="21">
        <v>2.9679615083198199</v>
      </c>
      <c r="M67" s="20">
        <v>77.310167332397199</v>
      </c>
      <c r="N67" s="21">
        <v>3.5994704876957502</v>
      </c>
      <c r="O67" s="20">
        <v>48.047767103947201</v>
      </c>
      <c r="P67" s="21">
        <v>4.7396016334406204</v>
      </c>
      <c r="Q67" s="20">
        <v>-29.262400228450002</v>
      </c>
      <c r="R67" s="21">
        <v>6.2793539618763399</v>
      </c>
      <c r="S67" s="20">
        <v>72.809261506345095</v>
      </c>
      <c r="T67" s="21">
        <v>2.67336150173682</v>
      </c>
      <c r="U67" s="20">
        <v>76.884871263712498</v>
      </c>
      <c r="V67" s="21">
        <v>3.37949197544572</v>
      </c>
      <c r="W67" s="20">
        <v>55.569203929377899</v>
      </c>
      <c r="X67" s="21">
        <v>5.14037674002883</v>
      </c>
      <c r="Y67" s="20">
        <v>-21.315667334334499</v>
      </c>
      <c r="Z67" s="21">
        <v>6.5698379602360397</v>
      </c>
      <c r="AA67" s="20">
        <v>83.928086062710605</v>
      </c>
      <c r="AB67" s="21">
        <v>2.0890908293243702</v>
      </c>
      <c r="AC67" s="20">
        <v>86.610059910659004</v>
      </c>
      <c r="AD67" s="21">
        <v>2.6551177917164699</v>
      </c>
      <c r="AE67" s="20">
        <v>72.959458435871099</v>
      </c>
      <c r="AF67" s="21">
        <v>4.3027372590278299</v>
      </c>
      <c r="AG67" s="20">
        <v>-13.650601474787999</v>
      </c>
      <c r="AH67" s="21">
        <v>5.4373010443616501</v>
      </c>
      <c r="AI67" s="20">
        <v>65.304210422541303</v>
      </c>
      <c r="AJ67" s="21">
        <v>2.5777512696609199</v>
      </c>
      <c r="AK67" s="20">
        <v>77.604248655703103</v>
      </c>
      <c r="AL67" s="21">
        <v>2.3173876581238702</v>
      </c>
      <c r="AM67" s="20">
        <v>15.7954762213894</v>
      </c>
      <c r="AN67" s="21">
        <v>3.34638339056802</v>
      </c>
      <c r="AO67" s="20">
        <v>-61.808772434313703</v>
      </c>
      <c r="AP67" s="21">
        <v>4.3193481023167601</v>
      </c>
      <c r="AQ67" s="20">
        <v>85.482872250229804</v>
      </c>
      <c r="AR67" s="21">
        <v>1.9118737643612</v>
      </c>
      <c r="AS67" s="20">
        <v>89.428285315414698</v>
      </c>
      <c r="AT67" s="21">
        <v>1.5418891408175299</v>
      </c>
      <c r="AU67" s="20">
        <v>69.314045419656793</v>
      </c>
      <c r="AV67" s="21">
        <v>6.5617960720362403</v>
      </c>
      <c r="AW67" s="20">
        <v>-20.114239895758001</v>
      </c>
      <c r="AX67" s="21">
        <v>6.5803496187307804</v>
      </c>
      <c r="AY67" s="20">
        <v>58.712419728873698</v>
      </c>
      <c r="AZ67" s="21">
        <v>3.3569883080373302</v>
      </c>
      <c r="BA67" s="20">
        <v>64.274023695912902</v>
      </c>
      <c r="BB67" s="21">
        <v>3.6786299676213101</v>
      </c>
      <c r="BC67" s="20">
        <v>35.169979525574</v>
      </c>
      <c r="BD67" s="21">
        <v>4.0634881783635901</v>
      </c>
      <c r="BE67" s="20">
        <v>-29.104044170338899</v>
      </c>
      <c r="BF67" s="21">
        <v>4.5416110199602597</v>
      </c>
      <c r="BG67" s="20">
        <v>66.9746395291656</v>
      </c>
      <c r="BH67" s="21">
        <v>2.7118642386610898</v>
      </c>
      <c r="BI67" s="20">
        <v>72.329942455295097</v>
      </c>
      <c r="BJ67" s="21">
        <v>2.4720992739666099</v>
      </c>
      <c r="BK67" s="20">
        <v>46.020083936798798</v>
      </c>
      <c r="BL67" s="21">
        <v>6.0049187000891102</v>
      </c>
      <c r="BM67" s="20">
        <v>-26.309858518496299</v>
      </c>
      <c r="BN67" s="24">
        <v>6.0277933752583603</v>
      </c>
    </row>
    <row r="68" spans="1:66" x14ac:dyDescent="0.15">
      <c r="A68" s="57" t="s">
        <v>90</v>
      </c>
      <c r="B68" s="44">
        <v>2</v>
      </c>
      <c r="C68" s="20">
        <v>89.785680443637403</v>
      </c>
      <c r="D68" s="21">
        <v>1.84541543758335</v>
      </c>
      <c r="E68" s="20">
        <v>95.287260516965901</v>
      </c>
      <c r="F68" s="21">
        <v>1.2156251912626099</v>
      </c>
      <c r="G68" s="20">
        <v>76.742018233658598</v>
      </c>
      <c r="H68" s="21">
        <v>4.5086324129354702</v>
      </c>
      <c r="I68" s="20">
        <v>-18.545242283307299</v>
      </c>
      <c r="J68" s="21">
        <v>4.2693451740445596</v>
      </c>
      <c r="K68" s="20">
        <v>87.501848367800406</v>
      </c>
      <c r="L68" s="21">
        <v>1.84272916505909</v>
      </c>
      <c r="M68" s="20">
        <v>96.509645891042894</v>
      </c>
      <c r="N68" s="21">
        <v>1.0170445353522899</v>
      </c>
      <c r="O68" s="20">
        <v>66.185444152161196</v>
      </c>
      <c r="P68" s="21">
        <v>3.7075951567005001</v>
      </c>
      <c r="Q68" s="20">
        <v>-30.324201738881701</v>
      </c>
      <c r="R68" s="21">
        <v>3.5102804248424202</v>
      </c>
      <c r="S68" s="20">
        <v>87.612122129773098</v>
      </c>
      <c r="T68" s="21">
        <v>1.7643888126431799</v>
      </c>
      <c r="U68" s="20">
        <v>94.247965037537696</v>
      </c>
      <c r="V68" s="21">
        <v>1.4270328927112601</v>
      </c>
      <c r="W68" s="20">
        <v>71.850466462249898</v>
      </c>
      <c r="X68" s="21">
        <v>3.9529560129264198</v>
      </c>
      <c r="Y68" s="20">
        <v>-22.397498575287798</v>
      </c>
      <c r="Z68" s="21">
        <v>4.2931620903419399</v>
      </c>
      <c r="AA68" s="20">
        <v>92.417851395636205</v>
      </c>
      <c r="AB68" s="21">
        <v>1.3284901419195301</v>
      </c>
      <c r="AC68" s="20">
        <v>96.287978378210795</v>
      </c>
      <c r="AD68" s="21">
        <v>0.99697529928557505</v>
      </c>
      <c r="AE68" s="20">
        <v>83.240453941622704</v>
      </c>
      <c r="AF68" s="21">
        <v>3.7720617182443199</v>
      </c>
      <c r="AG68" s="20">
        <v>-13.0475244365881</v>
      </c>
      <c r="AH68" s="21">
        <v>4.0494892222395196</v>
      </c>
      <c r="AI68" s="20">
        <v>69.939144684504498</v>
      </c>
      <c r="AJ68" s="21">
        <v>2.6485107325939201</v>
      </c>
      <c r="AK68" s="20">
        <v>87.488796235350506</v>
      </c>
      <c r="AL68" s="21">
        <v>1.6049943788244001</v>
      </c>
      <c r="AM68" s="20">
        <v>28.330784235145</v>
      </c>
      <c r="AN68" s="21">
        <v>4.4393015657532002</v>
      </c>
      <c r="AO68" s="20">
        <v>-59.158012000205503</v>
      </c>
      <c r="AP68" s="21">
        <v>4.6802889718218301</v>
      </c>
      <c r="AQ68" s="20">
        <v>87.745350389144306</v>
      </c>
      <c r="AR68" s="21">
        <v>2.0941391679339199</v>
      </c>
      <c r="AS68" s="20">
        <v>94.505661861820897</v>
      </c>
      <c r="AT68" s="21">
        <v>1.6016127860139799</v>
      </c>
      <c r="AU68" s="20">
        <v>71.736559595764504</v>
      </c>
      <c r="AV68" s="21">
        <v>4.00137694183279</v>
      </c>
      <c r="AW68" s="20">
        <v>-22.7691022660564</v>
      </c>
      <c r="AX68" s="21">
        <v>3.8435359552639401</v>
      </c>
      <c r="AY68" s="20">
        <v>85.838694062720805</v>
      </c>
      <c r="AZ68" s="21">
        <v>1.8642253774828901</v>
      </c>
      <c r="BA68" s="20">
        <v>91.625027765050405</v>
      </c>
      <c r="BB68" s="21">
        <v>1.6149083821186201</v>
      </c>
      <c r="BC68" s="20">
        <v>72.184081002185195</v>
      </c>
      <c r="BD68" s="21">
        <v>3.4806715780388902</v>
      </c>
      <c r="BE68" s="20">
        <v>-19.440946762865199</v>
      </c>
      <c r="BF68" s="21">
        <v>3.54416330098246</v>
      </c>
      <c r="BG68" s="20">
        <v>76.402301884944194</v>
      </c>
      <c r="BH68" s="21">
        <v>2.3465147083351101</v>
      </c>
      <c r="BI68" s="20">
        <v>85.091018555345499</v>
      </c>
      <c r="BJ68" s="21">
        <v>2.1407268393797199</v>
      </c>
      <c r="BK68" s="20">
        <v>55.790880786825902</v>
      </c>
      <c r="BL68" s="21">
        <v>4.4606221250483102</v>
      </c>
      <c r="BM68" s="20">
        <v>-29.300137768519601</v>
      </c>
      <c r="BN68" s="24">
        <v>4.6865118545692503</v>
      </c>
    </row>
    <row r="69" spans="1:66" ht="13.5" customHeight="1" x14ac:dyDescent="0.15">
      <c r="A69" s="72" t="s">
        <v>91</v>
      </c>
      <c r="B69" s="53">
        <v>2</v>
      </c>
      <c r="C69" s="61">
        <v>83.155673079282494</v>
      </c>
      <c r="D69" s="62">
        <v>2.4053995203067502</v>
      </c>
      <c r="E69" s="61">
        <v>89.102328765044305</v>
      </c>
      <c r="F69" s="62">
        <v>1.91858838696277</v>
      </c>
      <c r="G69" s="61">
        <v>49.986968329349402</v>
      </c>
      <c r="H69" s="62">
        <v>5.4132334876481103</v>
      </c>
      <c r="I69" s="61">
        <v>-39.115360435694903</v>
      </c>
      <c r="J69" s="62">
        <v>4.5651686442180504</v>
      </c>
      <c r="K69" s="61">
        <v>90.543997463393296</v>
      </c>
      <c r="L69" s="62">
        <v>1.16436877537922</v>
      </c>
      <c r="M69" s="61">
        <v>94.963364028051501</v>
      </c>
      <c r="N69" s="62">
        <v>0.76825190164834101</v>
      </c>
      <c r="O69" s="61">
        <v>65.562001002009495</v>
      </c>
      <c r="P69" s="62">
        <v>5.1628964615869704</v>
      </c>
      <c r="Q69" s="61">
        <v>-29.401363026041999</v>
      </c>
      <c r="R69" s="62">
        <v>5.2535816894290104</v>
      </c>
      <c r="S69" s="61">
        <v>77.470792674095094</v>
      </c>
      <c r="T69" s="62">
        <v>2.09216443137699</v>
      </c>
      <c r="U69" s="61">
        <v>82.690989930872405</v>
      </c>
      <c r="V69" s="62">
        <v>1.8993739722424099</v>
      </c>
      <c r="W69" s="61">
        <v>47.799127258998503</v>
      </c>
      <c r="X69" s="62">
        <v>6.0753793732842496</v>
      </c>
      <c r="Y69" s="61">
        <v>-34.891862671873902</v>
      </c>
      <c r="Z69" s="62">
        <v>6.3799806905283099</v>
      </c>
      <c r="AA69" s="61">
        <v>90.4446198344408</v>
      </c>
      <c r="AB69" s="62">
        <v>1.30533265084476</v>
      </c>
      <c r="AC69" s="61">
        <v>93.235429216521197</v>
      </c>
      <c r="AD69" s="62">
        <v>1.0737235711233899</v>
      </c>
      <c r="AE69" s="61">
        <v>74.821826734608706</v>
      </c>
      <c r="AF69" s="62">
        <v>4.9206681599335997</v>
      </c>
      <c r="AG69" s="61">
        <v>-18.413602481912399</v>
      </c>
      <c r="AH69" s="62">
        <v>4.8816449514919</v>
      </c>
      <c r="AI69" s="61">
        <v>81.899844547740798</v>
      </c>
      <c r="AJ69" s="62">
        <v>2.03036368527476</v>
      </c>
      <c r="AK69" s="61">
        <v>90.733378183659397</v>
      </c>
      <c r="AL69" s="62">
        <v>1.5100488756661199</v>
      </c>
      <c r="AM69" s="61">
        <v>31.8284765967448</v>
      </c>
      <c r="AN69" s="62">
        <v>5.0453251392755396</v>
      </c>
      <c r="AO69" s="61">
        <v>-58.904901586914598</v>
      </c>
      <c r="AP69" s="62">
        <v>5.1701982655448102</v>
      </c>
      <c r="AQ69" s="61">
        <v>88.071811908510099</v>
      </c>
      <c r="AR69" s="62">
        <v>2.0764163014771899</v>
      </c>
      <c r="AS69" s="61">
        <v>93.203193256727204</v>
      </c>
      <c r="AT69" s="62">
        <v>1.6999417551954299</v>
      </c>
      <c r="AU69" s="61">
        <v>58.622200595030698</v>
      </c>
      <c r="AV69" s="62">
        <v>5.7863582810691403</v>
      </c>
      <c r="AW69" s="61">
        <v>-34.580992661696499</v>
      </c>
      <c r="AX69" s="62">
        <v>5.3655907063525996</v>
      </c>
      <c r="AY69" s="61">
        <v>68.993129599886103</v>
      </c>
      <c r="AZ69" s="62">
        <v>2.67505175058783</v>
      </c>
      <c r="BA69" s="61">
        <v>75.211524182126794</v>
      </c>
      <c r="BB69" s="62">
        <v>2.56107738266607</v>
      </c>
      <c r="BC69" s="61">
        <v>33.298273788334001</v>
      </c>
      <c r="BD69" s="62">
        <v>4.4642791305874203</v>
      </c>
      <c r="BE69" s="61">
        <v>-41.913250393792801</v>
      </c>
      <c r="BF69" s="62">
        <v>4.6623470051781197</v>
      </c>
      <c r="BG69" s="61">
        <v>74.560904094989297</v>
      </c>
      <c r="BH69" s="62">
        <v>2.66560639168907</v>
      </c>
      <c r="BI69" s="61">
        <v>81.226297762213505</v>
      </c>
      <c r="BJ69" s="62">
        <v>2.4133307384951799</v>
      </c>
      <c r="BK69" s="61">
        <v>37.356129739063398</v>
      </c>
      <c r="BL69" s="62">
        <v>4.6454986281149599</v>
      </c>
      <c r="BM69" s="61">
        <v>-43.8701680231501</v>
      </c>
      <c r="BN69" s="69">
        <v>4.3852097201316402</v>
      </c>
    </row>
    <row r="70" spans="1:66" x14ac:dyDescent="0.15">
      <c r="A70" s="17"/>
      <c r="B70" s="47"/>
      <c r="C70" s="18" t="s">
        <v>1058</v>
      </c>
      <c r="D70" s="19" t="s">
        <v>1059</v>
      </c>
      <c r="E70" s="18" t="s">
        <v>1290</v>
      </c>
      <c r="F70" s="19" t="s">
        <v>1291</v>
      </c>
      <c r="G70" s="18" t="s">
        <v>1292</v>
      </c>
      <c r="H70" s="19" t="s">
        <v>1293</v>
      </c>
      <c r="I70" s="18" t="s">
        <v>1294</v>
      </c>
      <c r="J70" s="19" t="s">
        <v>1295</v>
      </c>
      <c r="K70" s="18" t="s">
        <v>1060</v>
      </c>
      <c r="L70" s="19" t="s">
        <v>1061</v>
      </c>
      <c r="M70" s="18" t="s">
        <v>1296</v>
      </c>
      <c r="N70" s="19" t="s">
        <v>1297</v>
      </c>
      <c r="O70" s="18" t="s">
        <v>1298</v>
      </c>
      <c r="P70" s="19" t="s">
        <v>1299</v>
      </c>
      <c r="Q70" s="18" t="s">
        <v>1300</v>
      </c>
      <c r="R70" s="19" t="s">
        <v>1301</v>
      </c>
      <c r="S70" s="18" t="s">
        <v>1062</v>
      </c>
      <c r="T70" s="19" t="s">
        <v>1063</v>
      </c>
      <c r="U70" s="18" t="s">
        <v>1302</v>
      </c>
      <c r="V70" s="19" t="s">
        <v>1303</v>
      </c>
      <c r="W70" s="18" t="s">
        <v>1304</v>
      </c>
      <c r="X70" s="19" t="s">
        <v>1305</v>
      </c>
      <c r="Y70" s="18" t="s">
        <v>1306</v>
      </c>
      <c r="Z70" s="19" t="s">
        <v>1307</v>
      </c>
      <c r="AA70" s="18" t="s">
        <v>1064</v>
      </c>
      <c r="AB70" s="19" t="s">
        <v>1065</v>
      </c>
      <c r="AC70" s="18" t="s">
        <v>1308</v>
      </c>
      <c r="AD70" s="19" t="s">
        <v>1309</v>
      </c>
      <c r="AE70" s="18" t="s">
        <v>1310</v>
      </c>
      <c r="AF70" s="19" t="s">
        <v>1311</v>
      </c>
      <c r="AG70" s="18" t="s">
        <v>1312</v>
      </c>
      <c r="AH70" s="19" t="s">
        <v>1313</v>
      </c>
      <c r="AI70" s="18" t="s">
        <v>1066</v>
      </c>
      <c r="AJ70" s="19" t="s">
        <v>1067</v>
      </c>
      <c r="AK70" s="18" t="s">
        <v>1314</v>
      </c>
      <c r="AL70" s="19" t="s">
        <v>1315</v>
      </c>
      <c r="AM70" s="18" t="s">
        <v>1316</v>
      </c>
      <c r="AN70" s="19" t="s">
        <v>1317</v>
      </c>
      <c r="AO70" s="18" t="s">
        <v>1318</v>
      </c>
      <c r="AP70" s="19" t="s">
        <v>1319</v>
      </c>
      <c r="AQ70" s="18" t="s">
        <v>1068</v>
      </c>
      <c r="AR70" s="19" t="s">
        <v>1069</v>
      </c>
      <c r="AS70" s="18" t="s">
        <v>1320</v>
      </c>
      <c r="AT70" s="19" t="s">
        <v>1321</v>
      </c>
      <c r="AU70" s="18" t="s">
        <v>1322</v>
      </c>
      <c r="AV70" s="19" t="s">
        <v>1323</v>
      </c>
      <c r="AW70" s="18" t="s">
        <v>1324</v>
      </c>
      <c r="AX70" s="19" t="s">
        <v>1325</v>
      </c>
      <c r="AY70" s="18" t="s">
        <v>1074</v>
      </c>
      <c r="AZ70" s="19" t="s">
        <v>1075</v>
      </c>
      <c r="BA70" s="18" t="s">
        <v>1326</v>
      </c>
      <c r="BB70" s="19" t="s">
        <v>1327</v>
      </c>
      <c r="BC70" s="18" t="s">
        <v>1328</v>
      </c>
      <c r="BD70" s="19" t="s">
        <v>1329</v>
      </c>
      <c r="BE70" s="18" t="s">
        <v>1330</v>
      </c>
      <c r="BF70" s="19" t="s">
        <v>1331</v>
      </c>
      <c r="BG70" s="18" t="s">
        <v>1076</v>
      </c>
      <c r="BH70" s="19" t="s">
        <v>1077</v>
      </c>
      <c r="BI70" s="18" t="s">
        <v>1332</v>
      </c>
      <c r="BJ70" s="19" t="s">
        <v>1333</v>
      </c>
      <c r="BK70" s="18" t="s">
        <v>1334</v>
      </c>
      <c r="BL70" s="19" t="s">
        <v>1335</v>
      </c>
      <c r="BM70" s="18" t="s">
        <v>1336</v>
      </c>
      <c r="BN70" s="38" t="s">
        <v>1337</v>
      </c>
    </row>
    <row r="71" spans="1:66" x14ac:dyDescent="0.15">
      <c r="A71" s="73" t="s">
        <v>8</v>
      </c>
      <c r="B71" s="46">
        <v>1</v>
      </c>
      <c r="C71" s="20">
        <v>93.090137825476006</v>
      </c>
      <c r="D71" s="22">
        <v>0.91123560727293296</v>
      </c>
      <c r="E71" s="20">
        <v>97.361815500897507</v>
      </c>
      <c r="F71" s="22">
        <v>0.50563718026604498</v>
      </c>
      <c r="G71" s="20">
        <v>79.064971357023396</v>
      </c>
      <c r="H71" s="22">
        <v>2.87308688580806</v>
      </c>
      <c r="I71" s="20">
        <v>-18.2968441438742</v>
      </c>
      <c r="J71" s="22">
        <v>2.7553960740707502</v>
      </c>
      <c r="K71" s="20">
        <v>90.911680146615495</v>
      </c>
      <c r="L71" s="22">
        <v>0.86834880096286904</v>
      </c>
      <c r="M71" s="20">
        <v>97.094855229418698</v>
      </c>
      <c r="N71" s="22">
        <v>0.63821193447840796</v>
      </c>
      <c r="O71" s="20">
        <v>70.669864952903495</v>
      </c>
      <c r="P71" s="22">
        <v>2.72957253565859</v>
      </c>
      <c r="Q71" s="20">
        <v>-26.424990276515299</v>
      </c>
      <c r="R71" s="22">
        <v>2.75897592476344</v>
      </c>
      <c r="S71" s="20">
        <v>89.952047826804503</v>
      </c>
      <c r="T71" s="22">
        <v>0.93840195086908595</v>
      </c>
      <c r="U71" s="20">
        <v>95.617169495115803</v>
      </c>
      <c r="V71" s="22">
        <v>0.75662716245825401</v>
      </c>
      <c r="W71" s="20">
        <v>71.361754138109603</v>
      </c>
      <c r="X71" s="22">
        <v>2.7003986665747299</v>
      </c>
      <c r="Y71" s="20">
        <v>-24.2554153570062</v>
      </c>
      <c r="Z71" s="22">
        <v>2.7603721962352998</v>
      </c>
      <c r="AA71" s="20">
        <v>94.209740989007898</v>
      </c>
      <c r="AB71" s="22">
        <v>0.66071302322471204</v>
      </c>
      <c r="AC71" s="20">
        <v>96.229425155534898</v>
      </c>
      <c r="AD71" s="22">
        <v>0.57984827153065399</v>
      </c>
      <c r="AE71" s="20">
        <v>87.558476198695303</v>
      </c>
      <c r="AF71" s="22">
        <v>1.79907855995067</v>
      </c>
      <c r="AG71" s="20">
        <v>-8.6709489568396005</v>
      </c>
      <c r="AH71" s="22">
        <v>1.7672255378037101</v>
      </c>
      <c r="AI71" s="20">
        <v>77.455392966767704</v>
      </c>
      <c r="AJ71" s="22">
        <v>1.4496348883908901</v>
      </c>
      <c r="AK71" s="20">
        <v>92.591240910706503</v>
      </c>
      <c r="AL71" s="22">
        <v>0.75267072261553403</v>
      </c>
      <c r="AM71" s="20">
        <v>28.022832970971599</v>
      </c>
      <c r="AN71" s="22">
        <v>2.5165998537946099</v>
      </c>
      <c r="AO71" s="20">
        <v>-64.568407939734897</v>
      </c>
      <c r="AP71" s="22">
        <v>2.5533421491453101</v>
      </c>
      <c r="AQ71" s="20">
        <v>89.117389598796393</v>
      </c>
      <c r="AR71" s="22">
        <v>1.1683280763483299</v>
      </c>
      <c r="AS71" s="20">
        <v>96.1154426422884</v>
      </c>
      <c r="AT71" s="22">
        <v>0.64041755746386697</v>
      </c>
      <c r="AU71" s="20">
        <v>65.958937436825394</v>
      </c>
      <c r="AV71" s="22">
        <v>3.40800768151975</v>
      </c>
      <c r="AW71" s="20">
        <v>-30.156505205462899</v>
      </c>
      <c r="AX71" s="22">
        <v>3.3452520235781802</v>
      </c>
      <c r="AY71" s="20">
        <v>83.565904555657696</v>
      </c>
      <c r="AZ71" s="22">
        <v>1.0933090679444699</v>
      </c>
      <c r="BA71" s="20">
        <v>90.761919434464303</v>
      </c>
      <c r="BB71" s="22">
        <v>1.0077292479337701</v>
      </c>
      <c r="BC71" s="20">
        <v>59.826075725626502</v>
      </c>
      <c r="BD71" s="22">
        <v>3.0720045701005998</v>
      </c>
      <c r="BE71" s="20">
        <v>-30.935843708837801</v>
      </c>
      <c r="BF71" s="22">
        <v>3.1202898496316598</v>
      </c>
      <c r="BG71" s="20">
        <v>78.994032531379503</v>
      </c>
      <c r="BH71" s="22">
        <v>1.26284769766921</v>
      </c>
      <c r="BI71" s="20">
        <v>89.769491445447102</v>
      </c>
      <c r="BJ71" s="22">
        <v>0.92543542415284297</v>
      </c>
      <c r="BK71" s="20">
        <v>43.451299418235301</v>
      </c>
      <c r="BL71" s="22">
        <v>3.1151287960312599</v>
      </c>
      <c r="BM71" s="20">
        <v>-46.318192027211701</v>
      </c>
      <c r="BN71" s="24">
        <v>3.2016093458169301</v>
      </c>
    </row>
    <row r="72" spans="1:66" x14ac:dyDescent="0.15">
      <c r="A72" s="73" t="s">
        <v>12</v>
      </c>
      <c r="B72" s="46">
        <v>1</v>
      </c>
      <c r="C72" s="20">
        <v>86.905058547196006</v>
      </c>
      <c r="D72" s="22">
        <v>0.92269312946540005</v>
      </c>
      <c r="E72" s="20">
        <v>91.310912831453805</v>
      </c>
      <c r="F72" s="22">
        <v>0.89284482234628704</v>
      </c>
      <c r="G72" s="20">
        <v>61.955421860017204</v>
      </c>
      <c r="H72" s="22">
        <v>2.45011769194375</v>
      </c>
      <c r="I72" s="20">
        <v>-29.355490971436598</v>
      </c>
      <c r="J72" s="22">
        <v>2.61656199062987</v>
      </c>
      <c r="K72" s="20">
        <v>85.821425600156303</v>
      </c>
      <c r="L72" s="22">
        <v>0.980391466171736</v>
      </c>
      <c r="M72" s="20">
        <v>90.062903986850102</v>
      </c>
      <c r="N72" s="22">
        <v>0.90506632890261196</v>
      </c>
      <c r="O72" s="20">
        <v>61.659899687658204</v>
      </c>
      <c r="P72" s="22">
        <v>2.89701479969492</v>
      </c>
      <c r="Q72" s="20">
        <v>-28.403004299191799</v>
      </c>
      <c r="R72" s="22">
        <v>2.9240770525120001</v>
      </c>
      <c r="S72" s="20">
        <v>85.143468110254503</v>
      </c>
      <c r="T72" s="22">
        <v>0.922392041896135</v>
      </c>
      <c r="U72" s="20">
        <v>89.301287005776103</v>
      </c>
      <c r="V72" s="22">
        <v>0.81000796881888504</v>
      </c>
      <c r="W72" s="20">
        <v>61.303584826807104</v>
      </c>
      <c r="X72" s="22">
        <v>2.72056515627632</v>
      </c>
      <c r="Y72" s="20">
        <v>-27.997702178969</v>
      </c>
      <c r="Z72" s="22">
        <v>2.6697191537870602</v>
      </c>
      <c r="AA72" s="20">
        <v>85.589044376573597</v>
      </c>
      <c r="AB72" s="22">
        <v>0.78934247631480503</v>
      </c>
      <c r="AC72" s="20">
        <v>87.549319021807506</v>
      </c>
      <c r="AD72" s="22">
        <v>0.78756499375839295</v>
      </c>
      <c r="AE72" s="20">
        <v>74.140093611603703</v>
      </c>
      <c r="AF72" s="22">
        <v>2.21891891737463</v>
      </c>
      <c r="AG72" s="20">
        <v>-13.409225410203801</v>
      </c>
      <c r="AH72" s="22">
        <v>2.2807557744256202</v>
      </c>
      <c r="AI72" s="20">
        <v>79.099156572955096</v>
      </c>
      <c r="AJ72" s="22">
        <v>1.17039075318466</v>
      </c>
      <c r="AK72" s="20">
        <v>87.571166204643205</v>
      </c>
      <c r="AL72" s="22">
        <v>0.93021494484094702</v>
      </c>
      <c r="AM72" s="20">
        <v>31.660090925719398</v>
      </c>
      <c r="AN72" s="22">
        <v>2.4493289767705599</v>
      </c>
      <c r="AO72" s="20">
        <v>-55.911075278923903</v>
      </c>
      <c r="AP72" s="22">
        <v>2.50598243903229</v>
      </c>
      <c r="AQ72" s="20">
        <v>85.584981133498403</v>
      </c>
      <c r="AR72" s="22">
        <v>1.11760630756974</v>
      </c>
      <c r="AS72" s="20">
        <v>91.3026305301657</v>
      </c>
      <c r="AT72" s="22">
        <v>0.88227558053635602</v>
      </c>
      <c r="AU72" s="20">
        <v>53.235957962568001</v>
      </c>
      <c r="AV72" s="22">
        <v>3.2925739735229298</v>
      </c>
      <c r="AW72" s="20">
        <v>-38.066672567597699</v>
      </c>
      <c r="AX72" s="22">
        <v>3.2098263144720001</v>
      </c>
      <c r="AY72" s="20">
        <v>68.868919036703701</v>
      </c>
      <c r="AZ72" s="22">
        <v>1.38164720392874</v>
      </c>
      <c r="BA72" s="20">
        <v>73.807603960174902</v>
      </c>
      <c r="BB72" s="22">
        <v>1.3155435704181999</v>
      </c>
      <c r="BC72" s="20">
        <v>40.8328914291912</v>
      </c>
      <c r="BD72" s="22">
        <v>2.6819781121296602</v>
      </c>
      <c r="BE72" s="20">
        <v>-32.974712530983702</v>
      </c>
      <c r="BF72" s="22">
        <v>2.6038133593133299</v>
      </c>
      <c r="BG72" s="20">
        <v>72.956261537708599</v>
      </c>
      <c r="BH72" s="22">
        <v>1.2691796515395199</v>
      </c>
      <c r="BI72" s="20">
        <v>78.699512299793895</v>
      </c>
      <c r="BJ72" s="22">
        <v>1.1713366316887499</v>
      </c>
      <c r="BK72" s="20">
        <v>40.484357482772197</v>
      </c>
      <c r="BL72" s="22">
        <v>2.4677306788857898</v>
      </c>
      <c r="BM72" s="20">
        <v>-38.215154817021798</v>
      </c>
      <c r="BN72" s="24">
        <v>2.4080159414294999</v>
      </c>
    </row>
    <row r="73" spans="1:66" x14ac:dyDescent="0.15">
      <c r="A73" s="2" t="s">
        <v>14</v>
      </c>
      <c r="B73" s="46">
        <v>1</v>
      </c>
      <c r="C73" s="20">
        <v>85.2301585100154</v>
      </c>
      <c r="D73" s="22">
        <v>1.3567790703225699</v>
      </c>
      <c r="E73" s="20">
        <v>91.188591430894505</v>
      </c>
      <c r="F73" s="22">
        <v>1.3547946798727999</v>
      </c>
      <c r="G73" s="20">
        <v>59.610575411676002</v>
      </c>
      <c r="H73" s="22">
        <v>3.30694885072894</v>
      </c>
      <c r="I73" s="20">
        <v>-31.578016019218499</v>
      </c>
      <c r="J73" s="22">
        <v>3.58692712134948</v>
      </c>
      <c r="K73" s="20">
        <v>87.018143982837699</v>
      </c>
      <c r="L73" s="22">
        <v>1.23405669576157</v>
      </c>
      <c r="M73" s="20">
        <v>91.7796510316428</v>
      </c>
      <c r="N73" s="22">
        <v>1.1807606036018401</v>
      </c>
      <c r="O73" s="20">
        <v>66.430218526076104</v>
      </c>
      <c r="P73" s="22">
        <v>3.2200013972833599</v>
      </c>
      <c r="Q73" s="20">
        <v>-25.3494325055667</v>
      </c>
      <c r="R73" s="22">
        <v>3.31602536813037</v>
      </c>
      <c r="S73" s="20">
        <v>85.139810130781299</v>
      </c>
      <c r="T73" s="22">
        <v>1.2213503144505</v>
      </c>
      <c r="U73" s="20">
        <v>88.987232447358593</v>
      </c>
      <c r="V73" s="22">
        <v>1.1791697144198501</v>
      </c>
      <c r="W73" s="20">
        <v>68.081223866195401</v>
      </c>
      <c r="X73" s="22">
        <v>3.2937114342072502</v>
      </c>
      <c r="Y73" s="20">
        <v>-20.906008581163199</v>
      </c>
      <c r="Z73" s="22">
        <v>3.35135700176059</v>
      </c>
      <c r="AA73" s="20">
        <v>80.897799964689</v>
      </c>
      <c r="AB73" s="22">
        <v>1.12932557856731</v>
      </c>
      <c r="AC73" s="20">
        <v>82.181379560267004</v>
      </c>
      <c r="AD73" s="22">
        <v>1.1822548035161</v>
      </c>
      <c r="AE73" s="20">
        <v>74.699942703656404</v>
      </c>
      <c r="AF73" s="22">
        <v>3.0486167814669698</v>
      </c>
      <c r="AG73" s="20">
        <v>-7.4814368566105998</v>
      </c>
      <c r="AH73" s="22">
        <v>3.2341710567611699</v>
      </c>
      <c r="AI73" s="20">
        <v>76.852241318559905</v>
      </c>
      <c r="AJ73" s="22">
        <v>1.7869975529473201</v>
      </c>
      <c r="AK73" s="20">
        <v>87.266100878597896</v>
      </c>
      <c r="AL73" s="22">
        <v>1.65035251488441</v>
      </c>
      <c r="AM73" s="20">
        <v>31.487182198518799</v>
      </c>
      <c r="AN73" s="22">
        <v>3.1609780809808901</v>
      </c>
      <c r="AO73" s="20">
        <v>-55.778918680079101</v>
      </c>
      <c r="AP73" s="22">
        <v>3.5012155180418301</v>
      </c>
      <c r="AQ73" s="20">
        <v>86.307448390041003</v>
      </c>
      <c r="AR73" s="22">
        <v>1.46944567422525</v>
      </c>
      <c r="AS73" s="20">
        <v>93.242580682426095</v>
      </c>
      <c r="AT73" s="22">
        <v>1.3084271552612501</v>
      </c>
      <c r="AU73" s="20">
        <v>56.415134795050903</v>
      </c>
      <c r="AV73" s="22">
        <v>4.16838588172633</v>
      </c>
      <c r="AW73" s="20">
        <v>-36.827445887375198</v>
      </c>
      <c r="AX73" s="22">
        <v>4.3324419300635997</v>
      </c>
      <c r="AY73" s="20">
        <v>68.496419406623801</v>
      </c>
      <c r="AZ73" s="22">
        <v>1.9542224447493799</v>
      </c>
      <c r="BA73" s="20">
        <v>74.001518955658</v>
      </c>
      <c r="BB73" s="22">
        <v>1.93335579610954</v>
      </c>
      <c r="BC73" s="20">
        <v>43.9028471198475</v>
      </c>
      <c r="BD73" s="22">
        <v>3.7085813216574701</v>
      </c>
      <c r="BE73" s="20">
        <v>-30.098671835810499</v>
      </c>
      <c r="BF73" s="22">
        <v>3.8168911451457901</v>
      </c>
      <c r="BG73" s="20">
        <v>71.742092471203904</v>
      </c>
      <c r="BH73" s="22">
        <v>1.99800889751991</v>
      </c>
      <c r="BI73" s="20">
        <v>78.852293533830604</v>
      </c>
      <c r="BJ73" s="22">
        <v>1.8754959495821499</v>
      </c>
      <c r="BK73" s="20">
        <v>40.358865153113101</v>
      </c>
      <c r="BL73" s="22">
        <v>3.5966862746508301</v>
      </c>
      <c r="BM73" s="20">
        <v>-38.493428380717504</v>
      </c>
      <c r="BN73" s="24">
        <v>3.6753185362375098</v>
      </c>
    </row>
    <row r="74" spans="1:66" x14ac:dyDescent="0.15">
      <c r="A74" s="73" t="s">
        <v>15</v>
      </c>
      <c r="B74" s="46">
        <v>1</v>
      </c>
      <c r="C74" s="20">
        <v>89.051448807034603</v>
      </c>
      <c r="D74" s="22">
        <v>1.1399170792231901</v>
      </c>
      <c r="E74" s="20">
        <v>95.936254558202805</v>
      </c>
      <c r="F74" s="22">
        <v>0.75921256111857305</v>
      </c>
      <c r="G74" s="20">
        <v>67.345752736296504</v>
      </c>
      <c r="H74" s="22">
        <v>3.2673979685082899</v>
      </c>
      <c r="I74" s="20">
        <v>-28.590501821906301</v>
      </c>
      <c r="J74" s="22">
        <v>3.3502278269297698</v>
      </c>
      <c r="K74" s="20">
        <v>88.034644671984097</v>
      </c>
      <c r="L74" s="22">
        <v>1.1455367079661101</v>
      </c>
      <c r="M74" s="20">
        <v>95.260125821895301</v>
      </c>
      <c r="N74" s="22">
        <v>0.77581096682856598</v>
      </c>
      <c r="O74" s="20">
        <v>64.757026072073202</v>
      </c>
      <c r="P74" s="22">
        <v>2.5977186087845499</v>
      </c>
      <c r="Q74" s="20">
        <v>-30.503099749822098</v>
      </c>
      <c r="R74" s="22">
        <v>2.4726241202192099</v>
      </c>
      <c r="S74" s="20">
        <v>89.553939006250801</v>
      </c>
      <c r="T74" s="22">
        <v>0.99659413360258597</v>
      </c>
      <c r="U74" s="20">
        <v>96.282424240868295</v>
      </c>
      <c r="V74" s="22">
        <v>0.63566590389118605</v>
      </c>
      <c r="W74" s="20">
        <v>67.935802405746301</v>
      </c>
      <c r="X74" s="22">
        <v>2.7114339059941002</v>
      </c>
      <c r="Y74" s="20">
        <v>-28.346621835121901</v>
      </c>
      <c r="Z74" s="22">
        <v>2.7751250907526699</v>
      </c>
      <c r="AA74" s="20">
        <v>92.690506772595398</v>
      </c>
      <c r="AB74" s="22">
        <v>0.87644169640038105</v>
      </c>
      <c r="AC74" s="20">
        <v>96.134911249315707</v>
      </c>
      <c r="AD74" s="22">
        <v>0.61779421538736701</v>
      </c>
      <c r="AE74" s="20">
        <v>81.692513493662005</v>
      </c>
      <c r="AF74" s="22">
        <v>2.57100616731248</v>
      </c>
      <c r="AG74" s="20">
        <v>-14.442397755653699</v>
      </c>
      <c r="AH74" s="22">
        <v>2.5699678898877498</v>
      </c>
      <c r="AI74" s="20">
        <v>79.649197159423693</v>
      </c>
      <c r="AJ74" s="22">
        <v>1.3684308607464899</v>
      </c>
      <c r="AK74" s="20">
        <v>92.773781889261102</v>
      </c>
      <c r="AL74" s="22">
        <v>0.86454891292716696</v>
      </c>
      <c r="AM74" s="20">
        <v>36.757534355335899</v>
      </c>
      <c r="AN74" s="22">
        <v>2.9310745560998499</v>
      </c>
      <c r="AO74" s="20">
        <v>-56.016247533925203</v>
      </c>
      <c r="AP74" s="22">
        <v>3.1792137089533901</v>
      </c>
      <c r="AQ74" s="20">
        <v>90.047980260337894</v>
      </c>
      <c r="AR74" s="22">
        <v>1.1951062667291801</v>
      </c>
      <c r="AS74" s="20">
        <v>95.956654345925699</v>
      </c>
      <c r="AT74" s="22">
        <v>0.74081728673924496</v>
      </c>
      <c r="AU74" s="20">
        <v>71.012938026217199</v>
      </c>
      <c r="AV74" s="22">
        <v>3.19843980995058</v>
      </c>
      <c r="AW74" s="20">
        <v>-24.9437163197084</v>
      </c>
      <c r="AX74" s="22">
        <v>3.16126617900097</v>
      </c>
      <c r="AY74" s="20">
        <v>85.721801050603702</v>
      </c>
      <c r="AZ74" s="22">
        <v>1.3179971872628</v>
      </c>
      <c r="BA74" s="20">
        <v>93.110094865760203</v>
      </c>
      <c r="BB74" s="22">
        <v>0.97391738999333799</v>
      </c>
      <c r="BC74" s="20">
        <v>61.724752363201702</v>
      </c>
      <c r="BD74" s="22">
        <v>3.5211647150343799</v>
      </c>
      <c r="BE74" s="20">
        <v>-31.385342502558501</v>
      </c>
      <c r="BF74" s="22">
        <v>3.47253886577038</v>
      </c>
      <c r="BG74" s="20">
        <v>81.628400954860098</v>
      </c>
      <c r="BH74" s="22">
        <v>1.5192953180706901</v>
      </c>
      <c r="BI74" s="20">
        <v>91.216482145451494</v>
      </c>
      <c r="BJ74" s="22">
        <v>1.0620472288823199</v>
      </c>
      <c r="BK74" s="20">
        <v>51.162259206599003</v>
      </c>
      <c r="BL74" s="22">
        <v>3.3851331134091698</v>
      </c>
      <c r="BM74" s="20">
        <v>-40.054222938852497</v>
      </c>
      <c r="BN74" s="24">
        <v>3.3057802539944698</v>
      </c>
    </row>
    <row r="75" spans="1:66" x14ac:dyDescent="0.15">
      <c r="A75" s="73" t="s">
        <v>26</v>
      </c>
      <c r="B75" s="46">
        <v>1</v>
      </c>
      <c r="C75" s="20">
        <v>90.391457489180794</v>
      </c>
      <c r="D75" s="22">
        <v>1.3781980586183999</v>
      </c>
      <c r="E75" s="20">
        <v>95.256184950849402</v>
      </c>
      <c r="F75" s="22">
        <v>0.88956488408498902</v>
      </c>
      <c r="G75" s="20">
        <v>52.381630816871898</v>
      </c>
      <c r="H75" s="22">
        <v>6.3042179922629797</v>
      </c>
      <c r="I75" s="20">
        <v>-42.874554133977497</v>
      </c>
      <c r="J75" s="22">
        <v>6.1996267338506996</v>
      </c>
      <c r="K75" s="20">
        <v>82.8520436781331</v>
      </c>
      <c r="L75" s="22">
        <v>1.84489360655318</v>
      </c>
      <c r="M75" s="20">
        <v>87.969370037344703</v>
      </c>
      <c r="N75" s="22">
        <v>1.5384204722897801</v>
      </c>
      <c r="O75" s="20">
        <v>43.2548051791562</v>
      </c>
      <c r="P75" s="22">
        <v>5.1932173420279701</v>
      </c>
      <c r="Q75" s="20">
        <v>-44.714564858188602</v>
      </c>
      <c r="R75" s="22">
        <v>4.8985274227237303</v>
      </c>
      <c r="S75" s="20">
        <v>74.089136753240894</v>
      </c>
      <c r="T75" s="22">
        <v>1.7385034625275499</v>
      </c>
      <c r="U75" s="20">
        <v>77.719126236527003</v>
      </c>
      <c r="V75" s="22">
        <v>1.7450506560608801</v>
      </c>
      <c r="W75" s="20">
        <v>45.868362702223898</v>
      </c>
      <c r="X75" s="22">
        <v>6.2795804608110304</v>
      </c>
      <c r="Y75" s="20">
        <v>-31.850763534303098</v>
      </c>
      <c r="Z75" s="22">
        <v>6.4863119635768696</v>
      </c>
      <c r="AA75" s="20">
        <v>77.237547226716302</v>
      </c>
      <c r="AB75" s="22">
        <v>1.4562465981314501</v>
      </c>
      <c r="AC75" s="20">
        <v>79.186916264790099</v>
      </c>
      <c r="AD75" s="22">
        <v>1.5363998423087899</v>
      </c>
      <c r="AE75" s="20">
        <v>62.088805628132398</v>
      </c>
      <c r="AF75" s="22">
        <v>5.0287609757470797</v>
      </c>
      <c r="AG75" s="20">
        <v>-17.098110636657701</v>
      </c>
      <c r="AH75" s="22">
        <v>5.2778035751728298</v>
      </c>
      <c r="AI75" s="20">
        <v>87.270860651940893</v>
      </c>
      <c r="AJ75" s="22">
        <v>1.47650508367577</v>
      </c>
      <c r="AK75" s="20">
        <v>93.3300768519088</v>
      </c>
      <c r="AL75" s="22">
        <v>0.96975809437483995</v>
      </c>
      <c r="AM75" s="20">
        <v>40.518453985338802</v>
      </c>
      <c r="AN75" s="22">
        <v>6.0643121231441501</v>
      </c>
      <c r="AO75" s="20">
        <v>-52.811622866569998</v>
      </c>
      <c r="AP75" s="22">
        <v>5.9586956827991298</v>
      </c>
      <c r="AQ75" s="20">
        <v>89.508329866334094</v>
      </c>
      <c r="AR75" s="22">
        <v>1.31973738582178</v>
      </c>
      <c r="AS75" s="20">
        <v>93.881472610965901</v>
      </c>
      <c r="AT75" s="22">
        <v>0.89271928303895598</v>
      </c>
      <c r="AU75" s="20">
        <v>55.529424033538803</v>
      </c>
      <c r="AV75" s="22">
        <v>5.1801826682424199</v>
      </c>
      <c r="AW75" s="20">
        <v>-38.352048577427098</v>
      </c>
      <c r="AX75" s="22">
        <v>5.0415092682210902</v>
      </c>
      <c r="AY75" s="20">
        <v>80.532174102568604</v>
      </c>
      <c r="AZ75" s="22">
        <v>1.39334727314978</v>
      </c>
      <c r="BA75" s="20">
        <v>83.834550366666093</v>
      </c>
      <c r="BB75" s="22">
        <v>1.38877285872964</v>
      </c>
      <c r="BC75" s="20">
        <v>54.744274694815601</v>
      </c>
      <c r="BD75" s="22">
        <v>4.9784907070878699</v>
      </c>
      <c r="BE75" s="20">
        <v>-29.090275671850499</v>
      </c>
      <c r="BF75" s="22">
        <v>5.0750476443915096</v>
      </c>
      <c r="BG75" s="20">
        <v>87.275614551713403</v>
      </c>
      <c r="BH75" s="22">
        <v>1.45312131303862</v>
      </c>
      <c r="BI75" s="20">
        <v>92.501787324790001</v>
      </c>
      <c r="BJ75" s="22">
        <v>1.0632275980403001</v>
      </c>
      <c r="BK75" s="20">
        <v>46.5949364991964</v>
      </c>
      <c r="BL75" s="22">
        <v>5.1498354921630298</v>
      </c>
      <c r="BM75" s="20">
        <v>-45.906850825593601</v>
      </c>
      <c r="BN75" s="24">
        <v>4.9954818472502103</v>
      </c>
    </row>
    <row r="76" spans="1:66" x14ac:dyDescent="0.15">
      <c r="A76" s="73" t="s">
        <v>31</v>
      </c>
      <c r="B76" s="46">
        <v>1</v>
      </c>
      <c r="C76" s="20">
        <v>88.771133008192095</v>
      </c>
      <c r="D76" s="22">
        <v>1.15393668774567</v>
      </c>
      <c r="E76" s="20">
        <v>93.423729314513594</v>
      </c>
      <c r="F76" s="22">
        <v>0.88151594583491499</v>
      </c>
      <c r="G76" s="20">
        <v>63.302649283411498</v>
      </c>
      <c r="H76" s="22">
        <v>3.2447505159043302</v>
      </c>
      <c r="I76" s="20">
        <v>-30.1210800311021</v>
      </c>
      <c r="J76" s="22">
        <v>2.9842205981289101</v>
      </c>
      <c r="K76" s="20">
        <v>84.182254317683999</v>
      </c>
      <c r="L76" s="22">
        <v>1.1230019266526901</v>
      </c>
      <c r="M76" s="20">
        <v>91.020468536472194</v>
      </c>
      <c r="N76" s="22">
        <v>0.89725175713251704</v>
      </c>
      <c r="O76" s="20">
        <v>46.456238403731803</v>
      </c>
      <c r="P76" s="22">
        <v>3.1371792613623199</v>
      </c>
      <c r="Q76" s="20">
        <v>-44.564230132740299</v>
      </c>
      <c r="R76" s="22">
        <v>3.1012284602234002</v>
      </c>
      <c r="S76" s="20">
        <v>84.884838433808696</v>
      </c>
      <c r="T76" s="22">
        <v>1.1330733929563599</v>
      </c>
      <c r="U76" s="20">
        <v>90.988907511862607</v>
      </c>
      <c r="V76" s="22">
        <v>0.87536368170780898</v>
      </c>
      <c r="W76" s="20">
        <v>50.984004857899698</v>
      </c>
      <c r="X76" s="22">
        <v>3.5404176216336398</v>
      </c>
      <c r="Y76" s="20">
        <v>-40.004902653962901</v>
      </c>
      <c r="Z76" s="22">
        <v>3.43608886468764</v>
      </c>
      <c r="AA76" s="20">
        <v>77.807130510785299</v>
      </c>
      <c r="AB76" s="22">
        <v>1.14750722460195</v>
      </c>
      <c r="AC76" s="20">
        <v>81.444724800670897</v>
      </c>
      <c r="AD76" s="22">
        <v>1.1239163611456999</v>
      </c>
      <c r="AE76" s="20">
        <v>57.904232378623703</v>
      </c>
      <c r="AF76" s="22">
        <v>3.1767290054435402</v>
      </c>
      <c r="AG76" s="20">
        <v>-23.540492422047201</v>
      </c>
      <c r="AH76" s="22">
        <v>3.2068682226757401</v>
      </c>
      <c r="AI76" s="20">
        <v>69.105372684893396</v>
      </c>
      <c r="AJ76" s="22">
        <v>1.27154829968285</v>
      </c>
      <c r="AK76" s="20">
        <v>77.211669015319004</v>
      </c>
      <c r="AL76" s="22">
        <v>1.21192139924724</v>
      </c>
      <c r="AM76" s="20">
        <v>24.7028895804584</v>
      </c>
      <c r="AN76" s="22">
        <v>2.5352202928998402</v>
      </c>
      <c r="AO76" s="20">
        <v>-52.5087794348606</v>
      </c>
      <c r="AP76" s="22">
        <v>2.8614755474254601</v>
      </c>
      <c r="AQ76" s="20">
        <v>85.471847598731898</v>
      </c>
      <c r="AR76" s="22">
        <v>1.1607294106921899</v>
      </c>
      <c r="AS76" s="20">
        <v>92.549501403567106</v>
      </c>
      <c r="AT76" s="22">
        <v>0.77433701168664504</v>
      </c>
      <c r="AU76" s="20">
        <v>46.888942315822099</v>
      </c>
      <c r="AV76" s="22">
        <v>3.4219927346632102</v>
      </c>
      <c r="AW76" s="20">
        <v>-45.660559087745</v>
      </c>
      <c r="AX76" s="22">
        <v>3.4091874246333802</v>
      </c>
      <c r="AY76" s="20">
        <v>77.887231313528702</v>
      </c>
      <c r="AZ76" s="22">
        <v>1.28036920890169</v>
      </c>
      <c r="BA76" s="20">
        <v>85.916528512328398</v>
      </c>
      <c r="BB76" s="22">
        <v>1.1800797991587899</v>
      </c>
      <c r="BC76" s="20">
        <v>33.828806980404302</v>
      </c>
      <c r="BD76" s="22">
        <v>2.5657199138552498</v>
      </c>
      <c r="BE76" s="20">
        <v>-52.087721531924103</v>
      </c>
      <c r="BF76" s="22">
        <v>2.7481551636037</v>
      </c>
      <c r="BG76" s="20">
        <v>78.9975063180039</v>
      </c>
      <c r="BH76" s="22">
        <v>1.3400218416279901</v>
      </c>
      <c r="BI76" s="20">
        <v>86.539911419413997</v>
      </c>
      <c r="BJ76" s="22">
        <v>1.2153762194385</v>
      </c>
      <c r="BK76" s="20">
        <v>37.5856279496018</v>
      </c>
      <c r="BL76" s="22">
        <v>3.0100151485173701</v>
      </c>
      <c r="BM76" s="20">
        <v>-48.954283469812196</v>
      </c>
      <c r="BN76" s="24">
        <v>3.1853804630930398</v>
      </c>
    </row>
    <row r="77" spans="1:66" x14ac:dyDescent="0.15">
      <c r="A77" s="73" t="s">
        <v>33</v>
      </c>
      <c r="B77" s="46">
        <v>1</v>
      </c>
      <c r="C77" s="20">
        <v>92.065839387913101</v>
      </c>
      <c r="D77" s="22">
        <v>0.864980094095125</v>
      </c>
      <c r="E77" s="20">
        <v>96.882056097108503</v>
      </c>
      <c r="F77" s="22">
        <v>0.56379001777322302</v>
      </c>
      <c r="G77" s="20">
        <v>66.151723825166698</v>
      </c>
      <c r="H77" s="22">
        <v>3.20948738360606</v>
      </c>
      <c r="I77" s="20">
        <v>-30.730332271941801</v>
      </c>
      <c r="J77" s="22">
        <v>3.1970869274018399</v>
      </c>
      <c r="K77" s="20">
        <v>90.875570070518506</v>
      </c>
      <c r="L77" s="22">
        <v>0.89128409545058096</v>
      </c>
      <c r="M77" s="20">
        <v>96.156532527625799</v>
      </c>
      <c r="N77" s="22">
        <v>0.68971563093861399</v>
      </c>
      <c r="O77" s="20">
        <v>62.485754307279599</v>
      </c>
      <c r="P77" s="22">
        <v>2.8296701007705001</v>
      </c>
      <c r="Q77" s="20">
        <v>-33.6707782203462</v>
      </c>
      <c r="R77" s="22">
        <v>2.8615413237020002</v>
      </c>
      <c r="S77" s="20">
        <v>91.606734636945205</v>
      </c>
      <c r="T77" s="22">
        <v>0.78922664017711996</v>
      </c>
      <c r="U77" s="20">
        <v>96.775479209478902</v>
      </c>
      <c r="V77" s="22">
        <v>0.44405864794611499</v>
      </c>
      <c r="W77" s="20">
        <v>63.674909248040301</v>
      </c>
      <c r="X77" s="22">
        <v>2.7118608897057999</v>
      </c>
      <c r="Y77" s="20">
        <v>-33.100569961438602</v>
      </c>
      <c r="Z77" s="22">
        <v>2.66591630857299</v>
      </c>
      <c r="AA77" s="20">
        <v>92.079602194292207</v>
      </c>
      <c r="AB77" s="22">
        <v>0.76674703872076699</v>
      </c>
      <c r="AC77" s="20">
        <v>96.829785175032001</v>
      </c>
      <c r="AD77" s="22">
        <v>0.465600535344809</v>
      </c>
      <c r="AE77" s="20">
        <v>66.539317126843997</v>
      </c>
      <c r="AF77" s="22">
        <v>2.95119682224674</v>
      </c>
      <c r="AG77" s="20">
        <v>-30.290468048188</v>
      </c>
      <c r="AH77" s="22">
        <v>2.9277926594647901</v>
      </c>
      <c r="AI77" s="20">
        <v>83.941843914245993</v>
      </c>
      <c r="AJ77" s="22">
        <v>1.3353497250723201</v>
      </c>
      <c r="AK77" s="20">
        <v>93.466696258568703</v>
      </c>
      <c r="AL77" s="22">
        <v>0.89423532199225497</v>
      </c>
      <c r="AM77" s="20">
        <v>32.464907916252201</v>
      </c>
      <c r="AN77" s="22">
        <v>3.0231042368933498</v>
      </c>
      <c r="AO77" s="20">
        <v>-61.001788342316502</v>
      </c>
      <c r="AP77" s="22">
        <v>2.9869720748285999</v>
      </c>
      <c r="AQ77" s="20">
        <v>87.583506704469599</v>
      </c>
      <c r="AR77" s="22">
        <v>1.3589150388067599</v>
      </c>
      <c r="AS77" s="20">
        <v>94.103928551592702</v>
      </c>
      <c r="AT77" s="22">
        <v>1.01871570112067</v>
      </c>
      <c r="AU77" s="20">
        <v>52.314363494543201</v>
      </c>
      <c r="AV77" s="22">
        <v>3.3280823235048098</v>
      </c>
      <c r="AW77" s="20">
        <v>-41.789565057049501</v>
      </c>
      <c r="AX77" s="22">
        <v>3.08586805378261</v>
      </c>
      <c r="AY77" s="20">
        <v>89.071973280272601</v>
      </c>
      <c r="AZ77" s="22">
        <v>1.06069800973955</v>
      </c>
      <c r="BA77" s="20">
        <v>95.515833662128898</v>
      </c>
      <c r="BB77" s="22">
        <v>0.66574307579858705</v>
      </c>
      <c r="BC77" s="20">
        <v>54.467428466099598</v>
      </c>
      <c r="BD77" s="22">
        <v>3.20249659775441</v>
      </c>
      <c r="BE77" s="20">
        <v>-41.0484051960293</v>
      </c>
      <c r="BF77" s="22">
        <v>3.07767184667654</v>
      </c>
      <c r="BG77" s="20">
        <v>86.049837632088497</v>
      </c>
      <c r="BH77" s="22">
        <v>1.24459977467272</v>
      </c>
      <c r="BI77" s="20">
        <v>93.818530732082607</v>
      </c>
      <c r="BJ77" s="22">
        <v>0.83202062610532002</v>
      </c>
      <c r="BK77" s="20">
        <v>44.067226340452699</v>
      </c>
      <c r="BL77" s="22">
        <v>3.39645674306013</v>
      </c>
      <c r="BM77" s="20">
        <v>-49.751304391629901</v>
      </c>
      <c r="BN77" s="24">
        <v>3.2901718490072098</v>
      </c>
    </row>
    <row r="78" spans="1:66" x14ac:dyDescent="0.15">
      <c r="A78" s="63" t="s">
        <v>39</v>
      </c>
      <c r="B78" s="46">
        <v>1</v>
      </c>
      <c r="C78" s="20">
        <v>94.255701508107506</v>
      </c>
      <c r="D78" s="22">
        <v>0.60574416755965099</v>
      </c>
      <c r="E78" s="20">
        <v>98.289371114451896</v>
      </c>
      <c r="F78" s="22">
        <v>0.33374139509206202</v>
      </c>
      <c r="G78" s="20">
        <v>77.203552362742897</v>
      </c>
      <c r="H78" s="22">
        <v>2.30853998822497</v>
      </c>
      <c r="I78" s="20">
        <v>-21.085818751708999</v>
      </c>
      <c r="J78" s="22">
        <v>2.2622315716624799</v>
      </c>
      <c r="K78" s="20">
        <v>93.264690402376999</v>
      </c>
      <c r="L78" s="22">
        <v>0.68715857973347805</v>
      </c>
      <c r="M78" s="20">
        <v>96.935726541334702</v>
      </c>
      <c r="N78" s="22">
        <v>0.425130751585171</v>
      </c>
      <c r="O78" s="20">
        <v>77.6229993017608</v>
      </c>
      <c r="P78" s="22">
        <v>2.6881624810838001</v>
      </c>
      <c r="Q78" s="20">
        <v>-19.312727239573999</v>
      </c>
      <c r="R78" s="22">
        <v>2.6761855026355499</v>
      </c>
      <c r="S78" s="20">
        <v>90.681644002207705</v>
      </c>
      <c r="T78" s="22">
        <v>0.76536350744455905</v>
      </c>
      <c r="U78" s="20">
        <v>94.575729088524497</v>
      </c>
      <c r="V78" s="22">
        <v>0.64456886067442298</v>
      </c>
      <c r="W78" s="20">
        <v>74.199251753920606</v>
      </c>
      <c r="X78" s="22">
        <v>2.8467041202943202</v>
      </c>
      <c r="Y78" s="20">
        <v>-20.376477334603798</v>
      </c>
      <c r="Z78" s="22">
        <v>2.93124373045453</v>
      </c>
      <c r="AA78" s="20">
        <v>93.339704686321397</v>
      </c>
      <c r="AB78" s="22">
        <v>0.664534213510375</v>
      </c>
      <c r="AC78" s="20">
        <v>96.089098110558595</v>
      </c>
      <c r="AD78" s="22">
        <v>0.56819233163541905</v>
      </c>
      <c r="AE78" s="20">
        <v>81.686095554926894</v>
      </c>
      <c r="AF78" s="22">
        <v>2.0878912334692101</v>
      </c>
      <c r="AG78" s="20">
        <v>-14.4030025556317</v>
      </c>
      <c r="AH78" s="22">
        <v>2.1219355728636802</v>
      </c>
      <c r="AI78" s="20">
        <v>91.064214384685798</v>
      </c>
      <c r="AJ78" s="22">
        <v>0.70061532163078799</v>
      </c>
      <c r="AK78" s="20">
        <v>96.852482459534102</v>
      </c>
      <c r="AL78" s="22">
        <v>0.40279903119976601</v>
      </c>
      <c r="AM78" s="20">
        <v>66.627356134919495</v>
      </c>
      <c r="AN78" s="22">
        <v>2.6439532365349301</v>
      </c>
      <c r="AO78" s="20">
        <v>-30.225126324614699</v>
      </c>
      <c r="AP78" s="22">
        <v>2.6696042336535299</v>
      </c>
      <c r="AQ78" s="20">
        <v>95.316225918059899</v>
      </c>
      <c r="AR78" s="22">
        <v>0.56348468115384798</v>
      </c>
      <c r="AS78" s="20">
        <v>98.096942033306703</v>
      </c>
      <c r="AT78" s="22">
        <v>0.312508533023173</v>
      </c>
      <c r="AU78" s="20">
        <v>83.423932727911506</v>
      </c>
      <c r="AV78" s="22">
        <v>2.2997051701213702</v>
      </c>
      <c r="AW78" s="20">
        <v>-14.673009305395199</v>
      </c>
      <c r="AX78" s="22">
        <v>2.26327951176888</v>
      </c>
      <c r="AY78" s="20">
        <v>93.827183594736397</v>
      </c>
      <c r="AZ78" s="22">
        <v>0.60654475851479195</v>
      </c>
      <c r="BA78" s="20">
        <v>97.075330267762396</v>
      </c>
      <c r="BB78" s="22">
        <v>0.48630992765716602</v>
      </c>
      <c r="BC78" s="20">
        <v>80.111147856235405</v>
      </c>
      <c r="BD78" s="22">
        <v>2.02487690902587</v>
      </c>
      <c r="BE78" s="20">
        <v>-16.964182411527101</v>
      </c>
      <c r="BF78" s="22">
        <v>2.03955751917466</v>
      </c>
      <c r="BG78" s="20">
        <v>93.322887084996907</v>
      </c>
      <c r="BH78" s="22">
        <v>0.72096520496141103</v>
      </c>
      <c r="BI78" s="20">
        <v>96.944651625251495</v>
      </c>
      <c r="BJ78" s="22">
        <v>0.468605959548136</v>
      </c>
      <c r="BK78" s="20">
        <v>77.789141078058506</v>
      </c>
      <c r="BL78" s="22">
        <v>2.60543373885612</v>
      </c>
      <c r="BM78" s="20">
        <v>-19.155510547193099</v>
      </c>
      <c r="BN78" s="24">
        <v>2.5895996086194302</v>
      </c>
    </row>
    <row r="79" spans="1:66" x14ac:dyDescent="0.15">
      <c r="A79" s="73" t="s">
        <v>43</v>
      </c>
      <c r="B79" s="46">
        <v>1</v>
      </c>
      <c r="C79" s="20">
        <v>96.784882762883797</v>
      </c>
      <c r="D79" s="22">
        <v>0.50494433431601304</v>
      </c>
      <c r="E79" s="20">
        <v>99.100293454645296</v>
      </c>
      <c r="F79" s="22">
        <v>0.21339135649581401</v>
      </c>
      <c r="G79" s="20">
        <v>78.837328962349403</v>
      </c>
      <c r="H79" s="22">
        <v>2.9352860940850798</v>
      </c>
      <c r="I79" s="20">
        <v>-20.2629644922959</v>
      </c>
      <c r="J79" s="22">
        <v>2.9148898513348498</v>
      </c>
      <c r="K79" s="20">
        <v>96.564362426509902</v>
      </c>
      <c r="L79" s="22">
        <v>0.57210339706001201</v>
      </c>
      <c r="M79" s="20">
        <v>99.084418375613197</v>
      </c>
      <c r="N79" s="22">
        <v>0.267263459674138</v>
      </c>
      <c r="O79" s="20">
        <v>76.847630105071005</v>
      </c>
      <c r="P79" s="22">
        <v>3.0239026588939502</v>
      </c>
      <c r="Q79" s="20">
        <v>-22.2367882705421</v>
      </c>
      <c r="R79" s="22">
        <v>2.9716387958916202</v>
      </c>
      <c r="S79" s="20">
        <v>97.432875848063404</v>
      </c>
      <c r="T79" s="22">
        <v>0.341865445059505</v>
      </c>
      <c r="U79" s="20">
        <v>98.858690769958599</v>
      </c>
      <c r="V79" s="22">
        <v>0.231132294224077</v>
      </c>
      <c r="W79" s="20">
        <v>86.157563585931101</v>
      </c>
      <c r="X79" s="22">
        <v>2.23644825182244</v>
      </c>
      <c r="Y79" s="20">
        <v>-12.701127184027399</v>
      </c>
      <c r="Z79" s="22">
        <v>2.2840432283713801</v>
      </c>
      <c r="AA79" s="20">
        <v>98.065771498820595</v>
      </c>
      <c r="AB79" s="22">
        <v>0.32856253258919599</v>
      </c>
      <c r="AC79" s="20">
        <v>99.204974984149302</v>
      </c>
      <c r="AD79" s="22">
        <v>0.225027012310971</v>
      </c>
      <c r="AE79" s="20">
        <v>89.157148832284705</v>
      </c>
      <c r="AF79" s="22">
        <v>1.97794902062376</v>
      </c>
      <c r="AG79" s="20">
        <v>-10.0478261518646</v>
      </c>
      <c r="AH79" s="22">
        <v>2.0005881669341101</v>
      </c>
      <c r="AI79" s="20">
        <v>93.982159387681605</v>
      </c>
      <c r="AJ79" s="22">
        <v>0.69121356887275698</v>
      </c>
      <c r="AK79" s="20">
        <v>98.634323287177907</v>
      </c>
      <c r="AL79" s="22">
        <v>0.27216498143955897</v>
      </c>
      <c r="AM79" s="20">
        <v>57.364530195998803</v>
      </c>
      <c r="AN79" s="22">
        <v>3.6448274436611499</v>
      </c>
      <c r="AO79" s="20">
        <v>-41.269793091179103</v>
      </c>
      <c r="AP79" s="22">
        <v>3.6445553999686902</v>
      </c>
      <c r="AQ79" s="20">
        <v>97.022936835492999</v>
      </c>
      <c r="AR79" s="22">
        <v>0.47906431860189902</v>
      </c>
      <c r="AS79" s="20">
        <v>98.919915808747106</v>
      </c>
      <c r="AT79" s="22">
        <v>0.27533616698242802</v>
      </c>
      <c r="AU79" s="20">
        <v>82.184706692559004</v>
      </c>
      <c r="AV79" s="22">
        <v>2.6545603461226701</v>
      </c>
      <c r="AW79" s="20">
        <v>-16.735209116187999</v>
      </c>
      <c r="AX79" s="22">
        <v>2.6499978688750798</v>
      </c>
      <c r="AY79" s="20">
        <v>97.594427257343</v>
      </c>
      <c r="AZ79" s="22">
        <v>0.46225980785737097</v>
      </c>
      <c r="BA79" s="20">
        <v>99.387359497968305</v>
      </c>
      <c r="BB79" s="22">
        <v>0.185617164689099</v>
      </c>
      <c r="BC79" s="20">
        <v>83.593227653622193</v>
      </c>
      <c r="BD79" s="22">
        <v>2.94392576335557</v>
      </c>
      <c r="BE79" s="20">
        <v>-15.7941318443462</v>
      </c>
      <c r="BF79" s="22">
        <v>2.9074510360212802</v>
      </c>
      <c r="BG79" s="20">
        <v>97.248613367490506</v>
      </c>
      <c r="BH79" s="22">
        <v>0.42827255292711902</v>
      </c>
      <c r="BI79" s="20">
        <v>99.306839979898697</v>
      </c>
      <c r="BJ79" s="22">
        <v>0.19041632035352701</v>
      </c>
      <c r="BK79" s="20">
        <v>81.373111561089004</v>
      </c>
      <c r="BL79" s="22">
        <v>2.37116828545778</v>
      </c>
      <c r="BM79" s="20">
        <v>-17.9337284188098</v>
      </c>
      <c r="BN79" s="24">
        <v>2.35541544574872</v>
      </c>
    </row>
    <row r="80" spans="1:66" s="205" customFormat="1" x14ac:dyDescent="0.15">
      <c r="A80" s="207" t="s">
        <v>48</v>
      </c>
      <c r="B80" s="208">
        <v>1</v>
      </c>
      <c r="C80" s="201">
        <v>89.798081376507696</v>
      </c>
      <c r="D80" s="210">
        <v>0.82890472667709303</v>
      </c>
      <c r="E80" s="201">
        <v>94.179306189981503</v>
      </c>
      <c r="F80" s="210">
        <v>0.613719425844926</v>
      </c>
      <c r="G80" s="201">
        <v>60.142811036447299</v>
      </c>
      <c r="H80" s="210">
        <v>3.4426342533770802</v>
      </c>
      <c r="I80" s="201">
        <v>-34.036495153534197</v>
      </c>
      <c r="J80" s="210">
        <v>3.3320150887104201</v>
      </c>
      <c r="K80" s="201">
        <v>92.551863991516299</v>
      </c>
      <c r="L80" s="210">
        <v>0.65576864194270101</v>
      </c>
      <c r="M80" s="201">
        <v>96.202987756494196</v>
      </c>
      <c r="N80" s="210">
        <v>0.495957442692463</v>
      </c>
      <c r="O80" s="201">
        <v>68.236601384026102</v>
      </c>
      <c r="P80" s="210">
        <v>3.3149074795111599</v>
      </c>
      <c r="Q80" s="201">
        <v>-27.966386372468101</v>
      </c>
      <c r="R80" s="210">
        <v>3.31958193107425</v>
      </c>
      <c r="S80" s="201">
        <v>91.072373285952395</v>
      </c>
      <c r="T80" s="210">
        <v>0.65096511937707002</v>
      </c>
      <c r="U80" s="201">
        <v>94.786636796544798</v>
      </c>
      <c r="V80" s="210">
        <v>0.51973843018341603</v>
      </c>
      <c r="W80" s="201">
        <v>66.305975036955402</v>
      </c>
      <c r="X80" s="210">
        <v>3.3986969691159898</v>
      </c>
      <c r="Y80" s="201">
        <v>-28.480661759589498</v>
      </c>
      <c r="Z80" s="210">
        <v>3.4406619392937698</v>
      </c>
      <c r="AA80" s="201">
        <v>87.182346869811994</v>
      </c>
      <c r="AB80" s="210">
        <v>0.70964059336381902</v>
      </c>
      <c r="AC80" s="201">
        <v>89.664746059330895</v>
      </c>
      <c r="AD80" s="210">
        <v>0.68416790866187105</v>
      </c>
      <c r="AE80" s="201">
        <v>70.473708859482798</v>
      </c>
      <c r="AF80" s="210">
        <v>2.9778231163595099</v>
      </c>
      <c r="AG80" s="201">
        <v>-19.1910371998481</v>
      </c>
      <c r="AH80" s="210">
        <v>3.1000271056878499</v>
      </c>
      <c r="AI80" s="201">
        <v>80.035653142577203</v>
      </c>
      <c r="AJ80" s="210">
        <v>0.93434524319911105</v>
      </c>
      <c r="AK80" s="201">
        <v>88.459921444408096</v>
      </c>
      <c r="AL80" s="210">
        <v>0.77448067885909899</v>
      </c>
      <c r="AM80" s="201">
        <v>24.098464581739599</v>
      </c>
      <c r="AN80" s="210">
        <v>2.8215377242645001</v>
      </c>
      <c r="AO80" s="201">
        <v>-64.361456862668504</v>
      </c>
      <c r="AP80" s="210">
        <v>2.93310603298479</v>
      </c>
      <c r="AQ80" s="201">
        <v>87.498014492284199</v>
      </c>
      <c r="AR80" s="210">
        <v>0.89022912373015595</v>
      </c>
      <c r="AS80" s="201">
        <v>93.041646364018405</v>
      </c>
      <c r="AT80" s="210">
        <v>0.737201068065511</v>
      </c>
      <c r="AU80" s="201">
        <v>50.355108633942002</v>
      </c>
      <c r="AV80" s="210">
        <v>3.81873750878386</v>
      </c>
      <c r="AW80" s="201">
        <v>-42.686537730076402</v>
      </c>
      <c r="AX80" s="210">
        <v>3.8306554601362799</v>
      </c>
      <c r="AY80" s="201">
        <v>85.038272944934505</v>
      </c>
      <c r="AZ80" s="210">
        <v>0.93998990013521</v>
      </c>
      <c r="BA80" s="201">
        <v>89.627476450471605</v>
      </c>
      <c r="BB80" s="210">
        <v>0.81584823851073596</v>
      </c>
      <c r="BC80" s="201">
        <v>54.3266985514597</v>
      </c>
      <c r="BD80" s="210">
        <v>3.2154180161943202</v>
      </c>
      <c r="BE80" s="201">
        <v>-35.300777899011898</v>
      </c>
      <c r="BF80" s="210">
        <v>3.1877030178445298</v>
      </c>
      <c r="BG80" s="201">
        <v>83.175540261033404</v>
      </c>
      <c r="BH80" s="210">
        <v>0.96796710095661898</v>
      </c>
      <c r="BI80" s="201">
        <v>89.133837042574299</v>
      </c>
      <c r="BJ80" s="210">
        <v>0.80025827360125301</v>
      </c>
      <c r="BK80" s="201">
        <v>43.308929826814001</v>
      </c>
      <c r="BL80" s="210">
        <v>3.6231196702027502</v>
      </c>
      <c r="BM80" s="201">
        <v>-45.824907215760398</v>
      </c>
      <c r="BN80" s="215">
        <v>3.5583753377173299</v>
      </c>
    </row>
    <row r="81" spans="1:66" x14ac:dyDescent="0.15">
      <c r="A81" s="73" t="s">
        <v>50</v>
      </c>
      <c r="B81" s="46">
        <v>1</v>
      </c>
      <c r="C81" s="20">
        <v>90.888225669093799</v>
      </c>
      <c r="D81" s="22">
        <v>0.82597841716072296</v>
      </c>
      <c r="E81" s="20">
        <v>96.323016069574905</v>
      </c>
      <c r="F81" s="22">
        <v>0.50171046845034495</v>
      </c>
      <c r="G81" s="20">
        <v>64.083487049837103</v>
      </c>
      <c r="H81" s="22">
        <v>2.7367175437664502</v>
      </c>
      <c r="I81" s="20">
        <v>-32.239529019737802</v>
      </c>
      <c r="J81" s="22">
        <v>2.7546900209884702</v>
      </c>
      <c r="K81" s="20">
        <v>86.6283745647617</v>
      </c>
      <c r="L81" s="22">
        <v>1.1002598374717301</v>
      </c>
      <c r="M81" s="20">
        <v>94.271396723923303</v>
      </c>
      <c r="N81" s="22">
        <v>0.674131810325165</v>
      </c>
      <c r="O81" s="20">
        <v>49.062421534029198</v>
      </c>
      <c r="P81" s="22">
        <v>3.2810339939914601</v>
      </c>
      <c r="Q81" s="20">
        <v>-45.208975189893998</v>
      </c>
      <c r="R81" s="22">
        <v>3.3824226210816</v>
      </c>
      <c r="S81" s="20">
        <v>85.020327657424104</v>
      </c>
      <c r="T81" s="22">
        <v>1.0680616989777401</v>
      </c>
      <c r="U81" s="20">
        <v>91.215145305686207</v>
      </c>
      <c r="V81" s="22">
        <v>0.84452218947211199</v>
      </c>
      <c r="W81" s="20">
        <v>54.503287239401999</v>
      </c>
      <c r="X81" s="22">
        <v>2.6144959273727202</v>
      </c>
      <c r="Y81" s="20">
        <v>-36.711858066284201</v>
      </c>
      <c r="Z81" s="22">
        <v>2.7728714845377702</v>
      </c>
      <c r="AA81" s="20">
        <v>87.539255699042599</v>
      </c>
      <c r="AB81" s="22">
        <v>0.72205111438698799</v>
      </c>
      <c r="AC81" s="20">
        <v>90.9993724128108</v>
      </c>
      <c r="AD81" s="22">
        <v>0.66704391772225602</v>
      </c>
      <c r="AE81" s="20">
        <v>70.653633220120298</v>
      </c>
      <c r="AF81" s="22">
        <v>2.10625683125147</v>
      </c>
      <c r="AG81" s="20">
        <v>-20.345739192690601</v>
      </c>
      <c r="AH81" s="22">
        <v>2.10299967848534</v>
      </c>
      <c r="AI81" s="20">
        <v>83.604939172732998</v>
      </c>
      <c r="AJ81" s="22">
        <v>1.2432289627145501</v>
      </c>
      <c r="AK81" s="20">
        <v>94.073850848159296</v>
      </c>
      <c r="AL81" s="22">
        <v>0.68784753304246504</v>
      </c>
      <c r="AM81" s="20">
        <v>31.968772447275999</v>
      </c>
      <c r="AN81" s="22">
        <v>3.1573872414316901</v>
      </c>
      <c r="AO81" s="20">
        <v>-62.105078400883301</v>
      </c>
      <c r="AP81" s="22">
        <v>3.3662609098940499</v>
      </c>
      <c r="AQ81" s="20">
        <v>90.953497847406297</v>
      </c>
      <c r="AR81" s="22">
        <v>0.99324562992049303</v>
      </c>
      <c r="AS81" s="20">
        <v>96.257657781924195</v>
      </c>
      <c r="AT81" s="22">
        <v>0.59966196380330306</v>
      </c>
      <c r="AU81" s="20">
        <v>64.693246555958893</v>
      </c>
      <c r="AV81" s="22">
        <v>2.9275100602571902</v>
      </c>
      <c r="AW81" s="20">
        <v>-31.564411225965301</v>
      </c>
      <c r="AX81" s="22">
        <v>2.9198101567441701</v>
      </c>
      <c r="AY81" s="20">
        <v>80.412488987965006</v>
      </c>
      <c r="AZ81" s="22">
        <v>0.98501073413351903</v>
      </c>
      <c r="BA81" s="20">
        <v>87.645641565963302</v>
      </c>
      <c r="BB81" s="22">
        <v>0.87028357579545601</v>
      </c>
      <c r="BC81" s="20">
        <v>44.962219172159003</v>
      </c>
      <c r="BD81" s="22">
        <v>2.5035947596210502</v>
      </c>
      <c r="BE81" s="20">
        <v>-42.6834223938043</v>
      </c>
      <c r="BF81" s="22">
        <v>2.7645515767680999</v>
      </c>
      <c r="BG81" s="20">
        <v>85.272141413870301</v>
      </c>
      <c r="BH81" s="22">
        <v>1.097226246405</v>
      </c>
      <c r="BI81" s="20">
        <v>93.0559774719638</v>
      </c>
      <c r="BJ81" s="22">
        <v>0.62711432299481995</v>
      </c>
      <c r="BK81" s="20">
        <v>46.641153366200101</v>
      </c>
      <c r="BL81" s="22">
        <v>2.9229512509404398</v>
      </c>
      <c r="BM81" s="20">
        <v>-46.414824105763699</v>
      </c>
      <c r="BN81" s="24">
        <v>2.9769259966831099</v>
      </c>
    </row>
    <row r="82" spans="1:66" x14ac:dyDescent="0.15">
      <c r="A82" s="73" t="s">
        <v>52</v>
      </c>
      <c r="B82" s="46">
        <v>1</v>
      </c>
      <c r="C82" s="20">
        <v>82.213447271019405</v>
      </c>
      <c r="D82" s="22">
        <v>1.3223974689528799</v>
      </c>
      <c r="E82" s="20">
        <v>91.344773295968096</v>
      </c>
      <c r="F82" s="22">
        <v>1.0504547780545499</v>
      </c>
      <c r="G82" s="20">
        <v>43.914611486469397</v>
      </c>
      <c r="H82" s="22">
        <v>3.2088244325348998</v>
      </c>
      <c r="I82" s="20">
        <v>-47.430161809498699</v>
      </c>
      <c r="J82" s="22">
        <v>3.1717807404066201</v>
      </c>
      <c r="K82" s="20">
        <v>81.906108274465495</v>
      </c>
      <c r="L82" s="22">
        <v>1.36128493587598</v>
      </c>
      <c r="M82" s="20">
        <v>91.974506329734197</v>
      </c>
      <c r="N82" s="22">
        <v>0.97139671676615602</v>
      </c>
      <c r="O82" s="20">
        <v>39.667487073028497</v>
      </c>
      <c r="P82" s="22">
        <v>3.1057104224173799</v>
      </c>
      <c r="Q82" s="20">
        <v>-52.307019256705701</v>
      </c>
      <c r="R82" s="22">
        <v>3.0493240550044298</v>
      </c>
      <c r="S82" s="20">
        <v>83.245584907956697</v>
      </c>
      <c r="T82" s="22">
        <v>1.1756321458027801</v>
      </c>
      <c r="U82" s="20">
        <v>91.812821277416205</v>
      </c>
      <c r="V82" s="22">
        <v>0.879679660595452</v>
      </c>
      <c r="W82" s="20">
        <v>47.100791285149199</v>
      </c>
      <c r="X82" s="22">
        <v>2.59890356656528</v>
      </c>
      <c r="Y82" s="20">
        <v>-44.712029992266999</v>
      </c>
      <c r="Z82" s="22">
        <v>2.59900811669092</v>
      </c>
      <c r="AA82" s="20">
        <v>86.148389554777694</v>
      </c>
      <c r="AB82" s="22">
        <v>1.20823461432976</v>
      </c>
      <c r="AC82" s="20">
        <v>92.987694448114496</v>
      </c>
      <c r="AD82" s="22">
        <v>0.83189152637325003</v>
      </c>
      <c r="AE82" s="20">
        <v>57.157401934286</v>
      </c>
      <c r="AF82" s="22">
        <v>2.9239134152538302</v>
      </c>
      <c r="AG82" s="20">
        <v>-35.830292513828503</v>
      </c>
      <c r="AH82" s="22">
        <v>2.7436182186049898</v>
      </c>
      <c r="AI82" s="20">
        <v>78.070222517057502</v>
      </c>
      <c r="AJ82" s="22">
        <v>1.2419712297538801</v>
      </c>
      <c r="AK82" s="20">
        <v>90.496568047215604</v>
      </c>
      <c r="AL82" s="22">
        <v>0.81843110210095504</v>
      </c>
      <c r="AM82" s="20">
        <v>25.795354110930099</v>
      </c>
      <c r="AN82" s="22">
        <v>2.3700318433006702</v>
      </c>
      <c r="AO82" s="20">
        <v>-64.701213936285498</v>
      </c>
      <c r="AP82" s="22">
        <v>2.4412294164039099</v>
      </c>
      <c r="AQ82" s="20">
        <v>85.357160797994794</v>
      </c>
      <c r="AR82" s="22">
        <v>1.2173346159174401</v>
      </c>
      <c r="AS82" s="20">
        <v>94.674803153482003</v>
      </c>
      <c r="AT82" s="22">
        <v>0.75395144223778998</v>
      </c>
      <c r="AU82" s="20">
        <v>46.0624494054655</v>
      </c>
      <c r="AV82" s="22">
        <v>2.7581929621453698</v>
      </c>
      <c r="AW82" s="20">
        <v>-48.612353748016503</v>
      </c>
      <c r="AX82" s="22">
        <v>2.6557309865315402</v>
      </c>
      <c r="AY82" s="20">
        <v>83.606809306093794</v>
      </c>
      <c r="AZ82" s="22">
        <v>1.18152834855795</v>
      </c>
      <c r="BA82" s="20">
        <v>92.695207489539797</v>
      </c>
      <c r="BB82" s="22">
        <v>0.74169713732209397</v>
      </c>
      <c r="BC82" s="20">
        <v>45.323429562528702</v>
      </c>
      <c r="BD82" s="22">
        <v>2.8823141153615999</v>
      </c>
      <c r="BE82" s="20">
        <v>-47.371777927011003</v>
      </c>
      <c r="BF82" s="22">
        <v>2.7444524158973498</v>
      </c>
      <c r="BG82" s="20">
        <v>81.536838334419301</v>
      </c>
      <c r="BH82" s="22">
        <v>1.2846476468186401</v>
      </c>
      <c r="BI82" s="20">
        <v>91.304900598821405</v>
      </c>
      <c r="BJ82" s="22">
        <v>0.835336821746269</v>
      </c>
      <c r="BK82" s="20">
        <v>40.326031673764</v>
      </c>
      <c r="BL82" s="22">
        <v>3.0402955537863501</v>
      </c>
      <c r="BM82" s="20">
        <v>-50.978868925057299</v>
      </c>
      <c r="BN82" s="24">
        <v>2.9222802438848201</v>
      </c>
    </row>
    <row r="83" spans="1:66" x14ac:dyDescent="0.15">
      <c r="A83" s="73" t="s">
        <v>53</v>
      </c>
      <c r="B83" s="46">
        <v>1</v>
      </c>
      <c r="C83" s="20">
        <v>95.600172406694995</v>
      </c>
      <c r="D83" s="22">
        <v>0.57997019399382199</v>
      </c>
      <c r="E83" s="20">
        <v>99.090748663093393</v>
      </c>
      <c r="F83" s="22">
        <v>0.29928735473553802</v>
      </c>
      <c r="G83" s="20">
        <v>85.162809640143095</v>
      </c>
      <c r="H83" s="22">
        <v>1.78772726341618</v>
      </c>
      <c r="I83" s="20">
        <v>-13.9279390229503</v>
      </c>
      <c r="J83" s="22">
        <v>1.83435228669213</v>
      </c>
      <c r="K83" s="20">
        <v>94.358643056361402</v>
      </c>
      <c r="L83" s="22">
        <v>0.74456142975131201</v>
      </c>
      <c r="M83" s="20">
        <v>99.131338252466605</v>
      </c>
      <c r="N83" s="22">
        <v>0.25229950718606198</v>
      </c>
      <c r="O83" s="20">
        <v>80.121736775377101</v>
      </c>
      <c r="P83" s="22">
        <v>2.2991941657140198</v>
      </c>
      <c r="Q83" s="20">
        <v>-19.0096014770895</v>
      </c>
      <c r="R83" s="22">
        <v>2.3619230165573102</v>
      </c>
      <c r="S83" s="20">
        <v>95.033102927277</v>
      </c>
      <c r="T83" s="22">
        <v>0.594203492175709</v>
      </c>
      <c r="U83" s="20">
        <v>98.516040011021403</v>
      </c>
      <c r="V83" s="22">
        <v>0.35006635700475203</v>
      </c>
      <c r="W83" s="20">
        <v>84.636405651049699</v>
      </c>
      <c r="X83" s="22">
        <v>1.9744814641396999</v>
      </c>
      <c r="Y83" s="20">
        <v>-13.8796343599717</v>
      </c>
      <c r="Z83" s="22">
        <v>2.0485156987903701</v>
      </c>
      <c r="AA83" s="20">
        <v>97.579976891581893</v>
      </c>
      <c r="AB83" s="22">
        <v>0.31927596643346101</v>
      </c>
      <c r="AC83" s="20">
        <v>99.326454384220696</v>
      </c>
      <c r="AD83" s="22">
        <v>0.25074918298174498</v>
      </c>
      <c r="AE83" s="20">
        <v>92.3618904836664</v>
      </c>
      <c r="AF83" s="22">
        <v>1.09719593000278</v>
      </c>
      <c r="AG83" s="20">
        <v>-6.9645639005543503</v>
      </c>
      <c r="AH83" s="22">
        <v>1.16575164441112</v>
      </c>
      <c r="AI83" s="20">
        <v>80.028307057813606</v>
      </c>
      <c r="AJ83" s="22">
        <v>1.7418583985440701</v>
      </c>
      <c r="AK83" s="20">
        <v>95.919167446831494</v>
      </c>
      <c r="AL83" s="22">
        <v>0.63051436687738305</v>
      </c>
      <c r="AM83" s="20">
        <v>32.358567329895997</v>
      </c>
      <c r="AN83" s="22">
        <v>2.7467265356634201</v>
      </c>
      <c r="AO83" s="20">
        <v>-63.560600116935497</v>
      </c>
      <c r="AP83" s="22">
        <v>2.6695425770813501</v>
      </c>
      <c r="AQ83" s="20">
        <v>92.034233518872895</v>
      </c>
      <c r="AR83" s="22">
        <v>1.12406170698372</v>
      </c>
      <c r="AS83" s="20">
        <v>98.270530783013001</v>
      </c>
      <c r="AT83" s="22">
        <v>0.524828554791403</v>
      </c>
      <c r="AU83" s="20">
        <v>73.305194302838203</v>
      </c>
      <c r="AV83" s="22">
        <v>2.7419010803745301</v>
      </c>
      <c r="AW83" s="20">
        <v>-24.965336480174901</v>
      </c>
      <c r="AX83" s="22">
        <v>2.6915431854889298</v>
      </c>
      <c r="AY83" s="20">
        <v>95.006933603096897</v>
      </c>
      <c r="AZ83" s="22">
        <v>0.797354839413</v>
      </c>
      <c r="BA83" s="20">
        <v>98.855777740986497</v>
      </c>
      <c r="BB83" s="22">
        <v>0.317843468663568</v>
      </c>
      <c r="BC83" s="20">
        <v>83.479644632969695</v>
      </c>
      <c r="BD83" s="22">
        <v>2.4407884616143498</v>
      </c>
      <c r="BE83" s="20">
        <v>-15.3761331080168</v>
      </c>
      <c r="BF83" s="22">
        <v>2.4814879865441002</v>
      </c>
      <c r="BG83" s="20">
        <v>90.834444565626796</v>
      </c>
      <c r="BH83" s="22">
        <v>1.07016719036313</v>
      </c>
      <c r="BI83" s="20">
        <v>98.195716295482995</v>
      </c>
      <c r="BJ83" s="22">
        <v>0.413878984150021</v>
      </c>
      <c r="BK83" s="20">
        <v>68.777652822756593</v>
      </c>
      <c r="BL83" s="22">
        <v>2.6171313404851801</v>
      </c>
      <c r="BM83" s="20">
        <v>-29.418063472726399</v>
      </c>
      <c r="BN83" s="24">
        <v>2.5751359485169698</v>
      </c>
    </row>
    <row r="84" spans="1:66" x14ac:dyDescent="0.15">
      <c r="A84" s="3" t="s">
        <v>121</v>
      </c>
      <c r="B84" s="55">
        <v>1</v>
      </c>
      <c r="C84" s="64">
        <v>90.817965504941697</v>
      </c>
      <c r="D84" s="65">
        <v>0.27684523457438698</v>
      </c>
      <c r="E84" s="64">
        <v>95.708205170061703</v>
      </c>
      <c r="F84" s="65">
        <v>0.195324019558896</v>
      </c>
      <c r="G84" s="64">
        <v>66.628895868064703</v>
      </c>
      <c r="H84" s="65">
        <v>0.958460542165114</v>
      </c>
      <c r="I84" s="64">
        <v>-29.079309301997</v>
      </c>
      <c r="J84" s="65">
        <v>0.94631924844279602</v>
      </c>
      <c r="K84" s="64">
        <v>88.995971766756995</v>
      </c>
      <c r="L84" s="65">
        <v>0.30429981484819901</v>
      </c>
      <c r="M84" s="64">
        <v>94.597052509931103</v>
      </c>
      <c r="N84" s="65">
        <v>0.22723745724185701</v>
      </c>
      <c r="O84" s="64">
        <v>61.7368720646746</v>
      </c>
      <c r="P84" s="65">
        <v>0.91464006061104697</v>
      </c>
      <c r="Q84" s="64">
        <v>-32.860180445256503</v>
      </c>
      <c r="R84" s="65">
        <v>0.902957036146945</v>
      </c>
      <c r="S84" s="64">
        <v>88.143006116348801</v>
      </c>
      <c r="T84" s="65">
        <v>0.284508431492074</v>
      </c>
      <c r="U84" s="64">
        <v>93.037454745731694</v>
      </c>
      <c r="V84" s="65">
        <v>0.23555401364615999</v>
      </c>
      <c r="W84" s="64">
        <v>64.502641060936199</v>
      </c>
      <c r="X84" s="65">
        <v>0.92613447965069196</v>
      </c>
      <c r="Y84" s="64">
        <v>-28.534813684795399</v>
      </c>
      <c r="Z84" s="65">
        <v>0.94178357502842902</v>
      </c>
      <c r="AA84" s="64">
        <v>89.122418105860604</v>
      </c>
      <c r="AB84" s="65">
        <v>0.24985212245785399</v>
      </c>
      <c r="AC84" s="64">
        <v>92.137285172194694</v>
      </c>
      <c r="AD84" s="65">
        <v>0.223918392757849</v>
      </c>
      <c r="AE84" s="64">
        <v>74.284443110194005</v>
      </c>
      <c r="AF84" s="65">
        <v>0.79139641614959499</v>
      </c>
      <c r="AG84" s="64">
        <v>-17.852842062000601</v>
      </c>
      <c r="AH84" s="65">
        <v>0.80391839565786405</v>
      </c>
      <c r="AI84" s="64">
        <v>81.942276634397999</v>
      </c>
      <c r="AJ84" s="65">
        <v>0.36216690255643802</v>
      </c>
      <c r="AK84" s="64">
        <v>91.781745388644495</v>
      </c>
      <c r="AL84" s="65">
        <v>0.23221087394402601</v>
      </c>
      <c r="AM84" s="64">
        <v>36.028312877902998</v>
      </c>
      <c r="AN84" s="65">
        <v>0.93032644634371198</v>
      </c>
      <c r="AO84" s="64">
        <v>-55.753432510741497</v>
      </c>
      <c r="AP84" s="65">
        <v>0.94631395873463398</v>
      </c>
      <c r="AQ84" s="64">
        <v>89.624675381023295</v>
      </c>
      <c r="AR84" s="65">
        <v>0.31235489549059697</v>
      </c>
      <c r="AS84" s="64">
        <v>95.2642605007497</v>
      </c>
      <c r="AT84" s="65">
        <v>0.20568485820351301</v>
      </c>
      <c r="AU84" s="64">
        <v>62.080433465682503</v>
      </c>
      <c r="AV84" s="65">
        <v>0.96075813313824099</v>
      </c>
      <c r="AW84" s="64">
        <v>-33.183827035067203</v>
      </c>
      <c r="AX84" s="65">
        <v>0.94166926039218402</v>
      </c>
      <c r="AY84" s="64">
        <v>85.094509919458702</v>
      </c>
      <c r="AZ84" s="65">
        <v>0.31196536837607902</v>
      </c>
      <c r="BA84" s="64">
        <v>90.686110317851202</v>
      </c>
      <c r="BB84" s="65">
        <v>0.260931457529122</v>
      </c>
      <c r="BC84" s="64">
        <v>58.101716424026101</v>
      </c>
      <c r="BD84" s="65">
        <v>0.89089530727947597</v>
      </c>
      <c r="BE84" s="64">
        <v>-32.584393893825101</v>
      </c>
      <c r="BF84" s="65">
        <v>0.89544438209009403</v>
      </c>
      <c r="BG84" s="64">
        <v>84.774343212765899</v>
      </c>
      <c r="BH84" s="65">
        <v>0.33962560664241598</v>
      </c>
      <c r="BI84" s="64">
        <v>91.707303198414294</v>
      </c>
      <c r="BJ84" s="65">
        <v>0.24741544804214699</v>
      </c>
      <c r="BK84" s="64">
        <v>51.796810602128303</v>
      </c>
      <c r="BL84" s="65">
        <v>0.92999365733440098</v>
      </c>
      <c r="BM84" s="64">
        <v>-39.910492596285998</v>
      </c>
      <c r="BN84" s="70">
        <v>0.91989176260920003</v>
      </c>
    </row>
    <row r="85" spans="1:66" x14ac:dyDescent="0.15">
      <c r="A85" s="57" t="s">
        <v>92</v>
      </c>
      <c r="B85" s="46">
        <v>1</v>
      </c>
      <c r="C85" s="20">
        <v>87.993357324164805</v>
      </c>
      <c r="D85" s="21">
        <v>1.3950413673111799</v>
      </c>
      <c r="E85" s="20">
        <v>91.384233810600307</v>
      </c>
      <c r="F85" s="21">
        <v>1.2339414514556299</v>
      </c>
      <c r="G85" s="20">
        <v>64.222232974010396</v>
      </c>
      <c r="H85" s="21">
        <v>3.9785344666970399</v>
      </c>
      <c r="I85" s="20">
        <v>-27.1620008365899</v>
      </c>
      <c r="J85" s="21">
        <v>3.8933970321040898</v>
      </c>
      <c r="K85" s="20">
        <v>85.042319677906804</v>
      </c>
      <c r="L85" s="21">
        <v>1.4767900286204101</v>
      </c>
      <c r="M85" s="20">
        <v>89.035068438359602</v>
      </c>
      <c r="N85" s="21">
        <v>1.2609480786170999</v>
      </c>
      <c r="O85" s="20">
        <v>56.987929194151</v>
      </c>
      <c r="P85" s="21">
        <v>4.5782694568789202</v>
      </c>
      <c r="Q85" s="20">
        <v>-32.047139244208601</v>
      </c>
      <c r="R85" s="21">
        <v>4.4393330276264003</v>
      </c>
      <c r="S85" s="20">
        <v>85.145846574103004</v>
      </c>
      <c r="T85" s="21">
        <v>1.3652717225905899</v>
      </c>
      <c r="U85" s="20">
        <v>89.489139050380203</v>
      </c>
      <c r="V85" s="21">
        <v>1.14401288521299</v>
      </c>
      <c r="W85" s="20">
        <v>54.686152324227798</v>
      </c>
      <c r="X85" s="21">
        <v>4.2906220017951</v>
      </c>
      <c r="Y85" s="20">
        <v>-34.802986726152398</v>
      </c>
      <c r="Z85" s="21">
        <v>4.14293746992099</v>
      </c>
      <c r="AA85" s="20">
        <v>88.641454202733698</v>
      </c>
      <c r="AB85" s="21">
        <v>1.0591044429345</v>
      </c>
      <c r="AC85" s="20">
        <v>90.767018673919907</v>
      </c>
      <c r="AD85" s="21">
        <v>0.99598682655892401</v>
      </c>
      <c r="AE85" s="20">
        <v>73.595133880141205</v>
      </c>
      <c r="AF85" s="21">
        <v>3.3653444037842699</v>
      </c>
      <c r="AG85" s="20">
        <v>-17.171884793778698</v>
      </c>
      <c r="AH85" s="21">
        <v>3.2665818930189898</v>
      </c>
      <c r="AI85" s="20">
        <v>80.564251921935096</v>
      </c>
      <c r="AJ85" s="21">
        <v>1.49009105677375</v>
      </c>
      <c r="AK85" s="20">
        <v>87.754916356632506</v>
      </c>
      <c r="AL85" s="21">
        <v>1.14387823520841</v>
      </c>
      <c r="AM85" s="20">
        <v>31.8256263755083</v>
      </c>
      <c r="AN85" s="21">
        <v>3.9063713688830202</v>
      </c>
      <c r="AO85" s="20">
        <v>-55.929289981124199</v>
      </c>
      <c r="AP85" s="21">
        <v>3.8059331145639299</v>
      </c>
      <c r="AQ85" s="20">
        <v>85.112764724468406</v>
      </c>
      <c r="AR85" s="21">
        <v>1.5155496726422599</v>
      </c>
      <c r="AS85" s="20">
        <v>90.136688178917794</v>
      </c>
      <c r="AT85" s="21">
        <v>1.19760879259229</v>
      </c>
      <c r="AU85" s="20">
        <v>50.131956032408198</v>
      </c>
      <c r="AV85" s="21">
        <v>4.9249174496229298</v>
      </c>
      <c r="AW85" s="20">
        <v>-40.004732146509603</v>
      </c>
      <c r="AX85" s="21">
        <v>4.7728869625575996</v>
      </c>
      <c r="AY85" s="20">
        <v>69.111892529594598</v>
      </c>
      <c r="AZ85" s="21">
        <v>1.86087427839843</v>
      </c>
      <c r="BA85" s="20">
        <v>73.691072670907502</v>
      </c>
      <c r="BB85" s="21">
        <v>1.8611936647451499</v>
      </c>
      <c r="BC85" s="20">
        <v>37.856054524696603</v>
      </c>
      <c r="BD85" s="21">
        <v>3.7276618115361102</v>
      </c>
      <c r="BE85" s="20">
        <v>-35.835018146210899</v>
      </c>
      <c r="BF85" s="21">
        <v>3.8282423124580398</v>
      </c>
      <c r="BG85" s="20">
        <v>73.744816978728593</v>
      </c>
      <c r="BH85" s="21">
        <v>1.7035605987202</v>
      </c>
      <c r="BI85" s="20">
        <v>78.607673562869707</v>
      </c>
      <c r="BJ85" s="21">
        <v>1.64696795565958</v>
      </c>
      <c r="BK85" s="20">
        <v>40.604339163935201</v>
      </c>
      <c r="BL85" s="21">
        <v>3.4596763269158499</v>
      </c>
      <c r="BM85" s="20">
        <v>-38.003334398934498</v>
      </c>
      <c r="BN85" s="24">
        <v>3.3622736947689198</v>
      </c>
    </row>
    <row r="86" spans="1:66" x14ac:dyDescent="0.15">
      <c r="A86" s="57" t="s">
        <v>89</v>
      </c>
      <c r="B86" s="46">
        <v>1</v>
      </c>
      <c r="C86" s="20">
        <v>95.200195102783795</v>
      </c>
      <c r="D86" s="21">
        <v>1.0307227398361301</v>
      </c>
      <c r="E86" s="20">
        <v>95.548834430666204</v>
      </c>
      <c r="F86" s="21">
        <v>1.0001734078359701</v>
      </c>
      <c r="G86" s="20" t="s">
        <v>824</v>
      </c>
      <c r="H86" s="21" t="s">
        <v>824</v>
      </c>
      <c r="I86" s="20" t="s">
        <v>824</v>
      </c>
      <c r="J86" s="21" t="s">
        <v>824</v>
      </c>
      <c r="K86" s="20">
        <v>89.828746412741296</v>
      </c>
      <c r="L86" s="21">
        <v>1.4063115786293301</v>
      </c>
      <c r="M86" s="20">
        <v>90.890225022249197</v>
      </c>
      <c r="N86" s="21">
        <v>1.42659010744724</v>
      </c>
      <c r="O86" s="20" t="s">
        <v>824</v>
      </c>
      <c r="P86" s="21" t="s">
        <v>824</v>
      </c>
      <c r="Q86" s="20" t="s">
        <v>824</v>
      </c>
      <c r="R86" s="21" t="s">
        <v>824</v>
      </c>
      <c r="S86" s="20">
        <v>92.815104732222395</v>
      </c>
      <c r="T86" s="21">
        <v>1.0287239519165301</v>
      </c>
      <c r="U86" s="20">
        <v>93.129766498288106</v>
      </c>
      <c r="V86" s="21">
        <v>1.00082579522856</v>
      </c>
      <c r="W86" s="20" t="s">
        <v>824</v>
      </c>
      <c r="X86" s="21" t="s">
        <v>824</v>
      </c>
      <c r="Y86" s="20" t="s">
        <v>824</v>
      </c>
      <c r="Z86" s="21" t="s">
        <v>824</v>
      </c>
      <c r="AA86" s="20">
        <v>95.584160818102603</v>
      </c>
      <c r="AB86" s="21">
        <v>0.90652663774479603</v>
      </c>
      <c r="AC86" s="20">
        <v>95.858796335975896</v>
      </c>
      <c r="AD86" s="21">
        <v>0.97355568266780002</v>
      </c>
      <c r="AE86" s="20" t="s">
        <v>824</v>
      </c>
      <c r="AF86" s="21" t="s">
        <v>824</v>
      </c>
      <c r="AG86" s="20" t="s">
        <v>824</v>
      </c>
      <c r="AH86" s="21" t="s">
        <v>824</v>
      </c>
      <c r="AI86" s="20">
        <v>88.423284824894196</v>
      </c>
      <c r="AJ86" s="21">
        <v>1.6446822745640099</v>
      </c>
      <c r="AK86" s="20">
        <v>90.672436342897498</v>
      </c>
      <c r="AL86" s="21">
        <v>1.4786291444509401</v>
      </c>
      <c r="AM86" s="20" t="s">
        <v>824</v>
      </c>
      <c r="AN86" s="21" t="s">
        <v>824</v>
      </c>
      <c r="AO86" s="20" t="s">
        <v>824</v>
      </c>
      <c r="AP86" s="21" t="s">
        <v>824</v>
      </c>
      <c r="AQ86" s="20">
        <v>94.951095224348506</v>
      </c>
      <c r="AR86" s="21">
        <v>0.87279123962941496</v>
      </c>
      <c r="AS86" s="20">
        <v>95.702847343414206</v>
      </c>
      <c r="AT86" s="21">
        <v>0.82860464866008499</v>
      </c>
      <c r="AU86" s="20" t="s">
        <v>824</v>
      </c>
      <c r="AV86" s="21" t="s">
        <v>824</v>
      </c>
      <c r="AW86" s="20" t="s">
        <v>824</v>
      </c>
      <c r="AX86" s="21" t="s">
        <v>824</v>
      </c>
      <c r="AY86" s="20">
        <v>85.887193240921704</v>
      </c>
      <c r="AZ86" s="21">
        <v>1.7654072764222499</v>
      </c>
      <c r="BA86" s="20">
        <v>86.418460212284799</v>
      </c>
      <c r="BB86" s="21">
        <v>1.80069512599961</v>
      </c>
      <c r="BC86" s="20" t="s">
        <v>824</v>
      </c>
      <c r="BD86" s="21" t="s">
        <v>824</v>
      </c>
      <c r="BE86" s="20" t="s">
        <v>824</v>
      </c>
      <c r="BF86" s="21" t="s">
        <v>824</v>
      </c>
      <c r="BG86" s="20">
        <v>86.384955140868499</v>
      </c>
      <c r="BH86" s="21">
        <v>1.8999738733794</v>
      </c>
      <c r="BI86" s="20">
        <v>87.148888373149404</v>
      </c>
      <c r="BJ86" s="21">
        <v>1.84003323837115</v>
      </c>
      <c r="BK86" s="20" t="s">
        <v>824</v>
      </c>
      <c r="BL86" s="21" t="s">
        <v>824</v>
      </c>
      <c r="BM86" s="20" t="s">
        <v>824</v>
      </c>
      <c r="BN86" s="24" t="s">
        <v>824</v>
      </c>
    </row>
    <row r="87" spans="1:66" ht="13.5" customHeight="1" x14ac:dyDescent="0.15">
      <c r="A87" s="72" t="s">
        <v>90</v>
      </c>
      <c r="B87" s="56">
        <v>1</v>
      </c>
      <c r="C87" s="61">
        <v>95.571860819947105</v>
      </c>
      <c r="D87" s="62">
        <v>1.01105827844414</v>
      </c>
      <c r="E87" s="61">
        <v>97.931678005574</v>
      </c>
      <c r="F87" s="62">
        <v>0.65141036412138598</v>
      </c>
      <c r="G87" s="61">
        <v>82.963832902901103</v>
      </c>
      <c r="H87" s="62">
        <v>4.8120503823085699</v>
      </c>
      <c r="I87" s="61">
        <v>-14.9678451026729</v>
      </c>
      <c r="J87" s="62">
        <v>4.8340066523520901</v>
      </c>
      <c r="K87" s="61">
        <v>93.002302634631604</v>
      </c>
      <c r="L87" s="62">
        <v>1.1950106704605601</v>
      </c>
      <c r="M87" s="61">
        <v>97.291406329359702</v>
      </c>
      <c r="N87" s="62">
        <v>0.74031807780131198</v>
      </c>
      <c r="O87" s="61">
        <v>70.535718362282097</v>
      </c>
      <c r="P87" s="62">
        <v>4.9761395871636003</v>
      </c>
      <c r="Q87" s="61">
        <v>-26.755687967077598</v>
      </c>
      <c r="R87" s="62">
        <v>5.0416850956229302</v>
      </c>
      <c r="S87" s="61">
        <v>93.294961845073701</v>
      </c>
      <c r="T87" s="62">
        <v>1.0748954354351701</v>
      </c>
      <c r="U87" s="61">
        <v>96.792538256135799</v>
      </c>
      <c r="V87" s="62">
        <v>0.66156199855244802</v>
      </c>
      <c r="W87" s="61">
        <v>75.115436666178695</v>
      </c>
      <c r="X87" s="62">
        <v>4.2359473089415198</v>
      </c>
      <c r="Y87" s="61">
        <v>-21.6771015899572</v>
      </c>
      <c r="Z87" s="62">
        <v>4.1999122033967504</v>
      </c>
      <c r="AA87" s="61">
        <v>95.147695663626706</v>
      </c>
      <c r="AB87" s="62">
        <v>1.11741826223271</v>
      </c>
      <c r="AC87" s="61">
        <v>96.131319134811093</v>
      </c>
      <c r="AD87" s="62">
        <v>0.98102811107607302</v>
      </c>
      <c r="AE87" s="61">
        <v>90.353677888470699</v>
      </c>
      <c r="AF87" s="62">
        <v>3.0520390830800102</v>
      </c>
      <c r="AG87" s="61">
        <v>-5.7776412463403801</v>
      </c>
      <c r="AH87" s="62">
        <v>2.8329475391122498</v>
      </c>
      <c r="AI87" s="61">
        <v>82.3726834356426</v>
      </c>
      <c r="AJ87" s="62">
        <v>1.6752040842748499</v>
      </c>
      <c r="AK87" s="61">
        <v>91.996028780833797</v>
      </c>
      <c r="AL87" s="62">
        <v>1.1399715540697499</v>
      </c>
      <c r="AM87" s="61">
        <v>32.1491390496248</v>
      </c>
      <c r="AN87" s="62">
        <v>4.7875657412618997</v>
      </c>
      <c r="AO87" s="61">
        <v>-59.846889731208996</v>
      </c>
      <c r="AP87" s="62">
        <v>5.0374308357281796</v>
      </c>
      <c r="AQ87" s="61">
        <v>92.123201017655603</v>
      </c>
      <c r="AR87" s="62">
        <v>1.3868079639662201</v>
      </c>
      <c r="AS87" s="61">
        <v>95.220940620851593</v>
      </c>
      <c r="AT87" s="62">
        <v>1.0668429296334401</v>
      </c>
      <c r="AU87" s="61">
        <v>76.016413183644602</v>
      </c>
      <c r="AV87" s="62">
        <v>4.8925061730807302</v>
      </c>
      <c r="AW87" s="61">
        <v>-19.204527437206998</v>
      </c>
      <c r="AX87" s="62">
        <v>4.7466840296226804</v>
      </c>
      <c r="AY87" s="61">
        <v>89.466099320915802</v>
      </c>
      <c r="AZ87" s="62">
        <v>1.3735256875922499</v>
      </c>
      <c r="BA87" s="61">
        <v>93.7551595390524</v>
      </c>
      <c r="BB87" s="62">
        <v>1.1191418455345401</v>
      </c>
      <c r="BC87" s="61">
        <v>66.346142069505902</v>
      </c>
      <c r="BD87" s="62">
        <v>4.2265296090696101</v>
      </c>
      <c r="BE87" s="61">
        <v>-27.409017469546601</v>
      </c>
      <c r="BF87" s="62">
        <v>4.1393574551772501</v>
      </c>
      <c r="BG87" s="61">
        <v>83.177131659106905</v>
      </c>
      <c r="BH87" s="62">
        <v>1.6352323183205699</v>
      </c>
      <c r="BI87" s="61">
        <v>89.937953149459901</v>
      </c>
      <c r="BJ87" s="62">
        <v>1.21608110101092</v>
      </c>
      <c r="BK87" s="61">
        <v>47.504074695828699</v>
      </c>
      <c r="BL87" s="62">
        <v>4.8446945815071096</v>
      </c>
      <c r="BM87" s="61">
        <v>-42.433878453631102</v>
      </c>
      <c r="BN87" s="69">
        <v>4.9709695194283103</v>
      </c>
    </row>
    <row r="88" spans="1:66" x14ac:dyDescent="0.15">
      <c r="A88" s="63"/>
      <c r="B88" s="48"/>
      <c r="C88" s="23" t="s">
        <v>1058</v>
      </c>
      <c r="D88" s="41" t="s">
        <v>1059</v>
      </c>
      <c r="E88" s="23" t="s">
        <v>1290</v>
      </c>
      <c r="F88" s="41" t="s">
        <v>1291</v>
      </c>
      <c r="G88" s="23" t="s">
        <v>1292</v>
      </c>
      <c r="H88" s="41" t="s">
        <v>1293</v>
      </c>
      <c r="I88" s="23" t="s">
        <v>1294</v>
      </c>
      <c r="J88" s="41" t="s">
        <v>1295</v>
      </c>
      <c r="K88" s="23" t="s">
        <v>1060</v>
      </c>
      <c r="L88" s="41" t="s">
        <v>1061</v>
      </c>
      <c r="M88" s="23" t="s">
        <v>1296</v>
      </c>
      <c r="N88" s="41" t="s">
        <v>1297</v>
      </c>
      <c r="O88" s="23" t="s">
        <v>1298</v>
      </c>
      <c r="P88" s="41" t="s">
        <v>1299</v>
      </c>
      <c r="Q88" s="23" t="s">
        <v>1300</v>
      </c>
      <c r="R88" s="41" t="s">
        <v>1301</v>
      </c>
      <c r="S88" s="23" t="s">
        <v>1062</v>
      </c>
      <c r="T88" s="41" t="s">
        <v>1063</v>
      </c>
      <c r="U88" s="23" t="s">
        <v>1302</v>
      </c>
      <c r="V88" s="41" t="s">
        <v>1303</v>
      </c>
      <c r="W88" s="23" t="s">
        <v>1304</v>
      </c>
      <c r="X88" s="41" t="s">
        <v>1305</v>
      </c>
      <c r="Y88" s="23" t="s">
        <v>1306</v>
      </c>
      <c r="Z88" s="41" t="s">
        <v>1307</v>
      </c>
      <c r="AA88" s="23" t="s">
        <v>1064</v>
      </c>
      <c r="AB88" s="41" t="s">
        <v>1065</v>
      </c>
      <c r="AC88" s="23" t="s">
        <v>1308</v>
      </c>
      <c r="AD88" s="41" t="s">
        <v>1309</v>
      </c>
      <c r="AE88" s="23" t="s">
        <v>1310</v>
      </c>
      <c r="AF88" s="41" t="s">
        <v>1311</v>
      </c>
      <c r="AG88" s="23" t="s">
        <v>1312</v>
      </c>
      <c r="AH88" s="41" t="s">
        <v>1313</v>
      </c>
      <c r="AI88" s="23" t="s">
        <v>1066</v>
      </c>
      <c r="AJ88" s="41" t="s">
        <v>1067</v>
      </c>
      <c r="AK88" s="23" t="s">
        <v>1314</v>
      </c>
      <c r="AL88" s="41" t="s">
        <v>1315</v>
      </c>
      <c r="AM88" s="23" t="s">
        <v>1316</v>
      </c>
      <c r="AN88" s="41" t="s">
        <v>1317</v>
      </c>
      <c r="AO88" s="23" t="s">
        <v>1318</v>
      </c>
      <c r="AP88" s="41" t="s">
        <v>1319</v>
      </c>
      <c r="AQ88" s="23" t="s">
        <v>1068</v>
      </c>
      <c r="AR88" s="41" t="s">
        <v>1069</v>
      </c>
      <c r="AS88" s="23" t="s">
        <v>1320</v>
      </c>
      <c r="AT88" s="41" t="s">
        <v>1321</v>
      </c>
      <c r="AU88" s="23" t="s">
        <v>1322</v>
      </c>
      <c r="AV88" s="41" t="s">
        <v>1323</v>
      </c>
      <c r="AW88" s="23" t="s">
        <v>1324</v>
      </c>
      <c r="AX88" s="41" t="s">
        <v>1325</v>
      </c>
      <c r="AY88" s="23" t="s">
        <v>1074</v>
      </c>
      <c r="AZ88" s="41" t="s">
        <v>1075</v>
      </c>
      <c r="BA88" s="23" t="s">
        <v>1326</v>
      </c>
      <c r="BB88" s="41" t="s">
        <v>1327</v>
      </c>
      <c r="BC88" s="23" t="s">
        <v>1328</v>
      </c>
      <c r="BD88" s="41" t="s">
        <v>1329</v>
      </c>
      <c r="BE88" s="23" t="s">
        <v>1330</v>
      </c>
      <c r="BF88" s="41" t="s">
        <v>1331</v>
      </c>
      <c r="BG88" s="23" t="s">
        <v>1076</v>
      </c>
      <c r="BH88" s="41" t="s">
        <v>1077</v>
      </c>
      <c r="BI88" s="23" t="s">
        <v>1332</v>
      </c>
      <c r="BJ88" s="41" t="s">
        <v>1333</v>
      </c>
      <c r="BK88" s="23" t="s">
        <v>1334</v>
      </c>
      <c r="BL88" s="41" t="s">
        <v>1335</v>
      </c>
      <c r="BM88" s="23" t="s">
        <v>1336</v>
      </c>
      <c r="BN88" s="42" t="s">
        <v>1337</v>
      </c>
    </row>
    <row r="89" spans="1:66" x14ac:dyDescent="0.15">
      <c r="A89" s="57" t="s">
        <v>20</v>
      </c>
      <c r="B89" s="58">
        <v>3</v>
      </c>
      <c r="C89" s="20">
        <v>83.215511841218699</v>
      </c>
      <c r="D89" s="22">
        <v>1.10766646488182</v>
      </c>
      <c r="E89" s="20">
        <v>93.353267167334494</v>
      </c>
      <c r="F89" s="22">
        <v>0.75875243090518796</v>
      </c>
      <c r="G89" s="20">
        <v>42.111452929443203</v>
      </c>
      <c r="H89" s="22">
        <v>2.5511666584939499</v>
      </c>
      <c r="I89" s="20">
        <v>-51.241814237891298</v>
      </c>
      <c r="J89" s="22">
        <v>2.4401765954200498</v>
      </c>
      <c r="K89" s="20">
        <v>84.132205706413899</v>
      </c>
      <c r="L89" s="22">
        <v>0.87009626174729304</v>
      </c>
      <c r="M89" s="20">
        <v>94.370551189410406</v>
      </c>
      <c r="N89" s="22">
        <v>0.58453734283342595</v>
      </c>
      <c r="O89" s="20">
        <v>42.367781377032102</v>
      </c>
      <c r="P89" s="22">
        <v>2.0945716991477501</v>
      </c>
      <c r="Q89" s="20">
        <v>-52.002769812378297</v>
      </c>
      <c r="R89" s="22">
        <v>2.0970400851581998</v>
      </c>
      <c r="S89" s="20">
        <v>87.921105286428002</v>
      </c>
      <c r="T89" s="22">
        <v>0.83290700638330795</v>
      </c>
      <c r="U89" s="20">
        <v>95.970747513746005</v>
      </c>
      <c r="V89" s="22">
        <v>0.46244094079001902</v>
      </c>
      <c r="W89" s="20">
        <v>55.020206790490803</v>
      </c>
      <c r="X89" s="22">
        <v>2.5429057515114799</v>
      </c>
      <c r="Y89" s="20">
        <v>-40.950540723255202</v>
      </c>
      <c r="Z89" s="22">
        <v>2.44420995461333</v>
      </c>
      <c r="AA89" s="20">
        <v>87.494184978698101</v>
      </c>
      <c r="AB89" s="22">
        <v>0.89321839481033904</v>
      </c>
      <c r="AC89" s="20">
        <v>94.758718628053202</v>
      </c>
      <c r="AD89" s="22">
        <v>0.56042425485970504</v>
      </c>
      <c r="AE89" s="20">
        <v>58.037859573844798</v>
      </c>
      <c r="AF89" s="22">
        <v>2.3473243657641398</v>
      </c>
      <c r="AG89" s="20">
        <v>-36.720859054208397</v>
      </c>
      <c r="AH89" s="22">
        <v>2.29700406299348</v>
      </c>
      <c r="AI89" s="20">
        <v>77.677070743735001</v>
      </c>
      <c r="AJ89" s="22">
        <v>1.1541582658173899</v>
      </c>
      <c r="AK89" s="20">
        <v>89.990581891005107</v>
      </c>
      <c r="AL89" s="22">
        <v>0.75720721044787398</v>
      </c>
      <c r="AM89" s="20">
        <v>27.228337543183201</v>
      </c>
      <c r="AN89" s="22">
        <v>2.2865616741297399</v>
      </c>
      <c r="AO89" s="20">
        <v>-62.762244347821898</v>
      </c>
      <c r="AP89" s="22">
        <v>2.2950041407717898</v>
      </c>
      <c r="AQ89" s="20">
        <v>85.509306591456493</v>
      </c>
      <c r="AR89" s="22">
        <v>0.94666904129622198</v>
      </c>
      <c r="AS89" s="20">
        <v>94.641973022278506</v>
      </c>
      <c r="AT89" s="22">
        <v>0.60058636475260696</v>
      </c>
      <c r="AU89" s="20">
        <v>48.086396161621003</v>
      </c>
      <c r="AV89" s="22">
        <v>2.5638794131873399</v>
      </c>
      <c r="AW89" s="20">
        <v>-46.555576860657602</v>
      </c>
      <c r="AX89" s="22">
        <v>2.57245417498951</v>
      </c>
      <c r="AY89" s="20">
        <v>79.620667013715206</v>
      </c>
      <c r="AZ89" s="22">
        <v>1.10305342979568</v>
      </c>
      <c r="BA89" s="20">
        <v>89.145285488990396</v>
      </c>
      <c r="BB89" s="22">
        <v>0.93267083463261402</v>
      </c>
      <c r="BC89" s="20">
        <v>40.615800834417101</v>
      </c>
      <c r="BD89" s="22">
        <v>2.2087354996931401</v>
      </c>
      <c r="BE89" s="20">
        <v>-48.529484654573203</v>
      </c>
      <c r="BF89" s="22">
        <v>2.33250841615753</v>
      </c>
      <c r="BG89" s="20">
        <v>80.6590967751645</v>
      </c>
      <c r="BH89" s="22">
        <v>1.1420108335177499</v>
      </c>
      <c r="BI89" s="20">
        <v>91.245363472371395</v>
      </c>
      <c r="BJ89" s="22">
        <v>0.83862187832226398</v>
      </c>
      <c r="BK89" s="20">
        <v>37.414951348474297</v>
      </c>
      <c r="BL89" s="22">
        <v>2.0666750139600798</v>
      </c>
      <c r="BM89" s="20">
        <v>-53.830412123897098</v>
      </c>
      <c r="BN89" s="24">
        <v>2.0286295167964501</v>
      </c>
    </row>
    <row r="90" spans="1:66" x14ac:dyDescent="0.15">
      <c r="A90" s="57" t="s">
        <v>23</v>
      </c>
      <c r="B90" s="58">
        <v>3</v>
      </c>
      <c r="C90" s="20">
        <v>78.188250029072904</v>
      </c>
      <c r="D90" s="22">
        <v>1.96913020646534</v>
      </c>
      <c r="E90" s="20">
        <v>88.527569086436898</v>
      </c>
      <c r="F90" s="22">
        <v>1.5539223804179501</v>
      </c>
      <c r="G90" s="20">
        <v>62.530461394745402</v>
      </c>
      <c r="H90" s="22">
        <v>3.83343559987083</v>
      </c>
      <c r="I90" s="20">
        <v>-25.9971076916915</v>
      </c>
      <c r="J90" s="22">
        <v>3.8092332509297102</v>
      </c>
      <c r="K90" s="20">
        <v>82.831520638705399</v>
      </c>
      <c r="L90" s="22">
        <v>1.4399154823234399</v>
      </c>
      <c r="M90" s="20">
        <v>90.845545085331096</v>
      </c>
      <c r="N90" s="22">
        <v>1.28260856567607</v>
      </c>
      <c r="O90" s="20">
        <v>70.789684797442902</v>
      </c>
      <c r="P90" s="22">
        <v>2.3409061742213599</v>
      </c>
      <c r="Q90" s="20">
        <v>-20.055860287888201</v>
      </c>
      <c r="R90" s="22">
        <v>2.6531320629747102</v>
      </c>
      <c r="S90" s="20">
        <v>81.481375031796702</v>
      </c>
      <c r="T90" s="22">
        <v>1.21281708037921</v>
      </c>
      <c r="U90" s="20">
        <v>86.8982236305322</v>
      </c>
      <c r="V90" s="22">
        <v>1.2942518137182399</v>
      </c>
      <c r="W90" s="20">
        <v>73.119937984857799</v>
      </c>
      <c r="X90" s="22">
        <v>2.1941566234376402</v>
      </c>
      <c r="Y90" s="20">
        <v>-13.7782856456744</v>
      </c>
      <c r="Z90" s="22">
        <v>2.59000987429769</v>
      </c>
      <c r="AA90" s="20">
        <v>79.212071995004493</v>
      </c>
      <c r="AB90" s="22">
        <v>1.48358573956236</v>
      </c>
      <c r="AC90" s="20">
        <v>89.270336598907207</v>
      </c>
      <c r="AD90" s="22">
        <v>1.34269205825153</v>
      </c>
      <c r="AE90" s="20">
        <v>63.575593264501698</v>
      </c>
      <c r="AF90" s="22">
        <v>2.63638224750619</v>
      </c>
      <c r="AG90" s="20">
        <v>-25.694743334405601</v>
      </c>
      <c r="AH90" s="22">
        <v>2.9270496883792498</v>
      </c>
      <c r="AI90" s="20">
        <v>62.676951738209198</v>
      </c>
      <c r="AJ90" s="22">
        <v>2.69336336692482</v>
      </c>
      <c r="AK90" s="20">
        <v>81.037037996111394</v>
      </c>
      <c r="AL90" s="22">
        <v>1.88894095602407</v>
      </c>
      <c r="AM90" s="20">
        <v>33.831899867494002</v>
      </c>
      <c r="AN90" s="22">
        <v>2.5710472475346098</v>
      </c>
      <c r="AO90" s="20">
        <v>-47.2051381286173</v>
      </c>
      <c r="AP90" s="22">
        <v>2.5926311298634599</v>
      </c>
      <c r="AQ90" s="20">
        <v>80.266325143335706</v>
      </c>
      <c r="AR90" s="22">
        <v>2.2058429258649399</v>
      </c>
      <c r="AS90" s="20">
        <v>92.408565393985398</v>
      </c>
      <c r="AT90" s="22">
        <v>1.3743148880431</v>
      </c>
      <c r="AU90" s="20">
        <v>61.585385866278003</v>
      </c>
      <c r="AV90" s="22">
        <v>3.51820499364793</v>
      </c>
      <c r="AW90" s="20">
        <v>-30.823179527707399</v>
      </c>
      <c r="AX90" s="22">
        <v>3.5078294837217601</v>
      </c>
      <c r="AY90" s="20">
        <v>57.177440694399998</v>
      </c>
      <c r="AZ90" s="22">
        <v>1.7675322519348799</v>
      </c>
      <c r="BA90" s="20">
        <v>67.743984624993601</v>
      </c>
      <c r="BB90" s="22">
        <v>2.2535053367221201</v>
      </c>
      <c r="BC90" s="20">
        <v>40.616954241801203</v>
      </c>
      <c r="BD90" s="22">
        <v>2.5269624376253201</v>
      </c>
      <c r="BE90" s="20">
        <v>-27.127030383192398</v>
      </c>
      <c r="BF90" s="22">
        <v>3.44097654449246</v>
      </c>
      <c r="BG90" s="20">
        <v>50.173591673534098</v>
      </c>
      <c r="BH90" s="22">
        <v>2.2349909702042998</v>
      </c>
      <c r="BI90" s="20">
        <v>64.543202302573206</v>
      </c>
      <c r="BJ90" s="22">
        <v>2.3613826617582698</v>
      </c>
      <c r="BK90" s="20">
        <v>27.681508287424101</v>
      </c>
      <c r="BL90" s="22">
        <v>2.8863521272421799</v>
      </c>
      <c r="BM90" s="20">
        <v>-36.861694015149098</v>
      </c>
      <c r="BN90" s="24">
        <v>3.68285278417923</v>
      </c>
    </row>
    <row r="91" spans="1:66" x14ac:dyDescent="0.15">
      <c r="A91" s="57" t="s">
        <v>86</v>
      </c>
      <c r="B91" s="58">
        <v>3</v>
      </c>
      <c r="C91" s="20">
        <v>80.3610675119033</v>
      </c>
      <c r="D91" s="22">
        <v>1.7408012739176899</v>
      </c>
      <c r="E91" s="20">
        <v>90.069837762138803</v>
      </c>
      <c r="F91" s="22">
        <v>1.2012796322678201</v>
      </c>
      <c r="G91" s="20">
        <v>55.092962907651803</v>
      </c>
      <c r="H91" s="22">
        <v>3.31178075377436</v>
      </c>
      <c r="I91" s="20">
        <v>-34.976874854487001</v>
      </c>
      <c r="J91" s="22">
        <v>3.02985203750523</v>
      </c>
      <c r="K91" s="20">
        <v>78.033485698628496</v>
      </c>
      <c r="L91" s="22">
        <v>1.61853765670788</v>
      </c>
      <c r="M91" s="20">
        <v>86.394075070245293</v>
      </c>
      <c r="N91" s="22">
        <v>1.42862343196219</v>
      </c>
      <c r="O91" s="20">
        <v>56.3950057114956</v>
      </c>
      <c r="P91" s="22">
        <v>3.22808735285341</v>
      </c>
      <c r="Q91" s="20">
        <v>-29.9990693587498</v>
      </c>
      <c r="R91" s="22">
        <v>3.4079970963445798</v>
      </c>
      <c r="S91" s="20">
        <v>75.809024140070903</v>
      </c>
      <c r="T91" s="22">
        <v>1.4791940399074599</v>
      </c>
      <c r="U91" s="20">
        <v>83.053570383368097</v>
      </c>
      <c r="V91" s="22">
        <v>1.2651416158015401</v>
      </c>
      <c r="W91" s="20">
        <v>57.0877186587797</v>
      </c>
      <c r="X91" s="22">
        <v>2.96524425918343</v>
      </c>
      <c r="Y91" s="20">
        <v>-25.965851724588401</v>
      </c>
      <c r="Z91" s="22">
        <v>2.7201633425938501</v>
      </c>
      <c r="AA91" s="20">
        <v>84.164176569831398</v>
      </c>
      <c r="AB91" s="22">
        <v>1.1114158485033601</v>
      </c>
      <c r="AC91" s="20">
        <v>87.135937230733703</v>
      </c>
      <c r="AD91" s="22">
        <v>1.11225055016076</v>
      </c>
      <c r="AE91" s="20">
        <v>76.452964550704095</v>
      </c>
      <c r="AF91" s="22">
        <v>2.54650002878022</v>
      </c>
      <c r="AG91" s="20">
        <v>-10.6829726800296</v>
      </c>
      <c r="AH91" s="22">
        <v>2.7572009921866001</v>
      </c>
      <c r="AI91" s="20">
        <v>64.2250049122908</v>
      </c>
      <c r="AJ91" s="22">
        <v>1.9057377788149801</v>
      </c>
      <c r="AK91" s="20">
        <v>79.350261601977095</v>
      </c>
      <c r="AL91" s="22">
        <v>1.5310193736897</v>
      </c>
      <c r="AM91" s="20">
        <v>24.9250014607167</v>
      </c>
      <c r="AN91" s="22">
        <v>2.2298048265880199</v>
      </c>
      <c r="AO91" s="20">
        <v>-54.425260141260402</v>
      </c>
      <c r="AP91" s="22">
        <v>2.8350664318338299</v>
      </c>
      <c r="AQ91" s="20">
        <v>80.891906316075193</v>
      </c>
      <c r="AR91" s="22">
        <v>1.7102390107176599</v>
      </c>
      <c r="AS91" s="20">
        <v>91.9397795988653</v>
      </c>
      <c r="AT91" s="22">
        <v>1.0823777037850999</v>
      </c>
      <c r="AU91" s="20">
        <v>52.4045201447626</v>
      </c>
      <c r="AV91" s="22">
        <v>3.4332007510493598</v>
      </c>
      <c r="AW91" s="20">
        <v>-39.5352594541027</v>
      </c>
      <c r="AX91" s="22">
        <v>3.30470561699217</v>
      </c>
      <c r="AY91" s="20">
        <v>58.497854693589197</v>
      </c>
      <c r="AZ91" s="22">
        <v>1.9470547828643201</v>
      </c>
      <c r="BA91" s="20">
        <v>69.068933143673405</v>
      </c>
      <c r="BB91" s="22">
        <v>1.68829294099865</v>
      </c>
      <c r="BC91" s="20">
        <v>31.102620858380298</v>
      </c>
      <c r="BD91" s="22">
        <v>2.5341606615110202</v>
      </c>
      <c r="BE91" s="20">
        <v>-37.9663122852931</v>
      </c>
      <c r="BF91" s="22">
        <v>2.5013176750538499</v>
      </c>
      <c r="BG91" s="20">
        <v>61.3227312925641</v>
      </c>
      <c r="BH91" s="22">
        <v>1.9622000842356699</v>
      </c>
      <c r="BI91" s="20">
        <v>72.027855645415499</v>
      </c>
      <c r="BJ91" s="22">
        <v>1.6106690357013</v>
      </c>
      <c r="BK91" s="20">
        <v>33.513869299921602</v>
      </c>
      <c r="BL91" s="22">
        <v>2.82293378070232</v>
      </c>
      <c r="BM91" s="20">
        <v>-38.513986345493898</v>
      </c>
      <c r="BN91" s="24">
        <v>2.66181473232571</v>
      </c>
    </row>
    <row r="92" spans="1:66" x14ac:dyDescent="0.15">
      <c r="A92" s="57" t="s">
        <v>41</v>
      </c>
      <c r="B92" s="58">
        <v>3</v>
      </c>
      <c r="C92" s="20">
        <v>88.006416640416305</v>
      </c>
      <c r="D92" s="22">
        <v>0.89205228817804805</v>
      </c>
      <c r="E92" s="20">
        <v>96.074514716273498</v>
      </c>
      <c r="F92" s="22">
        <v>0.48701182705881402</v>
      </c>
      <c r="G92" s="20">
        <v>66.681740768669201</v>
      </c>
      <c r="H92" s="22">
        <v>2.10164332897478</v>
      </c>
      <c r="I92" s="20">
        <v>-29.392773947604301</v>
      </c>
      <c r="J92" s="22">
        <v>2.0653165984976498</v>
      </c>
      <c r="K92" s="20">
        <v>85.707453664458697</v>
      </c>
      <c r="L92" s="22">
        <v>1.00965507313562</v>
      </c>
      <c r="M92" s="20">
        <v>96.195410311319606</v>
      </c>
      <c r="N92" s="22">
        <v>0.49911637787130603</v>
      </c>
      <c r="O92" s="20">
        <v>58.118490240405301</v>
      </c>
      <c r="P92" s="22">
        <v>2.2814742171007798</v>
      </c>
      <c r="Q92" s="20">
        <v>-38.076920070914298</v>
      </c>
      <c r="R92" s="22">
        <v>2.2146103398608799</v>
      </c>
      <c r="S92" s="20">
        <v>86.184031238025398</v>
      </c>
      <c r="T92" s="22">
        <v>0.86490730789302095</v>
      </c>
      <c r="U92" s="20">
        <v>95.024966906912098</v>
      </c>
      <c r="V92" s="22">
        <v>0.59499760886126896</v>
      </c>
      <c r="W92" s="20">
        <v>62.710002892964802</v>
      </c>
      <c r="X92" s="22">
        <v>2.0868806817332102</v>
      </c>
      <c r="Y92" s="20">
        <v>-32.314964013947296</v>
      </c>
      <c r="Z92" s="22">
        <v>2.1397611164952299</v>
      </c>
      <c r="AA92" s="20">
        <v>91.226185512379701</v>
      </c>
      <c r="AB92" s="22">
        <v>0.66589582009126402</v>
      </c>
      <c r="AC92" s="20">
        <v>95.845422802554097</v>
      </c>
      <c r="AD92" s="22">
        <v>0.53511508623967996</v>
      </c>
      <c r="AE92" s="20">
        <v>79.198473941766096</v>
      </c>
      <c r="AF92" s="22">
        <v>1.77917637989029</v>
      </c>
      <c r="AG92" s="20">
        <v>-16.646948860788001</v>
      </c>
      <c r="AH92" s="22">
        <v>1.8671555680007299</v>
      </c>
      <c r="AI92" s="20">
        <v>72.537849258550807</v>
      </c>
      <c r="AJ92" s="22">
        <v>1.28348019554883</v>
      </c>
      <c r="AK92" s="20">
        <v>90.566167650266607</v>
      </c>
      <c r="AL92" s="22">
        <v>0.90242650697857596</v>
      </c>
      <c r="AM92" s="20">
        <v>24.722784566698799</v>
      </c>
      <c r="AN92" s="22">
        <v>1.68485689834817</v>
      </c>
      <c r="AO92" s="20">
        <v>-65.843383083567801</v>
      </c>
      <c r="AP92" s="22">
        <v>1.8149149774322899</v>
      </c>
      <c r="AQ92" s="20">
        <v>88.938067626251595</v>
      </c>
      <c r="AR92" s="22">
        <v>1.0088691239015</v>
      </c>
      <c r="AS92" s="20">
        <v>96.549951037316703</v>
      </c>
      <c r="AT92" s="22">
        <v>0.540082382795119</v>
      </c>
      <c r="AU92" s="20">
        <v>69.053609786226104</v>
      </c>
      <c r="AV92" s="22">
        <v>2.1870309011497402</v>
      </c>
      <c r="AW92" s="20">
        <v>-27.496341251090598</v>
      </c>
      <c r="AX92" s="22">
        <v>2.03870986253632</v>
      </c>
      <c r="AY92" s="20">
        <v>79.295339116872299</v>
      </c>
      <c r="AZ92" s="22">
        <v>1.1397667215280001</v>
      </c>
      <c r="BA92" s="20">
        <v>89.488142528786696</v>
      </c>
      <c r="BB92" s="22">
        <v>0.83335298719830697</v>
      </c>
      <c r="BC92" s="20">
        <v>52.206432468612803</v>
      </c>
      <c r="BD92" s="22">
        <v>2.4070597620614098</v>
      </c>
      <c r="BE92" s="20">
        <v>-37.281710060173999</v>
      </c>
      <c r="BF92" s="22">
        <v>2.4127309170182398</v>
      </c>
      <c r="BG92" s="20">
        <v>70.754286221775899</v>
      </c>
      <c r="BH92" s="22">
        <v>1.2100672376855</v>
      </c>
      <c r="BI92" s="20">
        <v>84.358067551213907</v>
      </c>
      <c r="BJ92" s="22">
        <v>0.94961763126410703</v>
      </c>
      <c r="BK92" s="20">
        <v>34.774031439416497</v>
      </c>
      <c r="BL92" s="22">
        <v>1.8948952352216599</v>
      </c>
      <c r="BM92" s="20">
        <v>-49.584036111797403</v>
      </c>
      <c r="BN92" s="24">
        <v>1.9394657162521201</v>
      </c>
    </row>
    <row r="93" spans="1:66" x14ac:dyDescent="0.15">
      <c r="A93" s="57" t="s">
        <v>43</v>
      </c>
      <c r="B93" s="58">
        <v>3</v>
      </c>
      <c r="C93" s="20">
        <v>95.657284445989802</v>
      </c>
      <c r="D93" s="22">
        <v>0.434428395812476</v>
      </c>
      <c r="E93" s="20">
        <v>98.730180698236197</v>
      </c>
      <c r="F93" s="22">
        <v>0.247099009633377</v>
      </c>
      <c r="G93" s="20">
        <v>77.541522706164699</v>
      </c>
      <c r="H93" s="22">
        <v>2.1799447444274702</v>
      </c>
      <c r="I93" s="20">
        <v>-21.188657992071398</v>
      </c>
      <c r="J93" s="22">
        <v>2.1889633810859301</v>
      </c>
      <c r="K93" s="20">
        <v>95.510794598858695</v>
      </c>
      <c r="L93" s="22">
        <v>0.48416946392634003</v>
      </c>
      <c r="M93" s="20">
        <v>98.6788378025648</v>
      </c>
      <c r="N93" s="22">
        <v>0.25483451391383599</v>
      </c>
      <c r="O93" s="20">
        <v>76.876704609105502</v>
      </c>
      <c r="P93" s="22">
        <v>2.6873154233887102</v>
      </c>
      <c r="Q93" s="20">
        <v>-21.802133193459301</v>
      </c>
      <c r="R93" s="22">
        <v>2.7075506170619601</v>
      </c>
      <c r="S93" s="20">
        <v>96.386433782674303</v>
      </c>
      <c r="T93" s="22">
        <v>0.38304054435781398</v>
      </c>
      <c r="U93" s="20">
        <v>98.894150912926193</v>
      </c>
      <c r="V93" s="22">
        <v>0.24409648187260299</v>
      </c>
      <c r="W93" s="20">
        <v>81.766078103603206</v>
      </c>
      <c r="X93" s="22">
        <v>2.0916156038625999</v>
      </c>
      <c r="Y93" s="20">
        <v>-17.128072809323001</v>
      </c>
      <c r="Z93" s="22">
        <v>2.1093212321753101</v>
      </c>
      <c r="AA93" s="20">
        <v>97.507634513594198</v>
      </c>
      <c r="AB93" s="22">
        <v>0.34479149252121699</v>
      </c>
      <c r="AC93" s="20">
        <v>99.211311146476703</v>
      </c>
      <c r="AD93" s="22">
        <v>0.17399621574408999</v>
      </c>
      <c r="AE93" s="20">
        <v>87.721407501515003</v>
      </c>
      <c r="AF93" s="22">
        <v>1.8186359516694399</v>
      </c>
      <c r="AG93" s="20">
        <v>-11.4899036449617</v>
      </c>
      <c r="AH93" s="22">
        <v>1.81918507739948</v>
      </c>
      <c r="AI93" s="20">
        <v>92.209128599564394</v>
      </c>
      <c r="AJ93" s="22">
        <v>0.64473981743164399</v>
      </c>
      <c r="AK93" s="20">
        <v>98.161414273046105</v>
      </c>
      <c r="AL93" s="22">
        <v>0.32886422083424399</v>
      </c>
      <c r="AM93" s="20">
        <v>56.955009424067498</v>
      </c>
      <c r="AN93" s="22">
        <v>2.8563014954694999</v>
      </c>
      <c r="AO93" s="20">
        <v>-41.2064048489786</v>
      </c>
      <c r="AP93" s="22">
        <v>2.8885560238422201</v>
      </c>
      <c r="AQ93" s="20">
        <v>95.913196448938294</v>
      </c>
      <c r="AR93" s="22">
        <v>0.47628221289107397</v>
      </c>
      <c r="AS93" s="20">
        <v>99.0069252570499</v>
      </c>
      <c r="AT93" s="22">
        <v>0.21477699173738499</v>
      </c>
      <c r="AU93" s="20">
        <v>77.744200812595906</v>
      </c>
      <c r="AV93" s="22">
        <v>2.3416385693868702</v>
      </c>
      <c r="AW93" s="20">
        <v>-21.262724444454001</v>
      </c>
      <c r="AX93" s="22">
        <v>2.3193833889017101</v>
      </c>
      <c r="AY93" s="20">
        <v>97.236766763645704</v>
      </c>
      <c r="AZ93" s="22">
        <v>0.32815155150782999</v>
      </c>
      <c r="BA93" s="20">
        <v>99.218258578355503</v>
      </c>
      <c r="BB93" s="22">
        <v>0.19054799668444899</v>
      </c>
      <c r="BC93" s="20">
        <v>85.365041659015404</v>
      </c>
      <c r="BD93" s="22">
        <v>2.0961951942988599</v>
      </c>
      <c r="BE93" s="20">
        <v>-13.853216919340101</v>
      </c>
      <c r="BF93" s="22">
        <v>2.1417160758109</v>
      </c>
      <c r="BG93" s="20">
        <v>96.240263928697601</v>
      </c>
      <c r="BH93" s="22">
        <v>0.38625281645584397</v>
      </c>
      <c r="BI93" s="20">
        <v>99.084339626744196</v>
      </c>
      <c r="BJ93" s="22">
        <v>0.21309240136066901</v>
      </c>
      <c r="BK93" s="20">
        <v>79.710018691861805</v>
      </c>
      <c r="BL93" s="22">
        <v>2.18781799745806</v>
      </c>
      <c r="BM93" s="20">
        <v>-19.374320934882299</v>
      </c>
      <c r="BN93" s="24">
        <v>2.24428614268284</v>
      </c>
    </row>
    <row r="94" spans="1:66" s="205" customFormat="1" x14ac:dyDescent="0.15">
      <c r="A94" s="199" t="s">
        <v>48</v>
      </c>
      <c r="B94" s="211">
        <v>3</v>
      </c>
      <c r="C94" s="201">
        <v>85.274226440617596</v>
      </c>
      <c r="D94" s="210">
        <v>0.93926250998953198</v>
      </c>
      <c r="E94" s="201">
        <v>92.677678993516395</v>
      </c>
      <c r="F94" s="210">
        <v>0.76784822986728496</v>
      </c>
      <c r="G94" s="201">
        <v>56.5018181477678</v>
      </c>
      <c r="H94" s="210">
        <v>2.9364048235389002</v>
      </c>
      <c r="I94" s="201">
        <v>-36.175860845748602</v>
      </c>
      <c r="J94" s="210">
        <v>3.0236659849288001</v>
      </c>
      <c r="K94" s="201">
        <v>88.135824642758195</v>
      </c>
      <c r="L94" s="210">
        <v>0.85888655669892999</v>
      </c>
      <c r="M94" s="201">
        <v>94.174035464548794</v>
      </c>
      <c r="N94" s="210">
        <v>0.65178584039021203</v>
      </c>
      <c r="O94" s="201">
        <v>64.369416159364604</v>
      </c>
      <c r="P94" s="210">
        <v>2.6788576733880101</v>
      </c>
      <c r="Q94" s="201">
        <v>-29.8046193051842</v>
      </c>
      <c r="R94" s="210">
        <v>2.6329866285059</v>
      </c>
      <c r="S94" s="201">
        <v>85.655331367965701</v>
      </c>
      <c r="T94" s="210">
        <v>0.98007954920681695</v>
      </c>
      <c r="U94" s="201">
        <v>92.3535517191753</v>
      </c>
      <c r="V94" s="210">
        <v>0.77728773216088198</v>
      </c>
      <c r="W94" s="201">
        <v>59.596667763587902</v>
      </c>
      <c r="X94" s="210">
        <v>3.2963198705586199</v>
      </c>
      <c r="Y94" s="201">
        <v>-32.756883955587398</v>
      </c>
      <c r="Z94" s="210">
        <v>3.2730550201389099</v>
      </c>
      <c r="AA94" s="201">
        <v>86.676975709623804</v>
      </c>
      <c r="AB94" s="210">
        <v>0.81572503045687295</v>
      </c>
      <c r="AC94" s="201">
        <v>90.354203509649807</v>
      </c>
      <c r="AD94" s="210">
        <v>0.81454157534344596</v>
      </c>
      <c r="AE94" s="201">
        <v>72.372511780503203</v>
      </c>
      <c r="AF94" s="210">
        <v>2.6894724263538601</v>
      </c>
      <c r="AG94" s="201">
        <v>-17.981691729146601</v>
      </c>
      <c r="AH94" s="210">
        <v>2.8738847201798201</v>
      </c>
      <c r="AI94" s="201">
        <v>71.967448851449703</v>
      </c>
      <c r="AJ94" s="210">
        <v>1.0747604042358001</v>
      </c>
      <c r="AK94" s="201">
        <v>84.946324929998497</v>
      </c>
      <c r="AL94" s="210">
        <v>0.86255402754091004</v>
      </c>
      <c r="AM94" s="201">
        <v>21.517509689042701</v>
      </c>
      <c r="AN94" s="210">
        <v>2.9328631119158399</v>
      </c>
      <c r="AO94" s="201">
        <v>-63.4288152409557</v>
      </c>
      <c r="AP94" s="210">
        <v>3.04376279887112</v>
      </c>
      <c r="AQ94" s="201">
        <v>84.418919341177897</v>
      </c>
      <c r="AR94" s="210">
        <v>0.98793646921761802</v>
      </c>
      <c r="AS94" s="201">
        <v>92.885615036959706</v>
      </c>
      <c r="AT94" s="210">
        <v>0.79297888840777997</v>
      </c>
      <c r="AU94" s="201">
        <v>51.531287659615899</v>
      </c>
      <c r="AV94" s="210">
        <v>3.1593014217793098</v>
      </c>
      <c r="AW94" s="201">
        <v>-41.3543273773438</v>
      </c>
      <c r="AX94" s="210">
        <v>3.19294327393595</v>
      </c>
      <c r="AY94" s="201">
        <v>78.974734956825799</v>
      </c>
      <c r="AZ94" s="210">
        <v>1.0553063448096101</v>
      </c>
      <c r="BA94" s="201">
        <v>87.533103328709203</v>
      </c>
      <c r="BB94" s="210">
        <v>0.93758366005240401</v>
      </c>
      <c r="BC94" s="201">
        <v>45.414860114181998</v>
      </c>
      <c r="BD94" s="210">
        <v>3.3077353060378498</v>
      </c>
      <c r="BE94" s="201">
        <v>-42.118243214527297</v>
      </c>
      <c r="BF94" s="210">
        <v>3.5206396437098801</v>
      </c>
      <c r="BG94" s="201">
        <v>76.371979518845293</v>
      </c>
      <c r="BH94" s="210">
        <v>1.1645517587677501</v>
      </c>
      <c r="BI94" s="201">
        <v>85.373382674458497</v>
      </c>
      <c r="BJ94" s="210">
        <v>1.0277131529099099</v>
      </c>
      <c r="BK94" s="201">
        <v>41.4342936863302</v>
      </c>
      <c r="BL94" s="210">
        <v>3.0072125317486198</v>
      </c>
      <c r="BM94" s="201">
        <v>-43.939088988128198</v>
      </c>
      <c r="BN94" s="215">
        <v>3.10735889775636</v>
      </c>
    </row>
    <row r="95" spans="1:66" x14ac:dyDescent="0.15">
      <c r="A95" s="57" t="s">
        <v>52</v>
      </c>
      <c r="B95" s="58">
        <v>3</v>
      </c>
      <c r="C95" s="20">
        <v>80.128143096144598</v>
      </c>
      <c r="D95" s="22">
        <v>1.2764504550946101</v>
      </c>
      <c r="E95" s="20">
        <v>90.492377908397003</v>
      </c>
      <c r="F95" s="22">
        <v>0.937636657895627</v>
      </c>
      <c r="G95" s="20">
        <v>46.506682111479897</v>
      </c>
      <c r="H95" s="22">
        <v>2.4665108183174702</v>
      </c>
      <c r="I95" s="20">
        <v>-43.985695796917099</v>
      </c>
      <c r="J95" s="22">
        <v>2.4813905917209498</v>
      </c>
      <c r="K95" s="20">
        <v>80.477568995001704</v>
      </c>
      <c r="L95" s="22">
        <v>1.2180681459526601</v>
      </c>
      <c r="M95" s="20">
        <v>91.482544647783399</v>
      </c>
      <c r="N95" s="22">
        <v>0.74935455893942304</v>
      </c>
      <c r="O95" s="20">
        <v>44.761956464451004</v>
      </c>
      <c r="P95" s="22">
        <v>2.41992893734577</v>
      </c>
      <c r="Q95" s="20">
        <v>-46.720588183332303</v>
      </c>
      <c r="R95" s="22">
        <v>2.3452048024193699</v>
      </c>
      <c r="S95" s="20">
        <v>80.095755676618694</v>
      </c>
      <c r="T95" s="22">
        <v>1.16151998943492</v>
      </c>
      <c r="U95" s="20">
        <v>90.304709469078304</v>
      </c>
      <c r="V95" s="22">
        <v>0.820643336308853</v>
      </c>
      <c r="W95" s="20">
        <v>46.918565495590897</v>
      </c>
      <c r="X95" s="22">
        <v>2.2349318422240598</v>
      </c>
      <c r="Y95" s="20">
        <v>-43.386143973487499</v>
      </c>
      <c r="Z95" s="22">
        <v>2.1834188079599599</v>
      </c>
      <c r="AA95" s="20">
        <v>83.529499166334702</v>
      </c>
      <c r="AB95" s="22">
        <v>1.0429630276006201</v>
      </c>
      <c r="AC95" s="20">
        <v>92.484603794464604</v>
      </c>
      <c r="AD95" s="22">
        <v>0.67963573732190896</v>
      </c>
      <c r="AE95" s="20">
        <v>54.444769117122398</v>
      </c>
      <c r="AF95" s="22">
        <v>2.1869977775091298</v>
      </c>
      <c r="AG95" s="20">
        <v>-38.039834677342199</v>
      </c>
      <c r="AH95" s="22">
        <v>2.1951779510821399</v>
      </c>
      <c r="AI95" s="20">
        <v>73.419221160278497</v>
      </c>
      <c r="AJ95" s="22">
        <v>1.3837749543614</v>
      </c>
      <c r="AK95" s="20">
        <v>88.3219791713761</v>
      </c>
      <c r="AL95" s="22">
        <v>0.87368792739989498</v>
      </c>
      <c r="AM95" s="20">
        <v>24.945939717869599</v>
      </c>
      <c r="AN95" s="22">
        <v>1.71404181558575</v>
      </c>
      <c r="AO95" s="20">
        <v>-63.3760394535065</v>
      </c>
      <c r="AP95" s="22">
        <v>1.79914860908746</v>
      </c>
      <c r="AQ95" s="20">
        <v>81.188252765454806</v>
      </c>
      <c r="AR95" s="22">
        <v>1.32060372705466</v>
      </c>
      <c r="AS95" s="20">
        <v>91.608854514470295</v>
      </c>
      <c r="AT95" s="22">
        <v>0.80058160828205505</v>
      </c>
      <c r="AU95" s="20">
        <v>47.2658005240216</v>
      </c>
      <c r="AV95" s="22">
        <v>2.6993923506056201</v>
      </c>
      <c r="AW95" s="20">
        <v>-44.343053990448603</v>
      </c>
      <c r="AX95" s="22">
        <v>2.5669927114608702</v>
      </c>
      <c r="AY95" s="20">
        <v>78.934049386152594</v>
      </c>
      <c r="AZ95" s="22">
        <v>1.1996661338314201</v>
      </c>
      <c r="BA95" s="20">
        <v>88.476844325484095</v>
      </c>
      <c r="BB95" s="22">
        <v>0.85892764969239799</v>
      </c>
      <c r="BC95" s="20">
        <v>47.9310449932577</v>
      </c>
      <c r="BD95" s="22">
        <v>2.3160271393977898</v>
      </c>
      <c r="BE95" s="20">
        <v>-40.545799332226501</v>
      </c>
      <c r="BF95" s="22">
        <v>2.1772844578380699</v>
      </c>
      <c r="BG95" s="20">
        <v>76.704223847683807</v>
      </c>
      <c r="BH95" s="22">
        <v>1.32943290448184</v>
      </c>
      <c r="BI95" s="20">
        <v>89.312925581774095</v>
      </c>
      <c r="BJ95" s="22">
        <v>0.92657581569425795</v>
      </c>
      <c r="BK95" s="20">
        <v>35.529984517789799</v>
      </c>
      <c r="BL95" s="22">
        <v>2.4332436368520098</v>
      </c>
      <c r="BM95" s="20">
        <v>-53.782941063984197</v>
      </c>
      <c r="BN95" s="24">
        <v>2.4277211482412402</v>
      </c>
    </row>
    <row r="96" spans="1:66" x14ac:dyDescent="0.15">
      <c r="A96" s="57" t="s">
        <v>53</v>
      </c>
      <c r="B96" s="58">
        <v>3</v>
      </c>
      <c r="C96" s="20">
        <v>95.481737492492897</v>
      </c>
      <c r="D96" s="22">
        <v>0.73363488439402202</v>
      </c>
      <c r="E96" s="20">
        <v>99.088190608959707</v>
      </c>
      <c r="F96" s="22">
        <v>0.29169870486531901</v>
      </c>
      <c r="G96" s="20">
        <v>84.053560831548197</v>
      </c>
      <c r="H96" s="22">
        <v>2.6396854328383701</v>
      </c>
      <c r="I96" s="20">
        <v>-15.034629777411499</v>
      </c>
      <c r="J96" s="22">
        <v>2.6236680331860298</v>
      </c>
      <c r="K96" s="20">
        <v>94.194299888520206</v>
      </c>
      <c r="L96" s="22">
        <v>0.88214873959845397</v>
      </c>
      <c r="M96" s="20">
        <v>98.847552684200807</v>
      </c>
      <c r="N96" s="22">
        <v>0.30353260693529099</v>
      </c>
      <c r="O96" s="20">
        <v>79.436736671411396</v>
      </c>
      <c r="P96" s="22">
        <v>2.9055946470387601</v>
      </c>
      <c r="Q96" s="20">
        <v>-19.4108160127894</v>
      </c>
      <c r="R96" s="22">
        <v>2.8705328264577599</v>
      </c>
      <c r="S96" s="20">
        <v>95.631393972630505</v>
      </c>
      <c r="T96" s="22">
        <v>0.700561691925768</v>
      </c>
      <c r="U96" s="20">
        <v>99.017670160427201</v>
      </c>
      <c r="V96" s="22">
        <v>0.25957015832438401</v>
      </c>
      <c r="W96" s="20">
        <v>84.829314055230995</v>
      </c>
      <c r="X96" s="22">
        <v>2.1720486859731101</v>
      </c>
      <c r="Y96" s="20">
        <v>-14.188356105196201</v>
      </c>
      <c r="Z96" s="22">
        <v>2.1126265828105799</v>
      </c>
      <c r="AA96" s="20">
        <v>96.659346191156601</v>
      </c>
      <c r="AB96" s="22">
        <v>0.55956390206909901</v>
      </c>
      <c r="AC96" s="20">
        <v>98.985058309827295</v>
      </c>
      <c r="AD96" s="22">
        <v>0.292743549987312</v>
      </c>
      <c r="AE96" s="20">
        <v>89.227809913761305</v>
      </c>
      <c r="AF96" s="22">
        <v>2.2849745498476199</v>
      </c>
      <c r="AG96" s="20">
        <v>-9.7572483960660499</v>
      </c>
      <c r="AH96" s="22">
        <v>2.3657203367115298</v>
      </c>
      <c r="AI96" s="20">
        <v>83.048600353340902</v>
      </c>
      <c r="AJ96" s="22">
        <v>1.4745896520767201</v>
      </c>
      <c r="AK96" s="20">
        <v>96.7572427062765</v>
      </c>
      <c r="AL96" s="22">
        <v>0.55041695682666902</v>
      </c>
      <c r="AM96" s="20">
        <v>39.478684528353902</v>
      </c>
      <c r="AN96" s="22">
        <v>3.20940765494464</v>
      </c>
      <c r="AO96" s="20">
        <v>-57.278558177922598</v>
      </c>
      <c r="AP96" s="22">
        <v>3.2190696446425502</v>
      </c>
      <c r="AQ96" s="20">
        <v>94.380397395717495</v>
      </c>
      <c r="AR96" s="22">
        <v>0.88060696864870003</v>
      </c>
      <c r="AS96" s="20">
        <v>98.780937360398099</v>
      </c>
      <c r="AT96" s="22">
        <v>0.25574385694769802</v>
      </c>
      <c r="AU96" s="20">
        <v>80.396823823247601</v>
      </c>
      <c r="AV96" s="22">
        <v>3.0575004511007502</v>
      </c>
      <c r="AW96" s="20">
        <v>-18.384113537150501</v>
      </c>
      <c r="AX96" s="22">
        <v>2.9889197710498498</v>
      </c>
      <c r="AY96" s="20">
        <v>94.648720520335502</v>
      </c>
      <c r="AZ96" s="22">
        <v>0.87852481713289399</v>
      </c>
      <c r="BA96" s="20">
        <v>98.779404920402698</v>
      </c>
      <c r="BB96" s="22">
        <v>0.299775477854832</v>
      </c>
      <c r="BC96" s="20">
        <v>81.470512357602004</v>
      </c>
      <c r="BD96" s="22">
        <v>3.0780154601274199</v>
      </c>
      <c r="BE96" s="20">
        <v>-17.3088925628007</v>
      </c>
      <c r="BF96" s="22">
        <v>3.0975722796464402</v>
      </c>
      <c r="BG96" s="20">
        <v>91.755539832080203</v>
      </c>
      <c r="BH96" s="22">
        <v>1.1508160547864901</v>
      </c>
      <c r="BI96" s="20">
        <v>98.3088496092452</v>
      </c>
      <c r="BJ96" s="22">
        <v>0.33121043311260101</v>
      </c>
      <c r="BK96" s="20">
        <v>70.9624247061234</v>
      </c>
      <c r="BL96" s="22">
        <v>3.4049525206334801</v>
      </c>
      <c r="BM96" s="20">
        <v>-27.3464249031219</v>
      </c>
      <c r="BN96" s="24">
        <v>3.2978793690430401</v>
      </c>
    </row>
    <row r="97" spans="1:66" ht="13.5" customHeight="1" x14ac:dyDescent="0.15">
      <c r="A97" s="5" t="s">
        <v>122</v>
      </c>
      <c r="B97" s="49">
        <v>3</v>
      </c>
      <c r="C97" s="50">
        <v>85.789079687232004</v>
      </c>
      <c r="D97" s="51">
        <v>0.43605176601426598</v>
      </c>
      <c r="E97" s="50">
        <v>93.626702117661594</v>
      </c>
      <c r="F97" s="51">
        <v>0.313387059792053</v>
      </c>
      <c r="G97" s="50">
        <v>61.377525224683801</v>
      </c>
      <c r="H97" s="51">
        <v>0.99227267105886097</v>
      </c>
      <c r="I97" s="50">
        <v>-32.2491768929778</v>
      </c>
      <c r="J97" s="51">
        <v>0.97536295878142698</v>
      </c>
      <c r="K97" s="50">
        <v>86.127894229168206</v>
      </c>
      <c r="L97" s="51">
        <v>0.38938000012575802</v>
      </c>
      <c r="M97" s="50">
        <v>93.873569031925499</v>
      </c>
      <c r="N97" s="51">
        <v>0.291018696151293</v>
      </c>
      <c r="O97" s="50">
        <v>61.639472003838499</v>
      </c>
      <c r="P97" s="51">
        <v>0.920166627353458</v>
      </c>
      <c r="Q97" s="50">
        <v>-32.234097028087</v>
      </c>
      <c r="R97" s="51">
        <v>0.93507204962507495</v>
      </c>
      <c r="S97" s="50">
        <v>86.145556312026301</v>
      </c>
      <c r="T97" s="51">
        <v>0.35461093032832802</v>
      </c>
      <c r="U97" s="50">
        <v>92.6896988370207</v>
      </c>
      <c r="V97" s="51">
        <v>0.28636014003257199</v>
      </c>
      <c r="W97" s="50">
        <v>65.131061468138299</v>
      </c>
      <c r="X97" s="51">
        <v>0.878401725104346</v>
      </c>
      <c r="Y97" s="50">
        <v>-27.558637368882401</v>
      </c>
      <c r="Z97" s="51">
        <v>0.87547142382654297</v>
      </c>
      <c r="AA97" s="50">
        <v>88.308759329577896</v>
      </c>
      <c r="AB97" s="51">
        <v>0.32745945157018402</v>
      </c>
      <c r="AC97" s="50">
        <v>93.505699002583398</v>
      </c>
      <c r="AD97" s="51">
        <v>0.27618220132791999</v>
      </c>
      <c r="AE97" s="50">
        <v>72.6289237054648</v>
      </c>
      <c r="AF97" s="51">
        <v>0.81638820278633095</v>
      </c>
      <c r="AG97" s="50">
        <v>-20.876775297118499</v>
      </c>
      <c r="AH97" s="51">
        <v>0.85619398949329395</v>
      </c>
      <c r="AI97" s="50">
        <v>74.720159452177398</v>
      </c>
      <c r="AJ97" s="51">
        <v>0.55234574413134296</v>
      </c>
      <c r="AK97" s="50">
        <v>88.641376277507106</v>
      </c>
      <c r="AL97" s="51">
        <v>0.37952056855139499</v>
      </c>
      <c r="AM97" s="50">
        <v>31.700645849678299</v>
      </c>
      <c r="AN97" s="51">
        <v>0.88076495231677598</v>
      </c>
      <c r="AO97" s="50">
        <v>-56.940730427828797</v>
      </c>
      <c r="AP97" s="51">
        <v>0.923037539892264</v>
      </c>
      <c r="AQ97" s="50">
        <v>86.438296453550905</v>
      </c>
      <c r="AR97" s="51">
        <v>0.45803564478087599</v>
      </c>
      <c r="AS97" s="50">
        <v>94.727825152665503</v>
      </c>
      <c r="AT97" s="51">
        <v>0.282122434979661</v>
      </c>
      <c r="AU97" s="50">
        <v>61.008503097296099</v>
      </c>
      <c r="AV97" s="51">
        <v>1.02789758363683</v>
      </c>
      <c r="AW97" s="50">
        <v>-33.719322055369403</v>
      </c>
      <c r="AX97" s="51">
        <v>1.0085364111054</v>
      </c>
      <c r="AY97" s="50">
        <v>78.048196643192099</v>
      </c>
      <c r="AZ97" s="51">
        <v>0.44831886055581899</v>
      </c>
      <c r="BA97" s="50">
        <v>86.181744617424499</v>
      </c>
      <c r="BB97" s="51">
        <v>0.41900114012886502</v>
      </c>
      <c r="BC97" s="50">
        <v>53.090408440908597</v>
      </c>
      <c r="BD97" s="51">
        <v>0.91560487738878604</v>
      </c>
      <c r="BE97" s="50">
        <v>-33.091336176515902</v>
      </c>
      <c r="BF97" s="51">
        <v>0.97368620273110795</v>
      </c>
      <c r="BG97" s="50">
        <v>75.497714136293197</v>
      </c>
      <c r="BH97" s="51">
        <v>0.503286181442828</v>
      </c>
      <c r="BI97" s="50">
        <v>85.531748307974496</v>
      </c>
      <c r="BJ97" s="51">
        <v>0.43021231872402499</v>
      </c>
      <c r="BK97" s="50">
        <v>45.127635247167703</v>
      </c>
      <c r="BL97" s="51">
        <v>0.93127943211555997</v>
      </c>
      <c r="BM97" s="50">
        <v>-40.4041130608068</v>
      </c>
      <c r="BN97" s="52">
        <v>0.96814791932343802</v>
      </c>
    </row>
    <row r="98" spans="1:66" x14ac:dyDescent="0.15">
      <c r="A98" s="29"/>
      <c r="B98" s="29"/>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row>
    <row r="99" spans="1:66" x14ac:dyDescent="0.15">
      <c r="A99" s="26" t="s">
        <v>81</v>
      </c>
      <c r="B99" s="29"/>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row>
    <row r="100" spans="1:66" x14ac:dyDescent="0.15">
      <c r="A100" s="26" t="s">
        <v>79</v>
      </c>
      <c r="B100" s="26"/>
      <c r="C100" s="36"/>
      <c r="D100" s="36"/>
      <c r="E100" s="36"/>
      <c r="F100" s="36"/>
      <c r="G100" s="36"/>
      <c r="H100" s="36"/>
      <c r="I100" s="36"/>
      <c r="J100" s="36"/>
      <c r="K100" s="36"/>
      <c r="L100" s="36"/>
      <c r="O100" s="201">
        <v>94.174035464548794</v>
      </c>
      <c r="P100" s="201">
        <v>64.369416159364604</v>
      </c>
      <c r="Q100" s="201">
        <v>-29.8046193051842</v>
      </c>
    </row>
    <row r="101" spans="1:66" x14ac:dyDescent="0.15">
      <c r="A101" s="26" t="s">
        <v>87</v>
      </c>
    </row>
    <row r="102" spans="1:66" x14ac:dyDescent="0.15">
      <c r="A102" s="26" t="s">
        <v>80</v>
      </c>
      <c r="C102" s="36"/>
      <c r="D102" s="36"/>
      <c r="E102" s="36"/>
      <c r="F102" s="36"/>
      <c r="G102" s="36"/>
      <c r="H102" s="36"/>
      <c r="I102" s="36"/>
      <c r="J102" s="36"/>
      <c r="K102" s="36"/>
      <c r="L102" s="36"/>
    </row>
    <row r="103" spans="1:66" x14ac:dyDescent="0.15">
      <c r="A103" s="27" t="s">
        <v>57</v>
      </c>
      <c r="C103" s="36"/>
      <c r="D103" s="36"/>
      <c r="E103" s="36"/>
      <c r="F103" s="36"/>
      <c r="G103" s="36"/>
      <c r="H103" s="36"/>
      <c r="I103" s="36"/>
      <c r="J103" s="36"/>
      <c r="K103" s="36"/>
      <c r="L103" s="36"/>
    </row>
    <row r="104" spans="1:66" x14ac:dyDescent="0.15">
      <c r="A104" s="28" t="s">
        <v>58</v>
      </c>
      <c r="C104" s="36"/>
      <c r="D104" s="36"/>
      <c r="E104" s="36"/>
      <c r="F104" s="36"/>
      <c r="G104" s="36"/>
      <c r="H104" s="36"/>
      <c r="I104" s="36"/>
      <c r="J104" s="36"/>
      <c r="K104" s="36"/>
      <c r="L104" s="36"/>
    </row>
    <row r="105" spans="1:66" x14ac:dyDescent="0.15">
      <c r="A105" s="27" t="s">
        <v>59</v>
      </c>
    </row>
    <row r="108" spans="1:66" x14ac:dyDescent="0.15">
      <c r="F108" s="201">
        <v>92.677678993516395</v>
      </c>
      <c r="G108" s="201">
        <v>56.5018181477678</v>
      </c>
      <c r="H108" s="201">
        <v>-36.175860845748602</v>
      </c>
    </row>
    <row r="112" spans="1:66" ht="15" customHeight="1" x14ac:dyDescent="0.2">
      <c r="B112" s="39"/>
    </row>
    <row r="113" spans="2:2" ht="15" customHeight="1" x14ac:dyDescent="0.2">
      <c r="B113" s="39"/>
    </row>
  </sheetData>
  <mergeCells count="50">
    <mergeCell ref="BE9:BF9"/>
    <mergeCell ref="BI9:BJ9"/>
    <mergeCell ref="BK9:BL9"/>
    <mergeCell ref="BM9:BN9"/>
    <mergeCell ref="BG8:BH9"/>
    <mergeCell ref="BI8:BN8"/>
    <mergeCell ref="E9:F9"/>
    <mergeCell ref="G9:H9"/>
    <mergeCell ref="I9:J9"/>
    <mergeCell ref="M9:N9"/>
    <mergeCell ref="O9:P9"/>
    <mergeCell ref="Q9:R9"/>
    <mergeCell ref="BA8:BF8"/>
    <mergeCell ref="AY8:AZ9"/>
    <mergeCell ref="BA9:BB9"/>
    <mergeCell ref="BC9:BD9"/>
    <mergeCell ref="AA8:AB9"/>
    <mergeCell ref="AC8:AH8"/>
    <mergeCell ref="AI8:AJ9"/>
    <mergeCell ref="AK8:AP8"/>
    <mergeCell ref="AQ8:AR9"/>
    <mergeCell ref="S8:T9"/>
    <mergeCell ref="U8:Z8"/>
    <mergeCell ref="AS8:AX8"/>
    <mergeCell ref="AK9:AL9"/>
    <mergeCell ref="AM9:AN9"/>
    <mergeCell ref="AO9:AP9"/>
    <mergeCell ref="AW9:AX9"/>
    <mergeCell ref="U9:V9"/>
    <mergeCell ref="W9:X9"/>
    <mergeCell ref="Y9:Z9"/>
    <mergeCell ref="AC9:AD9"/>
    <mergeCell ref="AE9:AF9"/>
    <mergeCell ref="AG9:AH9"/>
    <mergeCell ref="B6:B10"/>
    <mergeCell ref="C6:BN6"/>
    <mergeCell ref="C7:J7"/>
    <mergeCell ref="K7:R7"/>
    <mergeCell ref="S7:Z7"/>
    <mergeCell ref="AA7:AH7"/>
    <mergeCell ref="AI7:AP7"/>
    <mergeCell ref="AQ7:AX7"/>
    <mergeCell ref="AY7:BF7"/>
    <mergeCell ref="BG7:BN7"/>
    <mergeCell ref="C8:D9"/>
    <mergeCell ref="E8:J8"/>
    <mergeCell ref="K8:L9"/>
    <mergeCell ref="M8:R8"/>
    <mergeCell ref="AS9:AT9"/>
    <mergeCell ref="AU9:AV9"/>
  </mergeCells>
  <conditionalFormatting sqref="I1:I200">
    <cfRule type="expression" dxfId="151" priority="9">
      <formula>ABS(I1/J1)&gt;1.95996398454005</formula>
    </cfRule>
  </conditionalFormatting>
  <conditionalFormatting sqref="Q1:Q200">
    <cfRule type="expression" dxfId="150" priority="8">
      <formula>ABS(Q1/R1)&gt;1.95996398454005</formula>
    </cfRule>
  </conditionalFormatting>
  <conditionalFormatting sqref="Y1:Y200">
    <cfRule type="expression" dxfId="149" priority="7">
      <formula>ABS(Y1/Z1)&gt;1.95996398454005</formula>
    </cfRule>
  </conditionalFormatting>
  <conditionalFormatting sqref="AG1:AG200">
    <cfRule type="expression" dxfId="148" priority="6">
      <formula>ABS(AG1/AH1)&gt;1.95996398454005</formula>
    </cfRule>
  </conditionalFormatting>
  <conditionalFormatting sqref="AO1:AO200">
    <cfRule type="expression" dxfId="147" priority="5">
      <formula>ABS(AO1/AP1)&gt;1.95996398454005</formula>
    </cfRule>
  </conditionalFormatting>
  <conditionalFormatting sqref="AW1:AW200">
    <cfRule type="expression" dxfId="146" priority="4">
      <formula>ABS(AW1/AX1)&gt;1.95996398454005</formula>
    </cfRule>
  </conditionalFormatting>
  <conditionalFormatting sqref="BE1:BE200">
    <cfRule type="expression" dxfId="145" priority="3">
      <formula>ABS(BE1/BF1)&gt;1.95996398454005</formula>
    </cfRule>
  </conditionalFormatting>
  <conditionalFormatting sqref="BM1:BM200">
    <cfRule type="expression" dxfId="144" priority="2">
      <formula>ABS(BM1/BN1)&gt;1.95996398454005</formula>
    </cfRule>
  </conditionalFormatting>
  <conditionalFormatting sqref="H108">
    <cfRule type="expression" dxfId="0" priority="1">
      <formula>ABS(H108/I108)&gt;1.95996398454005</formula>
    </cfRule>
  </conditionalFormatting>
  <hyperlinks>
    <hyperlink ref="A104" r:id="rId1" xr:uid="{00000000-0004-0000-1700-000000000000}"/>
  </hyperlinks>
  <pageMargins left="0.7" right="0.7" top="0.75" bottom="0.75" header="0.3" footer="0.3"/>
  <pageSetup paperSize="9" orientation="portrait"/>
  <headerFooter scaleWithDoc="0" alignWithMargins="0">
    <oddFooter>&amp;C_x000D_&amp;1#</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F108"/>
  <sheetViews>
    <sheetView showGridLines="0" zoomScale="80" workbookViewId="0"/>
  </sheetViews>
  <sheetFormatPr baseColWidth="10" defaultRowHeight="13" x14ac:dyDescent="0.15"/>
  <cols>
    <col min="1" max="1" width="30.6640625" customWidth="1"/>
    <col min="2" max="2" width="8.6640625" customWidth="1"/>
  </cols>
  <sheetData>
    <row r="1" spans="1:32" x14ac:dyDescent="0.15">
      <c r="A1" s="27" t="s">
        <v>180</v>
      </c>
    </row>
    <row r="2" spans="1:32" x14ac:dyDescent="0.15">
      <c r="A2" s="29" t="s">
        <v>181</v>
      </c>
    </row>
    <row r="3" spans="1:32" x14ac:dyDescent="0.15">
      <c r="A3" s="25" t="s">
        <v>349</v>
      </c>
    </row>
    <row r="4" spans="1:32" x14ac:dyDescent="0.15">
      <c r="A4" s="97" t="str">
        <f>HYPERLINK("#'TOC'!A1", "Back to TOC")</f>
        <v>Back to TOC</v>
      </c>
    </row>
    <row r="7" spans="1:32" ht="45" customHeight="1" x14ac:dyDescent="0.15">
      <c r="B7" s="163" t="s">
        <v>237</v>
      </c>
      <c r="C7" s="166" t="s">
        <v>428</v>
      </c>
      <c r="D7" s="166"/>
      <c r="E7" s="166"/>
      <c r="F7" s="166"/>
      <c r="G7" s="166"/>
      <c r="H7" s="166"/>
      <c r="I7" s="166"/>
      <c r="J7" s="166"/>
      <c r="K7" s="191" t="s">
        <v>391</v>
      </c>
      <c r="L7" s="191"/>
      <c r="M7" s="166" t="s">
        <v>428</v>
      </c>
      <c r="N7" s="166"/>
      <c r="O7" s="166"/>
      <c r="P7" s="166"/>
      <c r="Q7" s="166"/>
      <c r="R7" s="166"/>
      <c r="S7" s="166"/>
      <c r="T7" s="166"/>
      <c r="U7" s="191" t="s">
        <v>391</v>
      </c>
      <c r="V7" s="191"/>
      <c r="W7" s="166" t="s">
        <v>428</v>
      </c>
      <c r="X7" s="166"/>
      <c r="Y7" s="166"/>
      <c r="Z7" s="166"/>
      <c r="AA7" s="166"/>
      <c r="AB7" s="166"/>
      <c r="AC7" s="166"/>
      <c r="AD7" s="166"/>
      <c r="AE7" s="191" t="s">
        <v>391</v>
      </c>
      <c r="AF7" s="193"/>
    </row>
    <row r="8" spans="1:32" ht="75" customHeight="1" x14ac:dyDescent="0.15">
      <c r="B8" s="164"/>
      <c r="C8" s="168" t="s">
        <v>403</v>
      </c>
      <c r="D8" s="168"/>
      <c r="E8" s="168" t="s">
        <v>418</v>
      </c>
      <c r="F8" s="168"/>
      <c r="G8" s="168" t="s">
        <v>419</v>
      </c>
      <c r="H8" s="168"/>
      <c r="I8" s="168" t="s">
        <v>427</v>
      </c>
      <c r="J8" s="168"/>
      <c r="K8" s="192"/>
      <c r="L8" s="192"/>
      <c r="M8" s="168" t="s">
        <v>403</v>
      </c>
      <c r="N8" s="168"/>
      <c r="O8" s="168" t="s">
        <v>418</v>
      </c>
      <c r="P8" s="168"/>
      <c r="Q8" s="168" t="s">
        <v>419</v>
      </c>
      <c r="R8" s="168"/>
      <c r="S8" s="168" t="s">
        <v>427</v>
      </c>
      <c r="T8" s="168"/>
      <c r="U8" s="192"/>
      <c r="V8" s="192"/>
      <c r="W8" s="168" t="s">
        <v>403</v>
      </c>
      <c r="X8" s="168"/>
      <c r="Y8" s="168" t="s">
        <v>418</v>
      </c>
      <c r="Z8" s="168"/>
      <c r="AA8" s="168" t="s">
        <v>419</v>
      </c>
      <c r="AB8" s="168"/>
      <c r="AC8" s="168" t="s">
        <v>427</v>
      </c>
      <c r="AD8" s="168"/>
      <c r="AE8" s="192"/>
      <c r="AF8" s="194"/>
    </row>
    <row r="9" spans="1:32" ht="15" customHeight="1" x14ac:dyDescent="0.15">
      <c r="B9" s="164"/>
      <c r="C9" s="169" t="s">
        <v>384</v>
      </c>
      <c r="D9" s="169"/>
      <c r="E9" s="169"/>
      <c r="F9" s="169"/>
      <c r="G9" s="169"/>
      <c r="H9" s="169"/>
      <c r="I9" s="169"/>
      <c r="J9" s="169"/>
      <c r="K9" s="169"/>
      <c r="L9" s="169"/>
      <c r="M9" s="169" t="s">
        <v>385</v>
      </c>
      <c r="N9" s="169"/>
      <c r="O9" s="169"/>
      <c r="P9" s="169"/>
      <c r="Q9" s="169"/>
      <c r="R9" s="169"/>
      <c r="S9" s="169"/>
      <c r="T9" s="169"/>
      <c r="U9" s="169"/>
      <c r="V9" s="169"/>
      <c r="W9" s="169" t="s">
        <v>386</v>
      </c>
      <c r="X9" s="169"/>
      <c r="Y9" s="169"/>
      <c r="Z9" s="169"/>
      <c r="AA9" s="169"/>
      <c r="AB9" s="169"/>
      <c r="AC9" s="169"/>
      <c r="AD9" s="169"/>
      <c r="AE9" s="169"/>
      <c r="AF9" s="176"/>
    </row>
    <row r="10" spans="1:32" ht="15" customHeight="1" x14ac:dyDescent="0.15">
      <c r="B10" s="165"/>
      <c r="C10" s="98" t="s">
        <v>244</v>
      </c>
      <c r="D10" s="98" t="s">
        <v>240</v>
      </c>
      <c r="E10" s="98" t="s">
        <v>244</v>
      </c>
      <c r="F10" s="98" t="s">
        <v>240</v>
      </c>
      <c r="G10" s="98" t="s">
        <v>244</v>
      </c>
      <c r="H10" s="98" t="s">
        <v>240</v>
      </c>
      <c r="I10" s="98" t="s">
        <v>244</v>
      </c>
      <c r="J10" s="98" t="s">
        <v>240</v>
      </c>
      <c r="K10" s="98" t="s">
        <v>392</v>
      </c>
      <c r="L10" s="98" t="s">
        <v>240</v>
      </c>
      <c r="M10" s="98" t="s">
        <v>244</v>
      </c>
      <c r="N10" s="98" t="s">
        <v>240</v>
      </c>
      <c r="O10" s="98" t="s">
        <v>244</v>
      </c>
      <c r="P10" s="98" t="s">
        <v>240</v>
      </c>
      <c r="Q10" s="98" t="s">
        <v>244</v>
      </c>
      <c r="R10" s="98" t="s">
        <v>240</v>
      </c>
      <c r="S10" s="98" t="s">
        <v>244</v>
      </c>
      <c r="T10" s="98" t="s">
        <v>240</v>
      </c>
      <c r="U10" s="98" t="s">
        <v>392</v>
      </c>
      <c r="V10" s="98" t="s">
        <v>240</v>
      </c>
      <c r="W10" s="98" t="s">
        <v>244</v>
      </c>
      <c r="X10" s="98" t="s">
        <v>240</v>
      </c>
      <c r="Y10" s="98" t="s">
        <v>244</v>
      </c>
      <c r="Z10" s="98" t="s">
        <v>240</v>
      </c>
      <c r="AA10" s="98" t="s">
        <v>244</v>
      </c>
      <c r="AB10" s="98" t="s">
        <v>240</v>
      </c>
      <c r="AC10" s="98" t="s">
        <v>244</v>
      </c>
      <c r="AD10" s="98" t="s">
        <v>240</v>
      </c>
      <c r="AE10" s="98" t="s">
        <v>392</v>
      </c>
      <c r="AF10" s="99" t="s">
        <v>240</v>
      </c>
    </row>
    <row r="11" spans="1:32" ht="13" customHeight="1" x14ac:dyDescent="0.15">
      <c r="A11" s="100"/>
      <c r="B11" s="101"/>
      <c r="C11" s="151" t="s">
        <v>1338</v>
      </c>
      <c r="D11" s="152" t="s">
        <v>1339</v>
      </c>
      <c r="E11" s="151" t="s">
        <v>1340</v>
      </c>
      <c r="F11" s="152" t="s">
        <v>1341</v>
      </c>
      <c r="G11" s="151" t="s">
        <v>1342</v>
      </c>
      <c r="H11" s="152" t="s">
        <v>1343</v>
      </c>
      <c r="I11" s="151" t="s">
        <v>1344</v>
      </c>
      <c r="J11" s="152" t="s">
        <v>1345</v>
      </c>
      <c r="K11" s="151" t="s">
        <v>874</v>
      </c>
      <c r="L11" s="152" t="s">
        <v>875</v>
      </c>
      <c r="M11" s="151" t="s">
        <v>1346</v>
      </c>
      <c r="N11" s="152" t="s">
        <v>1347</v>
      </c>
      <c r="O11" s="151" t="s">
        <v>1348</v>
      </c>
      <c r="P11" s="152" t="s">
        <v>1349</v>
      </c>
      <c r="Q11" s="151" t="s">
        <v>1350</v>
      </c>
      <c r="R11" s="152" t="s">
        <v>1351</v>
      </c>
      <c r="S11" s="151" t="s">
        <v>1352</v>
      </c>
      <c r="T11" s="152" t="s">
        <v>1353</v>
      </c>
      <c r="U11" s="151" t="s">
        <v>890</v>
      </c>
      <c r="V11" s="152" t="s">
        <v>891</v>
      </c>
      <c r="W11" s="151" t="s">
        <v>1354</v>
      </c>
      <c r="X11" s="152" t="s">
        <v>1355</v>
      </c>
      <c r="Y11" s="151" t="s">
        <v>1356</v>
      </c>
      <c r="Z11" s="152" t="s">
        <v>1357</v>
      </c>
      <c r="AA11" s="151" t="s">
        <v>1358</v>
      </c>
      <c r="AB11" s="152" t="s">
        <v>1359</v>
      </c>
      <c r="AC11" s="151" t="s">
        <v>1360</v>
      </c>
      <c r="AD11" s="152" t="s">
        <v>1361</v>
      </c>
      <c r="AE11" s="151" t="s">
        <v>906</v>
      </c>
      <c r="AF11" s="161" t="s">
        <v>907</v>
      </c>
    </row>
    <row r="12" spans="1:32" ht="13" customHeight="1" x14ac:dyDescent="0.15">
      <c r="A12" s="57" t="s">
        <v>246</v>
      </c>
      <c r="B12" s="106">
        <v>2</v>
      </c>
      <c r="C12" s="139">
        <v>-5.4790107168936598E-2</v>
      </c>
      <c r="D12" s="144">
        <v>0.53370214595810095</v>
      </c>
      <c r="E12" s="139">
        <v>-6.5726544406606996E-2</v>
      </c>
      <c r="F12" s="144">
        <v>0.43607130733982702</v>
      </c>
      <c r="G12" s="139">
        <v>1.02535954298976</v>
      </c>
      <c r="H12" s="144">
        <v>0.470118143683523</v>
      </c>
      <c r="I12" s="139">
        <v>0.69440726799185204</v>
      </c>
      <c r="J12" s="144">
        <v>0.326269817718568</v>
      </c>
      <c r="K12" s="139">
        <v>1.78111032605617</v>
      </c>
      <c r="L12" s="144">
        <v>0.75562218806723502</v>
      </c>
      <c r="M12" s="139">
        <v>-5.9528231824557999E-2</v>
      </c>
      <c r="N12" s="144">
        <v>0.50570595380780503</v>
      </c>
      <c r="O12" s="139">
        <v>-0.11836621920332201</v>
      </c>
      <c r="P12" s="144">
        <v>0.42170814839543402</v>
      </c>
      <c r="Q12" s="139">
        <v>1.0638200749845801</v>
      </c>
      <c r="R12" s="144">
        <v>0.45694911409437899</v>
      </c>
      <c r="S12" s="139">
        <v>0.57096837943767098</v>
      </c>
      <c r="T12" s="144">
        <v>0.31176366630505398</v>
      </c>
      <c r="U12" s="139">
        <v>4.2456755813520299</v>
      </c>
      <c r="V12" s="144">
        <v>1.03714568717978</v>
      </c>
      <c r="W12" s="139">
        <v>-7.5609902457241696E-2</v>
      </c>
      <c r="X12" s="144">
        <v>0.51710447700418705</v>
      </c>
      <c r="Y12" s="139">
        <v>-0.106325645282629</v>
      </c>
      <c r="Z12" s="144">
        <v>0.43044372817086402</v>
      </c>
      <c r="AA12" s="139">
        <v>1.10676761525986</v>
      </c>
      <c r="AB12" s="144">
        <v>0.461209269669966</v>
      </c>
      <c r="AC12" s="139">
        <v>0.53177473881813797</v>
      </c>
      <c r="AD12" s="144">
        <v>0.31425160956027698</v>
      </c>
      <c r="AE12" s="139">
        <v>5.0718583648932301</v>
      </c>
      <c r="AF12" s="155">
        <v>1.1766419804338699</v>
      </c>
    </row>
    <row r="13" spans="1:32" ht="13" customHeight="1" x14ac:dyDescent="0.15">
      <c r="A13" s="57" t="s">
        <v>247</v>
      </c>
      <c r="B13" s="106">
        <v>2</v>
      </c>
      <c r="C13" s="139">
        <v>-4.8238457994806399E-3</v>
      </c>
      <c r="D13" s="144">
        <v>0.16763086632309701</v>
      </c>
      <c r="E13" s="139">
        <v>0.33734682820488099</v>
      </c>
      <c r="F13" s="144">
        <v>0.129666111633296</v>
      </c>
      <c r="G13" s="139">
        <v>0.26713377479023398</v>
      </c>
      <c r="H13" s="144">
        <v>0.141911161909274</v>
      </c>
      <c r="I13" s="139">
        <v>9.1884986559852597E-2</v>
      </c>
      <c r="J13" s="144">
        <v>0.18129906813611399</v>
      </c>
      <c r="K13" s="139">
        <v>1.8019348689154</v>
      </c>
      <c r="L13" s="144">
        <v>0.70772315477052095</v>
      </c>
      <c r="M13" s="139">
        <v>8.1115275450298699E-4</v>
      </c>
      <c r="N13" s="144">
        <v>0.16941719715453199</v>
      </c>
      <c r="O13" s="139">
        <v>0.33694786820322797</v>
      </c>
      <c r="P13" s="144">
        <v>0.13152759978683501</v>
      </c>
      <c r="Q13" s="139">
        <v>0.26806915037246998</v>
      </c>
      <c r="R13" s="144">
        <v>0.13891612665268299</v>
      </c>
      <c r="S13" s="139">
        <v>7.2251628604209001E-2</v>
      </c>
      <c r="T13" s="144">
        <v>0.188056052741878</v>
      </c>
      <c r="U13" s="139">
        <v>3.1613240079048599</v>
      </c>
      <c r="V13" s="144">
        <v>0.99456792318186504</v>
      </c>
      <c r="W13" s="139">
        <v>-2.28918339439372E-2</v>
      </c>
      <c r="X13" s="144">
        <v>0.17340725351752001</v>
      </c>
      <c r="Y13" s="139">
        <v>0.33191492356466001</v>
      </c>
      <c r="Z13" s="144">
        <v>0.13494106512974899</v>
      </c>
      <c r="AA13" s="139">
        <v>0.29617938367197899</v>
      </c>
      <c r="AB13" s="144">
        <v>0.14470979179681301</v>
      </c>
      <c r="AC13" s="139">
        <v>3.5159415323390002E-2</v>
      </c>
      <c r="AD13" s="144">
        <v>0.19211846394294799</v>
      </c>
      <c r="AE13" s="139">
        <v>3.8407961094704599</v>
      </c>
      <c r="AF13" s="155">
        <v>1.23260632355642</v>
      </c>
    </row>
    <row r="14" spans="1:32" ht="13" customHeight="1" x14ac:dyDescent="0.15">
      <c r="A14" s="57" t="s">
        <v>248</v>
      </c>
      <c r="B14" s="106">
        <v>2</v>
      </c>
      <c r="C14" s="139">
        <v>-0.107113444296168</v>
      </c>
      <c r="D14" s="144">
        <v>0.142016402382906</v>
      </c>
      <c r="E14" s="139">
        <v>0.29972411544875099</v>
      </c>
      <c r="F14" s="144">
        <v>0.104254321520018</v>
      </c>
      <c r="G14" s="139">
        <v>0.120827107044804</v>
      </c>
      <c r="H14" s="144">
        <v>0.10500612788527799</v>
      </c>
      <c r="I14" s="139">
        <v>0.19651907153283299</v>
      </c>
      <c r="J14" s="144">
        <v>0.16509442539188199</v>
      </c>
      <c r="K14" s="139">
        <v>1.00306088036679</v>
      </c>
      <c r="L14" s="144">
        <v>0.45199636868651399</v>
      </c>
      <c r="M14" s="139">
        <v>-8.0219300944223706E-2</v>
      </c>
      <c r="N14" s="144">
        <v>0.14585299217998901</v>
      </c>
      <c r="O14" s="139">
        <v>0.28420366444071798</v>
      </c>
      <c r="P14" s="144">
        <v>0.100831174985758</v>
      </c>
      <c r="Q14" s="139">
        <v>0.160191568602044</v>
      </c>
      <c r="R14" s="144">
        <v>0.103566191774167</v>
      </c>
      <c r="S14" s="139">
        <v>0.14291408534376701</v>
      </c>
      <c r="T14" s="144">
        <v>0.16978639343138599</v>
      </c>
      <c r="U14" s="139">
        <v>2.7158627645106002</v>
      </c>
      <c r="V14" s="144">
        <v>0.72130858843685297</v>
      </c>
      <c r="W14" s="139">
        <v>-9.5976192564090901E-2</v>
      </c>
      <c r="X14" s="144">
        <v>0.14626428592660801</v>
      </c>
      <c r="Y14" s="139">
        <v>0.28009261464572599</v>
      </c>
      <c r="Z14" s="144">
        <v>9.9009718184094903E-2</v>
      </c>
      <c r="AA14" s="139">
        <v>0.15008856042222399</v>
      </c>
      <c r="AB14" s="144">
        <v>0.10338569669997399</v>
      </c>
      <c r="AC14" s="139">
        <v>0.140706530364692</v>
      </c>
      <c r="AD14" s="144">
        <v>0.16934682477941099</v>
      </c>
      <c r="AE14" s="139">
        <v>3.3468636383419801</v>
      </c>
      <c r="AF14" s="155">
        <v>0.87580523285563605</v>
      </c>
    </row>
    <row r="15" spans="1:32" ht="13" customHeight="1" x14ac:dyDescent="0.15">
      <c r="A15" s="57" t="s">
        <v>249</v>
      </c>
      <c r="B15" s="106">
        <v>2</v>
      </c>
      <c r="C15" s="139">
        <v>0.35080710560189499</v>
      </c>
      <c r="D15" s="144">
        <v>0.20310229825183901</v>
      </c>
      <c r="E15" s="139">
        <v>0.309324121579101</v>
      </c>
      <c r="F15" s="144">
        <v>0.19419102152166301</v>
      </c>
      <c r="G15" s="139">
        <v>-7.4499541621103699E-2</v>
      </c>
      <c r="H15" s="144">
        <v>0.202424174490793</v>
      </c>
      <c r="I15" s="139">
        <v>0.44380313652009301</v>
      </c>
      <c r="J15" s="144">
        <v>0.17120282171645099</v>
      </c>
      <c r="K15" s="139">
        <v>1.54475237699225</v>
      </c>
      <c r="L15" s="144">
        <v>0.80825131978533904</v>
      </c>
      <c r="M15" s="139">
        <v>0.33247341900375299</v>
      </c>
      <c r="N15" s="144">
        <v>0.19832194906849701</v>
      </c>
      <c r="O15" s="139">
        <v>0.29364488451982401</v>
      </c>
      <c r="P15" s="144">
        <v>0.19414346463641799</v>
      </c>
      <c r="Q15" s="139">
        <v>-5.2739788241431898E-2</v>
      </c>
      <c r="R15" s="144">
        <v>0.199678802615259</v>
      </c>
      <c r="S15" s="139">
        <v>0.46292245358529399</v>
      </c>
      <c r="T15" s="144">
        <v>0.172357803677441</v>
      </c>
      <c r="U15" s="139">
        <v>2.1822830280470402</v>
      </c>
      <c r="V15" s="144">
        <v>0.92766485474541904</v>
      </c>
      <c r="W15" s="139">
        <v>0.29720331336987899</v>
      </c>
      <c r="X15" s="144">
        <v>0.198130987642885</v>
      </c>
      <c r="Y15" s="139">
        <v>0.32517945506603102</v>
      </c>
      <c r="Z15" s="144">
        <v>0.191827490427883</v>
      </c>
      <c r="AA15" s="139">
        <v>-7.7429574859513906E-2</v>
      </c>
      <c r="AB15" s="144">
        <v>0.20374109353450801</v>
      </c>
      <c r="AC15" s="139">
        <v>0.47767923542700402</v>
      </c>
      <c r="AD15" s="144">
        <v>0.16757483075549601</v>
      </c>
      <c r="AE15" s="139">
        <v>4.7790614112833198</v>
      </c>
      <c r="AF15" s="155">
        <v>1.21661183465398</v>
      </c>
    </row>
    <row r="16" spans="1:32" ht="13" customHeight="1" x14ac:dyDescent="0.15">
      <c r="A16" s="57" t="s">
        <v>250</v>
      </c>
      <c r="B16" s="106">
        <v>2</v>
      </c>
      <c r="C16" s="139">
        <v>-4.1846202844354301E-2</v>
      </c>
      <c r="D16" s="144">
        <v>0.1839502560223</v>
      </c>
      <c r="E16" s="139">
        <v>1.9047637917152301E-2</v>
      </c>
      <c r="F16" s="144">
        <v>0.27635153362333897</v>
      </c>
      <c r="G16" s="139">
        <v>0.42643587596689098</v>
      </c>
      <c r="H16" s="144">
        <v>0.25579548138517499</v>
      </c>
      <c r="I16" s="139">
        <v>0.40659216883166499</v>
      </c>
      <c r="J16" s="144">
        <v>0.23014351012013401</v>
      </c>
      <c r="K16" s="139">
        <v>1.33121751298629</v>
      </c>
      <c r="L16" s="144">
        <v>0.63832826092973205</v>
      </c>
      <c r="M16" s="139">
        <v>-7.7301979953322802E-2</v>
      </c>
      <c r="N16" s="144">
        <v>0.18401207884038701</v>
      </c>
      <c r="O16" s="139">
        <v>2.6116072398490999E-3</v>
      </c>
      <c r="P16" s="144">
        <v>0.27643676305112702</v>
      </c>
      <c r="Q16" s="139">
        <v>0.41901575292009402</v>
      </c>
      <c r="R16" s="144">
        <v>0.26187992264271198</v>
      </c>
      <c r="S16" s="139">
        <v>0.35636883852078399</v>
      </c>
      <c r="T16" s="144">
        <v>0.223922411251123</v>
      </c>
      <c r="U16" s="139">
        <v>2.9375745655738901</v>
      </c>
      <c r="V16" s="144">
        <v>0.84333889872103096</v>
      </c>
      <c r="W16" s="139">
        <v>-6.6790638744456399E-2</v>
      </c>
      <c r="X16" s="144">
        <v>0.179958783322445</v>
      </c>
      <c r="Y16" s="139">
        <v>-7.8987566410899601E-2</v>
      </c>
      <c r="Z16" s="144">
        <v>0.27439984297088499</v>
      </c>
      <c r="AA16" s="139">
        <v>0.42617301481437803</v>
      </c>
      <c r="AB16" s="144">
        <v>0.264896995022042</v>
      </c>
      <c r="AC16" s="139">
        <v>0.44644708913109099</v>
      </c>
      <c r="AD16" s="144">
        <v>0.216323870466646</v>
      </c>
      <c r="AE16" s="139">
        <v>5.0244647181021698</v>
      </c>
      <c r="AF16" s="155">
        <v>1.1031574694362101</v>
      </c>
    </row>
    <row r="17" spans="1:32" ht="13" customHeight="1" x14ac:dyDescent="0.15">
      <c r="A17" s="57" t="s">
        <v>251</v>
      </c>
      <c r="B17" s="106">
        <v>2</v>
      </c>
      <c r="C17" s="139">
        <v>-0.219491004198094</v>
      </c>
      <c r="D17" s="144">
        <v>0.12010661314089</v>
      </c>
      <c r="E17" s="139">
        <v>0.17207240052050099</v>
      </c>
      <c r="F17" s="144">
        <v>8.8109299091257795E-2</v>
      </c>
      <c r="G17" s="139">
        <v>0.33387120107255802</v>
      </c>
      <c r="H17" s="144">
        <v>0.102038754511434</v>
      </c>
      <c r="I17" s="139">
        <v>0.247673972831782</v>
      </c>
      <c r="J17" s="144">
        <v>0.181333705861185</v>
      </c>
      <c r="K17" s="139">
        <v>1.4667676096195099</v>
      </c>
      <c r="L17" s="144">
        <v>0.57684984589580302</v>
      </c>
      <c r="M17" s="139">
        <v>-0.22850944226644901</v>
      </c>
      <c r="N17" s="144">
        <v>0.115815197612003</v>
      </c>
      <c r="O17" s="139">
        <v>0.18748334969758501</v>
      </c>
      <c r="P17" s="144">
        <v>8.8957061310178207E-2</v>
      </c>
      <c r="Q17" s="139">
        <v>0.33975884764014003</v>
      </c>
      <c r="R17" s="144">
        <v>0.10456798617159099</v>
      </c>
      <c r="S17" s="139">
        <v>0.244557598564419</v>
      </c>
      <c r="T17" s="144">
        <v>0.172945451047087</v>
      </c>
      <c r="U17" s="139">
        <v>4.5398633285749899</v>
      </c>
      <c r="V17" s="144">
        <v>0.88025709043217504</v>
      </c>
      <c r="W17" s="139">
        <v>-0.232302811082329</v>
      </c>
      <c r="X17" s="144">
        <v>0.111809462051118</v>
      </c>
      <c r="Y17" s="139">
        <v>0.19205790471151599</v>
      </c>
      <c r="Z17" s="144">
        <v>8.6553772656436101E-2</v>
      </c>
      <c r="AA17" s="139">
        <v>0.330587499607289</v>
      </c>
      <c r="AB17" s="144">
        <v>0.106350079365312</v>
      </c>
      <c r="AC17" s="139">
        <v>0.25013477270307</v>
      </c>
      <c r="AD17" s="144">
        <v>0.17217553195503599</v>
      </c>
      <c r="AE17" s="139">
        <v>5.2390620959663003</v>
      </c>
      <c r="AF17" s="155">
        <v>1.0005639325374001</v>
      </c>
    </row>
    <row r="18" spans="1:32" ht="13" customHeight="1" x14ac:dyDescent="0.15">
      <c r="A18" s="109" t="s">
        <v>252</v>
      </c>
      <c r="B18" s="106">
        <v>2</v>
      </c>
      <c r="C18" s="139">
        <v>-0.357496367450998</v>
      </c>
      <c r="D18" s="144">
        <v>0.160281319003827</v>
      </c>
      <c r="E18" s="139">
        <v>0.22030399386941901</v>
      </c>
      <c r="F18" s="144">
        <v>0.129474141479999</v>
      </c>
      <c r="G18" s="139">
        <v>0.23055740605831701</v>
      </c>
      <c r="H18" s="144">
        <v>0.15233308316910299</v>
      </c>
      <c r="I18" s="139">
        <v>0.21626072056436099</v>
      </c>
      <c r="J18" s="144">
        <v>0.246297381919592</v>
      </c>
      <c r="K18" s="139">
        <v>1.1081426475702201</v>
      </c>
      <c r="L18" s="144">
        <v>0.75370492296898595</v>
      </c>
      <c r="M18" s="139">
        <v>-0.36746337083990499</v>
      </c>
      <c r="N18" s="144">
        <v>0.156349139835713</v>
      </c>
      <c r="O18" s="139">
        <v>0.210992799023031</v>
      </c>
      <c r="P18" s="144">
        <v>0.13109707175684501</v>
      </c>
      <c r="Q18" s="139">
        <v>0.24333024417656801</v>
      </c>
      <c r="R18" s="144">
        <v>0.157156142774904</v>
      </c>
      <c r="S18" s="139">
        <v>0.216197494542399</v>
      </c>
      <c r="T18" s="144">
        <v>0.23321261358374201</v>
      </c>
      <c r="U18" s="139">
        <v>6.0092298264624704</v>
      </c>
      <c r="V18" s="144">
        <v>1.43171939940429</v>
      </c>
      <c r="W18" s="139">
        <v>-0.398915660702789</v>
      </c>
      <c r="X18" s="144">
        <v>0.15583221247330201</v>
      </c>
      <c r="Y18" s="139">
        <v>0.249976602628494</v>
      </c>
      <c r="Z18" s="144">
        <v>0.12949555328919801</v>
      </c>
      <c r="AA18" s="139">
        <v>0.24131021899389599</v>
      </c>
      <c r="AB18" s="144">
        <v>0.155366583001734</v>
      </c>
      <c r="AC18" s="139">
        <v>0.270424077767148</v>
      </c>
      <c r="AD18" s="144">
        <v>0.23064598648236001</v>
      </c>
      <c r="AE18" s="139">
        <v>6.8812609851090398</v>
      </c>
      <c r="AF18" s="155">
        <v>1.6350867751115801</v>
      </c>
    </row>
    <row r="19" spans="1:32" ht="13" customHeight="1" x14ac:dyDescent="0.15">
      <c r="A19" s="109" t="s">
        <v>253</v>
      </c>
      <c r="B19" s="106">
        <v>2</v>
      </c>
      <c r="C19" s="139">
        <v>1.2748709276671001E-2</v>
      </c>
      <c r="D19" s="144">
        <v>0.154518612943049</v>
      </c>
      <c r="E19" s="139">
        <v>0.26153241116058801</v>
      </c>
      <c r="F19" s="144">
        <v>0.119245375181788</v>
      </c>
      <c r="G19" s="139">
        <v>0.31089372912761798</v>
      </c>
      <c r="H19" s="144">
        <v>0.121963145242687</v>
      </c>
      <c r="I19" s="139">
        <v>0.10128799644819</v>
      </c>
      <c r="J19" s="144">
        <v>0.20841710651152301</v>
      </c>
      <c r="K19" s="139">
        <v>1.97183096694864</v>
      </c>
      <c r="L19" s="144">
        <v>0.90545423224334898</v>
      </c>
      <c r="M19" s="139">
        <v>4.9798212681619602E-3</v>
      </c>
      <c r="N19" s="144">
        <v>0.145586887474252</v>
      </c>
      <c r="O19" s="139">
        <v>0.27808210091039098</v>
      </c>
      <c r="P19" s="144">
        <v>0.118009280708977</v>
      </c>
      <c r="Q19" s="139">
        <v>0.32688847749195599</v>
      </c>
      <c r="R19" s="144">
        <v>0.129813917518494</v>
      </c>
      <c r="S19" s="139">
        <v>7.7119440362499195E-2</v>
      </c>
      <c r="T19" s="144">
        <v>0.200933261632323</v>
      </c>
      <c r="U19" s="139">
        <v>3.6056338209771499</v>
      </c>
      <c r="V19" s="144">
        <v>1.34091163741009</v>
      </c>
      <c r="W19" s="139">
        <v>-1.8755375475119299E-2</v>
      </c>
      <c r="X19" s="144">
        <v>0.14122697279997001</v>
      </c>
      <c r="Y19" s="139">
        <v>0.26452600563550299</v>
      </c>
      <c r="Z19" s="144">
        <v>0.11436575654629499</v>
      </c>
      <c r="AA19" s="139">
        <v>0.34965815943151302</v>
      </c>
      <c r="AB19" s="144">
        <v>0.13342047778664901</v>
      </c>
      <c r="AC19" s="139">
        <v>6.5623755378576606E-2</v>
      </c>
      <c r="AD19" s="144">
        <v>0.20220229698217401</v>
      </c>
      <c r="AE19" s="139">
        <v>3.87977770312999</v>
      </c>
      <c r="AF19" s="155">
        <v>1.51370778152995</v>
      </c>
    </row>
    <row r="20" spans="1:32" ht="13" customHeight="1" x14ac:dyDescent="0.15">
      <c r="A20" s="57" t="s">
        <v>254</v>
      </c>
      <c r="B20" s="106">
        <v>2</v>
      </c>
      <c r="C20" s="139">
        <v>-0.167016575706809</v>
      </c>
      <c r="D20" s="144">
        <v>0.20647765399198301</v>
      </c>
      <c r="E20" s="139">
        <v>0.57719987347655499</v>
      </c>
      <c r="F20" s="144">
        <v>0.20706806876674699</v>
      </c>
      <c r="G20" s="139">
        <v>0.32343368784909399</v>
      </c>
      <c r="H20" s="144">
        <v>0.161054089187224</v>
      </c>
      <c r="I20" s="139">
        <v>0.39079050532923998</v>
      </c>
      <c r="J20" s="144">
        <v>0.22334769794252099</v>
      </c>
      <c r="K20" s="139">
        <v>3.6115942279044799</v>
      </c>
      <c r="L20" s="144">
        <v>1.2856335474203799</v>
      </c>
      <c r="M20" s="139">
        <v>-0.13997436060228299</v>
      </c>
      <c r="N20" s="144">
        <v>0.20510396051584301</v>
      </c>
      <c r="O20" s="139">
        <v>0.58966017348324595</v>
      </c>
      <c r="P20" s="144">
        <v>0.20573465336722899</v>
      </c>
      <c r="Q20" s="139">
        <v>0.313287864805469</v>
      </c>
      <c r="R20" s="144">
        <v>0.160060844781648</v>
      </c>
      <c r="S20" s="139">
        <v>0.36734373123087899</v>
      </c>
      <c r="T20" s="144">
        <v>0.22147501557699001</v>
      </c>
      <c r="U20" s="139">
        <v>4.9581601884557598</v>
      </c>
      <c r="V20" s="144">
        <v>1.4634751655613101</v>
      </c>
      <c r="W20" s="139">
        <v>-0.13203126157283901</v>
      </c>
      <c r="X20" s="144">
        <v>0.20118673145527399</v>
      </c>
      <c r="Y20" s="139">
        <v>0.55789540669779203</v>
      </c>
      <c r="Z20" s="144">
        <v>0.205346855691631</v>
      </c>
      <c r="AA20" s="139">
        <v>0.36281567351010302</v>
      </c>
      <c r="AB20" s="144">
        <v>0.15710813675621199</v>
      </c>
      <c r="AC20" s="139">
        <v>0.33937497079630102</v>
      </c>
      <c r="AD20" s="144">
        <v>0.21729008069831399</v>
      </c>
      <c r="AE20" s="139">
        <v>5.9671730846044202</v>
      </c>
      <c r="AF20" s="155">
        <v>1.72478700405277</v>
      </c>
    </row>
    <row r="21" spans="1:32" ht="13" customHeight="1" x14ac:dyDescent="0.15">
      <c r="A21" s="57" t="s">
        <v>255</v>
      </c>
      <c r="B21" s="106">
        <v>2</v>
      </c>
      <c r="C21" s="139">
        <v>0.19918825764538101</v>
      </c>
      <c r="D21" s="144">
        <v>0.35616668839844101</v>
      </c>
      <c r="E21" s="139">
        <v>0.99566531985478302</v>
      </c>
      <c r="F21" s="144">
        <v>0.52105841132650499</v>
      </c>
      <c r="G21" s="139">
        <v>0.30235224896774898</v>
      </c>
      <c r="H21" s="144">
        <v>0.36959592259211699</v>
      </c>
      <c r="I21" s="139">
        <v>-0.82658572953430498</v>
      </c>
      <c r="J21" s="144">
        <v>0.43552074361638798</v>
      </c>
      <c r="K21" s="139">
        <v>1.37762260866228</v>
      </c>
      <c r="L21" s="144">
        <v>1.11997889106716</v>
      </c>
      <c r="M21" s="139">
        <v>0.18335730359798599</v>
      </c>
      <c r="N21" s="144">
        <v>0.35711322816754898</v>
      </c>
      <c r="O21" s="139">
        <v>1.0037032883934101</v>
      </c>
      <c r="P21" s="144">
        <v>0.52492262875759199</v>
      </c>
      <c r="Q21" s="139">
        <v>0.30706777851232298</v>
      </c>
      <c r="R21" s="144">
        <v>0.36053356659701102</v>
      </c>
      <c r="S21" s="139">
        <v>-0.82057233497984905</v>
      </c>
      <c r="T21" s="144">
        <v>0.43349298228709698</v>
      </c>
      <c r="U21" s="139">
        <v>1.545896839791</v>
      </c>
      <c r="V21" s="144">
        <v>1.1897836282572101</v>
      </c>
      <c r="W21" s="139">
        <v>0.13108687558922699</v>
      </c>
      <c r="X21" s="144">
        <v>0.37848775671878698</v>
      </c>
      <c r="Y21" s="139">
        <v>1.0986466131838599</v>
      </c>
      <c r="Z21" s="144">
        <v>0.51932996621271599</v>
      </c>
      <c r="AA21" s="139">
        <v>0.28937881490159401</v>
      </c>
      <c r="AB21" s="144">
        <v>0.33882506640251497</v>
      </c>
      <c r="AC21" s="139">
        <v>-0.77319314906734704</v>
      </c>
      <c r="AD21" s="144">
        <v>0.44170640268517603</v>
      </c>
      <c r="AE21" s="139">
        <v>2.9979191254572499</v>
      </c>
      <c r="AF21" s="155">
        <v>1.8031743055029099</v>
      </c>
    </row>
    <row r="22" spans="1:32" ht="13" customHeight="1" x14ac:dyDescent="0.15">
      <c r="A22" s="57" t="s">
        <v>256</v>
      </c>
      <c r="B22" s="106">
        <v>2</v>
      </c>
      <c r="C22" s="139">
        <v>0.57545577648596102</v>
      </c>
      <c r="D22" s="144">
        <v>0.39869104500296798</v>
      </c>
      <c r="E22" s="139">
        <v>0.18035930288712701</v>
      </c>
      <c r="F22" s="144">
        <v>0.23525126059384099</v>
      </c>
      <c r="G22" s="139">
        <v>0.17001353627087701</v>
      </c>
      <c r="H22" s="144">
        <v>0.2582782293541</v>
      </c>
      <c r="I22" s="139">
        <v>-0.43443631809551098</v>
      </c>
      <c r="J22" s="144">
        <v>0.32172506186120903</v>
      </c>
      <c r="K22" s="139">
        <v>1.46597590136617</v>
      </c>
      <c r="L22" s="144">
        <v>1.1068312094555299</v>
      </c>
      <c r="M22" s="139">
        <v>0.50009223298666405</v>
      </c>
      <c r="N22" s="144">
        <v>0.382704664934858</v>
      </c>
      <c r="O22" s="139">
        <v>0.22467953847105501</v>
      </c>
      <c r="P22" s="144">
        <v>0.233363547699796</v>
      </c>
      <c r="Q22" s="139">
        <v>0.214317532088866</v>
      </c>
      <c r="R22" s="144">
        <v>0.254480715351797</v>
      </c>
      <c r="S22" s="139">
        <v>-0.468690465376086</v>
      </c>
      <c r="T22" s="144">
        <v>0.31086582564326998</v>
      </c>
      <c r="U22" s="139">
        <v>2.3707529390559898</v>
      </c>
      <c r="V22" s="144">
        <v>1.4318425669466399</v>
      </c>
      <c r="W22" s="139">
        <v>0.478703394925585</v>
      </c>
      <c r="X22" s="144">
        <v>0.36982109505894101</v>
      </c>
      <c r="Y22" s="139">
        <v>0.25396622444860401</v>
      </c>
      <c r="Z22" s="144">
        <v>0.23835081036557301</v>
      </c>
      <c r="AA22" s="139">
        <v>0.23457532559841701</v>
      </c>
      <c r="AB22" s="144">
        <v>0.25173544741651099</v>
      </c>
      <c r="AC22" s="139">
        <v>-0.47933175175096399</v>
      </c>
      <c r="AD22" s="144">
        <v>0.31578448232074402</v>
      </c>
      <c r="AE22" s="139">
        <v>2.9513115614321901</v>
      </c>
      <c r="AF22" s="155">
        <v>1.84214979658524</v>
      </c>
    </row>
    <row r="23" spans="1:32" ht="13" customHeight="1" x14ac:dyDescent="0.15">
      <c r="A23" s="57" t="s">
        <v>257</v>
      </c>
      <c r="B23" s="106">
        <v>2</v>
      </c>
      <c r="C23" s="139">
        <v>-0.36545689939338399</v>
      </c>
      <c r="D23" s="144">
        <v>0.26095470633170798</v>
      </c>
      <c r="E23" s="139">
        <v>0.46607309821904502</v>
      </c>
      <c r="F23" s="144">
        <v>0.266520547959885</v>
      </c>
      <c r="G23" s="139">
        <v>0.27861115571099099</v>
      </c>
      <c r="H23" s="144">
        <v>0.316032563316543</v>
      </c>
      <c r="I23" s="139">
        <v>-0.30208816022787599</v>
      </c>
      <c r="J23" s="144">
        <v>0.27682191921989902</v>
      </c>
      <c r="K23" s="139">
        <v>0.65585621623858903</v>
      </c>
      <c r="L23" s="144">
        <v>0.55474610873057295</v>
      </c>
      <c r="M23" s="139">
        <v>-0.38039892320399199</v>
      </c>
      <c r="N23" s="144">
        <v>0.26705606768881002</v>
      </c>
      <c r="O23" s="139">
        <v>0.482654904810425</v>
      </c>
      <c r="P23" s="144">
        <v>0.26844424362518798</v>
      </c>
      <c r="Q23" s="139">
        <v>0.28265335679848202</v>
      </c>
      <c r="R23" s="144">
        <v>0.31658894455897302</v>
      </c>
      <c r="S23" s="139">
        <v>-0.30283387589496502</v>
      </c>
      <c r="T23" s="144">
        <v>0.28036127884319001</v>
      </c>
      <c r="U23" s="139">
        <v>0.74707740006160595</v>
      </c>
      <c r="V23" s="144">
        <v>0.74111940518105002</v>
      </c>
      <c r="W23" s="139">
        <v>-0.35326682754538102</v>
      </c>
      <c r="X23" s="144">
        <v>0.27579231617448002</v>
      </c>
      <c r="Y23" s="139">
        <v>0.49458584411276901</v>
      </c>
      <c r="Z23" s="144">
        <v>0.26702471032542702</v>
      </c>
      <c r="AA23" s="139">
        <v>0.30132969223297901</v>
      </c>
      <c r="AB23" s="144">
        <v>0.32438354925099899</v>
      </c>
      <c r="AC23" s="139">
        <v>-0.29061755628473901</v>
      </c>
      <c r="AD23" s="144">
        <v>0.29173438480244901</v>
      </c>
      <c r="AE23" s="139">
        <v>1.55408102933473</v>
      </c>
      <c r="AF23" s="155">
        <v>1.23792631717599</v>
      </c>
    </row>
    <row r="24" spans="1:32" ht="13" customHeight="1" x14ac:dyDescent="0.15">
      <c r="A24" s="57" t="s">
        <v>258</v>
      </c>
      <c r="B24" s="106">
        <v>2</v>
      </c>
      <c r="C24" s="139">
        <v>-0.262820352329799</v>
      </c>
      <c r="D24" s="144">
        <v>0.25423011617425001</v>
      </c>
      <c r="E24" s="139">
        <v>0.16068850831436801</v>
      </c>
      <c r="F24" s="144">
        <v>0.17561590786400999</v>
      </c>
      <c r="G24" s="139">
        <v>0.44548239283304902</v>
      </c>
      <c r="H24" s="144">
        <v>0.17883645178211299</v>
      </c>
      <c r="I24" s="139">
        <v>-8.8670099392205506E-2</v>
      </c>
      <c r="J24" s="144">
        <v>0.23387360918428299</v>
      </c>
      <c r="K24" s="139">
        <v>0.84852142140569098</v>
      </c>
      <c r="L24" s="144">
        <v>0.55740711018715305</v>
      </c>
      <c r="M24" s="139">
        <v>-0.28360825609113399</v>
      </c>
      <c r="N24" s="144">
        <v>0.25764163248621003</v>
      </c>
      <c r="O24" s="139">
        <v>0.14227754936944401</v>
      </c>
      <c r="P24" s="144">
        <v>0.182123149067624</v>
      </c>
      <c r="Q24" s="139">
        <v>0.43593736246082199</v>
      </c>
      <c r="R24" s="144">
        <v>0.17712471793343701</v>
      </c>
      <c r="S24" s="139">
        <v>-0.102960671693064</v>
      </c>
      <c r="T24" s="144">
        <v>0.23233172861563101</v>
      </c>
      <c r="U24" s="139">
        <v>2.01508278129092</v>
      </c>
      <c r="V24" s="144">
        <v>0.81733144758943199</v>
      </c>
      <c r="W24" s="139">
        <v>-0.315366949665913</v>
      </c>
      <c r="X24" s="144">
        <v>0.26245928828574899</v>
      </c>
      <c r="Y24" s="139">
        <v>0.123766390390996</v>
      </c>
      <c r="Z24" s="144">
        <v>0.18714223251938</v>
      </c>
      <c r="AA24" s="139">
        <v>0.44260408674152402</v>
      </c>
      <c r="AB24" s="144">
        <v>0.17891301300281101</v>
      </c>
      <c r="AC24" s="139">
        <v>-0.104223646110921</v>
      </c>
      <c r="AD24" s="144">
        <v>0.232805683033769</v>
      </c>
      <c r="AE24" s="139">
        <v>3.3371585388429899</v>
      </c>
      <c r="AF24" s="155">
        <v>1.2330088347636201</v>
      </c>
    </row>
    <row r="25" spans="1:32" ht="13" customHeight="1" x14ac:dyDescent="0.15">
      <c r="A25" s="57" t="s">
        <v>259</v>
      </c>
      <c r="B25" s="106">
        <v>2</v>
      </c>
      <c r="C25" s="139">
        <v>-0.27958857864761699</v>
      </c>
      <c r="D25" s="144">
        <v>0.17800521960506599</v>
      </c>
      <c r="E25" s="139">
        <v>0.19970592132837101</v>
      </c>
      <c r="F25" s="144">
        <v>0.15370957037542099</v>
      </c>
      <c r="G25" s="139">
        <v>0.50249428995331902</v>
      </c>
      <c r="H25" s="144">
        <v>0.16127847713281401</v>
      </c>
      <c r="I25" s="139">
        <v>-0.17521101899804301</v>
      </c>
      <c r="J25" s="144">
        <v>0.19147645246247</v>
      </c>
      <c r="K25" s="139">
        <v>1.2153375832516899</v>
      </c>
      <c r="L25" s="144">
        <v>0.43742799015343198</v>
      </c>
      <c r="M25" s="139">
        <v>-0.25796002484327202</v>
      </c>
      <c r="N25" s="144">
        <v>0.17513772062595301</v>
      </c>
      <c r="O25" s="139">
        <v>0.209528729353128</v>
      </c>
      <c r="P25" s="144">
        <v>0.154514790544035</v>
      </c>
      <c r="Q25" s="139">
        <v>0.49303538363990901</v>
      </c>
      <c r="R25" s="144">
        <v>0.15912211702138301</v>
      </c>
      <c r="S25" s="139">
        <v>-0.152673096590004</v>
      </c>
      <c r="T25" s="144">
        <v>0.193865933589698</v>
      </c>
      <c r="U25" s="139">
        <v>3.2397210564416299</v>
      </c>
      <c r="V25" s="144">
        <v>0.87515204679257097</v>
      </c>
      <c r="W25" s="139">
        <v>-0.26447070542193601</v>
      </c>
      <c r="X25" s="144">
        <v>0.173540570244613</v>
      </c>
      <c r="Y25" s="139">
        <v>0.21471099014989001</v>
      </c>
      <c r="Z25" s="144">
        <v>0.159957313906891</v>
      </c>
      <c r="AA25" s="139">
        <v>0.48122626948626002</v>
      </c>
      <c r="AB25" s="144">
        <v>0.159157294571865</v>
      </c>
      <c r="AC25" s="139">
        <v>-0.13538743374745599</v>
      </c>
      <c r="AD25" s="144">
        <v>0.19462458168166499</v>
      </c>
      <c r="AE25" s="139">
        <v>3.69658703534907</v>
      </c>
      <c r="AF25" s="155">
        <v>1.1112448172592599</v>
      </c>
    </row>
    <row r="26" spans="1:32" ht="13" customHeight="1" x14ac:dyDescent="0.15">
      <c r="A26" s="57" t="s">
        <v>260</v>
      </c>
      <c r="B26" s="106">
        <v>2</v>
      </c>
      <c r="C26" s="139">
        <v>-9.9917440826554502E-2</v>
      </c>
      <c r="D26" s="144">
        <v>0.25844789180684502</v>
      </c>
      <c r="E26" s="139">
        <v>0.42825756271515403</v>
      </c>
      <c r="F26" s="144">
        <v>0.23808683600816199</v>
      </c>
      <c r="G26" s="139">
        <v>0.80958764258659899</v>
      </c>
      <c r="H26" s="144">
        <v>0.247083376111605</v>
      </c>
      <c r="I26" s="139">
        <v>0.15918146072154299</v>
      </c>
      <c r="J26" s="144">
        <v>0.25302331562958003</v>
      </c>
      <c r="K26" s="139">
        <v>4.8165775477789996</v>
      </c>
      <c r="L26" s="144">
        <v>1.5122597891731699</v>
      </c>
      <c r="M26" s="139">
        <v>-7.6068281583095795E-2</v>
      </c>
      <c r="N26" s="144">
        <v>0.25870524771685299</v>
      </c>
      <c r="O26" s="139">
        <v>0.356327756558802</v>
      </c>
      <c r="P26" s="144">
        <v>0.23991543969902199</v>
      </c>
      <c r="Q26" s="139">
        <v>0.86548455753592002</v>
      </c>
      <c r="R26" s="144">
        <v>0.24770273081410699</v>
      </c>
      <c r="S26" s="139">
        <v>0.12869314569153001</v>
      </c>
      <c r="T26" s="144">
        <v>0.25040883299781103</v>
      </c>
      <c r="U26" s="139">
        <v>6.5782513133388001</v>
      </c>
      <c r="V26" s="144">
        <v>1.7592991484159901</v>
      </c>
      <c r="W26" s="139">
        <v>-5.0090991969432799E-2</v>
      </c>
      <c r="X26" s="144">
        <v>0.25786082170810098</v>
      </c>
      <c r="Y26" s="139">
        <v>0.35229014181902801</v>
      </c>
      <c r="Z26" s="144">
        <v>0.22994134674283001</v>
      </c>
      <c r="AA26" s="139">
        <v>0.87080900761528401</v>
      </c>
      <c r="AB26" s="144">
        <v>0.23515135889022601</v>
      </c>
      <c r="AC26" s="139">
        <v>5.8141967345709998E-2</v>
      </c>
      <c r="AD26" s="144">
        <v>0.24625841951324301</v>
      </c>
      <c r="AE26" s="139">
        <v>8.3976752848591101</v>
      </c>
      <c r="AF26" s="155">
        <v>1.9349611383357599</v>
      </c>
    </row>
    <row r="27" spans="1:32" ht="13" customHeight="1" x14ac:dyDescent="0.15">
      <c r="A27" s="57" t="s">
        <v>261</v>
      </c>
      <c r="B27" s="106">
        <v>2</v>
      </c>
      <c r="C27" s="139">
        <v>-0.31651296871714402</v>
      </c>
      <c r="D27" s="144">
        <v>0.12776024152593199</v>
      </c>
      <c r="E27" s="139">
        <v>0.39364409105380899</v>
      </c>
      <c r="F27" s="144">
        <v>9.9540202416014106E-2</v>
      </c>
      <c r="G27" s="139">
        <v>0.35814566928765901</v>
      </c>
      <c r="H27" s="144">
        <v>0.12023646986851901</v>
      </c>
      <c r="I27" s="139">
        <v>-0.19969470527074501</v>
      </c>
      <c r="J27" s="144">
        <v>0.14246048282145099</v>
      </c>
      <c r="K27" s="139">
        <v>1.88867000198469</v>
      </c>
      <c r="L27" s="144">
        <v>0.55669240563393296</v>
      </c>
      <c r="M27" s="139">
        <v>-0.29846811116306299</v>
      </c>
      <c r="N27" s="144">
        <v>0.123886537555058</v>
      </c>
      <c r="O27" s="139">
        <v>0.37663383897525599</v>
      </c>
      <c r="P27" s="144">
        <v>0.101865083133353</v>
      </c>
      <c r="Q27" s="139">
        <v>0.37112070699884397</v>
      </c>
      <c r="R27" s="144">
        <v>0.11980129920585</v>
      </c>
      <c r="S27" s="139">
        <v>-0.201807902083501</v>
      </c>
      <c r="T27" s="144">
        <v>0.14707267464471199</v>
      </c>
      <c r="U27" s="139">
        <v>4.7577945373103603</v>
      </c>
      <c r="V27" s="144">
        <v>0.83582086848291204</v>
      </c>
      <c r="W27" s="139">
        <v>-0.302811645054475</v>
      </c>
      <c r="X27" s="144">
        <v>0.127080120471282</v>
      </c>
      <c r="Y27" s="139">
        <v>0.38274973674062801</v>
      </c>
      <c r="Z27" s="144">
        <v>0.102159140648547</v>
      </c>
      <c r="AA27" s="139">
        <v>0.38679523441438501</v>
      </c>
      <c r="AB27" s="144">
        <v>0.12141526138700499</v>
      </c>
      <c r="AC27" s="139">
        <v>-0.22013988533391199</v>
      </c>
      <c r="AD27" s="144">
        <v>0.14964414895447101</v>
      </c>
      <c r="AE27" s="139">
        <v>5.3873257020877601</v>
      </c>
      <c r="AF27" s="155">
        <v>0.86316050871215999</v>
      </c>
    </row>
    <row r="28" spans="1:32" ht="13" customHeight="1" x14ac:dyDescent="0.15">
      <c r="A28" s="57" t="s">
        <v>262</v>
      </c>
      <c r="B28" s="106">
        <v>2</v>
      </c>
      <c r="C28" s="139">
        <v>-0.20513129531545199</v>
      </c>
      <c r="D28" s="144">
        <v>0.160931620881969</v>
      </c>
      <c r="E28" s="139">
        <v>0.19323509126567101</v>
      </c>
      <c r="F28" s="144">
        <v>0.102768891994709</v>
      </c>
      <c r="G28" s="139">
        <v>0.30872629974385601</v>
      </c>
      <c r="H28" s="144">
        <v>0.112160258221232</v>
      </c>
      <c r="I28" s="139">
        <v>0.35795410741661099</v>
      </c>
      <c r="J28" s="144">
        <v>0.28352622401361799</v>
      </c>
      <c r="K28" s="139">
        <v>1.7298491749006399</v>
      </c>
      <c r="L28" s="144">
        <v>0.66470855699401898</v>
      </c>
      <c r="M28" s="139">
        <v>-0.16036893760961601</v>
      </c>
      <c r="N28" s="144">
        <v>0.15837513356843899</v>
      </c>
      <c r="O28" s="139">
        <v>0.197868321393144</v>
      </c>
      <c r="P28" s="144">
        <v>0.10430203120419</v>
      </c>
      <c r="Q28" s="139">
        <v>0.32553709587147001</v>
      </c>
      <c r="R28" s="144">
        <v>0.11489220723375899</v>
      </c>
      <c r="S28" s="139">
        <v>0.26418842651707902</v>
      </c>
      <c r="T28" s="144">
        <v>0.27144314440556</v>
      </c>
      <c r="U28" s="139">
        <v>4.8179566641178999</v>
      </c>
      <c r="V28" s="144">
        <v>1.1387450968886299</v>
      </c>
      <c r="W28" s="139">
        <v>-0.14842147355431901</v>
      </c>
      <c r="X28" s="144">
        <v>0.16029429310330501</v>
      </c>
      <c r="Y28" s="139">
        <v>0.16370670025439099</v>
      </c>
      <c r="Z28" s="144">
        <v>0.105410845761113</v>
      </c>
      <c r="AA28" s="139">
        <v>0.34167874756198402</v>
      </c>
      <c r="AB28" s="144">
        <v>0.114497620217933</v>
      </c>
      <c r="AC28" s="139">
        <v>0.23547998891036301</v>
      </c>
      <c r="AD28" s="144">
        <v>0.25099960325854698</v>
      </c>
      <c r="AE28" s="139">
        <v>5.4493538250135503</v>
      </c>
      <c r="AF28" s="155">
        <v>1.3447545714434701</v>
      </c>
    </row>
    <row r="29" spans="1:32" ht="13" customHeight="1" x14ac:dyDescent="0.15">
      <c r="A29" s="57" t="s">
        <v>263</v>
      </c>
      <c r="B29" s="106">
        <v>2</v>
      </c>
      <c r="C29" s="139">
        <v>-0.10320298969172199</v>
      </c>
      <c r="D29" s="144">
        <v>0.16154718877181401</v>
      </c>
      <c r="E29" s="139">
        <v>0.14848723400250999</v>
      </c>
      <c r="F29" s="144">
        <v>0.11708298638532399</v>
      </c>
      <c r="G29" s="139">
        <v>0.45685018796258797</v>
      </c>
      <c r="H29" s="144">
        <v>0.15040884910076699</v>
      </c>
      <c r="I29" s="139">
        <v>4.5133663174096103E-2</v>
      </c>
      <c r="J29" s="144">
        <v>0.16014001850760601</v>
      </c>
      <c r="K29" s="139">
        <v>1.63664738697968</v>
      </c>
      <c r="L29" s="144">
        <v>0.76789153589580394</v>
      </c>
      <c r="M29" s="139">
        <v>-0.119425824693476</v>
      </c>
      <c r="N29" s="144">
        <v>0.15970086556465399</v>
      </c>
      <c r="O29" s="139">
        <v>0.16772766832295899</v>
      </c>
      <c r="P29" s="144">
        <v>0.118571839783496</v>
      </c>
      <c r="Q29" s="139">
        <v>0.49614108543265401</v>
      </c>
      <c r="R29" s="144">
        <v>0.14680477322121299</v>
      </c>
      <c r="S29" s="139">
        <v>5.0715679031396302E-2</v>
      </c>
      <c r="T29" s="144">
        <v>0.158264061014604</v>
      </c>
      <c r="U29" s="139">
        <v>3.3525986420166198</v>
      </c>
      <c r="V29" s="144">
        <v>0.98988890387278905</v>
      </c>
      <c r="W29" s="139">
        <v>-0.14895978755953901</v>
      </c>
      <c r="X29" s="144">
        <v>0.15727831076028501</v>
      </c>
      <c r="Y29" s="139">
        <v>0.16407059067493701</v>
      </c>
      <c r="Z29" s="144">
        <v>0.119639517972548</v>
      </c>
      <c r="AA29" s="139">
        <v>0.48149267648989102</v>
      </c>
      <c r="AB29" s="144">
        <v>0.14782034256455401</v>
      </c>
      <c r="AC29" s="139">
        <v>5.3639690997781798E-2</v>
      </c>
      <c r="AD29" s="144">
        <v>0.15606828227382399</v>
      </c>
      <c r="AE29" s="139">
        <v>3.8884450531157499</v>
      </c>
      <c r="AF29" s="155">
        <v>0.97957241089385105</v>
      </c>
    </row>
    <row r="30" spans="1:32" ht="13" customHeight="1" x14ac:dyDescent="0.15">
      <c r="A30" s="57" t="s">
        <v>264</v>
      </c>
      <c r="B30" s="106">
        <v>2</v>
      </c>
      <c r="C30" s="139">
        <v>0.24306986985836199</v>
      </c>
      <c r="D30" s="144">
        <v>0.11548837328886299</v>
      </c>
      <c r="E30" s="139">
        <v>0.20096699895074099</v>
      </c>
      <c r="F30" s="144">
        <v>8.64153648801919E-2</v>
      </c>
      <c r="G30" s="139">
        <v>7.6997015859206305E-2</v>
      </c>
      <c r="H30" s="144">
        <v>9.1575724204253306E-2</v>
      </c>
      <c r="I30" s="139">
        <v>-0.22453215039191299</v>
      </c>
      <c r="J30" s="144">
        <v>0.15439108151647801</v>
      </c>
      <c r="K30" s="139">
        <v>0.86427350840728201</v>
      </c>
      <c r="L30" s="144">
        <v>0.419845174031165</v>
      </c>
      <c r="M30" s="139">
        <v>0.25427120790463997</v>
      </c>
      <c r="N30" s="144">
        <v>0.114693930048288</v>
      </c>
      <c r="O30" s="139">
        <v>0.231500438751301</v>
      </c>
      <c r="P30" s="144">
        <v>8.4259589516795297E-2</v>
      </c>
      <c r="Q30" s="139">
        <v>0.10279569214273</v>
      </c>
      <c r="R30" s="144">
        <v>9.0193734024508296E-2</v>
      </c>
      <c r="S30" s="139">
        <v>-0.23753200691589901</v>
      </c>
      <c r="T30" s="144">
        <v>0.15345728717851001</v>
      </c>
      <c r="U30" s="139">
        <v>1.6543296132356</v>
      </c>
      <c r="V30" s="144">
        <v>0.50686820734107796</v>
      </c>
      <c r="W30" s="139">
        <v>0.27013347169360402</v>
      </c>
      <c r="X30" s="144">
        <v>0.109972232557</v>
      </c>
      <c r="Y30" s="139">
        <v>0.22301091664650799</v>
      </c>
      <c r="Z30" s="144">
        <v>8.2886615202360805E-2</v>
      </c>
      <c r="AA30" s="139">
        <v>0.10783088227750801</v>
      </c>
      <c r="AB30" s="144">
        <v>9.0611824115819806E-2</v>
      </c>
      <c r="AC30" s="139">
        <v>-0.25874175703267599</v>
      </c>
      <c r="AD30" s="144">
        <v>0.157153298959715</v>
      </c>
      <c r="AE30" s="139">
        <v>2.2960531253222101</v>
      </c>
      <c r="AF30" s="155">
        <v>0.68188350738942605</v>
      </c>
    </row>
    <row r="31" spans="1:32" ht="13" customHeight="1" x14ac:dyDescent="0.15">
      <c r="A31" s="57" t="s">
        <v>265</v>
      </c>
      <c r="B31" s="106">
        <v>2</v>
      </c>
      <c r="C31" s="139">
        <v>-1.3012018329768E-3</v>
      </c>
      <c r="D31" s="144">
        <v>0.15357699763607</v>
      </c>
      <c r="E31" s="139">
        <v>0.48299426159153103</v>
      </c>
      <c r="F31" s="144">
        <v>0.146097243055306</v>
      </c>
      <c r="G31" s="139">
        <v>0.124579748773696</v>
      </c>
      <c r="H31" s="144">
        <v>0.12782358088550999</v>
      </c>
      <c r="I31" s="139">
        <v>0.156978652909637</v>
      </c>
      <c r="J31" s="144">
        <v>0.17187112680229699</v>
      </c>
      <c r="K31" s="139">
        <v>2.0754514619171198</v>
      </c>
      <c r="L31" s="144">
        <v>0.90103315361069702</v>
      </c>
      <c r="M31" s="139">
        <v>-2.9052708264341799E-3</v>
      </c>
      <c r="N31" s="144">
        <v>0.151330269435414</v>
      </c>
      <c r="O31" s="139">
        <v>0.50550066432511298</v>
      </c>
      <c r="P31" s="144">
        <v>0.145061451328626</v>
      </c>
      <c r="Q31" s="139">
        <v>0.111113585096976</v>
      </c>
      <c r="R31" s="144">
        <v>0.12677733332458399</v>
      </c>
      <c r="S31" s="139">
        <v>0.15720396844669099</v>
      </c>
      <c r="T31" s="144">
        <v>0.16498717174490701</v>
      </c>
      <c r="U31" s="139">
        <v>4.1463626122815702</v>
      </c>
      <c r="V31" s="144">
        <v>1.1975670672757901</v>
      </c>
      <c r="W31" s="139">
        <v>-3.5417328924805598E-2</v>
      </c>
      <c r="X31" s="144">
        <v>0.15119979452916199</v>
      </c>
      <c r="Y31" s="139">
        <v>0.49897097774717197</v>
      </c>
      <c r="Z31" s="144">
        <v>0.14628804775047999</v>
      </c>
      <c r="AA31" s="139">
        <v>0.121376477328601</v>
      </c>
      <c r="AB31" s="144">
        <v>0.129660404647679</v>
      </c>
      <c r="AC31" s="139">
        <v>0.159480507736215</v>
      </c>
      <c r="AD31" s="144">
        <v>0.15776195475903801</v>
      </c>
      <c r="AE31" s="139">
        <v>4.9671068538280698</v>
      </c>
      <c r="AF31" s="155">
        <v>1.3075232033439299</v>
      </c>
    </row>
    <row r="32" spans="1:32" ht="13" customHeight="1" x14ac:dyDescent="0.15">
      <c r="A32" s="57" t="s">
        <v>266</v>
      </c>
      <c r="B32" s="106">
        <v>2</v>
      </c>
      <c r="C32" s="139">
        <v>0.13523004020160001</v>
      </c>
      <c r="D32" s="144">
        <v>0.16042315896978601</v>
      </c>
      <c r="E32" s="139">
        <v>-1.4938819602323E-2</v>
      </c>
      <c r="F32" s="144">
        <v>0.17285724016953199</v>
      </c>
      <c r="G32" s="139">
        <v>0.331308836457544</v>
      </c>
      <c r="H32" s="144">
        <v>0.16481269881388999</v>
      </c>
      <c r="I32" s="139">
        <v>5.5841359818531597E-2</v>
      </c>
      <c r="J32" s="144">
        <v>0.25021699088653698</v>
      </c>
      <c r="K32" s="139">
        <v>1.02351948786396</v>
      </c>
      <c r="L32" s="144">
        <v>0.507202329614175</v>
      </c>
      <c r="M32" s="139">
        <v>0.15942949774555701</v>
      </c>
      <c r="N32" s="144">
        <v>0.15636399628710801</v>
      </c>
      <c r="O32" s="139">
        <v>-4.46388490485186E-2</v>
      </c>
      <c r="P32" s="144">
        <v>0.17317035112659701</v>
      </c>
      <c r="Q32" s="139">
        <v>0.34314185089222798</v>
      </c>
      <c r="R32" s="144">
        <v>0.16474398880032301</v>
      </c>
      <c r="S32" s="139">
        <v>-9.1761617792354908E-3</v>
      </c>
      <c r="T32" s="144">
        <v>0.25462101268171899</v>
      </c>
      <c r="U32" s="139">
        <v>2.5692740975570598</v>
      </c>
      <c r="V32" s="144">
        <v>0.75813277507244403</v>
      </c>
      <c r="W32" s="139">
        <v>0.17012854374863801</v>
      </c>
      <c r="X32" s="144">
        <v>0.15527407422009501</v>
      </c>
      <c r="Y32" s="139">
        <v>-4.0304908223090498E-2</v>
      </c>
      <c r="Z32" s="144">
        <v>0.16586560232386599</v>
      </c>
      <c r="AA32" s="139">
        <v>0.34633478039684401</v>
      </c>
      <c r="AB32" s="144">
        <v>0.165022189445266</v>
      </c>
      <c r="AC32" s="139">
        <v>-4.4476497392251402E-2</v>
      </c>
      <c r="AD32" s="144">
        <v>0.25033558977979697</v>
      </c>
      <c r="AE32" s="139">
        <v>3.19202610838986</v>
      </c>
      <c r="AF32" s="155">
        <v>0.95795263306030798</v>
      </c>
    </row>
    <row r="33" spans="1:32" ht="13" customHeight="1" x14ac:dyDescent="0.15">
      <c r="A33" s="57" t="s">
        <v>267</v>
      </c>
      <c r="B33" s="106">
        <v>2</v>
      </c>
      <c r="C33" s="139">
        <v>0.174023363804933</v>
      </c>
      <c r="D33" s="144">
        <v>0.26936887528497</v>
      </c>
      <c r="E33" s="139">
        <v>0.111262730594544</v>
      </c>
      <c r="F33" s="144">
        <v>0.19084047685463101</v>
      </c>
      <c r="G33" s="139">
        <v>0.32696553713470999</v>
      </c>
      <c r="H33" s="144">
        <v>0.215192790148861</v>
      </c>
      <c r="I33" s="139">
        <v>-0.38452488890189002</v>
      </c>
      <c r="J33" s="144">
        <v>0.41735416405299702</v>
      </c>
      <c r="K33" s="139">
        <v>1.55661618756806</v>
      </c>
      <c r="L33" s="144">
        <v>1.1570017104502699</v>
      </c>
      <c r="M33" s="139">
        <v>0.220896772797542</v>
      </c>
      <c r="N33" s="144">
        <v>0.27146520270195001</v>
      </c>
      <c r="O33" s="139">
        <v>0.160819134388658</v>
      </c>
      <c r="P33" s="144">
        <v>0.18526142753812599</v>
      </c>
      <c r="Q33" s="139">
        <v>0.29604900971037101</v>
      </c>
      <c r="R33" s="144">
        <v>0.20907625044183301</v>
      </c>
      <c r="S33" s="139">
        <v>-0.30256240406642299</v>
      </c>
      <c r="T33" s="144">
        <v>0.41931436729250599</v>
      </c>
      <c r="U33" s="139">
        <v>5.4328582514183701</v>
      </c>
      <c r="V33" s="144">
        <v>1.89808761807681</v>
      </c>
      <c r="W33" s="139">
        <v>0.21375067705718401</v>
      </c>
      <c r="X33" s="144">
        <v>0.27084976422247298</v>
      </c>
      <c r="Y33" s="139">
        <v>0.175379718539246</v>
      </c>
      <c r="Z33" s="144">
        <v>0.18629161507004399</v>
      </c>
      <c r="AA33" s="139">
        <v>0.296036144236343</v>
      </c>
      <c r="AB33" s="144">
        <v>0.20941993583650301</v>
      </c>
      <c r="AC33" s="139">
        <v>-0.30030200089369602</v>
      </c>
      <c r="AD33" s="144">
        <v>0.42177861754808299</v>
      </c>
      <c r="AE33" s="139">
        <v>5.81210757945545</v>
      </c>
      <c r="AF33" s="155">
        <v>2.1363110206892801</v>
      </c>
    </row>
    <row r="34" spans="1:32" ht="13" customHeight="1" x14ac:dyDescent="0.15">
      <c r="A34" s="57" t="s">
        <v>268</v>
      </c>
      <c r="B34" s="106">
        <v>2</v>
      </c>
      <c r="C34" s="139">
        <v>-0.39789493929824998</v>
      </c>
      <c r="D34" s="144">
        <v>0.27578315618173799</v>
      </c>
      <c r="E34" s="139">
        <v>0.22429107262763501</v>
      </c>
      <c r="F34" s="144">
        <v>0.33578811830503003</v>
      </c>
      <c r="G34" s="139">
        <v>0.52897148069020505</v>
      </c>
      <c r="H34" s="144">
        <v>0.28978036060828199</v>
      </c>
      <c r="I34" s="139">
        <v>-0.193093786525001</v>
      </c>
      <c r="J34" s="144">
        <v>0.35156070375021697</v>
      </c>
      <c r="K34" s="139">
        <v>1.3087057689769399</v>
      </c>
      <c r="L34" s="144">
        <v>1.00804692616587</v>
      </c>
      <c r="M34" s="139">
        <v>-0.40281028805336599</v>
      </c>
      <c r="N34" s="144">
        <v>0.280815352492787</v>
      </c>
      <c r="O34" s="139">
        <v>0.212628641832839</v>
      </c>
      <c r="P34" s="144">
        <v>0.343405057081902</v>
      </c>
      <c r="Q34" s="139">
        <v>0.52578533464429</v>
      </c>
      <c r="R34" s="144">
        <v>0.29528048114994199</v>
      </c>
      <c r="S34" s="139">
        <v>-0.219842111763178</v>
      </c>
      <c r="T34" s="144">
        <v>0.362314652856499</v>
      </c>
      <c r="U34" s="139">
        <v>1.79725664736508</v>
      </c>
      <c r="V34" s="144">
        <v>1.0860121496441899</v>
      </c>
      <c r="W34" s="139">
        <v>-0.34219913454739298</v>
      </c>
      <c r="X34" s="144">
        <v>0.29856110107144501</v>
      </c>
      <c r="Y34" s="139">
        <v>0.198062531937164</v>
      </c>
      <c r="Z34" s="144">
        <v>0.34749283076406201</v>
      </c>
      <c r="AA34" s="139">
        <v>0.47038200334267199</v>
      </c>
      <c r="AB34" s="144">
        <v>0.31367289875437099</v>
      </c>
      <c r="AC34" s="139">
        <v>-0.158969071388502</v>
      </c>
      <c r="AD34" s="144">
        <v>0.37236346447415802</v>
      </c>
      <c r="AE34" s="139">
        <v>2.3509188744363598</v>
      </c>
      <c r="AF34" s="155">
        <v>1.38492167575945</v>
      </c>
    </row>
    <row r="35" spans="1:32" ht="13" customHeight="1" x14ac:dyDescent="0.15">
      <c r="A35" s="57" t="s">
        <v>269</v>
      </c>
      <c r="B35" s="106">
        <v>2</v>
      </c>
      <c r="C35" s="139">
        <v>-8.2485306484717698E-3</v>
      </c>
      <c r="D35" s="144">
        <v>0.165010737831295</v>
      </c>
      <c r="E35" s="139">
        <v>0.26551934150067302</v>
      </c>
      <c r="F35" s="144">
        <v>0.103895116191561</v>
      </c>
      <c r="G35" s="139">
        <v>0.12077561224753</v>
      </c>
      <c r="H35" s="144">
        <v>0.116198899039532</v>
      </c>
      <c r="I35" s="139">
        <v>-0.10943522946551899</v>
      </c>
      <c r="J35" s="144">
        <v>0.189265395169571</v>
      </c>
      <c r="K35" s="139">
        <v>0.72135187391004096</v>
      </c>
      <c r="L35" s="144">
        <v>0.43692833607639298</v>
      </c>
      <c r="M35" s="139">
        <v>-5.9336312211605999E-2</v>
      </c>
      <c r="N35" s="144">
        <v>0.15980714881921601</v>
      </c>
      <c r="O35" s="139">
        <v>0.27898950682954599</v>
      </c>
      <c r="P35" s="144">
        <v>0.102566597096513</v>
      </c>
      <c r="Q35" s="139">
        <v>0.124659424339177</v>
      </c>
      <c r="R35" s="144">
        <v>0.11298770015734499</v>
      </c>
      <c r="S35" s="139">
        <v>-7.5061951806766697E-2</v>
      </c>
      <c r="T35" s="144">
        <v>0.18342573915202701</v>
      </c>
      <c r="U35" s="139">
        <v>3.0062029578594598</v>
      </c>
      <c r="V35" s="144">
        <v>0.79628846487974003</v>
      </c>
      <c r="W35" s="139">
        <v>-5.4055739441945798E-2</v>
      </c>
      <c r="X35" s="144">
        <v>0.159881813827734</v>
      </c>
      <c r="Y35" s="139">
        <v>0.27997971447940001</v>
      </c>
      <c r="Z35" s="144">
        <v>0.10420513739454799</v>
      </c>
      <c r="AA35" s="139">
        <v>0.124520411456661</v>
      </c>
      <c r="AB35" s="144">
        <v>0.113259326629815</v>
      </c>
      <c r="AC35" s="139">
        <v>-7.4071160813885498E-2</v>
      </c>
      <c r="AD35" s="144">
        <v>0.183833863241814</v>
      </c>
      <c r="AE35" s="139">
        <v>3.16427069571911</v>
      </c>
      <c r="AF35" s="155">
        <v>0.96907164640717702</v>
      </c>
    </row>
    <row r="36" spans="1:32" ht="13" customHeight="1" x14ac:dyDescent="0.15">
      <c r="A36" s="57" t="s">
        <v>270</v>
      </c>
      <c r="B36" s="106">
        <v>2</v>
      </c>
      <c r="C36" s="139">
        <v>-2.76026645324275E-2</v>
      </c>
      <c r="D36" s="144">
        <v>0.15395549718784099</v>
      </c>
      <c r="E36" s="139">
        <v>-3.37964344189128E-3</v>
      </c>
      <c r="F36" s="144">
        <v>0.138891445917666</v>
      </c>
      <c r="G36" s="139">
        <v>0.27690829203897499</v>
      </c>
      <c r="H36" s="144">
        <v>0.13938725563471999</v>
      </c>
      <c r="I36" s="139">
        <v>-0.14027987617156801</v>
      </c>
      <c r="J36" s="144">
        <v>0.16503627356950201</v>
      </c>
      <c r="K36" s="139">
        <v>0.34029930350179699</v>
      </c>
      <c r="L36" s="144">
        <v>0.27949888928322297</v>
      </c>
      <c r="M36" s="139">
        <v>-3.3785936886196501E-2</v>
      </c>
      <c r="N36" s="144">
        <v>0.15033177702700401</v>
      </c>
      <c r="O36" s="139">
        <v>1.37564595473021E-2</v>
      </c>
      <c r="P36" s="144">
        <v>0.139614972338517</v>
      </c>
      <c r="Q36" s="139">
        <v>0.27735424894015098</v>
      </c>
      <c r="R36" s="144">
        <v>0.13871981961232099</v>
      </c>
      <c r="S36" s="139">
        <v>-0.13835650446429801</v>
      </c>
      <c r="T36" s="144">
        <v>0.16545959229653201</v>
      </c>
      <c r="U36" s="139">
        <v>0.71154087819029199</v>
      </c>
      <c r="V36" s="144">
        <v>0.38123531377731901</v>
      </c>
      <c r="W36" s="139">
        <v>-5.6450107458745902E-2</v>
      </c>
      <c r="X36" s="144">
        <v>0.15383279576533601</v>
      </c>
      <c r="Y36" s="139">
        <v>2.4480697036090501E-2</v>
      </c>
      <c r="Z36" s="144">
        <v>0.13976325112268001</v>
      </c>
      <c r="AA36" s="139">
        <v>0.32956957173949097</v>
      </c>
      <c r="AB36" s="144">
        <v>0.138742594883901</v>
      </c>
      <c r="AC36" s="139">
        <v>-0.12074064987111199</v>
      </c>
      <c r="AD36" s="144">
        <v>0.165806364454049</v>
      </c>
      <c r="AE36" s="139">
        <v>1.3244717908363399</v>
      </c>
      <c r="AF36" s="155">
        <v>0.63161144174403905</v>
      </c>
    </row>
    <row r="37" spans="1:32" ht="13" customHeight="1" x14ac:dyDescent="0.15">
      <c r="A37" s="57" t="s">
        <v>271</v>
      </c>
      <c r="B37" s="106">
        <v>2</v>
      </c>
      <c r="C37" s="139">
        <v>0.30746394362192098</v>
      </c>
      <c r="D37" s="144">
        <v>0.205067293798078</v>
      </c>
      <c r="E37" s="139">
        <v>1.96420950139682E-2</v>
      </c>
      <c r="F37" s="144">
        <v>0.218842699640483</v>
      </c>
      <c r="G37" s="139">
        <v>0.13307143478625</v>
      </c>
      <c r="H37" s="144">
        <v>0.21778412608912401</v>
      </c>
      <c r="I37" s="139">
        <v>0.66223590214385797</v>
      </c>
      <c r="J37" s="144">
        <v>0.146420924570247</v>
      </c>
      <c r="K37" s="139">
        <v>1.25762535873906</v>
      </c>
      <c r="L37" s="144">
        <v>0.44676505234178099</v>
      </c>
      <c r="M37" s="139">
        <v>0.23695871632417301</v>
      </c>
      <c r="N37" s="144">
        <v>0.20393556561997001</v>
      </c>
      <c r="O37" s="139">
        <v>7.4286627592538595E-2</v>
      </c>
      <c r="P37" s="144">
        <v>0.21779415858839701</v>
      </c>
      <c r="Q37" s="139">
        <v>0.131901172457633</v>
      </c>
      <c r="R37" s="144">
        <v>0.21466898127463899</v>
      </c>
      <c r="S37" s="139">
        <v>0.65617665988859597</v>
      </c>
      <c r="T37" s="144">
        <v>0.14580669315542399</v>
      </c>
      <c r="U37" s="139">
        <v>2.3020355733438902</v>
      </c>
      <c r="V37" s="144">
        <v>0.53944991141742304</v>
      </c>
      <c r="W37" s="139">
        <v>0.235480460947885</v>
      </c>
      <c r="X37" s="144">
        <v>0.20357255058744</v>
      </c>
      <c r="Y37" s="139">
        <v>5.0894612061682901E-2</v>
      </c>
      <c r="Z37" s="144">
        <v>0.21484541971895599</v>
      </c>
      <c r="AA37" s="139">
        <v>0.12732004629913099</v>
      </c>
      <c r="AB37" s="144">
        <v>0.215111288149897</v>
      </c>
      <c r="AC37" s="139">
        <v>0.62815558781990599</v>
      </c>
      <c r="AD37" s="144">
        <v>0.144127431167626</v>
      </c>
      <c r="AE37" s="139">
        <v>3.9113631582793098</v>
      </c>
      <c r="AF37" s="155">
        <v>0.98516970555216699</v>
      </c>
    </row>
    <row r="38" spans="1:32" ht="13" customHeight="1" x14ac:dyDescent="0.15">
      <c r="A38" s="57" t="s">
        <v>272</v>
      </c>
      <c r="B38" s="106">
        <v>2</v>
      </c>
      <c r="C38" s="139">
        <v>3.3235232234105398E-2</v>
      </c>
      <c r="D38" s="144">
        <v>0.209674894635793</v>
      </c>
      <c r="E38" s="139">
        <v>5.70729380067913E-2</v>
      </c>
      <c r="F38" s="144">
        <v>0.26112158297833499</v>
      </c>
      <c r="G38" s="139">
        <v>0.17197767073116599</v>
      </c>
      <c r="H38" s="144">
        <v>0.24109944916127199</v>
      </c>
      <c r="I38" s="139">
        <v>0.439533972900091</v>
      </c>
      <c r="J38" s="144">
        <v>0.24950991019343699</v>
      </c>
      <c r="K38" s="139">
        <v>0.68743459385799299</v>
      </c>
      <c r="L38" s="144">
        <v>0.41968115926233401</v>
      </c>
      <c r="M38" s="139">
        <v>5.6310001352919803E-2</v>
      </c>
      <c r="N38" s="144">
        <v>0.21247919506787699</v>
      </c>
      <c r="O38" s="139">
        <v>3.9692703331816598E-2</v>
      </c>
      <c r="P38" s="144">
        <v>0.26253261924395099</v>
      </c>
      <c r="Q38" s="139">
        <v>0.20557049148180701</v>
      </c>
      <c r="R38" s="144">
        <v>0.241264624109711</v>
      </c>
      <c r="S38" s="139">
        <v>0.40198124962320497</v>
      </c>
      <c r="T38" s="144">
        <v>0.25116772559016698</v>
      </c>
      <c r="U38" s="139">
        <v>1.0468904609284699</v>
      </c>
      <c r="V38" s="144">
        <v>0.54807800898840597</v>
      </c>
      <c r="W38" s="139">
        <v>3.6089857154428202E-2</v>
      </c>
      <c r="X38" s="144">
        <v>0.215881136415075</v>
      </c>
      <c r="Y38" s="139">
        <v>5.1439331003479E-2</v>
      </c>
      <c r="Z38" s="144">
        <v>0.24920951493412299</v>
      </c>
      <c r="AA38" s="139">
        <v>0.20803224819962801</v>
      </c>
      <c r="AB38" s="144">
        <v>0.244634736868894</v>
      </c>
      <c r="AC38" s="139">
        <v>0.46794488120828298</v>
      </c>
      <c r="AD38" s="144">
        <v>0.24213758034847899</v>
      </c>
      <c r="AE38" s="139">
        <v>2.3039367277016898</v>
      </c>
      <c r="AF38" s="155">
        <v>1.01481996941362</v>
      </c>
    </row>
    <row r="39" spans="1:32" ht="13" customHeight="1" x14ac:dyDescent="0.15">
      <c r="A39" s="57" t="s">
        <v>273</v>
      </c>
      <c r="B39" s="106">
        <v>2</v>
      </c>
      <c r="C39" s="139">
        <v>-0.156022876562074</v>
      </c>
      <c r="D39" s="144">
        <v>0.26612732178479398</v>
      </c>
      <c r="E39" s="139">
        <v>0.52345422151146004</v>
      </c>
      <c r="F39" s="144">
        <v>0.33647685955904799</v>
      </c>
      <c r="G39" s="139">
        <v>-5.1399002511568703E-2</v>
      </c>
      <c r="H39" s="144">
        <v>0.32775736393474197</v>
      </c>
      <c r="I39" s="139">
        <v>0.351826069119897</v>
      </c>
      <c r="J39" s="144">
        <v>0.300138120455198</v>
      </c>
      <c r="K39" s="139">
        <v>0.73302794379709402</v>
      </c>
      <c r="L39" s="144">
        <v>0.52811882166187796</v>
      </c>
      <c r="M39" s="139">
        <v>-0.144204145001398</v>
      </c>
      <c r="N39" s="144">
        <v>0.27296777234777903</v>
      </c>
      <c r="O39" s="139">
        <v>0.50596979415050503</v>
      </c>
      <c r="P39" s="144">
        <v>0.34380484540936301</v>
      </c>
      <c r="Q39" s="139">
        <v>-6.5727583876445894E-2</v>
      </c>
      <c r="R39" s="144">
        <v>0.33316964971388002</v>
      </c>
      <c r="S39" s="139">
        <v>0.35577970855214602</v>
      </c>
      <c r="T39" s="144">
        <v>0.29834224349035399</v>
      </c>
      <c r="U39" s="139">
        <v>1.85469114890642</v>
      </c>
      <c r="V39" s="144">
        <v>0.77457234535825004</v>
      </c>
      <c r="W39" s="139">
        <v>-0.17989885692277699</v>
      </c>
      <c r="X39" s="144">
        <v>0.27506555405723998</v>
      </c>
      <c r="Y39" s="139">
        <v>0.56125174070848405</v>
      </c>
      <c r="Z39" s="144">
        <v>0.35549199599731701</v>
      </c>
      <c r="AA39" s="139">
        <v>-3.1434635916710002E-2</v>
      </c>
      <c r="AB39" s="144">
        <v>0.33850183634046199</v>
      </c>
      <c r="AC39" s="139">
        <v>0.366916380215353</v>
      </c>
      <c r="AD39" s="144">
        <v>0.29468356053880002</v>
      </c>
      <c r="AE39" s="139">
        <v>3.1885498466189</v>
      </c>
      <c r="AF39" s="155">
        <v>1.1554957297561601</v>
      </c>
    </row>
    <row r="40" spans="1:32" ht="13" customHeight="1" x14ac:dyDescent="0.15">
      <c r="A40" s="57" t="s">
        <v>274</v>
      </c>
      <c r="B40" s="106">
        <v>2</v>
      </c>
      <c r="C40" s="139">
        <v>-0.17791745603904</v>
      </c>
      <c r="D40" s="144">
        <v>0.20129154125930299</v>
      </c>
      <c r="E40" s="139">
        <v>0.26277423663756</v>
      </c>
      <c r="F40" s="144">
        <v>0.11706901656851799</v>
      </c>
      <c r="G40" s="139">
        <v>0.56242211200803205</v>
      </c>
      <c r="H40" s="144">
        <v>0.15974423462342299</v>
      </c>
      <c r="I40" s="139">
        <v>5.5985711118317197E-2</v>
      </c>
      <c r="J40" s="144">
        <v>0.204652130528131</v>
      </c>
      <c r="K40" s="139">
        <v>1.6990266520531701</v>
      </c>
      <c r="L40" s="144">
        <v>0.56376983516030998</v>
      </c>
      <c r="M40" s="139">
        <v>-0.179293625675014</v>
      </c>
      <c r="N40" s="144">
        <v>0.19856220649770301</v>
      </c>
      <c r="O40" s="139">
        <v>0.25589989877802999</v>
      </c>
      <c r="P40" s="144">
        <v>0.11634754554947201</v>
      </c>
      <c r="Q40" s="139">
        <v>0.55808344150604705</v>
      </c>
      <c r="R40" s="144">
        <v>0.162583376833558</v>
      </c>
      <c r="S40" s="139">
        <v>5.6845375833580403E-2</v>
      </c>
      <c r="T40" s="144">
        <v>0.199719437851513</v>
      </c>
      <c r="U40" s="139">
        <v>2.3196017497993</v>
      </c>
      <c r="V40" s="144">
        <v>0.76453645037389295</v>
      </c>
      <c r="W40" s="139">
        <v>-0.18200804316743199</v>
      </c>
      <c r="X40" s="144">
        <v>0.20064926127625901</v>
      </c>
      <c r="Y40" s="139">
        <v>0.25374075430209703</v>
      </c>
      <c r="Z40" s="144">
        <v>0.116889450817891</v>
      </c>
      <c r="AA40" s="139">
        <v>0.56172327008765</v>
      </c>
      <c r="AB40" s="144">
        <v>0.1633374780431</v>
      </c>
      <c r="AC40" s="139">
        <v>5.3855658107309003E-2</v>
      </c>
      <c r="AD40" s="144">
        <v>0.20010434298164301</v>
      </c>
      <c r="AE40" s="139">
        <v>2.35755983655354</v>
      </c>
      <c r="AF40" s="155">
        <v>0.86734978456276401</v>
      </c>
    </row>
    <row r="41" spans="1:32" ht="13" customHeight="1" x14ac:dyDescent="0.15">
      <c r="A41" s="57" t="s">
        <v>275</v>
      </c>
      <c r="B41" s="106">
        <v>2</v>
      </c>
      <c r="C41" s="139">
        <v>-8.43271031790334E-2</v>
      </c>
      <c r="D41" s="144">
        <v>0.17405464645330099</v>
      </c>
      <c r="E41" s="139">
        <v>0.33503024312222002</v>
      </c>
      <c r="F41" s="144">
        <v>0.161537733251337</v>
      </c>
      <c r="G41" s="139">
        <v>0.248276398274168</v>
      </c>
      <c r="H41" s="144">
        <v>0.17611459470519999</v>
      </c>
      <c r="I41" s="139">
        <v>0.53586501316282398</v>
      </c>
      <c r="J41" s="144">
        <v>0.24913079705452801</v>
      </c>
      <c r="K41" s="139">
        <v>1.3559490732803201</v>
      </c>
      <c r="L41" s="144">
        <v>0.77262899376189198</v>
      </c>
      <c r="M41" s="139">
        <v>-7.4834952749471606E-2</v>
      </c>
      <c r="N41" s="144">
        <v>0.17533459709125501</v>
      </c>
      <c r="O41" s="139">
        <v>0.34243090374073898</v>
      </c>
      <c r="P41" s="144">
        <v>0.159901841165877</v>
      </c>
      <c r="Q41" s="139">
        <v>0.259199536002507</v>
      </c>
      <c r="R41" s="144">
        <v>0.17454156352209299</v>
      </c>
      <c r="S41" s="139">
        <v>0.53836105837872394</v>
      </c>
      <c r="T41" s="144">
        <v>0.25520813933823799</v>
      </c>
      <c r="U41" s="139">
        <v>2.0064728637786202</v>
      </c>
      <c r="V41" s="144">
        <v>0.889047427955176</v>
      </c>
      <c r="W41" s="139">
        <v>-7.8928265649912094E-2</v>
      </c>
      <c r="X41" s="144">
        <v>0.17393386819380699</v>
      </c>
      <c r="Y41" s="139">
        <v>0.33985722587556599</v>
      </c>
      <c r="Z41" s="144">
        <v>0.16646764090338501</v>
      </c>
      <c r="AA41" s="139">
        <v>0.25842406790794697</v>
      </c>
      <c r="AB41" s="144">
        <v>0.175590751052912</v>
      </c>
      <c r="AC41" s="139">
        <v>0.56089866371359598</v>
      </c>
      <c r="AD41" s="144">
        <v>0.258114490388547</v>
      </c>
      <c r="AE41" s="139">
        <v>3.3272636011920298</v>
      </c>
      <c r="AF41" s="155">
        <v>0.92756083147576895</v>
      </c>
    </row>
    <row r="42" spans="1:32" ht="13" customHeight="1" x14ac:dyDescent="0.15">
      <c r="A42" s="57" t="s">
        <v>276</v>
      </c>
      <c r="B42" s="106">
        <v>2</v>
      </c>
      <c r="C42" s="139">
        <v>-4.3726455911525901E-4</v>
      </c>
      <c r="D42" s="144">
        <v>0.26349775830119199</v>
      </c>
      <c r="E42" s="139">
        <v>0.153743134085886</v>
      </c>
      <c r="F42" s="144">
        <v>0.194776230596231</v>
      </c>
      <c r="G42" s="139">
        <v>6.8315339647996604E-2</v>
      </c>
      <c r="H42" s="144">
        <v>0.20430027212622601</v>
      </c>
      <c r="I42" s="139">
        <v>0.11021936945472</v>
      </c>
      <c r="J42" s="144">
        <v>0.31208155351396899</v>
      </c>
      <c r="K42" s="139">
        <v>0.19848056148746901</v>
      </c>
      <c r="L42" s="144">
        <v>0.37084448395400299</v>
      </c>
      <c r="M42" s="139">
        <v>-5.1802548046936299E-3</v>
      </c>
      <c r="N42" s="144">
        <v>0.26505171668114003</v>
      </c>
      <c r="O42" s="139">
        <v>0.153189748817501</v>
      </c>
      <c r="P42" s="144">
        <v>0.19405769434188899</v>
      </c>
      <c r="Q42" s="139">
        <v>9.0830795888198299E-2</v>
      </c>
      <c r="R42" s="144">
        <v>0.20769249990081401</v>
      </c>
      <c r="S42" s="139">
        <v>0.10442364978701001</v>
      </c>
      <c r="T42" s="144">
        <v>0.310728162922006</v>
      </c>
      <c r="U42" s="139">
        <v>0.62297561699078097</v>
      </c>
      <c r="V42" s="144">
        <v>0.53447274033708103</v>
      </c>
      <c r="W42" s="139">
        <v>9.6540165905973294E-3</v>
      </c>
      <c r="X42" s="144">
        <v>0.26743566956657999</v>
      </c>
      <c r="Y42" s="139">
        <v>0.15940878606454401</v>
      </c>
      <c r="Z42" s="144">
        <v>0.194284267281188</v>
      </c>
      <c r="AA42" s="139">
        <v>8.0002979431463506E-2</v>
      </c>
      <c r="AB42" s="144">
        <v>0.20746548258140499</v>
      </c>
      <c r="AC42" s="139">
        <v>0.12665422455009101</v>
      </c>
      <c r="AD42" s="144">
        <v>0.318809805197726</v>
      </c>
      <c r="AE42" s="139">
        <v>0.77319406162291604</v>
      </c>
      <c r="AF42" s="155">
        <v>0.73566151353360698</v>
      </c>
    </row>
    <row r="43" spans="1:32" ht="13" customHeight="1" x14ac:dyDescent="0.15">
      <c r="A43" s="57" t="s">
        <v>277</v>
      </c>
      <c r="B43" s="106">
        <v>2</v>
      </c>
      <c r="C43" s="139">
        <v>0.32157077854733301</v>
      </c>
      <c r="D43" s="144">
        <v>0.33653506200022898</v>
      </c>
      <c r="E43" s="139">
        <v>4.7714977114330398E-2</v>
      </c>
      <c r="F43" s="144">
        <v>0.35068795716982998</v>
      </c>
      <c r="G43" s="139">
        <v>0.22856593538178899</v>
      </c>
      <c r="H43" s="144">
        <v>0.39315487899708601</v>
      </c>
      <c r="I43" s="139">
        <v>0.34480718511555303</v>
      </c>
      <c r="J43" s="144">
        <v>0.40096264327186698</v>
      </c>
      <c r="K43" s="139">
        <v>1.3230255287880099</v>
      </c>
      <c r="L43" s="144">
        <v>1.01378620060083</v>
      </c>
      <c r="M43" s="139">
        <v>0.28720017524039898</v>
      </c>
      <c r="N43" s="144">
        <v>0.32465527660375698</v>
      </c>
      <c r="O43" s="139">
        <v>0.109896812203855</v>
      </c>
      <c r="P43" s="144">
        <v>0.357123376878211</v>
      </c>
      <c r="Q43" s="139">
        <v>0.25398644447998298</v>
      </c>
      <c r="R43" s="144">
        <v>0.39544587222237498</v>
      </c>
      <c r="S43" s="139">
        <v>0.345152534693075</v>
      </c>
      <c r="T43" s="144">
        <v>0.41369096148975798</v>
      </c>
      <c r="U43" s="139">
        <v>3.4809081460990599</v>
      </c>
      <c r="V43" s="144">
        <v>1.78317946140612</v>
      </c>
      <c r="W43" s="139">
        <v>0.28412536864402499</v>
      </c>
      <c r="X43" s="144">
        <v>0.32324398723476999</v>
      </c>
      <c r="Y43" s="139">
        <v>8.1826782110334395E-2</v>
      </c>
      <c r="Z43" s="144">
        <v>0.35140232469103</v>
      </c>
      <c r="AA43" s="139">
        <v>0.30117968038998</v>
      </c>
      <c r="AB43" s="144">
        <v>0.40175677339445998</v>
      </c>
      <c r="AC43" s="139">
        <v>0.331895991500884</v>
      </c>
      <c r="AD43" s="144">
        <v>0.406446870639319</v>
      </c>
      <c r="AE43" s="139">
        <v>4.2787458102997897</v>
      </c>
      <c r="AF43" s="155">
        <v>1.92166974091765</v>
      </c>
    </row>
    <row r="44" spans="1:32" ht="13" customHeight="1" x14ac:dyDescent="0.15">
      <c r="A44" s="57" t="s">
        <v>278</v>
      </c>
      <c r="B44" s="106">
        <v>2</v>
      </c>
      <c r="C44" s="139">
        <v>9.6889268637533901E-2</v>
      </c>
      <c r="D44" s="144">
        <v>0.238878070279326</v>
      </c>
      <c r="E44" s="139">
        <v>0.34188510710470799</v>
      </c>
      <c r="F44" s="144">
        <v>0.20350782714641699</v>
      </c>
      <c r="G44" s="139">
        <v>0.56120590618978905</v>
      </c>
      <c r="H44" s="144">
        <v>0.213106436387306</v>
      </c>
      <c r="I44" s="139">
        <v>0.60186348334027295</v>
      </c>
      <c r="J44" s="144">
        <v>0.24400515263998901</v>
      </c>
      <c r="K44" s="139">
        <v>2.9704700029456701</v>
      </c>
      <c r="L44" s="144">
        <v>0.73042500315234804</v>
      </c>
      <c r="M44" s="139">
        <v>0.12476009091049201</v>
      </c>
      <c r="N44" s="144">
        <v>0.242685246109828</v>
      </c>
      <c r="O44" s="139">
        <v>0.329502576890081</v>
      </c>
      <c r="P44" s="144">
        <v>0.207742163772688</v>
      </c>
      <c r="Q44" s="139">
        <v>0.54569633852151</v>
      </c>
      <c r="R44" s="144">
        <v>0.21697751088004699</v>
      </c>
      <c r="S44" s="139">
        <v>0.57987935161725102</v>
      </c>
      <c r="T44" s="144">
        <v>0.24667509098596199</v>
      </c>
      <c r="U44" s="139">
        <v>3.5736807274795801</v>
      </c>
      <c r="V44" s="144">
        <v>0.85876770549493797</v>
      </c>
      <c r="W44" s="139">
        <v>0.100376664005843</v>
      </c>
      <c r="X44" s="144">
        <v>0.217258402364922</v>
      </c>
      <c r="Y44" s="139">
        <v>0.28430993265708199</v>
      </c>
      <c r="Z44" s="144">
        <v>0.18532722324183001</v>
      </c>
      <c r="AA44" s="139">
        <v>0.552813896039277</v>
      </c>
      <c r="AB44" s="144">
        <v>0.21266874576255501</v>
      </c>
      <c r="AC44" s="139">
        <v>0.51878164639123703</v>
      </c>
      <c r="AD44" s="144">
        <v>0.21287905618028199</v>
      </c>
      <c r="AE44" s="139">
        <v>7.5570768073575003</v>
      </c>
      <c r="AF44" s="155">
        <v>1.3892355116595101</v>
      </c>
    </row>
    <row r="45" spans="1:32" ht="13" customHeight="1" x14ac:dyDescent="0.15">
      <c r="A45" s="57" t="s">
        <v>279</v>
      </c>
      <c r="B45" s="106">
        <v>2</v>
      </c>
      <c r="C45" s="139">
        <v>0.127185359587036</v>
      </c>
      <c r="D45" s="144">
        <v>0.202613747605216</v>
      </c>
      <c r="E45" s="139">
        <v>-0.109112384354595</v>
      </c>
      <c r="F45" s="144">
        <v>0.198947748957923</v>
      </c>
      <c r="G45" s="139">
        <v>0.32086375174973197</v>
      </c>
      <c r="H45" s="144">
        <v>0.20778797825794301</v>
      </c>
      <c r="I45" s="139">
        <v>0.371187841682102</v>
      </c>
      <c r="J45" s="144">
        <v>0.24282704647036399</v>
      </c>
      <c r="K45" s="139">
        <v>0.79975376246114005</v>
      </c>
      <c r="L45" s="144">
        <v>0.50697493524132398</v>
      </c>
      <c r="M45" s="139">
        <v>0.11460350235665601</v>
      </c>
      <c r="N45" s="144">
        <v>0.20356709266622999</v>
      </c>
      <c r="O45" s="139">
        <v>-0.13932805900350101</v>
      </c>
      <c r="P45" s="144">
        <v>0.19165243106310001</v>
      </c>
      <c r="Q45" s="139">
        <v>0.307738033440074</v>
      </c>
      <c r="R45" s="144">
        <v>0.21238642195408</v>
      </c>
      <c r="S45" s="139">
        <v>0.36551537138957901</v>
      </c>
      <c r="T45" s="144">
        <v>0.235772026830255</v>
      </c>
      <c r="U45" s="139">
        <v>1.90385688263779</v>
      </c>
      <c r="V45" s="144">
        <v>0.79493752026790798</v>
      </c>
      <c r="W45" s="139">
        <v>0.117158075537714</v>
      </c>
      <c r="X45" s="144">
        <v>0.205757674523661</v>
      </c>
      <c r="Y45" s="139">
        <v>-0.12476729153046601</v>
      </c>
      <c r="Z45" s="144">
        <v>0.19207147736976901</v>
      </c>
      <c r="AA45" s="139">
        <v>0.31180822123804902</v>
      </c>
      <c r="AB45" s="144">
        <v>0.214362252817692</v>
      </c>
      <c r="AC45" s="139">
        <v>0.38495335398022301</v>
      </c>
      <c r="AD45" s="144">
        <v>0.23467179851165501</v>
      </c>
      <c r="AE45" s="139">
        <v>2.01483697821519</v>
      </c>
      <c r="AF45" s="155">
        <v>0.84062238309460402</v>
      </c>
    </row>
    <row r="46" spans="1:32" ht="13" customHeight="1" x14ac:dyDescent="0.15">
      <c r="A46" s="57" t="s">
        <v>280</v>
      </c>
      <c r="B46" s="106">
        <v>2</v>
      </c>
      <c r="C46" s="139">
        <v>-0.124026860847822</v>
      </c>
      <c r="D46" s="144">
        <v>0.25945268265788402</v>
      </c>
      <c r="E46" s="139">
        <v>0.103127079137942</v>
      </c>
      <c r="F46" s="144">
        <v>0.29712566211293301</v>
      </c>
      <c r="G46" s="139">
        <v>0.55212637508389595</v>
      </c>
      <c r="H46" s="144">
        <v>0.208985527837526</v>
      </c>
      <c r="I46" s="139">
        <v>6.7924871897607597E-2</v>
      </c>
      <c r="J46" s="144">
        <v>0.267248041322865</v>
      </c>
      <c r="K46" s="139">
        <v>0.78739010359640904</v>
      </c>
      <c r="L46" s="144">
        <v>0.55720527396925601</v>
      </c>
      <c r="M46" s="139">
        <v>-0.14473038207477101</v>
      </c>
      <c r="N46" s="144">
        <v>0.252823391755154</v>
      </c>
      <c r="O46" s="139">
        <v>0.146783055818339</v>
      </c>
      <c r="P46" s="144">
        <v>0.29019745641219102</v>
      </c>
      <c r="Q46" s="139">
        <v>0.573517854258625</v>
      </c>
      <c r="R46" s="144">
        <v>0.204219590691472</v>
      </c>
      <c r="S46" s="139">
        <v>7.3549070795409899E-2</v>
      </c>
      <c r="T46" s="144">
        <v>0.25872547347147301</v>
      </c>
      <c r="U46" s="139">
        <v>1.6528397501080401</v>
      </c>
      <c r="V46" s="144">
        <v>0.88983840296733097</v>
      </c>
      <c r="W46" s="139">
        <v>-0.121560268754107</v>
      </c>
      <c r="X46" s="144">
        <v>0.24886216315654799</v>
      </c>
      <c r="Y46" s="139">
        <v>0.14692608395073101</v>
      </c>
      <c r="Z46" s="144">
        <v>0.282600250282601</v>
      </c>
      <c r="AA46" s="139">
        <v>0.59003174654730906</v>
      </c>
      <c r="AB46" s="144">
        <v>0.19814982293786701</v>
      </c>
      <c r="AC46" s="139">
        <v>9.1397831953856604E-2</v>
      </c>
      <c r="AD46" s="144">
        <v>0.25423075147206697</v>
      </c>
      <c r="AE46" s="139">
        <v>2.3493184785734198</v>
      </c>
      <c r="AF46" s="155">
        <v>1.1357495862218601</v>
      </c>
    </row>
    <row r="47" spans="1:32" ht="13" customHeight="1" x14ac:dyDescent="0.15">
      <c r="A47" s="57" t="s">
        <v>281</v>
      </c>
      <c r="B47" s="106">
        <v>2</v>
      </c>
      <c r="C47" s="139">
        <v>-0.116792760836003</v>
      </c>
      <c r="D47" s="144">
        <v>0.195374869987958</v>
      </c>
      <c r="E47" s="139">
        <v>0.39503781457634002</v>
      </c>
      <c r="F47" s="144">
        <v>0.14228924187541001</v>
      </c>
      <c r="G47" s="139">
        <v>0.39164327264794202</v>
      </c>
      <c r="H47" s="144">
        <v>0.13924958462748799</v>
      </c>
      <c r="I47" s="139">
        <v>-0.50081421232849699</v>
      </c>
      <c r="J47" s="144">
        <v>0.19624385336598099</v>
      </c>
      <c r="K47" s="139">
        <v>1.99944504581434</v>
      </c>
      <c r="L47" s="144">
        <v>0.59452837585421303</v>
      </c>
      <c r="M47" s="139">
        <v>-0.13955864890443601</v>
      </c>
      <c r="N47" s="144">
        <v>0.18735586906965401</v>
      </c>
      <c r="O47" s="139">
        <v>0.38688959844783699</v>
      </c>
      <c r="P47" s="144">
        <v>0.14397022454011901</v>
      </c>
      <c r="Q47" s="139">
        <v>0.40547886754421802</v>
      </c>
      <c r="R47" s="144">
        <v>0.13907035488679301</v>
      </c>
      <c r="S47" s="139">
        <v>-0.488417999380517</v>
      </c>
      <c r="T47" s="144">
        <v>0.19337946918288601</v>
      </c>
      <c r="U47" s="139">
        <v>2.6874642746858002</v>
      </c>
      <c r="V47" s="144">
        <v>0.74857576577661999</v>
      </c>
      <c r="W47" s="139">
        <v>-0.15243809954139201</v>
      </c>
      <c r="X47" s="144">
        <v>0.188376082651185</v>
      </c>
      <c r="Y47" s="139">
        <v>0.37552766588483899</v>
      </c>
      <c r="Z47" s="144">
        <v>0.14174356144983799</v>
      </c>
      <c r="AA47" s="139">
        <v>0.39717546187514502</v>
      </c>
      <c r="AB47" s="144">
        <v>0.139654808591268</v>
      </c>
      <c r="AC47" s="139">
        <v>-0.46841351541381399</v>
      </c>
      <c r="AD47" s="144">
        <v>0.19393241874373701</v>
      </c>
      <c r="AE47" s="139">
        <v>3.1529688113555601</v>
      </c>
      <c r="AF47" s="155">
        <v>0.86606335771740794</v>
      </c>
    </row>
    <row r="48" spans="1:32" ht="13" customHeight="1" x14ac:dyDescent="0.15">
      <c r="A48" s="57" t="s">
        <v>282</v>
      </c>
      <c r="B48" s="106">
        <v>2</v>
      </c>
      <c r="C48" s="139">
        <v>-0.19692346387038101</v>
      </c>
      <c r="D48" s="144">
        <v>0.28261022008206399</v>
      </c>
      <c r="E48" s="139">
        <v>5.5393483622753099E-2</v>
      </c>
      <c r="F48" s="144">
        <v>0.22013034583883201</v>
      </c>
      <c r="G48" s="139">
        <v>0.78169453931633903</v>
      </c>
      <c r="H48" s="144">
        <v>0.22040545059069799</v>
      </c>
      <c r="I48" s="139">
        <v>0.541042656215038</v>
      </c>
      <c r="J48" s="144">
        <v>0.23987507609251699</v>
      </c>
      <c r="K48" s="139">
        <v>2.29362590688224</v>
      </c>
      <c r="L48" s="144">
        <v>0.72305136956196103</v>
      </c>
      <c r="M48" s="139">
        <v>-0.17267354854983399</v>
      </c>
      <c r="N48" s="144">
        <v>0.275667142442376</v>
      </c>
      <c r="O48" s="139">
        <v>7.9279460302094706E-2</v>
      </c>
      <c r="P48" s="144">
        <v>0.21964355436151201</v>
      </c>
      <c r="Q48" s="139">
        <v>0.79382500589840299</v>
      </c>
      <c r="R48" s="144">
        <v>0.22510244956386799</v>
      </c>
      <c r="S48" s="139">
        <v>0.49731840405217798</v>
      </c>
      <c r="T48" s="144">
        <v>0.23098291716362601</v>
      </c>
      <c r="U48" s="139">
        <v>3.6320619876473299</v>
      </c>
      <c r="V48" s="144">
        <v>0.999217546874962</v>
      </c>
      <c r="W48" s="139">
        <v>-0.19182863977520001</v>
      </c>
      <c r="X48" s="144">
        <v>0.27758285173602198</v>
      </c>
      <c r="Y48" s="139">
        <v>5.9134246377600702E-2</v>
      </c>
      <c r="Z48" s="144">
        <v>0.21737158689778399</v>
      </c>
      <c r="AA48" s="139">
        <v>0.80856862569389498</v>
      </c>
      <c r="AB48" s="144">
        <v>0.22649261321643799</v>
      </c>
      <c r="AC48" s="139">
        <v>0.49112595411174298</v>
      </c>
      <c r="AD48" s="144">
        <v>0.23018748217326301</v>
      </c>
      <c r="AE48" s="139">
        <v>4.1031956582736804</v>
      </c>
      <c r="AF48" s="155">
        <v>1.0294744795549899</v>
      </c>
    </row>
    <row r="49" spans="1:32" ht="13" customHeight="1" x14ac:dyDescent="0.15">
      <c r="A49" s="57" t="s">
        <v>283</v>
      </c>
      <c r="B49" s="106">
        <v>2</v>
      </c>
      <c r="C49" s="139">
        <v>8.8729255834649398E-2</v>
      </c>
      <c r="D49" s="144">
        <v>0.36836757611561999</v>
      </c>
      <c r="E49" s="139">
        <v>-0.119549730652813</v>
      </c>
      <c r="F49" s="144">
        <v>0.60847920534240896</v>
      </c>
      <c r="G49" s="139">
        <v>0.97091386724086004</v>
      </c>
      <c r="H49" s="144">
        <v>0.50253093678713401</v>
      </c>
      <c r="I49" s="139">
        <v>1.2621105967986399</v>
      </c>
      <c r="J49" s="144">
        <v>0.56826212023064604</v>
      </c>
      <c r="K49" s="139">
        <v>2.2057823931762401</v>
      </c>
      <c r="L49" s="144">
        <v>1.31384673062679</v>
      </c>
      <c r="M49" s="139">
        <v>0.13156668873781299</v>
      </c>
      <c r="N49" s="144">
        <v>0.36729522160031702</v>
      </c>
      <c r="O49" s="139">
        <v>7.5531874551647907E-2</v>
      </c>
      <c r="P49" s="144">
        <v>0.60314002837526404</v>
      </c>
      <c r="Q49" s="139">
        <v>0.72456406034570697</v>
      </c>
      <c r="R49" s="144">
        <v>0.49344319792312102</v>
      </c>
      <c r="S49" s="139">
        <v>1.1509604127980799</v>
      </c>
      <c r="T49" s="144">
        <v>0.54227633160017996</v>
      </c>
      <c r="U49" s="139">
        <v>6.4736034754411103</v>
      </c>
      <c r="V49" s="144">
        <v>1.6085259672547301</v>
      </c>
      <c r="W49" s="139">
        <v>0.119958770045676</v>
      </c>
      <c r="X49" s="144">
        <v>0.36095596209769198</v>
      </c>
      <c r="Y49" s="139">
        <v>8.5883244974562095E-2</v>
      </c>
      <c r="Z49" s="144">
        <v>0.61743629161546398</v>
      </c>
      <c r="AA49" s="139">
        <v>0.71044480064836801</v>
      </c>
      <c r="AB49" s="144">
        <v>0.49397520120342397</v>
      </c>
      <c r="AC49" s="139">
        <v>1.1515276477977301</v>
      </c>
      <c r="AD49" s="144">
        <v>0.54544782782445</v>
      </c>
      <c r="AE49" s="139">
        <v>6.8385746536423202</v>
      </c>
      <c r="AF49" s="155">
        <v>1.6983137685096601</v>
      </c>
    </row>
    <row r="50" spans="1:32" ht="13" customHeight="1" x14ac:dyDescent="0.15">
      <c r="A50" s="57" t="s">
        <v>284</v>
      </c>
      <c r="B50" s="106">
        <v>2</v>
      </c>
      <c r="C50" s="139">
        <v>-1.8595761949201602E-2</v>
      </c>
      <c r="D50" s="144">
        <v>0.177265074220814</v>
      </c>
      <c r="E50" s="139">
        <v>0.39216683374373501</v>
      </c>
      <c r="F50" s="144">
        <v>0.20935330448283199</v>
      </c>
      <c r="G50" s="139">
        <v>-6.4472329098086603E-2</v>
      </c>
      <c r="H50" s="144">
        <v>0.22386885819827301</v>
      </c>
      <c r="I50" s="139">
        <v>0.62538338219591005</v>
      </c>
      <c r="J50" s="144">
        <v>0.238704534930131</v>
      </c>
      <c r="K50" s="139">
        <v>1.0787207426610099</v>
      </c>
      <c r="L50" s="144">
        <v>0.577663578232403</v>
      </c>
      <c r="M50" s="139">
        <v>3.1011841502546302E-2</v>
      </c>
      <c r="N50" s="144">
        <v>0.17431489333278899</v>
      </c>
      <c r="O50" s="139">
        <v>0.42515118217100301</v>
      </c>
      <c r="P50" s="144">
        <v>0.20839293747193799</v>
      </c>
      <c r="Q50" s="139">
        <v>-4.8924361757246002E-2</v>
      </c>
      <c r="R50" s="144">
        <v>0.21679113559728799</v>
      </c>
      <c r="S50" s="139">
        <v>0.58309645623635897</v>
      </c>
      <c r="T50" s="144">
        <v>0.23751518969101201</v>
      </c>
      <c r="U50" s="139">
        <v>2.21756038777617</v>
      </c>
      <c r="V50" s="144">
        <v>0.80822174363839605</v>
      </c>
      <c r="W50" s="139">
        <v>4.4583291304958202E-2</v>
      </c>
      <c r="X50" s="144">
        <v>0.17381775369088501</v>
      </c>
      <c r="Y50" s="139">
        <v>0.45403056685791798</v>
      </c>
      <c r="Z50" s="144">
        <v>0.207123365248431</v>
      </c>
      <c r="AA50" s="139">
        <v>-6.3474529810926203E-2</v>
      </c>
      <c r="AB50" s="144">
        <v>0.21261470889199299</v>
      </c>
      <c r="AC50" s="139">
        <v>0.53217172030419602</v>
      </c>
      <c r="AD50" s="144">
        <v>0.240397668424258</v>
      </c>
      <c r="AE50" s="139">
        <v>2.7557133964870499</v>
      </c>
      <c r="AF50" s="155">
        <v>0.93261360662691195</v>
      </c>
    </row>
    <row r="51" spans="1:32" ht="13" customHeight="1" x14ac:dyDescent="0.15">
      <c r="A51" s="57" t="s">
        <v>285</v>
      </c>
      <c r="B51" s="106">
        <v>2</v>
      </c>
      <c r="C51" s="139">
        <v>-3.1462510051085801E-2</v>
      </c>
      <c r="D51" s="144">
        <v>0.25003254077228498</v>
      </c>
      <c r="E51" s="139">
        <v>0.49913414181888799</v>
      </c>
      <c r="F51" s="144">
        <v>0.24401149877176201</v>
      </c>
      <c r="G51" s="139">
        <v>0.51518412587221596</v>
      </c>
      <c r="H51" s="144">
        <v>0.26476242557740398</v>
      </c>
      <c r="I51" s="139">
        <v>0.32629910051488797</v>
      </c>
      <c r="J51" s="144">
        <v>0.35146957260912798</v>
      </c>
      <c r="K51" s="139">
        <v>0.91350960724223895</v>
      </c>
      <c r="L51" s="144">
        <v>0.43527736133873701</v>
      </c>
      <c r="M51" s="139">
        <v>-1.99255086899351E-2</v>
      </c>
      <c r="N51" s="144">
        <v>0.25033238133920999</v>
      </c>
      <c r="O51" s="139">
        <v>0.45209130878996201</v>
      </c>
      <c r="P51" s="144">
        <v>0.24110758514841399</v>
      </c>
      <c r="Q51" s="139">
        <v>0.52879456987532403</v>
      </c>
      <c r="R51" s="144">
        <v>0.26135437273098899</v>
      </c>
      <c r="S51" s="139">
        <v>0.31205066008183002</v>
      </c>
      <c r="T51" s="144">
        <v>0.343338000183392</v>
      </c>
      <c r="U51" s="139">
        <v>1.66309568098153</v>
      </c>
      <c r="V51" s="144">
        <v>0.63268459289877399</v>
      </c>
      <c r="W51" s="139">
        <v>-4.3554914925289998E-2</v>
      </c>
      <c r="X51" s="144">
        <v>0.246933427993375</v>
      </c>
      <c r="Y51" s="139">
        <v>0.430843303457419</v>
      </c>
      <c r="Z51" s="144">
        <v>0.237099293726626</v>
      </c>
      <c r="AA51" s="139">
        <v>0.54344234233440503</v>
      </c>
      <c r="AB51" s="144">
        <v>0.26244463185254002</v>
      </c>
      <c r="AC51" s="139">
        <v>0.29508990734004598</v>
      </c>
      <c r="AD51" s="144">
        <v>0.34201981293066103</v>
      </c>
      <c r="AE51" s="139">
        <v>2.6564955720572998</v>
      </c>
      <c r="AF51" s="155">
        <v>0.82316503731611201</v>
      </c>
    </row>
    <row r="52" spans="1:32" ht="13" customHeight="1" x14ac:dyDescent="0.15">
      <c r="A52" s="57" t="s">
        <v>286</v>
      </c>
      <c r="B52" s="106">
        <v>2</v>
      </c>
      <c r="C52" s="139">
        <v>0.40723658620888098</v>
      </c>
      <c r="D52" s="144">
        <v>0.21863976662951901</v>
      </c>
      <c r="E52" s="139">
        <v>0.102833183323658</v>
      </c>
      <c r="F52" s="144">
        <v>0.17428398299786901</v>
      </c>
      <c r="G52" s="139">
        <v>-6.3685909100440599E-2</v>
      </c>
      <c r="H52" s="144">
        <v>0.236158168800325</v>
      </c>
      <c r="I52" s="139">
        <v>-6.0940319232187902E-3</v>
      </c>
      <c r="J52" s="144">
        <v>0.224464419640624</v>
      </c>
      <c r="K52" s="139">
        <v>0.34051839636952302</v>
      </c>
      <c r="L52" s="144">
        <v>0.36964804697478498</v>
      </c>
      <c r="M52" s="139">
        <v>0.34073557312888098</v>
      </c>
      <c r="N52" s="144">
        <v>0.22978344705800199</v>
      </c>
      <c r="O52" s="139">
        <v>6.7494565927759501E-2</v>
      </c>
      <c r="P52" s="144">
        <v>0.17112998350114</v>
      </c>
      <c r="Q52" s="139">
        <v>-4.2876435775340699E-2</v>
      </c>
      <c r="R52" s="144">
        <v>0.23573049780213501</v>
      </c>
      <c r="S52" s="139">
        <v>-1.8717501780885999E-2</v>
      </c>
      <c r="T52" s="144">
        <v>0.23580807032825499</v>
      </c>
      <c r="U52" s="139">
        <v>2.6355386631483699</v>
      </c>
      <c r="V52" s="144">
        <v>0.89951300976515902</v>
      </c>
      <c r="W52" s="139">
        <v>0.24754213655200399</v>
      </c>
      <c r="X52" s="144">
        <v>0.21571601762408699</v>
      </c>
      <c r="Y52" s="139">
        <v>9.7132540142326002E-2</v>
      </c>
      <c r="Z52" s="144">
        <v>0.17279156435684501</v>
      </c>
      <c r="AA52" s="139">
        <v>0.101918276036001</v>
      </c>
      <c r="AB52" s="144">
        <v>0.21479429169559</v>
      </c>
      <c r="AC52" s="139">
        <v>-6.8132661236667197E-2</v>
      </c>
      <c r="AD52" s="144">
        <v>0.24015611981259899</v>
      </c>
      <c r="AE52" s="139">
        <v>4.9512455756843599</v>
      </c>
      <c r="AF52" s="155">
        <v>1.6734225908649201</v>
      </c>
    </row>
    <row r="53" spans="1:32" ht="13" customHeight="1" x14ac:dyDescent="0.15">
      <c r="A53" s="57" t="s">
        <v>287</v>
      </c>
      <c r="B53" s="106">
        <v>2</v>
      </c>
      <c r="C53" s="139">
        <v>-0.207984802745174</v>
      </c>
      <c r="D53" s="144">
        <v>0.157512639465792</v>
      </c>
      <c r="E53" s="139">
        <v>0.480364673362141</v>
      </c>
      <c r="F53" s="144">
        <v>0.122021151651868</v>
      </c>
      <c r="G53" s="139">
        <v>0.19850597307713899</v>
      </c>
      <c r="H53" s="144">
        <v>0.13315467564470601</v>
      </c>
      <c r="I53" s="139">
        <v>0.55167301186926399</v>
      </c>
      <c r="J53" s="144">
        <v>0.23785419933761001</v>
      </c>
      <c r="K53" s="139">
        <v>2.0680742142735302</v>
      </c>
      <c r="L53" s="144">
        <v>0.62587184031479903</v>
      </c>
      <c r="M53" s="139">
        <v>-0.17065554271749001</v>
      </c>
      <c r="N53" s="144">
        <v>0.15420581874710201</v>
      </c>
      <c r="O53" s="139">
        <v>0.43175338183828599</v>
      </c>
      <c r="P53" s="144">
        <v>0.122851602407202</v>
      </c>
      <c r="Q53" s="139">
        <v>0.22093004227239199</v>
      </c>
      <c r="R53" s="144">
        <v>0.134274701349541</v>
      </c>
      <c r="S53" s="139">
        <v>0.49755846809577298</v>
      </c>
      <c r="T53" s="144">
        <v>0.22990149353692099</v>
      </c>
      <c r="U53" s="139">
        <v>4.2928996455400004</v>
      </c>
      <c r="V53" s="144">
        <v>0.88304146103018399</v>
      </c>
      <c r="W53" s="139">
        <v>-0.17383531247682299</v>
      </c>
      <c r="X53" s="144">
        <v>0.157366732891523</v>
      </c>
      <c r="Y53" s="139">
        <v>0.45492364697070198</v>
      </c>
      <c r="Z53" s="144">
        <v>0.123903720386144</v>
      </c>
      <c r="AA53" s="139">
        <v>0.21171010766279699</v>
      </c>
      <c r="AB53" s="144">
        <v>0.133843086251098</v>
      </c>
      <c r="AC53" s="139">
        <v>0.48563547073060298</v>
      </c>
      <c r="AD53" s="144">
        <v>0.23293572040865701</v>
      </c>
      <c r="AE53" s="139">
        <v>4.9850589567382304</v>
      </c>
      <c r="AF53" s="155">
        <v>1.0945238770733801</v>
      </c>
    </row>
    <row r="54" spans="1:32" ht="13" customHeight="1" x14ac:dyDescent="0.15">
      <c r="A54" s="57" t="s">
        <v>288</v>
      </c>
      <c r="B54" s="106">
        <v>2</v>
      </c>
      <c r="C54" s="139">
        <v>1.9092133924485E-2</v>
      </c>
      <c r="D54" s="144">
        <v>0.21160369899604101</v>
      </c>
      <c r="E54" s="139">
        <v>9.7080669122978303E-2</v>
      </c>
      <c r="F54" s="144">
        <v>0.24044652342529199</v>
      </c>
      <c r="G54" s="139">
        <v>6.0899458999308501E-2</v>
      </c>
      <c r="H54" s="144">
        <v>0.185065196951651</v>
      </c>
      <c r="I54" s="139">
        <v>-0.13649447313718399</v>
      </c>
      <c r="J54" s="144">
        <v>0.19836587900983699</v>
      </c>
      <c r="K54" s="139">
        <v>9.3633509921475802E-2</v>
      </c>
      <c r="L54" s="144">
        <v>0.27144297855761201</v>
      </c>
      <c r="M54" s="139">
        <v>4.6061017735872503E-3</v>
      </c>
      <c r="N54" s="144">
        <v>0.194488317875988</v>
      </c>
      <c r="O54" s="139">
        <v>6.0232476815184899E-2</v>
      </c>
      <c r="P54" s="144">
        <v>0.242785254369629</v>
      </c>
      <c r="Q54" s="139">
        <v>9.98254072032769E-2</v>
      </c>
      <c r="R54" s="144">
        <v>0.19008073802816899</v>
      </c>
      <c r="S54" s="139">
        <v>-6.27256220215196E-2</v>
      </c>
      <c r="T54" s="144">
        <v>0.187313570088041</v>
      </c>
      <c r="U54" s="139">
        <v>3.0239296577958901</v>
      </c>
      <c r="V54" s="144">
        <v>1.0893174935260801</v>
      </c>
      <c r="W54" s="139">
        <v>1.1960048144647401E-2</v>
      </c>
      <c r="X54" s="144">
        <v>0.196476496769562</v>
      </c>
      <c r="Y54" s="139">
        <v>4.2194659162267299E-2</v>
      </c>
      <c r="Z54" s="144">
        <v>0.24856151355748801</v>
      </c>
      <c r="AA54" s="139">
        <v>0.117561344884788</v>
      </c>
      <c r="AB54" s="144">
        <v>0.193227402297003</v>
      </c>
      <c r="AC54" s="139">
        <v>-8.6473493832521495E-2</v>
      </c>
      <c r="AD54" s="144">
        <v>0.190660701813339</v>
      </c>
      <c r="AE54" s="139">
        <v>3.878705896254</v>
      </c>
      <c r="AF54" s="155">
        <v>1.5474950034463</v>
      </c>
    </row>
    <row r="55" spans="1:32" ht="13" customHeight="1" x14ac:dyDescent="0.15">
      <c r="A55" s="57" t="s">
        <v>289</v>
      </c>
      <c r="B55" s="106">
        <v>2</v>
      </c>
      <c r="C55" s="139">
        <v>0.27475383605308201</v>
      </c>
      <c r="D55" s="144">
        <v>0.219532272887804</v>
      </c>
      <c r="E55" s="139">
        <v>0.632042571068544</v>
      </c>
      <c r="F55" s="144">
        <v>0.24283802783570399</v>
      </c>
      <c r="G55" s="139">
        <v>0.120458133550641</v>
      </c>
      <c r="H55" s="144">
        <v>0.23934340526042999</v>
      </c>
      <c r="I55" s="139">
        <v>-5.9462664842255999E-2</v>
      </c>
      <c r="J55" s="144">
        <v>0.243506567928748</v>
      </c>
      <c r="K55" s="139">
        <v>2.0557091040657798</v>
      </c>
      <c r="L55" s="144">
        <v>0.915462942074035</v>
      </c>
      <c r="M55" s="139">
        <v>0.29755827598004397</v>
      </c>
      <c r="N55" s="144">
        <v>0.22375571429569799</v>
      </c>
      <c r="O55" s="139">
        <v>0.61921737233514396</v>
      </c>
      <c r="P55" s="144">
        <v>0.23814511723000401</v>
      </c>
      <c r="Q55" s="139">
        <v>0.11994365577826201</v>
      </c>
      <c r="R55" s="144">
        <v>0.23744568071341199</v>
      </c>
      <c r="S55" s="139">
        <v>-5.5911136839249302E-2</v>
      </c>
      <c r="T55" s="144">
        <v>0.23879091989551299</v>
      </c>
      <c r="U55" s="139">
        <v>2.4901516485675299</v>
      </c>
      <c r="V55" s="144">
        <v>1.0450418389859599</v>
      </c>
      <c r="W55" s="139">
        <v>0.29626917890869497</v>
      </c>
      <c r="X55" s="144">
        <v>0.21731672645713401</v>
      </c>
      <c r="Y55" s="139">
        <v>0.52892823150646895</v>
      </c>
      <c r="Z55" s="144">
        <v>0.24000721789805901</v>
      </c>
      <c r="AA55" s="139">
        <v>9.6092405382099899E-2</v>
      </c>
      <c r="AB55" s="144">
        <v>0.23101420190922001</v>
      </c>
      <c r="AC55" s="139">
        <v>-4.2631688893244403E-2</v>
      </c>
      <c r="AD55" s="144">
        <v>0.24185843830897799</v>
      </c>
      <c r="AE55" s="139">
        <v>4.8024808003880004</v>
      </c>
      <c r="AF55" s="155">
        <v>1.4956107582555001</v>
      </c>
    </row>
    <row r="56" spans="1:32" ht="13" customHeight="1" x14ac:dyDescent="0.15">
      <c r="A56" s="57" t="s">
        <v>290</v>
      </c>
      <c r="B56" s="106">
        <v>2</v>
      </c>
      <c r="C56" s="139">
        <v>-6.0150606700063003E-2</v>
      </c>
      <c r="D56" s="144">
        <v>0.14986967004792201</v>
      </c>
      <c r="E56" s="139">
        <v>0.26537183633267503</v>
      </c>
      <c r="F56" s="144">
        <v>9.3991178201051795E-2</v>
      </c>
      <c r="G56" s="139">
        <v>0.29603961786698002</v>
      </c>
      <c r="H56" s="144">
        <v>0.102039694157863</v>
      </c>
      <c r="I56" s="139">
        <v>-0.22099198551767599</v>
      </c>
      <c r="J56" s="144">
        <v>0.168663555387952</v>
      </c>
      <c r="K56" s="139">
        <v>0.80511082881620999</v>
      </c>
      <c r="L56" s="144">
        <v>0.30382547448811598</v>
      </c>
      <c r="M56" s="139">
        <v>-7.3212502666594306E-2</v>
      </c>
      <c r="N56" s="144">
        <v>0.148349715136152</v>
      </c>
      <c r="O56" s="139">
        <v>0.27311269809363198</v>
      </c>
      <c r="P56" s="144">
        <v>9.1607759273197295E-2</v>
      </c>
      <c r="Q56" s="139">
        <v>0.32135077889450597</v>
      </c>
      <c r="R56" s="144">
        <v>0.101184020376994</v>
      </c>
      <c r="S56" s="139">
        <v>-0.24101783646406799</v>
      </c>
      <c r="T56" s="144">
        <v>0.163073407905622</v>
      </c>
      <c r="U56" s="139">
        <v>2.2277689817836901</v>
      </c>
      <c r="V56" s="144">
        <v>0.537780157984448</v>
      </c>
      <c r="W56" s="139">
        <v>-5.42084604669371E-2</v>
      </c>
      <c r="X56" s="144">
        <v>0.151739347827793</v>
      </c>
      <c r="Y56" s="139">
        <v>0.25785984299798997</v>
      </c>
      <c r="Z56" s="144">
        <v>9.11671378147004E-2</v>
      </c>
      <c r="AA56" s="139">
        <v>0.34191474513367498</v>
      </c>
      <c r="AB56" s="144">
        <v>0.10032973220376799</v>
      </c>
      <c r="AC56" s="139">
        <v>-0.23381033818105601</v>
      </c>
      <c r="AD56" s="144">
        <v>0.16495043595303199</v>
      </c>
      <c r="AE56" s="139">
        <v>3.0574910038247598</v>
      </c>
      <c r="AF56" s="155">
        <v>0.61327765737116402</v>
      </c>
    </row>
    <row r="57" spans="1:32" ht="13" customHeight="1" x14ac:dyDescent="0.15">
      <c r="A57" s="57" t="s">
        <v>291</v>
      </c>
      <c r="B57" s="106">
        <v>2</v>
      </c>
      <c r="C57" s="139">
        <v>9.4328384558023004E-2</v>
      </c>
      <c r="D57" s="144">
        <v>0.182366770477459</v>
      </c>
      <c r="E57" s="139">
        <v>0.29885682786422302</v>
      </c>
      <c r="F57" s="144">
        <v>0.124208241288529</v>
      </c>
      <c r="G57" s="139">
        <v>2.5402394209197099E-2</v>
      </c>
      <c r="H57" s="144">
        <v>0.131048951369654</v>
      </c>
      <c r="I57" s="139">
        <v>-5.5413028434640098E-2</v>
      </c>
      <c r="J57" s="144">
        <v>0.23876187422006601</v>
      </c>
      <c r="K57" s="139">
        <v>0.818913336858066</v>
      </c>
      <c r="L57" s="144">
        <v>0.60646536757576797</v>
      </c>
      <c r="M57" s="139">
        <v>0.112219259856814</v>
      </c>
      <c r="N57" s="144">
        <v>0.18007948536986901</v>
      </c>
      <c r="O57" s="139">
        <v>0.305344835483146</v>
      </c>
      <c r="P57" s="144">
        <v>0.124407195182945</v>
      </c>
      <c r="Q57" s="139">
        <v>6.5209476728535203E-3</v>
      </c>
      <c r="R57" s="144">
        <v>0.130770472668546</v>
      </c>
      <c r="S57" s="139">
        <v>-7.7281271650045502E-2</v>
      </c>
      <c r="T57" s="144">
        <v>0.230740198683207</v>
      </c>
      <c r="U57" s="139">
        <v>1.29634958363261</v>
      </c>
      <c r="V57" s="144">
        <v>0.94881884646263104</v>
      </c>
      <c r="W57" s="139">
        <v>0.166842028034319</v>
      </c>
      <c r="X57" s="144">
        <v>0.18680438674293001</v>
      </c>
      <c r="Y57" s="139">
        <v>0.27372050737856302</v>
      </c>
      <c r="Z57" s="144">
        <v>0.12015639515055999</v>
      </c>
      <c r="AA57" s="139">
        <v>6.2457827045976303E-3</v>
      </c>
      <c r="AB57" s="144">
        <v>0.13140945186701899</v>
      </c>
      <c r="AC57" s="139">
        <v>-9.7800926996860896E-2</v>
      </c>
      <c r="AD57" s="144">
        <v>0.23314636161364199</v>
      </c>
      <c r="AE57" s="139">
        <v>2.1684490531116301</v>
      </c>
      <c r="AF57" s="155">
        <v>1.4338051432111201</v>
      </c>
    </row>
    <row r="58" spans="1:32" ht="13" customHeight="1" x14ac:dyDescent="0.15">
      <c r="A58" s="57" t="s">
        <v>292</v>
      </c>
      <c r="B58" s="106">
        <v>2</v>
      </c>
      <c r="C58" s="139">
        <v>1.20185788576384E-2</v>
      </c>
      <c r="D58" s="144">
        <v>0.13715461667861101</v>
      </c>
      <c r="E58" s="139">
        <v>3.2859693740741297E-2</v>
      </c>
      <c r="F58" s="144">
        <v>0.13325377300954699</v>
      </c>
      <c r="G58" s="139">
        <v>0.22625328096238601</v>
      </c>
      <c r="H58" s="144">
        <v>0.15516838214628001</v>
      </c>
      <c r="I58" s="139">
        <v>0.166296598528682</v>
      </c>
      <c r="J58" s="144">
        <v>0.132372653113563</v>
      </c>
      <c r="K58" s="139">
        <v>0.66328381017096005</v>
      </c>
      <c r="L58" s="144">
        <v>0.32875636732682301</v>
      </c>
      <c r="M58" s="139">
        <v>5.67402981640902E-3</v>
      </c>
      <c r="N58" s="144">
        <v>0.13606191896262301</v>
      </c>
      <c r="O58" s="139">
        <v>2.7628608680197699E-2</v>
      </c>
      <c r="P58" s="144">
        <v>0.135717889622435</v>
      </c>
      <c r="Q58" s="139">
        <v>0.240708180132091</v>
      </c>
      <c r="R58" s="144">
        <v>0.15655954455064799</v>
      </c>
      <c r="S58" s="139">
        <v>0.168718678377069</v>
      </c>
      <c r="T58" s="144">
        <v>0.13154345398555101</v>
      </c>
      <c r="U58" s="139">
        <v>1.0046261716688101</v>
      </c>
      <c r="V58" s="144">
        <v>0.42421187771754298</v>
      </c>
      <c r="W58" s="139">
        <v>2.2406986554137299E-2</v>
      </c>
      <c r="X58" s="144">
        <v>0.132707683775732</v>
      </c>
      <c r="Y58" s="139">
        <v>2.8482532430326699E-2</v>
      </c>
      <c r="Z58" s="144">
        <v>0.134369865888635</v>
      </c>
      <c r="AA58" s="139">
        <v>0.23190123728921699</v>
      </c>
      <c r="AB58" s="144">
        <v>0.15594189285577001</v>
      </c>
      <c r="AC58" s="139">
        <v>0.14546708905302599</v>
      </c>
      <c r="AD58" s="144">
        <v>0.13460570277313499</v>
      </c>
      <c r="AE58" s="139">
        <v>2.27046712983012</v>
      </c>
      <c r="AF58" s="155">
        <v>0.80092184709741998</v>
      </c>
    </row>
    <row r="59" spans="1:32" ht="13" customHeight="1" x14ac:dyDescent="0.15">
      <c r="A59" s="57" t="s">
        <v>293</v>
      </c>
      <c r="B59" s="106">
        <v>2</v>
      </c>
      <c r="C59" s="139">
        <v>-5.2060702913382197E-2</v>
      </c>
      <c r="D59" s="144">
        <v>0.22968069484550199</v>
      </c>
      <c r="E59" s="139">
        <v>-0.80140734647413603</v>
      </c>
      <c r="F59" s="144">
        <v>0.32084611281722503</v>
      </c>
      <c r="G59" s="139">
        <v>0.81237189870794202</v>
      </c>
      <c r="H59" s="144">
        <v>0.31198646059506902</v>
      </c>
      <c r="I59" s="139">
        <v>0.69964086911421997</v>
      </c>
      <c r="J59" s="144">
        <v>0.388683121417433</v>
      </c>
      <c r="K59" s="139">
        <v>2.18781194619087</v>
      </c>
      <c r="L59" s="144">
        <v>1.0132357137043999</v>
      </c>
      <c r="M59" s="139">
        <v>-3.1563982563553597E-2</v>
      </c>
      <c r="N59" s="144">
        <v>0.237752154192685</v>
      </c>
      <c r="O59" s="139">
        <v>-0.80844543816989201</v>
      </c>
      <c r="P59" s="144">
        <v>0.32600325598483898</v>
      </c>
      <c r="Q59" s="139">
        <v>0.78196668955586801</v>
      </c>
      <c r="R59" s="144">
        <v>0.29573640224030401</v>
      </c>
      <c r="S59" s="139">
        <v>0.72459623934803097</v>
      </c>
      <c r="T59" s="144">
        <v>0.386736557486965</v>
      </c>
      <c r="U59" s="139">
        <v>3.3088607035008502</v>
      </c>
      <c r="V59" s="144">
        <v>1.4131315076840401</v>
      </c>
      <c r="W59" s="139">
        <v>-4.8161913704312699E-2</v>
      </c>
      <c r="X59" s="144">
        <v>0.229624537991274</v>
      </c>
      <c r="Y59" s="139">
        <v>-0.80356479410166504</v>
      </c>
      <c r="Z59" s="144">
        <v>0.32817593482040103</v>
      </c>
      <c r="AA59" s="139">
        <v>0.80332183921240097</v>
      </c>
      <c r="AB59" s="144">
        <v>0.27316914459998998</v>
      </c>
      <c r="AC59" s="139">
        <v>0.71620876284986901</v>
      </c>
      <c r="AD59" s="144">
        <v>0.386605255963196</v>
      </c>
      <c r="AE59" s="139">
        <v>3.4288462733266001</v>
      </c>
      <c r="AF59" s="155">
        <v>1.4522776758736</v>
      </c>
    </row>
    <row r="60" spans="1:32" ht="13" customHeight="1" x14ac:dyDescent="0.15">
      <c r="A60" s="57" t="s">
        <v>294</v>
      </c>
      <c r="B60" s="106">
        <v>2</v>
      </c>
      <c r="C60" s="139">
        <v>-0.333480205386812</v>
      </c>
      <c r="D60" s="144">
        <v>0.27922780852141699</v>
      </c>
      <c r="E60" s="139">
        <v>0.27157142284867902</v>
      </c>
      <c r="F60" s="144">
        <v>0.29127088539241203</v>
      </c>
      <c r="G60" s="139">
        <v>0.35631609384302498</v>
      </c>
      <c r="H60" s="144">
        <v>0.296866055064469</v>
      </c>
      <c r="I60" s="139">
        <v>0.32461709645429099</v>
      </c>
      <c r="J60" s="144">
        <v>0.37592689607054602</v>
      </c>
      <c r="K60" s="139">
        <v>1.3388787150865999</v>
      </c>
      <c r="L60" s="144">
        <v>1.5853329454157501</v>
      </c>
      <c r="M60" s="139">
        <v>-0.296854768044229</v>
      </c>
      <c r="N60" s="144">
        <v>0.27948114001854102</v>
      </c>
      <c r="O60" s="139">
        <v>0.26377664769350401</v>
      </c>
      <c r="P60" s="144">
        <v>0.29877555133922101</v>
      </c>
      <c r="Q60" s="139">
        <v>0.40686663779751803</v>
      </c>
      <c r="R60" s="144">
        <v>0.295851919512019</v>
      </c>
      <c r="S60" s="139">
        <v>0.30768822362827503</v>
      </c>
      <c r="T60" s="144">
        <v>0.37419537898240002</v>
      </c>
      <c r="U60" s="139">
        <v>2.3750681347598999</v>
      </c>
      <c r="V60" s="144">
        <v>1.4452514174550399</v>
      </c>
      <c r="W60" s="139">
        <v>-0.25136197979672598</v>
      </c>
      <c r="X60" s="144">
        <v>0.29624074047773702</v>
      </c>
      <c r="Y60" s="139">
        <v>0.212918870069779</v>
      </c>
      <c r="Z60" s="144">
        <v>0.31551002852336801</v>
      </c>
      <c r="AA60" s="139">
        <v>0.44506080397277298</v>
      </c>
      <c r="AB60" s="144">
        <v>0.25142820212471001</v>
      </c>
      <c r="AC60" s="139">
        <v>0.106298828881343</v>
      </c>
      <c r="AD60" s="144">
        <v>0.44593547551937601</v>
      </c>
      <c r="AE60" s="139">
        <v>6.0283223970855504</v>
      </c>
      <c r="AF60" s="155">
        <v>4.8824027757532296</v>
      </c>
    </row>
    <row r="61" spans="1:32" ht="13" customHeight="1" x14ac:dyDescent="0.15">
      <c r="A61" s="57" t="s">
        <v>295</v>
      </c>
      <c r="B61" s="106">
        <v>2</v>
      </c>
      <c r="C61" s="139">
        <v>9.1976981741066305E-2</v>
      </c>
      <c r="D61" s="144">
        <v>0.212030914047941</v>
      </c>
      <c r="E61" s="139">
        <v>0.21114060697426401</v>
      </c>
      <c r="F61" s="144">
        <v>0.23291075167767999</v>
      </c>
      <c r="G61" s="139">
        <v>0.25644627829024402</v>
      </c>
      <c r="H61" s="144">
        <v>0.25199617561941601</v>
      </c>
      <c r="I61" s="139">
        <v>0.97504407092023104</v>
      </c>
      <c r="J61" s="144">
        <v>0.24047192261611799</v>
      </c>
      <c r="K61" s="139">
        <v>1.24742073869561</v>
      </c>
      <c r="L61" s="144">
        <v>0.43742445919654199</v>
      </c>
      <c r="M61" s="139">
        <v>9.7436233226389293E-2</v>
      </c>
      <c r="N61" s="144">
        <v>0.213617284141535</v>
      </c>
      <c r="O61" s="139">
        <v>0.15398342461346501</v>
      </c>
      <c r="P61" s="144">
        <v>0.22480483609492399</v>
      </c>
      <c r="Q61" s="139">
        <v>0.25459044723774399</v>
      </c>
      <c r="R61" s="144">
        <v>0.25903002511932599</v>
      </c>
      <c r="S61" s="139">
        <v>0.92040211312638498</v>
      </c>
      <c r="T61" s="144">
        <v>0.24150578392497901</v>
      </c>
      <c r="U61" s="139">
        <v>2.3233660515454502</v>
      </c>
      <c r="V61" s="144">
        <v>0.63302118059644696</v>
      </c>
      <c r="W61" s="139">
        <v>9.8549557994863701E-2</v>
      </c>
      <c r="X61" s="144">
        <v>0.212288027621059</v>
      </c>
      <c r="Y61" s="139">
        <v>0.16744648325497799</v>
      </c>
      <c r="Z61" s="144">
        <v>0.22825357186095799</v>
      </c>
      <c r="AA61" s="139">
        <v>0.21150971293516599</v>
      </c>
      <c r="AB61" s="144">
        <v>0.25968703417420003</v>
      </c>
      <c r="AC61" s="139">
        <v>0.88641074131008601</v>
      </c>
      <c r="AD61" s="144">
        <v>0.24325632634647101</v>
      </c>
      <c r="AE61" s="139">
        <v>2.8337997163706299</v>
      </c>
      <c r="AF61" s="155">
        <v>0.74880875708797201</v>
      </c>
    </row>
    <row r="62" spans="1:32" ht="13" customHeight="1" x14ac:dyDescent="0.15">
      <c r="A62" s="57" t="s">
        <v>296</v>
      </c>
      <c r="B62" s="106">
        <v>2</v>
      </c>
      <c r="C62" s="139">
        <v>0.42673778068465101</v>
      </c>
      <c r="D62" s="144">
        <v>0.20102014036895999</v>
      </c>
      <c r="E62" s="139">
        <v>-0.16340224801536599</v>
      </c>
      <c r="F62" s="144">
        <v>0.25823273678385</v>
      </c>
      <c r="G62" s="139">
        <v>0.15237083613829999</v>
      </c>
      <c r="H62" s="144">
        <v>0.23845557178291801</v>
      </c>
      <c r="I62" s="139">
        <v>0.41457090819919201</v>
      </c>
      <c r="J62" s="144">
        <v>0.23862784442642901</v>
      </c>
      <c r="K62" s="139">
        <v>0.45619493215669499</v>
      </c>
      <c r="L62" s="144">
        <v>0.284639078180704</v>
      </c>
      <c r="M62" s="139">
        <v>0.402903149295601</v>
      </c>
      <c r="N62" s="144">
        <v>0.20080461685864201</v>
      </c>
      <c r="O62" s="139">
        <v>-0.15183168086378701</v>
      </c>
      <c r="P62" s="144">
        <v>0.25599739776956898</v>
      </c>
      <c r="Q62" s="139">
        <v>0.168813200345935</v>
      </c>
      <c r="R62" s="144">
        <v>0.23881524144328101</v>
      </c>
      <c r="S62" s="139">
        <v>0.40685975316121298</v>
      </c>
      <c r="T62" s="144">
        <v>0.234568839152025</v>
      </c>
      <c r="U62" s="139">
        <v>0.82206718368549403</v>
      </c>
      <c r="V62" s="144">
        <v>0.35891192727521598</v>
      </c>
      <c r="W62" s="139">
        <v>0.37734636342809103</v>
      </c>
      <c r="X62" s="144">
        <v>0.19521412601650101</v>
      </c>
      <c r="Y62" s="139">
        <v>-0.14376740941837199</v>
      </c>
      <c r="Z62" s="144">
        <v>0.255321012169198</v>
      </c>
      <c r="AA62" s="139">
        <v>0.14716083639571001</v>
      </c>
      <c r="AB62" s="144">
        <v>0.24403190350246801</v>
      </c>
      <c r="AC62" s="139">
        <v>0.36922689419453097</v>
      </c>
      <c r="AD62" s="144">
        <v>0.238544137512579</v>
      </c>
      <c r="AE62" s="139">
        <v>2.0560590355894601</v>
      </c>
      <c r="AF62" s="155">
        <v>0.754780138408227</v>
      </c>
    </row>
    <row r="63" spans="1:32" ht="13" customHeight="1" x14ac:dyDescent="0.15">
      <c r="A63" s="110" t="s">
        <v>297</v>
      </c>
      <c r="B63" s="74">
        <v>2</v>
      </c>
      <c r="C63" s="140">
        <v>-6.8067650068970698E-2</v>
      </c>
      <c r="D63" s="145">
        <v>3.9323019229022302E-2</v>
      </c>
      <c r="E63" s="140">
        <v>0.23027755729221699</v>
      </c>
      <c r="F63" s="145">
        <v>3.4760918540333502E-2</v>
      </c>
      <c r="G63" s="140">
        <v>0.28207520354154503</v>
      </c>
      <c r="H63" s="145">
        <v>3.4633171456435699E-2</v>
      </c>
      <c r="I63" s="140">
        <v>1.12375250486739E-2</v>
      </c>
      <c r="J63" s="145">
        <v>4.6071306254472102E-2</v>
      </c>
      <c r="K63" s="140">
        <v>1.21128299769079</v>
      </c>
      <c r="L63" s="145">
        <v>0.13554648753250201</v>
      </c>
      <c r="M63" s="140">
        <v>-6.7209880362700994E-2</v>
      </c>
      <c r="N63" s="145">
        <v>3.8874435322501802E-2</v>
      </c>
      <c r="O63" s="140">
        <v>0.23305842626039899</v>
      </c>
      <c r="P63" s="145">
        <v>3.4927692359277403E-2</v>
      </c>
      <c r="Q63" s="140">
        <v>0.29528437173324301</v>
      </c>
      <c r="R63" s="145">
        <v>3.45533325724919E-2</v>
      </c>
      <c r="S63" s="140">
        <v>1.7876565140752399E-3</v>
      </c>
      <c r="T63" s="145">
        <v>4.5736462476880201E-2</v>
      </c>
      <c r="U63" s="140">
        <v>2.6566684961937899</v>
      </c>
      <c r="V63" s="145">
        <v>0.18446690614619499</v>
      </c>
      <c r="W63" s="140">
        <v>-6.4905379773468899E-2</v>
      </c>
      <c r="X63" s="145">
        <v>3.9270485107721902E-2</v>
      </c>
      <c r="Y63" s="140">
        <v>0.229040062879002</v>
      </c>
      <c r="Z63" s="145">
        <v>3.5078799735434603E-2</v>
      </c>
      <c r="AA63" s="140">
        <v>0.30115415902904902</v>
      </c>
      <c r="AB63" s="145">
        <v>3.4467736751720199E-2</v>
      </c>
      <c r="AC63" s="140">
        <v>-5.6301082079029197E-3</v>
      </c>
      <c r="AD63" s="145">
        <v>4.6713606439764903E-2</v>
      </c>
      <c r="AE63" s="140">
        <v>3.4807738694005002</v>
      </c>
      <c r="AF63" s="157">
        <v>0.28531825515967102</v>
      </c>
    </row>
    <row r="64" spans="1:32" ht="13" customHeight="1" x14ac:dyDescent="0.15">
      <c r="A64" s="75" t="s">
        <v>298</v>
      </c>
      <c r="B64" s="76">
        <v>2</v>
      </c>
      <c r="C64" s="141">
        <v>-7.3528229000088499E-2</v>
      </c>
      <c r="D64" s="146">
        <v>6.11453318637478E-2</v>
      </c>
      <c r="E64" s="141">
        <v>0.26721827707676099</v>
      </c>
      <c r="F64" s="146">
        <v>5.7106176452477099E-2</v>
      </c>
      <c r="G64" s="141">
        <v>0.30746838364415002</v>
      </c>
      <c r="H64" s="146">
        <v>4.7471059945585703E-2</v>
      </c>
      <c r="I64" s="141">
        <v>1.6192227665586801E-2</v>
      </c>
      <c r="J64" s="146">
        <v>6.6200877139477796E-2</v>
      </c>
      <c r="K64" s="141">
        <v>1.28140245145189</v>
      </c>
      <c r="L64" s="146">
        <v>0.19116564429742999</v>
      </c>
      <c r="M64" s="141">
        <v>-8.11363559915943E-2</v>
      </c>
      <c r="N64" s="146">
        <v>5.98022531308013E-2</v>
      </c>
      <c r="O64" s="141">
        <v>0.27927447841609598</v>
      </c>
      <c r="P64" s="146">
        <v>5.6088016843129897E-2</v>
      </c>
      <c r="Q64" s="141">
        <v>0.31897076872341301</v>
      </c>
      <c r="R64" s="146">
        <v>4.6791896764396899E-2</v>
      </c>
      <c r="S64" s="141">
        <v>9.2148779140497107E-3</v>
      </c>
      <c r="T64" s="146">
        <v>6.4156612608545299E-2</v>
      </c>
      <c r="U64" s="141">
        <v>2.9554009721560401</v>
      </c>
      <c r="V64" s="146">
        <v>0.28500629566389901</v>
      </c>
      <c r="W64" s="141">
        <v>-7.9836406300260704E-2</v>
      </c>
      <c r="X64" s="146">
        <v>5.9714612025521703E-2</v>
      </c>
      <c r="Y64" s="141">
        <v>0.27451587566110203</v>
      </c>
      <c r="Z64" s="146">
        <v>5.5256317487282797E-2</v>
      </c>
      <c r="AA64" s="141">
        <v>0.32697366207692902</v>
      </c>
      <c r="AB64" s="146">
        <v>4.63742465750316E-2</v>
      </c>
      <c r="AC64" s="141">
        <v>1.09124468346894E-2</v>
      </c>
      <c r="AD64" s="146">
        <v>6.3461976501353504E-2</v>
      </c>
      <c r="AE64" s="141">
        <v>3.59460574938789</v>
      </c>
      <c r="AF64" s="158">
        <v>0.33218064287031801</v>
      </c>
    </row>
    <row r="65" spans="1:32" ht="13" customHeight="1" x14ac:dyDescent="0.15">
      <c r="A65" s="77" t="s">
        <v>299</v>
      </c>
      <c r="B65" s="78">
        <v>2</v>
      </c>
      <c r="C65" s="142">
        <v>-4.9785486285365598E-3</v>
      </c>
      <c r="D65" s="147">
        <v>3.3487088479749301E-2</v>
      </c>
      <c r="E65" s="142">
        <v>0.21360503235183001</v>
      </c>
      <c r="F65" s="147">
        <v>3.4259671138774699E-2</v>
      </c>
      <c r="G65" s="142">
        <v>0.31985916425461303</v>
      </c>
      <c r="H65" s="147">
        <v>3.3179830102298698E-2</v>
      </c>
      <c r="I65" s="142">
        <v>0.17585848378010799</v>
      </c>
      <c r="J65" s="147">
        <v>3.8185704136326701E-2</v>
      </c>
      <c r="K65" s="142">
        <v>1.3968271438151501</v>
      </c>
      <c r="L65" s="147">
        <v>0.107779840973771</v>
      </c>
      <c r="M65" s="142">
        <v>-4.4588187531457001E-3</v>
      </c>
      <c r="N65" s="147">
        <v>3.3154307679231797E-2</v>
      </c>
      <c r="O65" s="142">
        <v>0.21583014897314501</v>
      </c>
      <c r="P65" s="147">
        <v>3.4230030713663803E-2</v>
      </c>
      <c r="Q65" s="142">
        <v>0.32503615700755201</v>
      </c>
      <c r="R65" s="147">
        <v>3.2981124210982801E-2</v>
      </c>
      <c r="S65" s="142">
        <v>0.160997969773223</v>
      </c>
      <c r="T65" s="147">
        <v>3.7801340038768998E-2</v>
      </c>
      <c r="U65" s="142">
        <v>2.79024624179559</v>
      </c>
      <c r="V65" s="147">
        <v>0.14382332752396601</v>
      </c>
      <c r="W65" s="142">
        <v>-9.0928368664834301E-3</v>
      </c>
      <c r="X65" s="147">
        <v>3.3250024547108098E-2</v>
      </c>
      <c r="Y65" s="142">
        <v>0.21298942996079601</v>
      </c>
      <c r="Z65" s="147">
        <v>3.4330625691355997E-2</v>
      </c>
      <c r="AA65" s="142">
        <v>0.33248117573103297</v>
      </c>
      <c r="AB65" s="147">
        <v>3.2764926975377202E-2</v>
      </c>
      <c r="AC65" s="142">
        <v>0.15267712161889899</v>
      </c>
      <c r="AD65" s="147">
        <v>3.8109673798759798E-2</v>
      </c>
      <c r="AE65" s="142">
        <v>3.7972614457668401</v>
      </c>
      <c r="AF65" s="159">
        <v>0.20159374405505201</v>
      </c>
    </row>
    <row r="66" spans="1:32" ht="13" customHeight="1" x14ac:dyDescent="0.15">
      <c r="A66" s="57" t="s">
        <v>300</v>
      </c>
      <c r="B66" s="106">
        <v>2</v>
      </c>
      <c r="C66" s="139">
        <v>0.120228969218622</v>
      </c>
      <c r="D66" s="144">
        <v>0.33354168065407702</v>
      </c>
      <c r="E66" s="139">
        <v>4.61512804577804E-2</v>
      </c>
      <c r="F66" s="144">
        <v>0.23451077502929801</v>
      </c>
      <c r="G66" s="139">
        <v>0.16532522783266601</v>
      </c>
      <c r="H66" s="144">
        <v>0.3299925922154</v>
      </c>
      <c r="I66" s="139">
        <v>0.112160627909447</v>
      </c>
      <c r="J66" s="144">
        <v>0.31272002804393201</v>
      </c>
      <c r="K66" s="139">
        <v>0.47411169499032901</v>
      </c>
      <c r="L66" s="144">
        <v>0.71832390060511098</v>
      </c>
      <c r="M66" s="139">
        <v>0.16938340575470201</v>
      </c>
      <c r="N66" s="144">
        <v>0.321352129948139</v>
      </c>
      <c r="O66" s="139">
        <v>6.9555011582536005E-2</v>
      </c>
      <c r="P66" s="144">
        <v>0.24409494284747699</v>
      </c>
      <c r="Q66" s="139">
        <v>0.16010017989713299</v>
      </c>
      <c r="R66" s="144">
        <v>0.32700412090292302</v>
      </c>
      <c r="S66" s="139">
        <v>6.9593845270693705E-2</v>
      </c>
      <c r="T66" s="144">
        <v>0.30620391835224597</v>
      </c>
      <c r="U66" s="139">
        <v>3.52238402616485</v>
      </c>
      <c r="V66" s="144">
        <v>1.8841455598282</v>
      </c>
      <c r="W66" s="139">
        <v>0.15852987413143299</v>
      </c>
      <c r="X66" s="144">
        <v>0.30026551941766699</v>
      </c>
      <c r="Y66" s="139">
        <v>4.263263258595E-2</v>
      </c>
      <c r="Z66" s="144">
        <v>0.25209848368327897</v>
      </c>
      <c r="AA66" s="139">
        <v>9.2667417305067099E-2</v>
      </c>
      <c r="AB66" s="144">
        <v>0.30164526083314802</v>
      </c>
      <c r="AC66" s="139">
        <v>0.113865749422116</v>
      </c>
      <c r="AD66" s="144">
        <v>0.31004609409587203</v>
      </c>
      <c r="AE66" s="139">
        <v>5.1447207374367299</v>
      </c>
      <c r="AF66" s="155">
        <v>2.5112653688996298</v>
      </c>
    </row>
    <row r="67" spans="1:32" ht="13" customHeight="1" x14ac:dyDescent="0.15">
      <c r="A67" s="57" t="s">
        <v>301</v>
      </c>
      <c r="B67" s="106">
        <v>2</v>
      </c>
      <c r="C67" s="139">
        <v>-0.243919772784563</v>
      </c>
      <c r="D67" s="144">
        <v>0.37898519446777901</v>
      </c>
      <c r="E67" s="139">
        <v>-0.14932007647225901</v>
      </c>
      <c r="F67" s="144">
        <v>0.24161447642435599</v>
      </c>
      <c r="G67" s="139">
        <v>0.27134920895001502</v>
      </c>
      <c r="H67" s="144">
        <v>0.22196857750457399</v>
      </c>
      <c r="I67" s="139">
        <v>-8.7453218128563798E-2</v>
      </c>
      <c r="J67" s="144">
        <v>0.42024459173823597</v>
      </c>
      <c r="K67" s="139">
        <v>0.39969264928208997</v>
      </c>
      <c r="L67" s="144">
        <v>0.83269410839921998</v>
      </c>
      <c r="M67" s="139">
        <v>-0.24191559521391001</v>
      </c>
      <c r="N67" s="144">
        <v>0.388734575655801</v>
      </c>
      <c r="O67" s="139">
        <v>-0.156642928763327</v>
      </c>
      <c r="P67" s="144">
        <v>0.23509239754321601</v>
      </c>
      <c r="Q67" s="139">
        <v>0.28460638692490903</v>
      </c>
      <c r="R67" s="144">
        <v>0.22590308914559601</v>
      </c>
      <c r="S67" s="139">
        <v>-0.12317277746660001</v>
      </c>
      <c r="T67" s="144">
        <v>0.438157211071865</v>
      </c>
      <c r="U67" s="139">
        <v>0.88682257043564106</v>
      </c>
      <c r="V67" s="144">
        <v>1.4774668785729199</v>
      </c>
      <c r="W67" s="139">
        <v>-0.234262373019992</v>
      </c>
      <c r="X67" s="144">
        <v>0.37838430060915101</v>
      </c>
      <c r="Y67" s="139">
        <v>-0.16870267490506199</v>
      </c>
      <c r="Z67" s="144">
        <v>0.22954487445473401</v>
      </c>
      <c r="AA67" s="139">
        <v>0.27076168072937501</v>
      </c>
      <c r="AB67" s="144">
        <v>0.22471367835780801</v>
      </c>
      <c r="AC67" s="139">
        <v>-0.19692276946161</v>
      </c>
      <c r="AD67" s="144">
        <v>0.40389078764144198</v>
      </c>
      <c r="AE67" s="139">
        <v>3.11788767057363</v>
      </c>
      <c r="AF67" s="155">
        <v>2.6431701516660402</v>
      </c>
    </row>
    <row r="68" spans="1:32" ht="13" customHeight="1" x14ac:dyDescent="0.15">
      <c r="A68" s="57" t="s">
        <v>302</v>
      </c>
      <c r="B68" s="106">
        <v>2</v>
      </c>
      <c r="C68" s="139">
        <v>0.41960977537912902</v>
      </c>
      <c r="D68" s="144">
        <v>0.351269671667512</v>
      </c>
      <c r="E68" s="139">
        <v>0.16908760235769499</v>
      </c>
      <c r="F68" s="144">
        <v>0.31858994403402502</v>
      </c>
      <c r="G68" s="139">
        <v>0.70312108418352404</v>
      </c>
      <c r="H68" s="144">
        <v>0.232924266921785</v>
      </c>
      <c r="I68" s="139">
        <v>-0.71514289503337802</v>
      </c>
      <c r="J68" s="144">
        <v>0.36370925094005002</v>
      </c>
      <c r="K68" s="139">
        <v>4.5086895323081304</v>
      </c>
      <c r="L68" s="144">
        <v>1.8937601234397901</v>
      </c>
      <c r="M68" s="139">
        <v>0.45337744961785997</v>
      </c>
      <c r="N68" s="144">
        <v>0.32734086878683699</v>
      </c>
      <c r="O68" s="139">
        <v>0.132009817925269</v>
      </c>
      <c r="P68" s="144">
        <v>0.31929135042996998</v>
      </c>
      <c r="Q68" s="139">
        <v>0.63509221344078803</v>
      </c>
      <c r="R68" s="144">
        <v>0.235834958008247</v>
      </c>
      <c r="S68" s="139">
        <v>-0.69458655508756195</v>
      </c>
      <c r="T68" s="144">
        <v>0.32762897131982999</v>
      </c>
      <c r="U68" s="139">
        <v>7.7394431810051101</v>
      </c>
      <c r="V68" s="144">
        <v>2.6029059493811202</v>
      </c>
      <c r="W68" s="139">
        <v>0.38873748759316501</v>
      </c>
      <c r="X68" s="144">
        <v>0.35051722715072198</v>
      </c>
      <c r="Y68" s="139">
        <v>0.179155575687688</v>
      </c>
      <c r="Z68" s="144">
        <v>0.32082786169521499</v>
      </c>
      <c r="AA68" s="139">
        <v>0.63729372699806797</v>
      </c>
      <c r="AB68" s="144">
        <v>0.23528490125842999</v>
      </c>
      <c r="AC68" s="139">
        <v>-0.69174935680384997</v>
      </c>
      <c r="AD68" s="144">
        <v>0.32644499948377198</v>
      </c>
      <c r="AE68" s="139">
        <v>9.1807388024536003</v>
      </c>
      <c r="AF68" s="155">
        <v>2.8777809963597099</v>
      </c>
    </row>
    <row r="69" spans="1:32" ht="13" customHeight="1" x14ac:dyDescent="0.15">
      <c r="A69" s="72" t="s">
        <v>303</v>
      </c>
      <c r="B69" s="79">
        <v>2</v>
      </c>
      <c r="C69" s="149">
        <v>-2.4232734678783199E-2</v>
      </c>
      <c r="D69" s="150">
        <v>0.28607030435706698</v>
      </c>
      <c r="E69" s="149">
        <v>7.2469180161846294E-2</v>
      </c>
      <c r="F69" s="150">
        <v>0.15894338216436901</v>
      </c>
      <c r="G69" s="149">
        <v>0.28980599700679399</v>
      </c>
      <c r="H69" s="150">
        <v>0.222459454263988</v>
      </c>
      <c r="I69" s="149">
        <v>0.179362595215662</v>
      </c>
      <c r="J69" s="150">
        <v>0.36151130440871798</v>
      </c>
      <c r="K69" s="149">
        <v>1.0117616216112499</v>
      </c>
      <c r="L69" s="150">
        <v>1.0237893720839299</v>
      </c>
      <c r="M69" s="149">
        <v>-4.8075690193891303E-3</v>
      </c>
      <c r="N69" s="150">
        <v>0.29218873958019498</v>
      </c>
      <c r="O69" s="149">
        <v>5.0991366537601501E-2</v>
      </c>
      <c r="P69" s="150">
        <v>0.152310232540424</v>
      </c>
      <c r="Q69" s="149">
        <v>0.302097308157592</v>
      </c>
      <c r="R69" s="150">
        <v>0.22690202532666001</v>
      </c>
      <c r="S69" s="149">
        <v>0.15387112102480599</v>
      </c>
      <c r="T69" s="150">
        <v>0.366047004317892</v>
      </c>
      <c r="U69" s="149">
        <v>1.88956266882807</v>
      </c>
      <c r="V69" s="150">
        <v>1.58335343143853</v>
      </c>
      <c r="W69" s="149">
        <v>4.9369133135947103E-2</v>
      </c>
      <c r="X69" s="150">
        <v>0.27152445925843099</v>
      </c>
      <c r="Y69" s="149">
        <v>4.8309068145559401E-2</v>
      </c>
      <c r="Z69" s="150">
        <v>0.153873038911578</v>
      </c>
      <c r="AA69" s="149">
        <v>0.28535258489624199</v>
      </c>
      <c r="AB69" s="150">
        <v>0.23081993159004099</v>
      </c>
      <c r="AC69" s="149">
        <v>8.1090651187367802E-2</v>
      </c>
      <c r="AD69" s="150">
        <v>0.35420228387997299</v>
      </c>
      <c r="AE69" s="149">
        <v>2.6513388780588198</v>
      </c>
      <c r="AF69" s="160">
        <v>2.0607520355356201</v>
      </c>
    </row>
    <row r="70" spans="1:32" ht="13" customHeight="1" x14ac:dyDescent="0.15">
      <c r="A70" s="57"/>
      <c r="B70" s="82"/>
      <c r="C70" s="139" t="s">
        <v>1338</v>
      </c>
      <c r="D70" s="144" t="s">
        <v>1339</v>
      </c>
      <c r="E70" s="139" t="s">
        <v>1340</v>
      </c>
      <c r="F70" s="144" t="s">
        <v>1341</v>
      </c>
      <c r="G70" s="139" t="s">
        <v>1342</v>
      </c>
      <c r="H70" s="144" t="s">
        <v>1343</v>
      </c>
      <c r="I70" s="139" t="s">
        <v>1344</v>
      </c>
      <c r="J70" s="144" t="s">
        <v>1345</v>
      </c>
      <c r="K70" s="139" t="s">
        <v>874</v>
      </c>
      <c r="L70" s="144" t="s">
        <v>875</v>
      </c>
      <c r="M70" s="139" t="s">
        <v>1346</v>
      </c>
      <c r="N70" s="144" t="s">
        <v>1347</v>
      </c>
      <c r="O70" s="139" t="s">
        <v>1348</v>
      </c>
      <c r="P70" s="144" t="s">
        <v>1349</v>
      </c>
      <c r="Q70" s="139" t="s">
        <v>1350</v>
      </c>
      <c r="R70" s="144" t="s">
        <v>1351</v>
      </c>
      <c r="S70" s="139" t="s">
        <v>1352</v>
      </c>
      <c r="T70" s="144" t="s">
        <v>1353</v>
      </c>
      <c r="U70" s="139" t="s">
        <v>890</v>
      </c>
      <c r="V70" s="144" t="s">
        <v>891</v>
      </c>
      <c r="W70" s="139" t="s">
        <v>1354</v>
      </c>
      <c r="X70" s="144" t="s">
        <v>1355</v>
      </c>
      <c r="Y70" s="139" t="s">
        <v>1356</v>
      </c>
      <c r="Z70" s="144" t="s">
        <v>1357</v>
      </c>
      <c r="AA70" s="139" t="s">
        <v>1358</v>
      </c>
      <c r="AB70" s="144" t="s">
        <v>1359</v>
      </c>
      <c r="AC70" s="139" t="s">
        <v>1360</v>
      </c>
      <c r="AD70" s="144" t="s">
        <v>1361</v>
      </c>
      <c r="AE70" s="139" t="s">
        <v>906</v>
      </c>
      <c r="AF70" s="155" t="s">
        <v>907</v>
      </c>
    </row>
    <row r="71" spans="1:32" ht="13" customHeight="1" x14ac:dyDescent="0.15">
      <c r="A71" s="57" t="s">
        <v>247</v>
      </c>
      <c r="B71" s="82">
        <v>1</v>
      </c>
      <c r="C71" s="139">
        <v>4.17080874719193E-2</v>
      </c>
      <c r="D71" s="144">
        <v>0.23417157272441</v>
      </c>
      <c r="E71" s="139">
        <v>0.13755829698730199</v>
      </c>
      <c r="F71" s="144">
        <v>0.18846179984561701</v>
      </c>
      <c r="G71" s="139">
        <v>0.25755138045718901</v>
      </c>
      <c r="H71" s="144">
        <v>0.19989335314718201</v>
      </c>
      <c r="I71" s="139">
        <v>0.42277740091620702</v>
      </c>
      <c r="J71" s="144">
        <v>0.25742972289431998</v>
      </c>
      <c r="K71" s="139">
        <v>1.35877338938804</v>
      </c>
      <c r="L71" s="144">
        <v>0.66059036921960901</v>
      </c>
      <c r="M71" s="139">
        <v>7.8211089075884102E-2</v>
      </c>
      <c r="N71" s="144">
        <v>0.23327807323347599</v>
      </c>
      <c r="O71" s="139">
        <v>0.112506451448982</v>
      </c>
      <c r="P71" s="144">
        <v>0.18146957091447299</v>
      </c>
      <c r="Q71" s="139">
        <v>0.30034135850799998</v>
      </c>
      <c r="R71" s="144">
        <v>0.19483090856047899</v>
      </c>
      <c r="S71" s="139">
        <v>0.35393684997390701</v>
      </c>
      <c r="T71" s="144">
        <v>0.24666745424186501</v>
      </c>
      <c r="U71" s="139">
        <v>3.11349686056638</v>
      </c>
      <c r="V71" s="144">
        <v>1.3321454425205499</v>
      </c>
      <c r="W71" s="139">
        <v>0.15316546467155501</v>
      </c>
      <c r="X71" s="144">
        <v>0.24503687104681099</v>
      </c>
      <c r="Y71" s="139">
        <v>0.120438795995799</v>
      </c>
      <c r="Z71" s="144">
        <v>0.181605525628449</v>
      </c>
      <c r="AA71" s="139">
        <v>0.28537346420724402</v>
      </c>
      <c r="AB71" s="144">
        <v>0.19828519590478999</v>
      </c>
      <c r="AC71" s="139">
        <v>0.31533272229321402</v>
      </c>
      <c r="AD71" s="144">
        <v>0.248553856706899</v>
      </c>
      <c r="AE71" s="139">
        <v>4.6284820781978198</v>
      </c>
      <c r="AF71" s="155">
        <v>1.67073682437417</v>
      </c>
    </row>
    <row r="72" spans="1:32" ht="13" customHeight="1" x14ac:dyDescent="0.15">
      <c r="A72" s="57" t="s">
        <v>251</v>
      </c>
      <c r="B72" s="82">
        <v>1</v>
      </c>
      <c r="C72" s="139">
        <v>-9.1455564350585702E-2</v>
      </c>
      <c r="D72" s="144">
        <v>0.122260352141253</v>
      </c>
      <c r="E72" s="139">
        <v>0.216734746425432</v>
      </c>
      <c r="F72" s="144">
        <v>0.10315795294984</v>
      </c>
      <c r="G72" s="139">
        <v>0.113067683146507</v>
      </c>
      <c r="H72" s="144">
        <v>0.111657341180481</v>
      </c>
      <c r="I72" s="139">
        <v>2.3597221022761499E-2</v>
      </c>
      <c r="J72" s="144">
        <v>0.151260864083372</v>
      </c>
      <c r="K72" s="139">
        <v>0.57461635137449496</v>
      </c>
      <c r="L72" s="144">
        <v>0.32322824984514398</v>
      </c>
      <c r="M72" s="139">
        <v>-0.115183678698713</v>
      </c>
      <c r="N72" s="144">
        <v>0.115896979019739</v>
      </c>
      <c r="O72" s="139">
        <v>0.23883087340385301</v>
      </c>
      <c r="P72" s="144">
        <v>0.100429183329543</v>
      </c>
      <c r="Q72" s="139">
        <v>0.10456537058981601</v>
      </c>
      <c r="R72" s="144">
        <v>0.11021072820161699</v>
      </c>
      <c r="S72" s="139">
        <v>6.9034505427924303E-2</v>
      </c>
      <c r="T72" s="144">
        <v>0.14277493520329501</v>
      </c>
      <c r="U72" s="139">
        <v>3.5001246113379301</v>
      </c>
      <c r="V72" s="144">
        <v>0.89443948348344104</v>
      </c>
      <c r="W72" s="139">
        <v>-0.113482115048119</v>
      </c>
      <c r="X72" s="144">
        <v>0.115569061373741</v>
      </c>
      <c r="Y72" s="139">
        <v>0.23761211705797</v>
      </c>
      <c r="Z72" s="144">
        <v>0.103058320122624</v>
      </c>
      <c r="AA72" s="139">
        <v>9.5319056910540406E-2</v>
      </c>
      <c r="AB72" s="144">
        <v>0.10808468290648</v>
      </c>
      <c r="AC72" s="139">
        <v>8.3319101142055402E-2</v>
      </c>
      <c r="AD72" s="144">
        <v>0.14086822342149399</v>
      </c>
      <c r="AE72" s="139">
        <v>4.1936023577477402</v>
      </c>
      <c r="AF72" s="155">
        <v>1.0010275443277099</v>
      </c>
    </row>
    <row r="73" spans="1:32" ht="13" customHeight="1" x14ac:dyDescent="0.15">
      <c r="A73" s="109" t="s">
        <v>253</v>
      </c>
      <c r="B73" s="82">
        <v>1</v>
      </c>
      <c r="C73" s="139">
        <v>0.26831616762983701</v>
      </c>
      <c r="D73" s="144">
        <v>0.13683702721047</v>
      </c>
      <c r="E73" s="139">
        <v>0.27784581023226901</v>
      </c>
      <c r="F73" s="144">
        <v>0.12394208069193401</v>
      </c>
      <c r="G73" s="139">
        <v>0.144953285457708</v>
      </c>
      <c r="H73" s="144">
        <v>0.113193614925269</v>
      </c>
      <c r="I73" s="139">
        <v>-0.39466067368670399</v>
      </c>
      <c r="J73" s="144">
        <v>0.19584910730705499</v>
      </c>
      <c r="K73" s="139">
        <v>1.60577930810669</v>
      </c>
      <c r="L73" s="144">
        <v>0.68977410004723005</v>
      </c>
      <c r="M73" s="139">
        <v>0.251823856816283</v>
      </c>
      <c r="N73" s="144">
        <v>0.137324864615333</v>
      </c>
      <c r="O73" s="139">
        <v>0.308993738492578</v>
      </c>
      <c r="P73" s="144">
        <v>0.124296984252797</v>
      </c>
      <c r="Q73" s="139">
        <v>0.11668512036796901</v>
      </c>
      <c r="R73" s="144">
        <v>0.114028675090193</v>
      </c>
      <c r="S73" s="139">
        <v>-0.34972190074417198</v>
      </c>
      <c r="T73" s="144">
        <v>0.19048644210309701</v>
      </c>
      <c r="U73" s="139">
        <v>2.4141656844318802</v>
      </c>
      <c r="V73" s="144">
        <v>0.92037571182333799</v>
      </c>
      <c r="W73" s="139">
        <v>0.22961780030913301</v>
      </c>
      <c r="X73" s="144">
        <v>0.13934467154077701</v>
      </c>
      <c r="Y73" s="139">
        <v>0.30996579607876301</v>
      </c>
      <c r="Z73" s="144">
        <v>0.127853853231609</v>
      </c>
      <c r="AA73" s="139">
        <v>0.134089274795955</v>
      </c>
      <c r="AB73" s="144">
        <v>0.116715577775336</v>
      </c>
      <c r="AC73" s="139">
        <v>-0.34271084603875102</v>
      </c>
      <c r="AD73" s="144">
        <v>0.189795238106303</v>
      </c>
      <c r="AE73" s="139">
        <v>2.5740601246916999</v>
      </c>
      <c r="AF73" s="155">
        <v>0.99826907417428901</v>
      </c>
    </row>
    <row r="74" spans="1:32" ht="13" customHeight="1" x14ac:dyDescent="0.15">
      <c r="A74" s="57" t="s">
        <v>254</v>
      </c>
      <c r="B74" s="82">
        <v>1</v>
      </c>
      <c r="C74" s="139">
        <v>-3.0193017880625998E-2</v>
      </c>
      <c r="D74" s="144">
        <v>0.22430998946425301</v>
      </c>
      <c r="E74" s="139">
        <v>0.243943159893075</v>
      </c>
      <c r="F74" s="144">
        <v>0.15178123793610099</v>
      </c>
      <c r="G74" s="139">
        <v>0.60444772702797001</v>
      </c>
      <c r="H74" s="144">
        <v>0.15275115215396401</v>
      </c>
      <c r="I74" s="139">
        <v>-0.15762596860050099</v>
      </c>
      <c r="J74" s="144">
        <v>0.21608984614771801</v>
      </c>
      <c r="K74" s="139">
        <v>2.67322020048787</v>
      </c>
      <c r="L74" s="144">
        <v>0.95024246824273895</v>
      </c>
      <c r="M74" s="139">
        <v>-3.3880418686219098E-2</v>
      </c>
      <c r="N74" s="144">
        <v>0.221864356717733</v>
      </c>
      <c r="O74" s="139">
        <v>0.26792232786738102</v>
      </c>
      <c r="P74" s="144">
        <v>0.15332371175613899</v>
      </c>
      <c r="Q74" s="139">
        <v>0.59537569906545096</v>
      </c>
      <c r="R74" s="144">
        <v>0.15158800747893</v>
      </c>
      <c r="S74" s="139">
        <v>-0.148253523716115</v>
      </c>
      <c r="T74" s="144">
        <v>0.217103472244079</v>
      </c>
      <c r="U74" s="139">
        <v>3.30001096192857</v>
      </c>
      <c r="V74" s="144">
        <v>1.08983592752061</v>
      </c>
      <c r="W74" s="139">
        <v>-1.3592841173423799E-2</v>
      </c>
      <c r="X74" s="144">
        <v>0.216551683844349</v>
      </c>
      <c r="Y74" s="139">
        <v>0.26470259146065001</v>
      </c>
      <c r="Z74" s="144">
        <v>0.15904948313746001</v>
      </c>
      <c r="AA74" s="139">
        <v>0.62236077937799705</v>
      </c>
      <c r="AB74" s="144">
        <v>0.15154847656301701</v>
      </c>
      <c r="AC74" s="139">
        <v>-9.8626175104538499E-2</v>
      </c>
      <c r="AD74" s="144">
        <v>0.21978840195504401</v>
      </c>
      <c r="AE74" s="139">
        <v>5.5404274437984302</v>
      </c>
      <c r="AF74" s="155">
        <v>1.4914321126053001</v>
      </c>
    </row>
    <row r="75" spans="1:32" ht="13" customHeight="1" x14ac:dyDescent="0.15">
      <c r="A75" s="57" t="s">
        <v>265</v>
      </c>
      <c r="B75" s="82">
        <v>1</v>
      </c>
      <c r="C75" s="139">
        <v>-8.03802730477578E-2</v>
      </c>
      <c r="D75" s="144">
        <v>0.22297680238016299</v>
      </c>
      <c r="E75" s="139">
        <v>0.22366043185600701</v>
      </c>
      <c r="F75" s="144">
        <v>0.15613292047773</v>
      </c>
      <c r="G75" s="139">
        <v>-0.124047709309965</v>
      </c>
      <c r="H75" s="144">
        <v>0.21685461624260399</v>
      </c>
      <c r="I75" s="139">
        <v>7.3744761914053603E-2</v>
      </c>
      <c r="J75" s="144">
        <v>0.31412949728572698</v>
      </c>
      <c r="K75" s="139">
        <v>0.23107748994730401</v>
      </c>
      <c r="L75" s="144">
        <v>0.40736237710576301</v>
      </c>
      <c r="M75" s="139">
        <v>-7.77696348900134E-2</v>
      </c>
      <c r="N75" s="144">
        <v>0.22564398482321901</v>
      </c>
      <c r="O75" s="139">
        <v>0.21932190524882</v>
      </c>
      <c r="P75" s="144">
        <v>0.15535745049810001</v>
      </c>
      <c r="Q75" s="139">
        <v>-0.13100247149418301</v>
      </c>
      <c r="R75" s="144">
        <v>0.21357140888728099</v>
      </c>
      <c r="S75" s="139">
        <v>0.10238798477956</v>
      </c>
      <c r="T75" s="144">
        <v>0.314856000781296</v>
      </c>
      <c r="U75" s="139">
        <v>1.1945130914233</v>
      </c>
      <c r="V75" s="144">
        <v>0.73403495371512495</v>
      </c>
      <c r="W75" s="139">
        <v>-9.7936666490657298E-2</v>
      </c>
      <c r="X75" s="144">
        <v>0.23563382735444699</v>
      </c>
      <c r="Y75" s="139">
        <v>0.21044776431569301</v>
      </c>
      <c r="Z75" s="144">
        <v>0.15620203132198199</v>
      </c>
      <c r="AA75" s="139">
        <v>-9.62653699445956E-2</v>
      </c>
      <c r="AB75" s="144">
        <v>0.20601744799799501</v>
      </c>
      <c r="AC75" s="139">
        <v>9.9184786611008102E-2</v>
      </c>
      <c r="AD75" s="144">
        <v>0.31536135879191401</v>
      </c>
      <c r="AE75" s="139">
        <v>1.4721485463014099</v>
      </c>
      <c r="AF75" s="155">
        <v>0.93457540771831005</v>
      </c>
    </row>
    <row r="76" spans="1:32" ht="13" customHeight="1" x14ac:dyDescent="0.15">
      <c r="A76" s="57" t="s">
        <v>270</v>
      </c>
      <c r="B76" s="82">
        <v>1</v>
      </c>
      <c r="C76" s="139">
        <v>-0.22832340682697999</v>
      </c>
      <c r="D76" s="144">
        <v>0.15313357099563699</v>
      </c>
      <c r="E76" s="139">
        <v>9.3591659649378101E-2</v>
      </c>
      <c r="F76" s="144">
        <v>0.133793488261716</v>
      </c>
      <c r="G76" s="139">
        <v>3.6083472808098302E-2</v>
      </c>
      <c r="H76" s="144">
        <v>0.14109663486267801</v>
      </c>
      <c r="I76" s="139">
        <v>0.295789891735037</v>
      </c>
      <c r="J76" s="144">
        <v>0.15526818380341101</v>
      </c>
      <c r="K76" s="139">
        <v>0.28761993314511702</v>
      </c>
      <c r="L76" s="144">
        <v>0.24467362725771</v>
      </c>
      <c r="M76" s="139">
        <v>-0.254070524385342</v>
      </c>
      <c r="N76" s="144">
        <v>0.15666246445162099</v>
      </c>
      <c r="O76" s="139">
        <v>7.0275579618425302E-2</v>
      </c>
      <c r="P76" s="144">
        <v>0.13850405833164101</v>
      </c>
      <c r="Q76" s="139">
        <v>6.1873995538764298E-2</v>
      </c>
      <c r="R76" s="144">
        <v>0.14356724401354801</v>
      </c>
      <c r="S76" s="139">
        <v>0.306220729976798</v>
      </c>
      <c r="T76" s="144">
        <v>0.154740225125478</v>
      </c>
      <c r="U76" s="139">
        <v>1.20435314597791</v>
      </c>
      <c r="V76" s="144">
        <v>0.59957623980769004</v>
      </c>
      <c r="W76" s="139">
        <v>-0.260984494870178</v>
      </c>
      <c r="X76" s="144">
        <v>0.15225186285846201</v>
      </c>
      <c r="Y76" s="139">
        <v>5.9464320373896401E-2</v>
      </c>
      <c r="Z76" s="144">
        <v>0.138887349418397</v>
      </c>
      <c r="AA76" s="139">
        <v>6.4680480376681102E-2</v>
      </c>
      <c r="AB76" s="144">
        <v>0.14364682148236901</v>
      </c>
      <c r="AC76" s="139">
        <v>0.29235601292831598</v>
      </c>
      <c r="AD76" s="144">
        <v>0.154131551398518</v>
      </c>
      <c r="AE76" s="139">
        <v>1.6258517579073499</v>
      </c>
      <c r="AF76" s="155">
        <v>0.74706641449912603</v>
      </c>
    </row>
    <row r="77" spans="1:32" ht="13" customHeight="1" x14ac:dyDescent="0.15">
      <c r="A77" s="57" t="s">
        <v>272</v>
      </c>
      <c r="B77" s="82">
        <v>1</v>
      </c>
      <c r="C77" s="139">
        <v>2.8760515129342301E-2</v>
      </c>
      <c r="D77" s="144">
        <v>0.25294322386391399</v>
      </c>
      <c r="E77" s="139">
        <v>8.3138023012294296E-2</v>
      </c>
      <c r="F77" s="144">
        <v>0.204300774227752</v>
      </c>
      <c r="G77" s="139">
        <v>-0.28244001293980903</v>
      </c>
      <c r="H77" s="144">
        <v>0.19556281002682099</v>
      </c>
      <c r="I77" s="139">
        <v>0.67373927711188897</v>
      </c>
      <c r="J77" s="144">
        <v>0.33443063190759698</v>
      </c>
      <c r="K77" s="139">
        <v>0.59912987929141803</v>
      </c>
      <c r="L77" s="144">
        <v>0.49867495962810698</v>
      </c>
      <c r="M77" s="139">
        <v>4.7985687245554298E-2</v>
      </c>
      <c r="N77" s="144">
        <v>0.26186957710047698</v>
      </c>
      <c r="O77" s="139">
        <v>2.34080749508336E-2</v>
      </c>
      <c r="P77" s="144">
        <v>0.20006159745860999</v>
      </c>
      <c r="Q77" s="139">
        <v>-0.26766200974068499</v>
      </c>
      <c r="R77" s="144">
        <v>0.19520138398274101</v>
      </c>
      <c r="S77" s="139">
        <v>0.718391055882452</v>
      </c>
      <c r="T77" s="144">
        <v>0.33566185003881199</v>
      </c>
      <c r="U77" s="139">
        <v>3.16853812550562</v>
      </c>
      <c r="V77" s="144">
        <v>1.0392494968153501</v>
      </c>
      <c r="W77" s="139">
        <v>3.5887183799646699E-2</v>
      </c>
      <c r="X77" s="144">
        <v>0.23417905661434299</v>
      </c>
      <c r="Y77" s="139">
        <v>-2.2092215223709498E-3</v>
      </c>
      <c r="Z77" s="144">
        <v>0.20738475353107899</v>
      </c>
      <c r="AA77" s="139">
        <v>-0.228464487770631</v>
      </c>
      <c r="AB77" s="144">
        <v>0.20310399077149899</v>
      </c>
      <c r="AC77" s="139">
        <v>0.75055734386962403</v>
      </c>
      <c r="AD77" s="144">
        <v>0.31674928518158202</v>
      </c>
      <c r="AE77" s="139">
        <v>4.5092493858464699</v>
      </c>
      <c r="AF77" s="155">
        <v>1.2318126331916399</v>
      </c>
    </row>
    <row r="78" spans="1:32" ht="13" customHeight="1" x14ac:dyDescent="0.15">
      <c r="A78" s="57" t="s">
        <v>278</v>
      </c>
      <c r="B78" s="82">
        <v>1</v>
      </c>
      <c r="C78" s="139">
        <v>-0.69732376510473204</v>
      </c>
      <c r="D78" s="144">
        <v>0.28708808558793902</v>
      </c>
      <c r="E78" s="139">
        <v>0.74567608302325605</v>
      </c>
      <c r="F78" s="144">
        <v>0.17989512056597101</v>
      </c>
      <c r="G78" s="139">
        <v>0.16187375426929701</v>
      </c>
      <c r="H78" s="144">
        <v>0.22916534733073801</v>
      </c>
      <c r="I78" s="139">
        <v>1.46752697637314</v>
      </c>
      <c r="J78" s="144">
        <v>0.332307745476773</v>
      </c>
      <c r="K78" s="139">
        <v>2.9417975571343198</v>
      </c>
      <c r="L78" s="144">
        <v>1.05988271251157</v>
      </c>
      <c r="M78" s="139">
        <v>-0.66984702677049202</v>
      </c>
      <c r="N78" s="144">
        <v>0.27077931463175797</v>
      </c>
      <c r="O78" s="139">
        <v>0.68362811391405498</v>
      </c>
      <c r="P78" s="144">
        <v>0.173885439475989</v>
      </c>
      <c r="Q78" s="139">
        <v>0.20365509617265301</v>
      </c>
      <c r="R78" s="144">
        <v>0.22367576833813299</v>
      </c>
      <c r="S78" s="139">
        <v>1.4189023455445899</v>
      </c>
      <c r="T78" s="144">
        <v>0.31784206132142001</v>
      </c>
      <c r="U78" s="139">
        <v>4.9484381698437696</v>
      </c>
      <c r="V78" s="144">
        <v>1.23318499536814</v>
      </c>
      <c r="W78" s="139">
        <v>-0.61971015069944801</v>
      </c>
      <c r="X78" s="144">
        <v>0.27470373642873502</v>
      </c>
      <c r="Y78" s="139">
        <v>0.63098566030425596</v>
      </c>
      <c r="Z78" s="144">
        <v>0.17120212974378601</v>
      </c>
      <c r="AA78" s="139">
        <v>0.19849706900723699</v>
      </c>
      <c r="AB78" s="144">
        <v>0.23465428922766601</v>
      </c>
      <c r="AC78" s="139">
        <v>1.4162038158555199</v>
      </c>
      <c r="AD78" s="144">
        <v>0.32644643576149002</v>
      </c>
      <c r="AE78" s="139">
        <v>6.2708365648340703</v>
      </c>
      <c r="AF78" s="155">
        <v>1.65396243962463</v>
      </c>
    </row>
    <row r="79" spans="1:32" ht="13" customHeight="1" x14ac:dyDescent="0.15">
      <c r="A79" s="57" t="s">
        <v>283</v>
      </c>
      <c r="B79" s="82">
        <v>1</v>
      </c>
      <c r="C79" s="139">
        <v>0.43558665429142601</v>
      </c>
      <c r="D79" s="144">
        <v>0.369329655055044</v>
      </c>
      <c r="E79" s="139">
        <v>-0.33529514696331802</v>
      </c>
      <c r="F79" s="144">
        <v>0.43665650840169501</v>
      </c>
      <c r="G79" s="139">
        <v>0.37558413543357699</v>
      </c>
      <c r="H79" s="144">
        <v>0.483821413891867</v>
      </c>
      <c r="I79" s="139">
        <v>1.57739685104953</v>
      </c>
      <c r="J79" s="144">
        <v>0.55187584042398397</v>
      </c>
      <c r="K79" s="139">
        <v>1.4742625983161499</v>
      </c>
      <c r="L79" s="144">
        <v>0.73872087116997098</v>
      </c>
      <c r="M79" s="139">
        <v>0.46879202164269401</v>
      </c>
      <c r="N79" s="144">
        <v>0.37738997251739598</v>
      </c>
      <c r="O79" s="139">
        <v>-0.29348378314898099</v>
      </c>
      <c r="P79" s="144">
        <v>0.42828219450145999</v>
      </c>
      <c r="Q79" s="139">
        <v>0.33214703081950597</v>
      </c>
      <c r="R79" s="144">
        <v>0.47071398497900901</v>
      </c>
      <c r="S79" s="139">
        <v>1.37887219504176</v>
      </c>
      <c r="T79" s="144">
        <v>0.49187593653141298</v>
      </c>
      <c r="U79" s="139">
        <v>4.6198295264534499</v>
      </c>
      <c r="V79" s="144">
        <v>1.3612365636935699</v>
      </c>
      <c r="W79" s="139">
        <v>0.45927358355195003</v>
      </c>
      <c r="X79" s="144">
        <v>0.37637717123368902</v>
      </c>
      <c r="Y79" s="139">
        <v>-0.285453374096098</v>
      </c>
      <c r="Z79" s="144">
        <v>0.42969267985710402</v>
      </c>
      <c r="AA79" s="139">
        <v>0.37653328653488999</v>
      </c>
      <c r="AB79" s="144">
        <v>0.45405339438738801</v>
      </c>
      <c r="AC79" s="139">
        <v>1.32512711211491</v>
      </c>
      <c r="AD79" s="144">
        <v>0.48234445417718502</v>
      </c>
      <c r="AE79" s="139">
        <v>5.6177086156012601</v>
      </c>
      <c r="AF79" s="155">
        <v>1.5434622490285499</v>
      </c>
    </row>
    <row r="80" spans="1:32" ht="13" customHeight="1" x14ac:dyDescent="0.15">
      <c r="A80" s="57" t="s">
        <v>288</v>
      </c>
      <c r="B80" s="82">
        <v>1</v>
      </c>
      <c r="C80" s="139">
        <v>-0.10081699209447</v>
      </c>
      <c r="D80" s="144">
        <v>0.219243703596154</v>
      </c>
      <c r="E80" s="139">
        <v>0.34188573488205398</v>
      </c>
      <c r="F80" s="144">
        <v>0.20575550613629101</v>
      </c>
      <c r="G80" s="139">
        <v>1.9708201654694099E-2</v>
      </c>
      <c r="H80" s="144">
        <v>0.24558165277225599</v>
      </c>
      <c r="I80" s="139">
        <v>-0.115291377329613</v>
      </c>
      <c r="J80" s="144">
        <v>0.29056542114858402</v>
      </c>
      <c r="K80" s="139">
        <v>0.43110546053454402</v>
      </c>
      <c r="L80" s="144">
        <v>0.48136674709337002</v>
      </c>
      <c r="M80" s="139">
        <v>-2.4080095148812101E-2</v>
      </c>
      <c r="N80" s="144">
        <v>0.216593937371103</v>
      </c>
      <c r="O80" s="139">
        <v>0.35596372223501299</v>
      </c>
      <c r="P80" s="144">
        <v>0.20990929803612099</v>
      </c>
      <c r="Q80" s="139">
        <v>-2.37564628031872E-2</v>
      </c>
      <c r="R80" s="144">
        <v>0.24771500115032699</v>
      </c>
      <c r="S80" s="139">
        <v>-0.13869226889796099</v>
      </c>
      <c r="T80" s="144">
        <v>0.28191174725832502</v>
      </c>
      <c r="U80" s="139">
        <v>2.62533644914611</v>
      </c>
      <c r="V80" s="144">
        <v>0.77450834416002901</v>
      </c>
      <c r="W80" s="139">
        <v>-1.9525587417750401E-2</v>
      </c>
      <c r="X80" s="144">
        <v>0.21449821094287899</v>
      </c>
      <c r="Y80" s="139">
        <v>0.35446642166650799</v>
      </c>
      <c r="Z80" s="144">
        <v>0.20768379854111699</v>
      </c>
      <c r="AA80" s="139">
        <v>-9.6345928581948494E-3</v>
      </c>
      <c r="AB80" s="144">
        <v>0.24653805171221899</v>
      </c>
      <c r="AC80" s="139">
        <v>-8.40401605862824E-2</v>
      </c>
      <c r="AD80" s="144">
        <v>0.27635742122544599</v>
      </c>
      <c r="AE80" s="139">
        <v>3.0147386713231499</v>
      </c>
      <c r="AF80" s="155">
        <v>0.87354461042723197</v>
      </c>
    </row>
    <row r="81" spans="1:32" ht="13" customHeight="1" x14ac:dyDescent="0.15">
      <c r="A81" s="57" t="s">
        <v>290</v>
      </c>
      <c r="B81" s="82">
        <v>1</v>
      </c>
      <c r="C81" s="139">
        <v>-0.16886273489010301</v>
      </c>
      <c r="D81" s="144">
        <v>0.17839445576683799</v>
      </c>
      <c r="E81" s="139">
        <v>0.34832528163375698</v>
      </c>
      <c r="F81" s="144">
        <v>0.151370254509613</v>
      </c>
      <c r="G81" s="139">
        <v>-6.4881682389698797E-2</v>
      </c>
      <c r="H81" s="144">
        <v>0.16537503096783901</v>
      </c>
      <c r="I81" s="139">
        <v>0.24088284959353601</v>
      </c>
      <c r="J81" s="144">
        <v>0.22075149643585901</v>
      </c>
      <c r="K81" s="139">
        <v>0.561110388048354</v>
      </c>
      <c r="L81" s="144">
        <v>0.40808903972347299</v>
      </c>
      <c r="M81" s="139">
        <v>-0.156586892830167</v>
      </c>
      <c r="N81" s="144">
        <v>0.176223535383459</v>
      </c>
      <c r="O81" s="139">
        <v>0.34486353807221198</v>
      </c>
      <c r="P81" s="144">
        <v>0.15592287498344601</v>
      </c>
      <c r="Q81" s="139">
        <v>-4.6123994242563603E-2</v>
      </c>
      <c r="R81" s="144">
        <v>0.16253835330865499</v>
      </c>
      <c r="S81" s="139">
        <v>0.18184092502062199</v>
      </c>
      <c r="T81" s="144">
        <v>0.22274863972390299</v>
      </c>
      <c r="U81" s="139">
        <v>1.64216088205638</v>
      </c>
      <c r="V81" s="144">
        <v>0.91549975352545199</v>
      </c>
      <c r="W81" s="139">
        <v>-0.15865176132512401</v>
      </c>
      <c r="X81" s="144">
        <v>0.16629333191269499</v>
      </c>
      <c r="Y81" s="139">
        <v>0.34892324848438799</v>
      </c>
      <c r="Z81" s="144">
        <v>0.15023443229427499</v>
      </c>
      <c r="AA81" s="139">
        <v>-4.1920654556237398E-2</v>
      </c>
      <c r="AB81" s="144">
        <v>0.15219549663440399</v>
      </c>
      <c r="AC81" s="139">
        <v>0.19063677525280001</v>
      </c>
      <c r="AD81" s="144">
        <v>0.21839273249583099</v>
      </c>
      <c r="AE81" s="139">
        <v>2.2331711881713598</v>
      </c>
      <c r="AF81" s="155">
        <v>0.899318197691518</v>
      </c>
    </row>
    <row r="82" spans="1:32" ht="13" customHeight="1" x14ac:dyDescent="0.15">
      <c r="A82" s="57" t="s">
        <v>292</v>
      </c>
      <c r="B82" s="82">
        <v>1</v>
      </c>
      <c r="C82" s="139">
        <v>5.3149164476099603E-2</v>
      </c>
      <c r="D82" s="144">
        <v>0.20723123582379099</v>
      </c>
      <c r="E82" s="139">
        <v>0.32314831402493999</v>
      </c>
      <c r="F82" s="144">
        <v>0.18171789776921801</v>
      </c>
      <c r="G82" s="139">
        <v>-7.3052953966379994E-2</v>
      </c>
      <c r="H82" s="144">
        <v>0.182749315909356</v>
      </c>
      <c r="I82" s="139">
        <v>0.40463743553335202</v>
      </c>
      <c r="J82" s="144">
        <v>0.150845004423488</v>
      </c>
      <c r="K82" s="139">
        <v>1.30117224879683</v>
      </c>
      <c r="L82" s="144">
        <v>0.54491412489745406</v>
      </c>
      <c r="M82" s="139">
        <v>3.8965648753199897E-2</v>
      </c>
      <c r="N82" s="144">
        <v>0.20774130178271599</v>
      </c>
      <c r="O82" s="139">
        <v>0.31414295660387598</v>
      </c>
      <c r="P82" s="144">
        <v>0.179596637178733</v>
      </c>
      <c r="Q82" s="139">
        <v>-5.3002920215432403E-2</v>
      </c>
      <c r="R82" s="144">
        <v>0.18109154565605201</v>
      </c>
      <c r="S82" s="139">
        <v>0.40432409222043603</v>
      </c>
      <c r="T82" s="144">
        <v>0.15277189202484101</v>
      </c>
      <c r="U82" s="139">
        <v>1.72201322931705</v>
      </c>
      <c r="V82" s="144">
        <v>0.73101329850803898</v>
      </c>
      <c r="W82" s="139">
        <v>4.5947785212668797E-2</v>
      </c>
      <c r="X82" s="144">
        <v>0.201140505679473</v>
      </c>
      <c r="Y82" s="139">
        <v>0.30048721590843103</v>
      </c>
      <c r="Z82" s="144">
        <v>0.17249355058264501</v>
      </c>
      <c r="AA82" s="139">
        <v>-1.93596646171286E-2</v>
      </c>
      <c r="AB82" s="144">
        <v>0.175579552961319</v>
      </c>
      <c r="AC82" s="139">
        <v>0.39408807330339402</v>
      </c>
      <c r="AD82" s="144">
        <v>0.15205656538074699</v>
      </c>
      <c r="AE82" s="139">
        <v>2.8048921931194801</v>
      </c>
      <c r="AF82" s="155">
        <v>0.95084005548968298</v>
      </c>
    </row>
    <row r="83" spans="1:32" ht="13" customHeight="1" x14ac:dyDescent="0.15">
      <c r="A83" s="57" t="s">
        <v>293</v>
      </c>
      <c r="B83" s="82">
        <v>1</v>
      </c>
      <c r="C83" s="139">
        <v>1.21562818508541E-2</v>
      </c>
      <c r="D83" s="144">
        <v>0.28715841827504701</v>
      </c>
      <c r="E83" s="139">
        <v>5.3616906468494201E-3</v>
      </c>
      <c r="F83" s="144">
        <v>0.29934565124989199</v>
      </c>
      <c r="G83" s="139">
        <v>0.81363860810461996</v>
      </c>
      <c r="H83" s="144">
        <v>0.239737540163979</v>
      </c>
      <c r="I83" s="139">
        <v>0.46806777784997999</v>
      </c>
      <c r="J83" s="144">
        <v>0.31010621189180798</v>
      </c>
      <c r="K83" s="139">
        <v>3.2512122013081499</v>
      </c>
      <c r="L83" s="144">
        <v>1.2120863363604799</v>
      </c>
      <c r="M83" s="139">
        <v>3.7821843173930697E-2</v>
      </c>
      <c r="N83" s="144">
        <v>0.291808734165238</v>
      </c>
      <c r="O83" s="139">
        <v>1.7708365665041002E-2</v>
      </c>
      <c r="P83" s="144">
        <v>0.28552522856092599</v>
      </c>
      <c r="Q83" s="139">
        <v>0.73516075277778603</v>
      </c>
      <c r="R83" s="144">
        <v>0.24859933465968301</v>
      </c>
      <c r="S83" s="139">
        <v>0.49365273948739202</v>
      </c>
      <c r="T83" s="144">
        <v>0.31034760345252199</v>
      </c>
      <c r="U83" s="139">
        <v>4.5739815788945402</v>
      </c>
      <c r="V83" s="144">
        <v>1.4559057398034501</v>
      </c>
      <c r="W83" s="139">
        <v>2.7758341958391299E-2</v>
      </c>
      <c r="X83" s="144">
        <v>0.29405739663145403</v>
      </c>
      <c r="Y83" s="139">
        <v>3.2773072237125898E-3</v>
      </c>
      <c r="Z83" s="144">
        <v>0.292556002862077</v>
      </c>
      <c r="AA83" s="139">
        <v>0.69573750884497298</v>
      </c>
      <c r="AB83" s="144">
        <v>0.25496866106113403</v>
      </c>
      <c r="AC83" s="139">
        <v>0.49630861217832101</v>
      </c>
      <c r="AD83" s="144">
        <v>0.30707569907015497</v>
      </c>
      <c r="AE83" s="139">
        <v>5.3221795265810998</v>
      </c>
      <c r="AF83" s="155">
        <v>1.45250000914615</v>
      </c>
    </row>
    <row r="84" spans="1:32" ht="13" customHeight="1" x14ac:dyDescent="0.15">
      <c r="A84" s="3" t="s">
        <v>304</v>
      </c>
      <c r="B84" s="83">
        <v>1</v>
      </c>
      <c r="C84" s="143">
        <v>-6.8832920914634402E-2</v>
      </c>
      <c r="D84" s="148">
        <v>6.8787555333806802E-2</v>
      </c>
      <c r="E84" s="143">
        <v>0.202310689589252</v>
      </c>
      <c r="F84" s="148">
        <v>6.2590079886915395E-2</v>
      </c>
      <c r="G84" s="143">
        <v>0.15312771702467501</v>
      </c>
      <c r="H84" s="148">
        <v>6.6981920923666005E-2</v>
      </c>
      <c r="I84" s="143">
        <v>0.44793692476411501</v>
      </c>
      <c r="J84" s="148">
        <v>8.4883460815092404E-2</v>
      </c>
      <c r="K84" s="143">
        <v>1.30709147481438</v>
      </c>
      <c r="L84" s="148">
        <v>0.19985581749048401</v>
      </c>
      <c r="M84" s="143">
        <v>-5.49701651265413E-2</v>
      </c>
      <c r="N84" s="148">
        <v>6.8876381593549807E-2</v>
      </c>
      <c r="O84" s="143">
        <v>0.19625734382329299</v>
      </c>
      <c r="P84" s="148">
        <v>6.1558722515840297E-2</v>
      </c>
      <c r="Q84" s="143">
        <v>0.150964287081327</v>
      </c>
      <c r="R84" s="148">
        <v>6.6216816233270803E-2</v>
      </c>
      <c r="S84" s="143">
        <v>0.42838480256178102</v>
      </c>
      <c r="T84" s="148">
        <v>8.1471822728893403E-2</v>
      </c>
      <c r="U84" s="143">
        <v>2.9677330527042498</v>
      </c>
      <c r="V84" s="148">
        <v>0.30283922062028501</v>
      </c>
      <c r="W84" s="143">
        <v>-4.6820938152540598E-2</v>
      </c>
      <c r="X84" s="148">
        <v>6.8290118291281898E-2</v>
      </c>
      <c r="Y84" s="143">
        <v>0.18692857059773599</v>
      </c>
      <c r="Z84" s="148">
        <v>6.1834651926887599E-2</v>
      </c>
      <c r="AA84" s="143">
        <v>0.161904739626065</v>
      </c>
      <c r="AB84" s="148">
        <v>6.5579885852759201E-2</v>
      </c>
      <c r="AC84" s="143">
        <v>0.431704001654861</v>
      </c>
      <c r="AD84" s="148">
        <v>8.0544078292548393E-2</v>
      </c>
      <c r="AE84" s="143">
        <v>3.9361073607858001</v>
      </c>
      <c r="AF84" s="156">
        <v>0.36007583278919703</v>
      </c>
    </row>
    <row r="85" spans="1:32" ht="13" customHeight="1" x14ac:dyDescent="0.15">
      <c r="A85" s="57" t="s">
        <v>92</v>
      </c>
      <c r="B85" s="82">
        <v>1</v>
      </c>
      <c r="C85" s="139">
        <v>-0.18561915534994</v>
      </c>
      <c r="D85" s="144">
        <v>0.153548134078974</v>
      </c>
      <c r="E85" s="139">
        <v>0.195273654697208</v>
      </c>
      <c r="F85" s="144">
        <v>0.13472103570937799</v>
      </c>
      <c r="G85" s="139">
        <v>3.0285857634788201E-2</v>
      </c>
      <c r="H85" s="144">
        <v>0.14571400132873</v>
      </c>
      <c r="I85" s="139">
        <v>0.16180371232188701</v>
      </c>
      <c r="J85" s="144">
        <v>0.23638599632924601</v>
      </c>
      <c r="K85" s="139">
        <v>0.35190747922422599</v>
      </c>
      <c r="L85" s="144">
        <v>0.37662770782063298</v>
      </c>
      <c r="M85" s="139">
        <v>-0.21409208963777401</v>
      </c>
      <c r="N85" s="144">
        <v>0.13885931513724301</v>
      </c>
      <c r="O85" s="139">
        <v>0.16748221633496799</v>
      </c>
      <c r="P85" s="144">
        <v>0.128901303214219</v>
      </c>
      <c r="Q85" s="139">
        <v>8.2461827763681994E-2</v>
      </c>
      <c r="R85" s="144">
        <v>0.14361643799724499</v>
      </c>
      <c r="S85" s="139">
        <v>0.18189554150899101</v>
      </c>
      <c r="T85" s="144">
        <v>0.20946095247020599</v>
      </c>
      <c r="U85" s="139">
        <v>5.5155765308397804</v>
      </c>
      <c r="V85" s="144">
        <v>1.3837068049374299</v>
      </c>
      <c r="W85" s="139">
        <v>-0.21737370817833801</v>
      </c>
      <c r="X85" s="144">
        <v>0.14097014357592</v>
      </c>
      <c r="Y85" s="139">
        <v>0.163564439690568</v>
      </c>
      <c r="Z85" s="144">
        <v>0.130548235280363</v>
      </c>
      <c r="AA85" s="139">
        <v>6.5271595769007901E-2</v>
      </c>
      <c r="AB85" s="144">
        <v>0.143241175033548</v>
      </c>
      <c r="AC85" s="139">
        <v>0.207553282765019</v>
      </c>
      <c r="AD85" s="144">
        <v>0.21106143160212801</v>
      </c>
      <c r="AE85" s="139">
        <v>5.7664932186843201</v>
      </c>
      <c r="AF85" s="155">
        <v>1.5167264988434399</v>
      </c>
    </row>
    <row r="86" spans="1:32" ht="13" customHeight="1" x14ac:dyDescent="0.15">
      <c r="A86" s="57" t="s">
        <v>301</v>
      </c>
      <c r="B86" s="82">
        <v>1</v>
      </c>
      <c r="C86" s="139">
        <v>0.455520270612917</v>
      </c>
      <c r="D86" s="144">
        <v>0.35667863616992401</v>
      </c>
      <c r="E86" s="139">
        <v>0.11489950838857101</v>
      </c>
      <c r="F86" s="144">
        <v>0.290227373114887</v>
      </c>
      <c r="G86" s="139">
        <v>-0.322845816593479</v>
      </c>
      <c r="H86" s="144">
        <v>0.26578962215227298</v>
      </c>
      <c r="I86" s="139">
        <v>0.95233730906701197</v>
      </c>
      <c r="J86" s="144">
        <v>0.77762618608406497</v>
      </c>
      <c r="K86" s="139">
        <v>0.879969436342116</v>
      </c>
      <c r="L86" s="144">
        <v>1.11133962809092</v>
      </c>
      <c r="M86" s="139">
        <v>0.417985937920756</v>
      </c>
      <c r="N86" s="144">
        <v>0.36295850266918001</v>
      </c>
      <c r="O86" s="139">
        <v>0.108687433016791</v>
      </c>
      <c r="P86" s="144">
        <v>0.29558482630480798</v>
      </c>
      <c r="Q86" s="139">
        <v>-0.29168905721075</v>
      </c>
      <c r="R86" s="144">
        <v>0.26399481812805697</v>
      </c>
      <c r="S86" s="139">
        <v>0.94426045386947799</v>
      </c>
      <c r="T86" s="144">
        <v>0.806234083566854</v>
      </c>
      <c r="U86" s="139">
        <v>2.0151668904242199</v>
      </c>
      <c r="V86" s="144">
        <v>1.58233088308481</v>
      </c>
      <c r="W86" s="139">
        <v>0.46900440924189701</v>
      </c>
      <c r="X86" s="144">
        <v>0.37753778076577199</v>
      </c>
      <c r="Y86" s="139">
        <v>0.13004143699683099</v>
      </c>
      <c r="Z86" s="144">
        <v>0.296650289969421</v>
      </c>
      <c r="AA86" s="139">
        <v>-0.29206903815943203</v>
      </c>
      <c r="AB86" s="144">
        <v>0.26436341724164097</v>
      </c>
      <c r="AC86" s="139">
        <v>0.93469092801973896</v>
      </c>
      <c r="AD86" s="144">
        <v>0.82848480743289799</v>
      </c>
      <c r="AE86" s="139">
        <v>2.61597227640554</v>
      </c>
      <c r="AF86" s="155">
        <v>1.73761006143593</v>
      </c>
    </row>
    <row r="87" spans="1:32" ht="13" customHeight="1" x14ac:dyDescent="0.15">
      <c r="A87" s="72" t="s">
        <v>302</v>
      </c>
      <c r="B87" s="84">
        <v>1</v>
      </c>
      <c r="C87" s="149">
        <v>-0.33990393516939299</v>
      </c>
      <c r="D87" s="150">
        <v>0.25626885697830998</v>
      </c>
      <c r="E87" s="149">
        <v>-0.23615414891395001</v>
      </c>
      <c r="F87" s="150">
        <v>0.36648063284764298</v>
      </c>
      <c r="G87" s="149">
        <v>0.51266380793649502</v>
      </c>
      <c r="H87" s="150">
        <v>0.31897691836817099</v>
      </c>
      <c r="I87" s="149">
        <v>-5.51206003985725E-2</v>
      </c>
      <c r="J87" s="150">
        <v>0.52725095527190002</v>
      </c>
      <c r="K87" s="149">
        <v>0.57362801278451203</v>
      </c>
      <c r="L87" s="150">
        <v>0.77864694035749504</v>
      </c>
      <c r="M87" s="149">
        <v>-0.34452925001670098</v>
      </c>
      <c r="N87" s="150">
        <v>0.25107132676483701</v>
      </c>
      <c r="O87" s="149">
        <v>-0.114792477360076</v>
      </c>
      <c r="P87" s="150">
        <v>0.34976985432149299</v>
      </c>
      <c r="Q87" s="149">
        <v>0.45871535050843898</v>
      </c>
      <c r="R87" s="150">
        <v>0.30025523569644702</v>
      </c>
      <c r="S87" s="149">
        <v>-0.110514535266901</v>
      </c>
      <c r="T87" s="150">
        <v>0.53228183965161302</v>
      </c>
      <c r="U87" s="149">
        <v>5.0907990043016298</v>
      </c>
      <c r="V87" s="150">
        <v>2.1788943530109699</v>
      </c>
      <c r="W87" s="149">
        <v>-0.34734416505236498</v>
      </c>
      <c r="X87" s="150">
        <v>0.24779023045708401</v>
      </c>
      <c r="Y87" s="149">
        <v>-0.115167949533842</v>
      </c>
      <c r="Z87" s="150">
        <v>0.35074429732089402</v>
      </c>
      <c r="AA87" s="149">
        <v>0.48405337756516198</v>
      </c>
      <c r="AB87" s="150">
        <v>0.297205508751752</v>
      </c>
      <c r="AC87" s="149">
        <v>-0.173017888620313</v>
      </c>
      <c r="AD87" s="150">
        <v>0.53512044810626302</v>
      </c>
      <c r="AE87" s="149">
        <v>6.1619880691353499</v>
      </c>
      <c r="AF87" s="160">
        <v>2.3880785187237099</v>
      </c>
    </row>
    <row r="88" spans="1:32" ht="13" customHeight="1" x14ac:dyDescent="0.15">
      <c r="A88" s="57"/>
      <c r="B88" s="85"/>
      <c r="C88" s="139" t="s">
        <v>1338</v>
      </c>
      <c r="D88" s="144" t="s">
        <v>1339</v>
      </c>
      <c r="E88" s="139" t="s">
        <v>1340</v>
      </c>
      <c r="F88" s="144" t="s">
        <v>1341</v>
      </c>
      <c r="G88" s="139" t="s">
        <v>1342</v>
      </c>
      <c r="H88" s="144" t="s">
        <v>1343</v>
      </c>
      <c r="I88" s="139" t="s">
        <v>1344</v>
      </c>
      <c r="J88" s="144" t="s">
        <v>1345</v>
      </c>
      <c r="K88" s="139" t="s">
        <v>874</v>
      </c>
      <c r="L88" s="144" t="s">
        <v>875</v>
      </c>
      <c r="M88" s="139" t="s">
        <v>1346</v>
      </c>
      <c r="N88" s="144" t="s">
        <v>1347</v>
      </c>
      <c r="O88" s="139" t="s">
        <v>1348</v>
      </c>
      <c r="P88" s="144" t="s">
        <v>1349</v>
      </c>
      <c r="Q88" s="139" t="s">
        <v>1350</v>
      </c>
      <c r="R88" s="144" t="s">
        <v>1351</v>
      </c>
      <c r="S88" s="139" t="s">
        <v>1352</v>
      </c>
      <c r="T88" s="144" t="s">
        <v>1353</v>
      </c>
      <c r="U88" s="139" t="s">
        <v>890</v>
      </c>
      <c r="V88" s="144" t="s">
        <v>891</v>
      </c>
      <c r="W88" s="139" t="s">
        <v>1354</v>
      </c>
      <c r="X88" s="144" t="s">
        <v>1355</v>
      </c>
      <c r="Y88" s="139" t="s">
        <v>1356</v>
      </c>
      <c r="Z88" s="144" t="s">
        <v>1357</v>
      </c>
      <c r="AA88" s="139" t="s">
        <v>1358</v>
      </c>
      <c r="AB88" s="144" t="s">
        <v>1359</v>
      </c>
      <c r="AC88" s="139" t="s">
        <v>1360</v>
      </c>
      <c r="AD88" s="144" t="s">
        <v>1361</v>
      </c>
      <c r="AE88" s="139" t="s">
        <v>906</v>
      </c>
      <c r="AF88" s="155" t="s">
        <v>907</v>
      </c>
    </row>
    <row r="89" spans="1:32" ht="13" customHeight="1" x14ac:dyDescent="0.15">
      <c r="A89" s="57" t="s">
        <v>259</v>
      </c>
      <c r="B89" s="85">
        <v>3</v>
      </c>
      <c r="C89" s="139">
        <v>-0.111410393212088</v>
      </c>
      <c r="D89" s="144">
        <v>0.17795664087475199</v>
      </c>
      <c r="E89" s="139">
        <v>0.21394971285213199</v>
      </c>
      <c r="F89" s="144">
        <v>0.15077664245785299</v>
      </c>
      <c r="G89" s="139">
        <v>0.172986067842264</v>
      </c>
      <c r="H89" s="144">
        <v>0.17525886841577601</v>
      </c>
      <c r="I89" s="139">
        <v>-6.4737499389187603E-2</v>
      </c>
      <c r="J89" s="144">
        <v>0.23752041108820299</v>
      </c>
      <c r="K89" s="139">
        <v>0.439316801740748</v>
      </c>
      <c r="L89" s="144">
        <v>0.33457023785168299</v>
      </c>
      <c r="M89" s="139">
        <v>-0.10303419758109</v>
      </c>
      <c r="N89" s="144">
        <v>0.18063791596845899</v>
      </c>
      <c r="O89" s="139">
        <v>0.24807485915913699</v>
      </c>
      <c r="P89" s="144">
        <v>0.146248252692464</v>
      </c>
      <c r="Q89" s="139">
        <v>0.18593706251765599</v>
      </c>
      <c r="R89" s="144">
        <v>0.17095863627792901</v>
      </c>
      <c r="S89" s="139">
        <v>-6.5954285706304794E-2</v>
      </c>
      <c r="T89" s="144">
        <v>0.23631757586038499</v>
      </c>
      <c r="U89" s="139">
        <v>2.10474666256049</v>
      </c>
      <c r="V89" s="144">
        <v>0.67008979036634897</v>
      </c>
      <c r="W89" s="139">
        <v>-7.8779147136419703E-2</v>
      </c>
      <c r="X89" s="144">
        <v>0.18222241839105399</v>
      </c>
      <c r="Y89" s="139">
        <v>0.22304346793142399</v>
      </c>
      <c r="Z89" s="144">
        <v>0.14912693814553199</v>
      </c>
      <c r="AA89" s="139">
        <v>0.208197266927063</v>
      </c>
      <c r="AB89" s="144">
        <v>0.17104925514286701</v>
      </c>
      <c r="AC89" s="139">
        <v>-6.7755196559575404E-2</v>
      </c>
      <c r="AD89" s="144">
        <v>0.23146350786577599</v>
      </c>
      <c r="AE89" s="139">
        <v>2.5445466438809698</v>
      </c>
      <c r="AF89" s="155">
        <v>0.93301358776907395</v>
      </c>
    </row>
    <row r="90" spans="1:32" ht="13" customHeight="1" x14ac:dyDescent="0.15">
      <c r="A90" s="57" t="s">
        <v>262</v>
      </c>
      <c r="B90" s="85">
        <v>3</v>
      </c>
      <c r="C90" s="139">
        <v>-0.118926099356052</v>
      </c>
      <c r="D90" s="144">
        <v>0.163630135475372</v>
      </c>
      <c r="E90" s="139">
        <v>0.20523315752097901</v>
      </c>
      <c r="F90" s="144">
        <v>0.13109291721831401</v>
      </c>
      <c r="G90" s="139">
        <v>0.15778219617724901</v>
      </c>
      <c r="H90" s="144">
        <v>0.12732310242598799</v>
      </c>
      <c r="I90" s="139">
        <v>-3.6084824483069697E-2</v>
      </c>
      <c r="J90" s="144">
        <v>0.25258690244139598</v>
      </c>
      <c r="K90" s="139">
        <v>0.749770073024845</v>
      </c>
      <c r="L90" s="144">
        <v>0.63374597257741305</v>
      </c>
      <c r="M90" s="139">
        <v>-0.111858724068693</v>
      </c>
      <c r="N90" s="144">
        <v>0.16722944880662699</v>
      </c>
      <c r="O90" s="139">
        <v>0.20773346901437401</v>
      </c>
      <c r="P90" s="144">
        <v>0.13158509164137</v>
      </c>
      <c r="Q90" s="139">
        <v>0.15757189597768301</v>
      </c>
      <c r="R90" s="144">
        <v>0.12897975552555799</v>
      </c>
      <c r="S90" s="139">
        <v>-7.0456913653644301E-2</v>
      </c>
      <c r="T90" s="144">
        <v>0.25146660865562698</v>
      </c>
      <c r="U90" s="139">
        <v>1.0410274096157599</v>
      </c>
      <c r="V90" s="144">
        <v>0.73632306693576499</v>
      </c>
      <c r="W90" s="139">
        <v>-0.104213432512984</v>
      </c>
      <c r="X90" s="144">
        <v>0.17236992911513899</v>
      </c>
      <c r="Y90" s="139">
        <v>0.18517010791067401</v>
      </c>
      <c r="Z90" s="144">
        <v>0.135211372980058</v>
      </c>
      <c r="AA90" s="139">
        <v>0.163783774736076</v>
      </c>
      <c r="AB90" s="144">
        <v>0.12755084429581501</v>
      </c>
      <c r="AC90" s="139">
        <v>-5.2809181223348003E-2</v>
      </c>
      <c r="AD90" s="144">
        <v>0.24947687832950899</v>
      </c>
      <c r="AE90" s="139">
        <v>1.5089051689751001</v>
      </c>
      <c r="AF90" s="155">
        <v>0.86351770082030199</v>
      </c>
    </row>
    <row r="91" spans="1:32" ht="13" customHeight="1" x14ac:dyDescent="0.15">
      <c r="A91" s="57" t="s">
        <v>86</v>
      </c>
      <c r="B91" s="85">
        <v>3</v>
      </c>
      <c r="C91" s="139">
        <v>-5.5110415912398299E-2</v>
      </c>
      <c r="D91" s="144">
        <v>0.15990879133876501</v>
      </c>
      <c r="E91" s="139">
        <v>0.29822069868455098</v>
      </c>
      <c r="F91" s="144">
        <v>0.16343036317960299</v>
      </c>
      <c r="G91" s="139">
        <v>0.29992893645901803</v>
      </c>
      <c r="H91" s="144">
        <v>0.19131111935606601</v>
      </c>
      <c r="I91" s="139">
        <v>-3.3651488949061302E-2</v>
      </c>
      <c r="J91" s="144">
        <v>0.186858517559327</v>
      </c>
      <c r="K91" s="139">
        <v>2.0467387288244501</v>
      </c>
      <c r="L91" s="144">
        <v>0.82560811899629305</v>
      </c>
      <c r="M91" s="139">
        <v>-8.3748054009666201E-2</v>
      </c>
      <c r="N91" s="144">
        <v>0.15713070946874599</v>
      </c>
      <c r="O91" s="139">
        <v>0.27406762789804701</v>
      </c>
      <c r="P91" s="144">
        <v>0.16959967731415901</v>
      </c>
      <c r="Q91" s="139">
        <v>0.34815649202472598</v>
      </c>
      <c r="R91" s="144">
        <v>0.195016621528672</v>
      </c>
      <c r="S91" s="139">
        <v>4.5078993318909801E-3</v>
      </c>
      <c r="T91" s="144">
        <v>0.18352911358427301</v>
      </c>
      <c r="U91" s="139">
        <v>4.0832278007716596</v>
      </c>
      <c r="V91" s="144">
        <v>1.3422633402906201</v>
      </c>
      <c r="W91" s="139">
        <v>-7.4567283250146998E-2</v>
      </c>
      <c r="X91" s="144">
        <v>0.15383898222720299</v>
      </c>
      <c r="Y91" s="139">
        <v>0.29057448308174399</v>
      </c>
      <c r="Z91" s="144">
        <v>0.1613801898991</v>
      </c>
      <c r="AA91" s="139">
        <v>0.33733826867861599</v>
      </c>
      <c r="AB91" s="144">
        <v>0.19388025482301599</v>
      </c>
      <c r="AC91" s="139">
        <v>1.1009529275670799E-2</v>
      </c>
      <c r="AD91" s="144">
        <v>0.18053990460119901</v>
      </c>
      <c r="AE91" s="139">
        <v>4.7917162170112002</v>
      </c>
      <c r="AF91" s="155">
        <v>1.4477833759758101</v>
      </c>
    </row>
    <row r="92" spans="1:32" ht="13" customHeight="1" x14ac:dyDescent="0.15">
      <c r="A92" s="57" t="s">
        <v>281</v>
      </c>
      <c r="B92" s="85">
        <v>3</v>
      </c>
      <c r="C92" s="139">
        <v>-0.23638082202528299</v>
      </c>
      <c r="D92" s="144">
        <v>0.161039842181676</v>
      </c>
      <c r="E92" s="139">
        <v>0.51840023249803002</v>
      </c>
      <c r="F92" s="144">
        <v>0.12064754215658401</v>
      </c>
      <c r="G92" s="139">
        <v>0.23304276474470101</v>
      </c>
      <c r="H92" s="144">
        <v>0.109171630698547</v>
      </c>
      <c r="I92" s="139">
        <v>3.3098952491961799E-3</v>
      </c>
      <c r="J92" s="144">
        <v>0.18071474906394699</v>
      </c>
      <c r="K92" s="139">
        <v>2.1009611800802199</v>
      </c>
      <c r="L92" s="144">
        <v>0.54356861267103895</v>
      </c>
      <c r="M92" s="139">
        <v>-0.24472985803939001</v>
      </c>
      <c r="N92" s="144">
        <v>0.159541704772448</v>
      </c>
      <c r="O92" s="139">
        <v>0.50918499286663299</v>
      </c>
      <c r="P92" s="144">
        <v>0.120081335722731</v>
      </c>
      <c r="Q92" s="139">
        <v>0.24251548774769699</v>
      </c>
      <c r="R92" s="144">
        <v>0.1085897384762</v>
      </c>
      <c r="S92" s="139">
        <v>-9.8636447774418205E-3</v>
      </c>
      <c r="T92" s="144">
        <v>0.182025765804885</v>
      </c>
      <c r="U92" s="139">
        <v>2.4883215483499899</v>
      </c>
      <c r="V92" s="144">
        <v>0.61687013120521295</v>
      </c>
      <c r="W92" s="139">
        <v>-0.25060529082264998</v>
      </c>
      <c r="X92" s="144">
        <v>0.16165303418419499</v>
      </c>
      <c r="Y92" s="139">
        <v>0.506765664868435</v>
      </c>
      <c r="Z92" s="144">
        <v>0.116357188709553</v>
      </c>
      <c r="AA92" s="139">
        <v>0.25897104129182702</v>
      </c>
      <c r="AB92" s="144">
        <v>0.10878843068550199</v>
      </c>
      <c r="AC92" s="139">
        <v>-1.71458265720363E-2</v>
      </c>
      <c r="AD92" s="144">
        <v>0.17951612402220099</v>
      </c>
      <c r="AE92" s="139">
        <v>3.1655166558274801</v>
      </c>
      <c r="AF92" s="155">
        <v>0.71653056392482695</v>
      </c>
    </row>
    <row r="93" spans="1:32" ht="13" customHeight="1" x14ac:dyDescent="0.15">
      <c r="A93" s="57" t="s">
        <v>283</v>
      </c>
      <c r="B93" s="85">
        <v>3</v>
      </c>
      <c r="C93" s="139">
        <v>1.1292963134991301</v>
      </c>
      <c r="D93" s="144">
        <v>0.41463856257170401</v>
      </c>
      <c r="E93" s="139">
        <v>0.74906046148496497</v>
      </c>
      <c r="F93" s="144">
        <v>0.528970016407035</v>
      </c>
      <c r="G93" s="139">
        <v>0.52075072210802698</v>
      </c>
      <c r="H93" s="144">
        <v>0.46974231198126098</v>
      </c>
      <c r="I93" s="139">
        <v>1.7362597245876801</v>
      </c>
      <c r="J93" s="144">
        <v>0.57394798063323804</v>
      </c>
      <c r="K93" s="139">
        <v>8.2792198209437196</v>
      </c>
      <c r="L93" s="144">
        <v>2.7052720914248498</v>
      </c>
      <c r="M93" s="139">
        <v>1.1703849606847601</v>
      </c>
      <c r="N93" s="144">
        <v>0.40596717526448101</v>
      </c>
      <c r="O93" s="139">
        <v>0.60966704008214301</v>
      </c>
      <c r="P93" s="144">
        <v>0.51521271719677098</v>
      </c>
      <c r="Q93" s="139">
        <v>0.51937777270294205</v>
      </c>
      <c r="R93" s="144">
        <v>0.44864120460752399</v>
      </c>
      <c r="S93" s="139">
        <v>1.71534522881773</v>
      </c>
      <c r="T93" s="144">
        <v>0.56662943939302202</v>
      </c>
      <c r="U93" s="139">
        <v>10.8039300496922</v>
      </c>
      <c r="V93" s="144">
        <v>2.8089360684413398</v>
      </c>
      <c r="W93" s="139">
        <v>1.1914105726040001</v>
      </c>
      <c r="X93" s="144">
        <v>0.41657534303044402</v>
      </c>
      <c r="Y93" s="139">
        <v>0.58410614325967603</v>
      </c>
      <c r="Z93" s="144">
        <v>0.51523887785844802</v>
      </c>
      <c r="AA93" s="139">
        <v>0.54092670933232601</v>
      </c>
      <c r="AB93" s="144">
        <v>0.444135384866022</v>
      </c>
      <c r="AC93" s="139">
        <v>1.69235310840618</v>
      </c>
      <c r="AD93" s="144">
        <v>0.58024431560464296</v>
      </c>
      <c r="AE93" s="139">
        <v>11.1522214574328</v>
      </c>
      <c r="AF93" s="155">
        <v>2.8457111384635798</v>
      </c>
    </row>
    <row r="94" spans="1:32" ht="13" customHeight="1" x14ac:dyDescent="0.15">
      <c r="A94" s="57" t="s">
        <v>288</v>
      </c>
      <c r="B94" s="85">
        <v>3</v>
      </c>
      <c r="C94" s="139">
        <v>-0.17543636128675999</v>
      </c>
      <c r="D94" s="144">
        <v>0.17236990834386601</v>
      </c>
      <c r="E94" s="139">
        <v>0.30877648107359601</v>
      </c>
      <c r="F94" s="144">
        <v>0.179292812719547</v>
      </c>
      <c r="G94" s="139">
        <v>0.277827236962497</v>
      </c>
      <c r="H94" s="144">
        <v>0.18103498407674001</v>
      </c>
      <c r="I94" s="139">
        <v>0.21010721472815699</v>
      </c>
      <c r="J94" s="144">
        <v>0.19079599304872599</v>
      </c>
      <c r="K94" s="139">
        <v>1.45760610616593</v>
      </c>
      <c r="L94" s="144">
        <v>0.68981500040004995</v>
      </c>
      <c r="M94" s="139">
        <v>-0.145651200299553</v>
      </c>
      <c r="N94" s="144">
        <v>0.169301426380328</v>
      </c>
      <c r="O94" s="139">
        <v>0.36496524788941398</v>
      </c>
      <c r="P94" s="144">
        <v>0.176963928031247</v>
      </c>
      <c r="Q94" s="139">
        <v>0.276793768424973</v>
      </c>
      <c r="R94" s="144">
        <v>0.17823641716747299</v>
      </c>
      <c r="S94" s="139">
        <v>0.18291698219563399</v>
      </c>
      <c r="T94" s="144">
        <v>0.196004960461753</v>
      </c>
      <c r="U94" s="139">
        <v>2.9623821449901602</v>
      </c>
      <c r="V94" s="144">
        <v>1.02496603959389</v>
      </c>
      <c r="W94" s="139">
        <v>-0.108618741085149</v>
      </c>
      <c r="X94" s="144">
        <v>0.17148215060375399</v>
      </c>
      <c r="Y94" s="139">
        <v>0.329712475966631</v>
      </c>
      <c r="Z94" s="144">
        <v>0.178453149289758</v>
      </c>
      <c r="AA94" s="139">
        <v>0.26485572672482499</v>
      </c>
      <c r="AB94" s="144">
        <v>0.180880208972446</v>
      </c>
      <c r="AC94" s="139">
        <v>0.16494697034085201</v>
      </c>
      <c r="AD94" s="144">
        <v>0.19741612633970501</v>
      </c>
      <c r="AE94" s="139">
        <v>3.8972201851527601</v>
      </c>
      <c r="AF94" s="155">
        <v>1.21551104602953</v>
      </c>
    </row>
    <row r="95" spans="1:32" ht="13" customHeight="1" x14ac:dyDescent="0.15">
      <c r="A95" s="57" t="s">
        <v>292</v>
      </c>
      <c r="B95" s="85">
        <v>3</v>
      </c>
      <c r="C95" s="139">
        <v>-0.214052149917102</v>
      </c>
      <c r="D95" s="144">
        <v>0.133612055142041</v>
      </c>
      <c r="E95" s="139">
        <v>0.46145949756961302</v>
      </c>
      <c r="F95" s="144">
        <v>0.112928158762094</v>
      </c>
      <c r="G95" s="139">
        <v>0.31762151109846598</v>
      </c>
      <c r="H95" s="144">
        <v>0.129464113023393</v>
      </c>
      <c r="I95" s="139">
        <v>9.8292318929346201E-2</v>
      </c>
      <c r="J95" s="144">
        <v>0.13602621581301999</v>
      </c>
      <c r="K95" s="139">
        <v>2.1916677906013402</v>
      </c>
      <c r="L95" s="144">
        <v>0.603821969128299</v>
      </c>
      <c r="M95" s="139">
        <v>-0.230361674260008</v>
      </c>
      <c r="N95" s="144">
        <v>0.13538863403253501</v>
      </c>
      <c r="O95" s="139">
        <v>0.45993771781738002</v>
      </c>
      <c r="P95" s="144">
        <v>0.11331372878522999</v>
      </c>
      <c r="Q95" s="139">
        <v>0.324869309902027</v>
      </c>
      <c r="R95" s="144">
        <v>0.13070057991499801</v>
      </c>
      <c r="S95" s="139">
        <v>0.10112728453041001</v>
      </c>
      <c r="T95" s="144">
        <v>0.13752359003484399</v>
      </c>
      <c r="U95" s="139">
        <v>2.7727897836843298</v>
      </c>
      <c r="V95" s="144">
        <v>0.71670588566766302</v>
      </c>
      <c r="W95" s="139">
        <v>-0.23164357838871499</v>
      </c>
      <c r="X95" s="144">
        <v>0.13489753932868601</v>
      </c>
      <c r="Y95" s="139">
        <v>0.42700927632850799</v>
      </c>
      <c r="Z95" s="144">
        <v>0.11978700498499099</v>
      </c>
      <c r="AA95" s="139">
        <v>0.34763597165337501</v>
      </c>
      <c r="AB95" s="144">
        <v>0.13357521651405199</v>
      </c>
      <c r="AC95" s="139">
        <v>8.1900370193541697E-2</v>
      </c>
      <c r="AD95" s="144">
        <v>0.13835068252973101</v>
      </c>
      <c r="AE95" s="139">
        <v>4.0009006019178504</v>
      </c>
      <c r="AF95" s="155">
        <v>1.05589134590323</v>
      </c>
    </row>
    <row r="96" spans="1:32" ht="13" customHeight="1" x14ac:dyDescent="0.15">
      <c r="A96" s="57" t="s">
        <v>293</v>
      </c>
      <c r="B96" s="85">
        <v>3</v>
      </c>
      <c r="C96" s="139">
        <v>-5.4099892096653099E-2</v>
      </c>
      <c r="D96" s="144">
        <v>0.22080531204776399</v>
      </c>
      <c r="E96" s="139">
        <v>0.42005736599669202</v>
      </c>
      <c r="F96" s="144">
        <v>0.209514233237451</v>
      </c>
      <c r="G96" s="139">
        <v>0.65623942479734698</v>
      </c>
      <c r="H96" s="144">
        <v>0.183065053715598</v>
      </c>
      <c r="I96" s="139">
        <v>0.73211104728908905</v>
      </c>
      <c r="J96" s="144">
        <v>0.229911041714356</v>
      </c>
      <c r="K96" s="139">
        <v>4.1780049605992096</v>
      </c>
      <c r="L96" s="144">
        <v>1.5926506599369401</v>
      </c>
      <c r="M96" s="139">
        <v>-5.7396387365956703E-2</v>
      </c>
      <c r="N96" s="144">
        <v>0.21865954560974701</v>
      </c>
      <c r="O96" s="139">
        <v>0.42078413174363599</v>
      </c>
      <c r="P96" s="144">
        <v>0.20624641015971101</v>
      </c>
      <c r="Q96" s="139">
        <v>0.63787418166014198</v>
      </c>
      <c r="R96" s="144">
        <v>0.170098640153488</v>
      </c>
      <c r="S96" s="139">
        <v>0.72996856059057502</v>
      </c>
      <c r="T96" s="144">
        <v>0.228426157335862</v>
      </c>
      <c r="U96" s="139">
        <v>4.2702205703089504</v>
      </c>
      <c r="V96" s="144">
        <v>1.7258983327822499</v>
      </c>
      <c r="W96" s="139">
        <v>-5.0516238439144698E-2</v>
      </c>
      <c r="X96" s="144">
        <v>0.21748498654350701</v>
      </c>
      <c r="Y96" s="139">
        <v>0.40830797335539798</v>
      </c>
      <c r="Z96" s="144">
        <v>0.197630276652739</v>
      </c>
      <c r="AA96" s="139">
        <v>0.61700646898976597</v>
      </c>
      <c r="AB96" s="144">
        <v>0.15607095116240199</v>
      </c>
      <c r="AC96" s="139">
        <v>0.73962234747952704</v>
      </c>
      <c r="AD96" s="144">
        <v>0.22119784530005299</v>
      </c>
      <c r="AE96" s="139">
        <v>5.3306885810907696</v>
      </c>
      <c r="AF96" s="155">
        <v>1.70021476727454</v>
      </c>
    </row>
    <row r="97" spans="1:32" ht="13" customHeight="1" x14ac:dyDescent="0.15">
      <c r="A97" s="5" t="s">
        <v>305</v>
      </c>
      <c r="B97" s="87">
        <v>3</v>
      </c>
      <c r="C97" s="153">
        <v>2.0485022461599198E-2</v>
      </c>
      <c r="D97" s="154">
        <v>7.6871618783998202E-2</v>
      </c>
      <c r="E97" s="153">
        <v>0.39689470096007001</v>
      </c>
      <c r="F97" s="154">
        <v>8.3832835509696405E-2</v>
      </c>
      <c r="G97" s="153">
        <v>0.32952235752369602</v>
      </c>
      <c r="H97" s="154">
        <v>7.8972949115346094E-2</v>
      </c>
      <c r="I97" s="153">
        <v>0.33070079849526901</v>
      </c>
      <c r="J97" s="154">
        <v>9.8818933931045697E-2</v>
      </c>
      <c r="K97" s="153">
        <v>2.68041068274756</v>
      </c>
      <c r="L97" s="154">
        <v>0.43635825524781302</v>
      </c>
      <c r="M97" s="153">
        <v>2.4200608132550198E-2</v>
      </c>
      <c r="N97" s="154">
        <v>7.6070871574179397E-2</v>
      </c>
      <c r="O97" s="153">
        <v>0.386801885808846</v>
      </c>
      <c r="P97" s="154">
        <v>8.2350691036907606E-2</v>
      </c>
      <c r="Q97" s="153">
        <v>0.33663699636973099</v>
      </c>
      <c r="R97" s="154">
        <v>7.6520951632216297E-2</v>
      </c>
      <c r="S97" s="153">
        <v>0.32344888891610601</v>
      </c>
      <c r="T97" s="154">
        <v>9.8144972502650002E-2</v>
      </c>
      <c r="U97" s="153">
        <v>3.8158307462467</v>
      </c>
      <c r="V97" s="154">
        <v>0.49381267355519798</v>
      </c>
      <c r="W97" s="153">
        <v>3.6558357621098901E-2</v>
      </c>
      <c r="X97" s="154">
        <v>7.7171961799048699E-2</v>
      </c>
      <c r="Y97" s="153">
        <v>0.36933619908781101</v>
      </c>
      <c r="Z97" s="154">
        <v>8.2046747410532195E-2</v>
      </c>
      <c r="AA97" s="153">
        <v>0.34233940354173398</v>
      </c>
      <c r="AB97" s="154">
        <v>7.5738645165698198E-2</v>
      </c>
      <c r="AC97" s="153">
        <v>0.31901526516760098</v>
      </c>
      <c r="AD97" s="154">
        <v>9.87706272035931E-2</v>
      </c>
      <c r="AE97" s="153">
        <v>4.5489644389111197</v>
      </c>
      <c r="AF97" s="162">
        <v>0.52747697969895602</v>
      </c>
    </row>
    <row r="99" spans="1:32" x14ac:dyDescent="0.15">
      <c r="A99" s="128" t="s">
        <v>394</v>
      </c>
    </row>
    <row r="100" spans="1:32" x14ac:dyDescent="0.15">
      <c r="A100" s="128" t="s">
        <v>408</v>
      </c>
    </row>
    <row r="101" spans="1:32" x14ac:dyDescent="0.15">
      <c r="A101" s="128" t="s">
        <v>395</v>
      </c>
    </row>
    <row r="102" spans="1:32" x14ac:dyDescent="0.15">
      <c r="A102" s="128" t="s">
        <v>390</v>
      </c>
    </row>
    <row r="103" spans="1:32" x14ac:dyDescent="0.15">
      <c r="A103" s="128" t="s">
        <v>306</v>
      </c>
    </row>
    <row r="104" spans="1:32" x14ac:dyDescent="0.15">
      <c r="A104" s="128" t="s">
        <v>307</v>
      </c>
    </row>
    <row r="105" spans="1:32" x14ac:dyDescent="0.15">
      <c r="A105" s="128" t="s">
        <v>308</v>
      </c>
    </row>
    <row r="106" spans="1:32" x14ac:dyDescent="0.15">
      <c r="A106" s="128" t="s">
        <v>309</v>
      </c>
    </row>
    <row r="107" spans="1:32" x14ac:dyDescent="0.15">
      <c r="A107" s="112" t="str">
        <f>HYPERLINK("https://oecdcode.org/disclaimers/cyprus.html", "Information on data for Cyprus: https://oecdcode.org/disclaimers/cyprus.html")</f>
        <v>Information on data for Cyprus: https://oecdcode.org/disclaimers/cyprus.html</v>
      </c>
    </row>
    <row r="108" spans="1:32" x14ac:dyDescent="0.15">
      <c r="A108" s="128" t="s">
        <v>310</v>
      </c>
    </row>
  </sheetData>
  <mergeCells count="22">
    <mergeCell ref="AE7:AF8"/>
    <mergeCell ref="W9:AF9"/>
    <mergeCell ref="U7:V8"/>
    <mergeCell ref="M9:V9"/>
    <mergeCell ref="W7:AD7"/>
    <mergeCell ref="W8:X8"/>
    <mergeCell ref="Y8:Z8"/>
    <mergeCell ref="AA8:AB8"/>
    <mergeCell ref="AC8:AD8"/>
    <mergeCell ref="K7:L8"/>
    <mergeCell ref="C9:L9"/>
    <mergeCell ref="M7:T7"/>
    <mergeCell ref="M8:N8"/>
    <mergeCell ref="O8:P8"/>
    <mergeCell ref="Q8:R8"/>
    <mergeCell ref="S8:T8"/>
    <mergeCell ref="B7:B10"/>
    <mergeCell ref="C7:J7"/>
    <mergeCell ref="C8:D8"/>
    <mergeCell ref="E8:F8"/>
    <mergeCell ref="G8:H8"/>
    <mergeCell ref="I8:J8"/>
  </mergeCells>
  <conditionalFormatting sqref="C1:C200">
    <cfRule type="expression" dxfId="143" priority="12">
      <formula>ABS(C1/D1)&gt;1.95996398454005</formula>
    </cfRule>
  </conditionalFormatting>
  <conditionalFormatting sqref="E1:E200">
    <cfRule type="expression" dxfId="142" priority="11">
      <formula>ABS(E1/F1)&gt;1.95996398454005</formula>
    </cfRule>
  </conditionalFormatting>
  <conditionalFormatting sqref="G1:G200">
    <cfRule type="expression" dxfId="141" priority="10">
      <formula>ABS(G1/H1)&gt;1.95996398454005</formula>
    </cfRule>
  </conditionalFormatting>
  <conditionalFormatting sqref="I1:I200">
    <cfRule type="expression" dxfId="140" priority="9">
      <formula>ABS(I1/J1)&gt;1.95996398454005</formula>
    </cfRule>
  </conditionalFormatting>
  <conditionalFormatting sqref="M1:M200">
    <cfRule type="expression" dxfId="139" priority="8">
      <formula>ABS(M1/N1)&gt;1.95996398454005</formula>
    </cfRule>
  </conditionalFormatting>
  <conditionalFormatting sqref="O1:O200">
    <cfRule type="expression" dxfId="138" priority="7">
      <formula>ABS(O1/P1)&gt;1.95996398454005</formula>
    </cfRule>
  </conditionalFormatting>
  <conditionalFormatting sqref="Q1:Q200">
    <cfRule type="expression" dxfId="137" priority="6">
      <formula>ABS(Q1/R1)&gt;1.95996398454005</formula>
    </cfRule>
  </conditionalFormatting>
  <conditionalFormatting sqref="S1:S200">
    <cfRule type="expression" dxfId="136" priority="5">
      <formula>ABS(S1/T1)&gt;1.95996398454005</formula>
    </cfRule>
  </conditionalFormatting>
  <conditionalFormatting sqref="W1:W200">
    <cfRule type="expression" dxfId="135" priority="4">
      <formula>ABS(W1/X1)&gt;1.95996398454005</formula>
    </cfRule>
  </conditionalFormatting>
  <conditionalFormatting sqref="Y1:Y200">
    <cfRule type="expression" dxfId="134" priority="3">
      <formula>ABS(Y1/Z1)&gt;1.95996398454005</formula>
    </cfRule>
  </conditionalFormatting>
  <conditionalFormatting sqref="AA1:AA200">
    <cfRule type="expression" dxfId="133" priority="2">
      <formula>ABS(AA1/AB1)&gt;1.95996398454005</formula>
    </cfRule>
  </conditionalFormatting>
  <conditionalFormatting sqref="AC1:AC200">
    <cfRule type="expression" dxfId="132" priority="1">
      <formula>ABS(AC1/AD1)&gt;1.95996398454005</formula>
    </cfRule>
  </conditionalFormatting>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F108"/>
  <sheetViews>
    <sheetView showGridLines="0" zoomScale="80" workbookViewId="0"/>
  </sheetViews>
  <sheetFormatPr baseColWidth="10" defaultRowHeight="13" x14ac:dyDescent="0.15"/>
  <cols>
    <col min="1" max="1" width="30.6640625" customWidth="1"/>
    <col min="2" max="2" width="8.6640625" customWidth="1"/>
  </cols>
  <sheetData>
    <row r="1" spans="1:32" x14ac:dyDescent="0.15">
      <c r="A1" s="27" t="s">
        <v>182</v>
      </c>
    </row>
    <row r="2" spans="1:32" x14ac:dyDescent="0.15">
      <c r="A2" s="29" t="s">
        <v>183</v>
      </c>
    </row>
    <row r="3" spans="1:32" x14ac:dyDescent="0.15">
      <c r="A3" s="25" t="s">
        <v>349</v>
      </c>
    </row>
    <row r="4" spans="1:32" x14ac:dyDescent="0.15">
      <c r="A4" s="97" t="str">
        <f>HYPERLINK("#'TOC'!A1", "Back to TOC")</f>
        <v>Back to TOC</v>
      </c>
    </row>
    <row r="7" spans="1:32" ht="45" customHeight="1" x14ac:dyDescent="0.15">
      <c r="B7" s="163" t="s">
        <v>237</v>
      </c>
      <c r="C7" s="166" t="s">
        <v>429</v>
      </c>
      <c r="D7" s="166"/>
      <c r="E7" s="166"/>
      <c r="F7" s="166"/>
      <c r="G7" s="166"/>
      <c r="H7" s="166"/>
      <c r="I7" s="166"/>
      <c r="J7" s="166"/>
      <c r="K7" s="191" t="s">
        <v>391</v>
      </c>
      <c r="L7" s="191"/>
      <c r="M7" s="166" t="s">
        <v>429</v>
      </c>
      <c r="N7" s="166"/>
      <c r="O7" s="166"/>
      <c r="P7" s="166"/>
      <c r="Q7" s="166"/>
      <c r="R7" s="166"/>
      <c r="S7" s="166"/>
      <c r="T7" s="166"/>
      <c r="U7" s="191" t="s">
        <v>391</v>
      </c>
      <c r="V7" s="191"/>
      <c r="W7" s="166" t="s">
        <v>429</v>
      </c>
      <c r="X7" s="166"/>
      <c r="Y7" s="166"/>
      <c r="Z7" s="166"/>
      <c r="AA7" s="166"/>
      <c r="AB7" s="166"/>
      <c r="AC7" s="166"/>
      <c r="AD7" s="166"/>
      <c r="AE7" s="191" t="s">
        <v>391</v>
      </c>
      <c r="AF7" s="193"/>
    </row>
    <row r="8" spans="1:32" ht="75" customHeight="1" x14ac:dyDescent="0.15">
      <c r="B8" s="164"/>
      <c r="C8" s="168" t="s">
        <v>403</v>
      </c>
      <c r="D8" s="168"/>
      <c r="E8" s="168" t="s">
        <v>418</v>
      </c>
      <c r="F8" s="168"/>
      <c r="G8" s="168" t="s">
        <v>419</v>
      </c>
      <c r="H8" s="168"/>
      <c r="I8" s="168" t="s">
        <v>427</v>
      </c>
      <c r="J8" s="168"/>
      <c r="K8" s="192"/>
      <c r="L8" s="192"/>
      <c r="M8" s="168" t="s">
        <v>403</v>
      </c>
      <c r="N8" s="168"/>
      <c r="O8" s="168" t="s">
        <v>418</v>
      </c>
      <c r="P8" s="168"/>
      <c r="Q8" s="168" t="s">
        <v>419</v>
      </c>
      <c r="R8" s="168"/>
      <c r="S8" s="168" t="s">
        <v>427</v>
      </c>
      <c r="T8" s="168"/>
      <c r="U8" s="192"/>
      <c r="V8" s="192"/>
      <c r="W8" s="168" t="s">
        <v>403</v>
      </c>
      <c r="X8" s="168"/>
      <c r="Y8" s="168" t="s">
        <v>418</v>
      </c>
      <c r="Z8" s="168"/>
      <c r="AA8" s="168" t="s">
        <v>419</v>
      </c>
      <c r="AB8" s="168"/>
      <c r="AC8" s="168" t="s">
        <v>427</v>
      </c>
      <c r="AD8" s="168"/>
      <c r="AE8" s="192"/>
      <c r="AF8" s="194"/>
    </row>
    <row r="9" spans="1:32" ht="15" customHeight="1" x14ac:dyDescent="0.15">
      <c r="B9" s="164"/>
      <c r="C9" s="169" t="s">
        <v>384</v>
      </c>
      <c r="D9" s="169"/>
      <c r="E9" s="169"/>
      <c r="F9" s="169"/>
      <c r="G9" s="169"/>
      <c r="H9" s="169"/>
      <c r="I9" s="169"/>
      <c r="J9" s="169"/>
      <c r="K9" s="169"/>
      <c r="L9" s="169"/>
      <c r="M9" s="169" t="s">
        <v>385</v>
      </c>
      <c r="N9" s="169"/>
      <c r="O9" s="169"/>
      <c r="P9" s="169"/>
      <c r="Q9" s="169"/>
      <c r="R9" s="169"/>
      <c r="S9" s="169"/>
      <c r="T9" s="169"/>
      <c r="U9" s="169"/>
      <c r="V9" s="169"/>
      <c r="W9" s="169" t="s">
        <v>386</v>
      </c>
      <c r="X9" s="169"/>
      <c r="Y9" s="169"/>
      <c r="Z9" s="169"/>
      <c r="AA9" s="169"/>
      <c r="AB9" s="169"/>
      <c r="AC9" s="169"/>
      <c r="AD9" s="169"/>
      <c r="AE9" s="169"/>
      <c r="AF9" s="176"/>
    </row>
    <row r="10" spans="1:32" ht="15" customHeight="1" x14ac:dyDescent="0.15">
      <c r="B10" s="165"/>
      <c r="C10" s="98" t="s">
        <v>244</v>
      </c>
      <c r="D10" s="98" t="s">
        <v>240</v>
      </c>
      <c r="E10" s="98" t="s">
        <v>244</v>
      </c>
      <c r="F10" s="98" t="s">
        <v>240</v>
      </c>
      <c r="G10" s="98" t="s">
        <v>244</v>
      </c>
      <c r="H10" s="98" t="s">
        <v>240</v>
      </c>
      <c r="I10" s="98" t="s">
        <v>244</v>
      </c>
      <c r="J10" s="98" t="s">
        <v>240</v>
      </c>
      <c r="K10" s="98" t="s">
        <v>392</v>
      </c>
      <c r="L10" s="98" t="s">
        <v>240</v>
      </c>
      <c r="M10" s="98" t="s">
        <v>244</v>
      </c>
      <c r="N10" s="98" t="s">
        <v>240</v>
      </c>
      <c r="O10" s="98" t="s">
        <v>244</v>
      </c>
      <c r="P10" s="98" t="s">
        <v>240</v>
      </c>
      <c r="Q10" s="98" t="s">
        <v>244</v>
      </c>
      <c r="R10" s="98" t="s">
        <v>240</v>
      </c>
      <c r="S10" s="98" t="s">
        <v>244</v>
      </c>
      <c r="T10" s="98" t="s">
        <v>240</v>
      </c>
      <c r="U10" s="98" t="s">
        <v>392</v>
      </c>
      <c r="V10" s="98" t="s">
        <v>240</v>
      </c>
      <c r="W10" s="98" t="s">
        <v>244</v>
      </c>
      <c r="X10" s="98" t="s">
        <v>240</v>
      </c>
      <c r="Y10" s="98" t="s">
        <v>244</v>
      </c>
      <c r="Z10" s="98" t="s">
        <v>240</v>
      </c>
      <c r="AA10" s="98" t="s">
        <v>244</v>
      </c>
      <c r="AB10" s="98" t="s">
        <v>240</v>
      </c>
      <c r="AC10" s="98" t="s">
        <v>244</v>
      </c>
      <c r="AD10" s="98" t="s">
        <v>240</v>
      </c>
      <c r="AE10" s="98" t="s">
        <v>392</v>
      </c>
      <c r="AF10" s="99" t="s">
        <v>240</v>
      </c>
    </row>
    <row r="11" spans="1:32" ht="13" customHeight="1" x14ac:dyDescent="0.15">
      <c r="A11" s="100"/>
      <c r="B11" s="101"/>
      <c r="C11" s="151" t="s">
        <v>1010</v>
      </c>
      <c r="D11" s="152" t="s">
        <v>1011</v>
      </c>
      <c r="E11" s="151" t="s">
        <v>1362</v>
      </c>
      <c r="F11" s="152" t="s">
        <v>1363</v>
      </c>
      <c r="G11" s="151" t="s">
        <v>1364</v>
      </c>
      <c r="H11" s="152" t="s">
        <v>1365</v>
      </c>
      <c r="I11" s="151" t="s">
        <v>1366</v>
      </c>
      <c r="J11" s="152" t="s">
        <v>1367</v>
      </c>
      <c r="K11" s="151" t="s">
        <v>922</v>
      </c>
      <c r="L11" s="152" t="s">
        <v>923</v>
      </c>
      <c r="M11" s="151" t="s">
        <v>1018</v>
      </c>
      <c r="N11" s="152" t="s">
        <v>1019</v>
      </c>
      <c r="O11" s="151" t="s">
        <v>1368</v>
      </c>
      <c r="P11" s="152" t="s">
        <v>1369</v>
      </c>
      <c r="Q11" s="151" t="s">
        <v>1370</v>
      </c>
      <c r="R11" s="152" t="s">
        <v>1371</v>
      </c>
      <c r="S11" s="151" t="s">
        <v>1372</v>
      </c>
      <c r="T11" s="152" t="s">
        <v>1373</v>
      </c>
      <c r="U11" s="151" t="s">
        <v>938</v>
      </c>
      <c r="V11" s="152" t="s">
        <v>939</v>
      </c>
      <c r="W11" s="151" t="s">
        <v>1026</v>
      </c>
      <c r="X11" s="152" t="s">
        <v>1027</v>
      </c>
      <c r="Y11" s="151" t="s">
        <v>1374</v>
      </c>
      <c r="Z11" s="152" t="s">
        <v>1375</v>
      </c>
      <c r="AA11" s="151" t="s">
        <v>1376</v>
      </c>
      <c r="AB11" s="152" t="s">
        <v>1377</v>
      </c>
      <c r="AC11" s="151" t="s">
        <v>1378</v>
      </c>
      <c r="AD11" s="152" t="s">
        <v>1379</v>
      </c>
      <c r="AE11" s="151" t="s">
        <v>954</v>
      </c>
      <c r="AF11" s="161" t="s">
        <v>955</v>
      </c>
    </row>
    <row r="12" spans="1:32" ht="13" customHeight="1" x14ac:dyDescent="0.15">
      <c r="A12" s="57" t="s">
        <v>246</v>
      </c>
      <c r="B12" s="106">
        <v>2</v>
      </c>
      <c r="C12" s="139">
        <v>-0.56721134027270603</v>
      </c>
      <c r="D12" s="144">
        <v>0.54606407712303595</v>
      </c>
      <c r="E12" s="139">
        <v>-0.63640363951999401</v>
      </c>
      <c r="F12" s="144">
        <v>0.40924254756227102</v>
      </c>
      <c r="G12" s="139">
        <v>-0.82537952871839804</v>
      </c>
      <c r="H12" s="144">
        <v>0.36978845758729101</v>
      </c>
      <c r="I12" s="139">
        <v>-0.78679386465001599</v>
      </c>
      <c r="J12" s="144">
        <v>0.47945958741134198</v>
      </c>
      <c r="K12" s="139">
        <v>2.94007315458733</v>
      </c>
      <c r="L12" s="144">
        <v>1.31731150419705</v>
      </c>
      <c r="M12" s="139">
        <v>-0.54907730967382895</v>
      </c>
      <c r="N12" s="144">
        <v>0.55064408286900401</v>
      </c>
      <c r="O12" s="139">
        <v>-0.66090082728975796</v>
      </c>
      <c r="P12" s="144">
        <v>0.396628858987713</v>
      </c>
      <c r="Q12" s="139">
        <v>-0.83474702365722098</v>
      </c>
      <c r="R12" s="144">
        <v>0.364067018809974</v>
      </c>
      <c r="S12" s="139">
        <v>-0.86842984724012595</v>
      </c>
      <c r="T12" s="144">
        <v>0.48232892112815201</v>
      </c>
      <c r="U12" s="139">
        <v>3.67458980961674</v>
      </c>
      <c r="V12" s="144">
        <v>1.30664896795713</v>
      </c>
      <c r="W12" s="139">
        <v>-0.50214868231530396</v>
      </c>
      <c r="X12" s="144">
        <v>0.55922397885852304</v>
      </c>
      <c r="Y12" s="139">
        <v>-0.75380554295240898</v>
      </c>
      <c r="Z12" s="144">
        <v>0.39495382730192602</v>
      </c>
      <c r="AA12" s="139">
        <v>-0.79995132666378899</v>
      </c>
      <c r="AB12" s="144">
        <v>0.360038748239144</v>
      </c>
      <c r="AC12" s="139">
        <v>-0.86317671798756901</v>
      </c>
      <c r="AD12" s="144">
        <v>0.47693088939859002</v>
      </c>
      <c r="AE12" s="139">
        <v>6.3668464337373303</v>
      </c>
      <c r="AF12" s="155">
        <v>1.56022488801642</v>
      </c>
    </row>
    <row r="13" spans="1:32" ht="13" customHeight="1" x14ac:dyDescent="0.15">
      <c r="A13" s="57" t="s">
        <v>247</v>
      </c>
      <c r="B13" s="106">
        <v>2</v>
      </c>
      <c r="C13" s="139">
        <v>-0.56221601003524102</v>
      </c>
      <c r="D13" s="144">
        <v>0.172809422610085</v>
      </c>
      <c r="E13" s="139">
        <v>-0.269179269663742</v>
      </c>
      <c r="F13" s="144">
        <v>0.160296260460771</v>
      </c>
      <c r="G13" s="139">
        <v>-0.50646978421658295</v>
      </c>
      <c r="H13" s="144">
        <v>0.14062842573152201</v>
      </c>
      <c r="I13" s="139">
        <v>-0.65943614914922399</v>
      </c>
      <c r="J13" s="144">
        <v>0.19448951177222901</v>
      </c>
      <c r="K13" s="139">
        <v>10.4247029935495</v>
      </c>
      <c r="L13" s="144">
        <v>1.78622943740957</v>
      </c>
      <c r="M13" s="139">
        <v>-0.56933612040669201</v>
      </c>
      <c r="N13" s="144">
        <v>0.178185753674444</v>
      </c>
      <c r="O13" s="139">
        <v>-0.265474633796276</v>
      </c>
      <c r="P13" s="144">
        <v>0.15890612113025701</v>
      </c>
      <c r="Q13" s="139">
        <v>-0.49700206117563001</v>
      </c>
      <c r="R13" s="144">
        <v>0.14121981690690399</v>
      </c>
      <c r="S13" s="139">
        <v>-0.660693779055049</v>
      </c>
      <c r="T13" s="144">
        <v>0.192900092798302</v>
      </c>
      <c r="U13" s="139">
        <v>11.3061441442517</v>
      </c>
      <c r="V13" s="144">
        <v>1.7609740592865299</v>
      </c>
      <c r="W13" s="139">
        <v>-0.53802112454287698</v>
      </c>
      <c r="X13" s="144">
        <v>0.171200886638745</v>
      </c>
      <c r="Y13" s="139">
        <v>-0.27241948964693802</v>
      </c>
      <c r="Z13" s="144">
        <v>0.161754619163334</v>
      </c>
      <c r="AA13" s="139">
        <v>-0.52425400372469899</v>
      </c>
      <c r="AB13" s="144">
        <v>0.14254936093888601</v>
      </c>
      <c r="AC13" s="139">
        <v>-0.60106138249970698</v>
      </c>
      <c r="AD13" s="144">
        <v>0.196034487524647</v>
      </c>
      <c r="AE13" s="139">
        <v>12.1622065641326</v>
      </c>
      <c r="AF13" s="155">
        <v>1.79055850887756</v>
      </c>
    </row>
    <row r="14" spans="1:32" ht="13" customHeight="1" x14ac:dyDescent="0.15">
      <c r="A14" s="57" t="s">
        <v>248</v>
      </c>
      <c r="B14" s="106">
        <v>2</v>
      </c>
      <c r="C14" s="139">
        <v>-0.36257946058311702</v>
      </c>
      <c r="D14" s="144">
        <v>0.16283980036145701</v>
      </c>
      <c r="E14" s="139">
        <v>-0.17615960669125499</v>
      </c>
      <c r="F14" s="144">
        <v>0.107936070005709</v>
      </c>
      <c r="G14" s="139">
        <v>-0.27147395201939101</v>
      </c>
      <c r="H14" s="144">
        <v>0.10852803324032501</v>
      </c>
      <c r="I14" s="139">
        <v>-0.600576253070495</v>
      </c>
      <c r="J14" s="144">
        <v>0.183237946129573</v>
      </c>
      <c r="K14" s="139">
        <v>3.9864880494186399</v>
      </c>
      <c r="L14" s="144">
        <v>0.958763790363102</v>
      </c>
      <c r="M14" s="139">
        <v>-0.341304666965632</v>
      </c>
      <c r="N14" s="144">
        <v>0.15853096935681901</v>
      </c>
      <c r="O14" s="139">
        <v>-0.18712994909691499</v>
      </c>
      <c r="P14" s="144">
        <v>0.10646070501015301</v>
      </c>
      <c r="Q14" s="139">
        <v>-0.24722812781832801</v>
      </c>
      <c r="R14" s="144">
        <v>0.10773849324802399</v>
      </c>
      <c r="S14" s="139">
        <v>-0.654533555477402</v>
      </c>
      <c r="T14" s="144">
        <v>0.18074068692446399</v>
      </c>
      <c r="U14" s="139">
        <v>5.6097247441114799</v>
      </c>
      <c r="V14" s="144">
        <v>1.0538337990498099</v>
      </c>
      <c r="W14" s="139">
        <v>-0.30131446871709699</v>
      </c>
      <c r="X14" s="144">
        <v>0.15750342238655099</v>
      </c>
      <c r="Y14" s="139">
        <v>-0.17449585754598501</v>
      </c>
      <c r="Z14" s="144">
        <v>0.10355244600629</v>
      </c>
      <c r="AA14" s="139">
        <v>-0.24940314583967799</v>
      </c>
      <c r="AB14" s="144">
        <v>0.103405119565944</v>
      </c>
      <c r="AC14" s="139">
        <v>-0.62550186133715002</v>
      </c>
      <c r="AD14" s="144">
        <v>0.17846858545147501</v>
      </c>
      <c r="AE14" s="139">
        <v>6.9227571745272503</v>
      </c>
      <c r="AF14" s="155">
        <v>1.1707897291795999</v>
      </c>
    </row>
    <row r="15" spans="1:32" ht="13" customHeight="1" x14ac:dyDescent="0.15">
      <c r="A15" s="57" t="s">
        <v>249</v>
      </c>
      <c r="B15" s="106">
        <v>2</v>
      </c>
      <c r="C15" s="139">
        <v>-0.76605840928390001</v>
      </c>
      <c r="D15" s="144">
        <v>0.27354708117433202</v>
      </c>
      <c r="E15" s="139">
        <v>-0.123560651691353</v>
      </c>
      <c r="F15" s="144">
        <v>0.29119643799613898</v>
      </c>
      <c r="G15" s="139">
        <v>-0.48483855950677002</v>
      </c>
      <c r="H15" s="144">
        <v>0.28553074356074598</v>
      </c>
      <c r="I15" s="139">
        <v>-0.88311961561964003</v>
      </c>
      <c r="J15" s="144">
        <v>0.230241224649679</v>
      </c>
      <c r="K15" s="139">
        <v>5.7923874575976901</v>
      </c>
      <c r="L15" s="144">
        <v>1.33985454368637</v>
      </c>
      <c r="M15" s="139">
        <v>-0.74640862902508398</v>
      </c>
      <c r="N15" s="144">
        <v>0.27673204375840699</v>
      </c>
      <c r="O15" s="139">
        <v>-0.122620531455612</v>
      </c>
      <c r="P15" s="144">
        <v>0.29245989197417499</v>
      </c>
      <c r="Q15" s="139">
        <v>-0.52596051368155705</v>
      </c>
      <c r="R15" s="144">
        <v>0.28307090301514598</v>
      </c>
      <c r="S15" s="139">
        <v>-0.87470704101444297</v>
      </c>
      <c r="T15" s="144">
        <v>0.230386658458442</v>
      </c>
      <c r="U15" s="139">
        <v>6.4247120813570904</v>
      </c>
      <c r="V15" s="144">
        <v>1.38808525095403</v>
      </c>
      <c r="W15" s="139">
        <v>-0.75252401770977695</v>
      </c>
      <c r="X15" s="144">
        <v>0.26957635986867701</v>
      </c>
      <c r="Y15" s="139">
        <v>-9.6831205791051006E-2</v>
      </c>
      <c r="Z15" s="144">
        <v>0.29482217434410901</v>
      </c>
      <c r="AA15" s="139">
        <v>-0.54779746254114003</v>
      </c>
      <c r="AB15" s="144">
        <v>0.27397457240074402</v>
      </c>
      <c r="AC15" s="139">
        <v>-0.85598543329045795</v>
      </c>
      <c r="AD15" s="144">
        <v>0.221088456724987</v>
      </c>
      <c r="AE15" s="139">
        <v>7.7454297490373598</v>
      </c>
      <c r="AF15" s="155">
        <v>1.4910227386688499</v>
      </c>
    </row>
    <row r="16" spans="1:32" ht="13" customHeight="1" x14ac:dyDescent="0.15">
      <c r="A16" s="57" t="s">
        <v>250</v>
      </c>
      <c r="B16" s="106">
        <v>2</v>
      </c>
      <c r="C16" s="139">
        <v>-0.82935279206645895</v>
      </c>
      <c r="D16" s="144">
        <v>0.23382629131465399</v>
      </c>
      <c r="E16" s="139">
        <v>0.39458748259208998</v>
      </c>
      <c r="F16" s="144">
        <v>0.32634114215507798</v>
      </c>
      <c r="G16" s="139">
        <v>-0.92918625913772701</v>
      </c>
      <c r="H16" s="144">
        <v>0.248791713414378</v>
      </c>
      <c r="I16" s="139">
        <v>-1.02161763822188</v>
      </c>
      <c r="J16" s="144">
        <v>0.196728315557397</v>
      </c>
      <c r="K16" s="139">
        <v>7.1043356925196397</v>
      </c>
      <c r="L16" s="144">
        <v>1.32764094433631</v>
      </c>
      <c r="M16" s="139">
        <v>-0.84503371539623295</v>
      </c>
      <c r="N16" s="144">
        <v>0.230836370732345</v>
      </c>
      <c r="O16" s="139">
        <v>0.32930440326773103</v>
      </c>
      <c r="P16" s="144">
        <v>0.30989483597858303</v>
      </c>
      <c r="Q16" s="139">
        <v>-0.79490655606866301</v>
      </c>
      <c r="R16" s="144">
        <v>0.23932997256921801</v>
      </c>
      <c r="S16" s="139">
        <v>-0.88549442361574204</v>
      </c>
      <c r="T16" s="144">
        <v>0.18984434124110899</v>
      </c>
      <c r="U16" s="139">
        <v>10.815629382651499</v>
      </c>
      <c r="V16" s="144">
        <v>1.5691759260354801</v>
      </c>
      <c r="W16" s="139">
        <v>-0.85635229858987505</v>
      </c>
      <c r="X16" s="144">
        <v>0.24338948426076501</v>
      </c>
      <c r="Y16" s="139">
        <v>0.199974796339631</v>
      </c>
      <c r="Z16" s="144">
        <v>0.30184800737669798</v>
      </c>
      <c r="AA16" s="139">
        <v>-0.78041030642891895</v>
      </c>
      <c r="AB16" s="144">
        <v>0.24411844081526099</v>
      </c>
      <c r="AC16" s="139">
        <v>-0.72362865954479205</v>
      </c>
      <c r="AD16" s="144">
        <v>0.190941075123644</v>
      </c>
      <c r="AE16" s="139">
        <v>14.7159070039193</v>
      </c>
      <c r="AF16" s="155">
        <v>1.7031502054510499</v>
      </c>
    </row>
    <row r="17" spans="1:32" ht="13" customHeight="1" x14ac:dyDescent="0.15">
      <c r="A17" s="57" t="s">
        <v>251</v>
      </c>
      <c r="B17" s="106">
        <v>2</v>
      </c>
      <c r="C17" s="139">
        <v>-0.51781182444385998</v>
      </c>
      <c r="D17" s="144">
        <v>0.13358699862218201</v>
      </c>
      <c r="E17" s="139">
        <v>-0.23331795335518901</v>
      </c>
      <c r="F17" s="144">
        <v>0.12446903691579</v>
      </c>
      <c r="G17" s="139">
        <v>-3.5470830226510901E-3</v>
      </c>
      <c r="H17" s="144">
        <v>0.13687867004957299</v>
      </c>
      <c r="I17" s="139">
        <v>-1.0149972493813599</v>
      </c>
      <c r="J17" s="144">
        <v>0.14462847363422199</v>
      </c>
      <c r="K17" s="139">
        <v>6.4059618808343899</v>
      </c>
      <c r="L17" s="144">
        <v>1.0046723255501</v>
      </c>
      <c r="M17" s="139">
        <v>-0.52876658045166403</v>
      </c>
      <c r="N17" s="144">
        <v>0.13061256703781299</v>
      </c>
      <c r="O17" s="139">
        <v>-0.213671765116734</v>
      </c>
      <c r="P17" s="144">
        <v>0.125461426432282</v>
      </c>
      <c r="Q17" s="139">
        <v>2.3537516814991201E-2</v>
      </c>
      <c r="R17" s="144">
        <v>0.14174247021047301</v>
      </c>
      <c r="S17" s="139">
        <v>-1.01720952793</v>
      </c>
      <c r="T17" s="144">
        <v>0.145228690336385</v>
      </c>
      <c r="U17" s="139">
        <v>8.4337239572448208</v>
      </c>
      <c r="V17" s="144">
        <v>1.05091128569697</v>
      </c>
      <c r="W17" s="139">
        <v>-0.52104615385751696</v>
      </c>
      <c r="X17" s="144">
        <v>0.129104327667145</v>
      </c>
      <c r="Y17" s="139">
        <v>-0.206070474641947</v>
      </c>
      <c r="Z17" s="144">
        <v>0.129066522005645</v>
      </c>
      <c r="AA17" s="139">
        <v>2.23966568306397E-2</v>
      </c>
      <c r="AB17" s="144">
        <v>0.142208822146144</v>
      </c>
      <c r="AC17" s="139">
        <v>-1.0168900728222801</v>
      </c>
      <c r="AD17" s="144">
        <v>0.14390104438715201</v>
      </c>
      <c r="AE17" s="139">
        <v>8.5552786690334806</v>
      </c>
      <c r="AF17" s="155">
        <v>1.1134229988645701</v>
      </c>
    </row>
    <row r="18" spans="1:32" ht="13" customHeight="1" x14ac:dyDescent="0.15">
      <c r="A18" s="109" t="s">
        <v>252</v>
      </c>
      <c r="B18" s="106">
        <v>2</v>
      </c>
      <c r="C18" s="139">
        <v>-0.276778087675152</v>
      </c>
      <c r="D18" s="144">
        <v>0.15007855405888301</v>
      </c>
      <c r="E18" s="139">
        <v>-0.15443439317753499</v>
      </c>
      <c r="F18" s="144">
        <v>0.13485161213605301</v>
      </c>
      <c r="G18" s="139">
        <v>-0.13989202951284399</v>
      </c>
      <c r="H18" s="144">
        <v>0.15785837916796799</v>
      </c>
      <c r="I18" s="139">
        <v>-1.1232813993066799</v>
      </c>
      <c r="J18" s="144">
        <v>0.17970891718613299</v>
      </c>
      <c r="K18" s="139">
        <v>5.6349555552828203</v>
      </c>
      <c r="L18" s="144">
        <v>1.3571762494044199</v>
      </c>
      <c r="M18" s="139">
        <v>-0.27504942473878202</v>
      </c>
      <c r="N18" s="144">
        <v>0.14812507601418101</v>
      </c>
      <c r="O18" s="139">
        <v>-0.12468460565389</v>
      </c>
      <c r="P18" s="144">
        <v>0.13459267937903799</v>
      </c>
      <c r="Q18" s="139">
        <v>-0.12641761087925099</v>
      </c>
      <c r="R18" s="144">
        <v>0.16243618814427199</v>
      </c>
      <c r="S18" s="139">
        <v>-1.1135328146029599</v>
      </c>
      <c r="T18" s="144">
        <v>0.181165367518871</v>
      </c>
      <c r="U18" s="139">
        <v>8.0440942028874804</v>
      </c>
      <c r="V18" s="144">
        <v>1.5193151466477499</v>
      </c>
      <c r="W18" s="139">
        <v>-0.27238655087499303</v>
      </c>
      <c r="X18" s="144">
        <v>0.14640479219935701</v>
      </c>
      <c r="Y18" s="139">
        <v>-0.107261295655982</v>
      </c>
      <c r="Z18" s="144">
        <v>0.13407119407578799</v>
      </c>
      <c r="AA18" s="139">
        <v>-0.119273451605955</v>
      </c>
      <c r="AB18" s="144">
        <v>0.16192471032379899</v>
      </c>
      <c r="AC18" s="139">
        <v>-1.12559573549795</v>
      </c>
      <c r="AD18" s="144">
        <v>0.176353561059925</v>
      </c>
      <c r="AE18" s="139">
        <v>8.6163637095215506</v>
      </c>
      <c r="AF18" s="155">
        <v>1.74172233901373</v>
      </c>
    </row>
    <row r="19" spans="1:32" ht="13" customHeight="1" x14ac:dyDescent="0.15">
      <c r="A19" s="109" t="s">
        <v>253</v>
      </c>
      <c r="B19" s="106">
        <v>2</v>
      </c>
      <c r="C19" s="139">
        <v>-0.86588717915331503</v>
      </c>
      <c r="D19" s="144">
        <v>0.241316812930707</v>
      </c>
      <c r="E19" s="139">
        <v>-0.281826091706944</v>
      </c>
      <c r="F19" s="144">
        <v>0.21143576386447099</v>
      </c>
      <c r="G19" s="139">
        <v>3.7272323999479398E-2</v>
      </c>
      <c r="H19" s="144">
        <v>0.21700567999361201</v>
      </c>
      <c r="I19" s="139">
        <v>-0.94429507393169898</v>
      </c>
      <c r="J19" s="144">
        <v>0.243858866101542</v>
      </c>
      <c r="K19" s="139">
        <v>9.3805858491403296</v>
      </c>
      <c r="L19" s="144">
        <v>1.82691534758742</v>
      </c>
      <c r="M19" s="139">
        <v>-0.89201395493425994</v>
      </c>
      <c r="N19" s="144">
        <v>0.23612101825288201</v>
      </c>
      <c r="O19" s="139">
        <v>-0.275446229035686</v>
      </c>
      <c r="P19" s="144">
        <v>0.21179400810617999</v>
      </c>
      <c r="Q19" s="139">
        <v>7.4059390594958599E-2</v>
      </c>
      <c r="R19" s="144">
        <v>0.220561957448107</v>
      </c>
      <c r="S19" s="139">
        <v>-0.95280867995259699</v>
      </c>
      <c r="T19" s="144">
        <v>0.23792862035720599</v>
      </c>
      <c r="U19" s="139">
        <v>10.850986698392401</v>
      </c>
      <c r="V19" s="144">
        <v>1.7142564952920001</v>
      </c>
      <c r="W19" s="139">
        <v>-0.89058474274200605</v>
      </c>
      <c r="X19" s="144">
        <v>0.22911523934893699</v>
      </c>
      <c r="Y19" s="139">
        <v>-0.27232078414913402</v>
      </c>
      <c r="Z19" s="144">
        <v>0.21345439394718499</v>
      </c>
      <c r="AA19" s="139">
        <v>6.4843685743589494E-2</v>
      </c>
      <c r="AB19" s="144">
        <v>0.22265357711122599</v>
      </c>
      <c r="AC19" s="139">
        <v>-0.95867427219270995</v>
      </c>
      <c r="AD19" s="144">
        <v>0.245618298901153</v>
      </c>
      <c r="AE19" s="139">
        <v>11.013281244464499</v>
      </c>
      <c r="AF19" s="155">
        <v>1.73946478401327</v>
      </c>
    </row>
    <row r="20" spans="1:32" ht="13" customHeight="1" x14ac:dyDescent="0.15">
      <c r="A20" s="57" t="s">
        <v>254</v>
      </c>
      <c r="B20" s="106">
        <v>2</v>
      </c>
      <c r="C20" s="139">
        <v>-0.46058283748113199</v>
      </c>
      <c r="D20" s="144">
        <v>0.24186244789081399</v>
      </c>
      <c r="E20" s="139">
        <v>-0.44286688746564301</v>
      </c>
      <c r="F20" s="144">
        <v>0.20481351650099699</v>
      </c>
      <c r="G20" s="139">
        <v>-0.39197203730547697</v>
      </c>
      <c r="H20" s="144">
        <v>0.22986693055278901</v>
      </c>
      <c r="I20" s="139">
        <v>-0.39462461266898402</v>
      </c>
      <c r="J20" s="144">
        <v>0.28418210138912098</v>
      </c>
      <c r="K20" s="139">
        <v>4.3638019229990501</v>
      </c>
      <c r="L20" s="144">
        <v>1.39319987226041</v>
      </c>
      <c r="M20" s="139">
        <v>-0.45804843785715399</v>
      </c>
      <c r="N20" s="144">
        <v>0.246140980968999</v>
      </c>
      <c r="O20" s="139">
        <v>-0.43221884840411101</v>
      </c>
      <c r="P20" s="144">
        <v>0.20519245251504101</v>
      </c>
      <c r="Q20" s="139">
        <v>-0.38741048569388298</v>
      </c>
      <c r="R20" s="144">
        <v>0.229072943002646</v>
      </c>
      <c r="S20" s="139">
        <v>-0.40410685367892502</v>
      </c>
      <c r="T20" s="144">
        <v>0.286767868163952</v>
      </c>
      <c r="U20" s="139">
        <v>4.5464739258151603</v>
      </c>
      <c r="V20" s="144">
        <v>1.3538903683695001</v>
      </c>
      <c r="W20" s="139">
        <v>-0.403363062719448</v>
      </c>
      <c r="X20" s="144">
        <v>0.215861694969813</v>
      </c>
      <c r="Y20" s="139">
        <v>-0.30139227713850603</v>
      </c>
      <c r="Z20" s="144">
        <v>0.19010447730798799</v>
      </c>
      <c r="AA20" s="139">
        <v>-0.53825461744307002</v>
      </c>
      <c r="AB20" s="144">
        <v>0.18805475768751101</v>
      </c>
      <c r="AC20" s="139">
        <v>-0.268281454901033</v>
      </c>
      <c r="AD20" s="144">
        <v>0.25154528990136699</v>
      </c>
      <c r="AE20" s="139">
        <v>13.776452531768699</v>
      </c>
      <c r="AF20" s="155">
        <v>1.7573461693644199</v>
      </c>
    </row>
    <row r="21" spans="1:32" ht="13" customHeight="1" x14ac:dyDescent="0.15">
      <c r="A21" s="57" t="s">
        <v>255</v>
      </c>
      <c r="B21" s="106">
        <v>2</v>
      </c>
      <c r="C21" s="139">
        <v>-1.23990881287049</v>
      </c>
      <c r="D21" s="144">
        <v>0.383043142131621</v>
      </c>
      <c r="E21" s="139">
        <v>-0.69300220975495297</v>
      </c>
      <c r="F21" s="144">
        <v>0.38009486289667799</v>
      </c>
      <c r="G21" s="139">
        <v>-0.37175421049270102</v>
      </c>
      <c r="H21" s="144">
        <v>0.29018501749915498</v>
      </c>
      <c r="I21" s="139">
        <v>-0.27038422154758002</v>
      </c>
      <c r="J21" s="144">
        <v>0.35080082697890402</v>
      </c>
      <c r="K21" s="139">
        <v>5.0202206554449198</v>
      </c>
      <c r="L21" s="144">
        <v>1.4509045312917299</v>
      </c>
      <c r="M21" s="139">
        <v>-1.18464413959248</v>
      </c>
      <c r="N21" s="144">
        <v>0.40046988477470002</v>
      </c>
      <c r="O21" s="139">
        <v>-0.776477391527714</v>
      </c>
      <c r="P21" s="144">
        <v>0.37566005847335299</v>
      </c>
      <c r="Q21" s="139">
        <v>-0.28645671966662301</v>
      </c>
      <c r="R21" s="144">
        <v>0.275078210367242</v>
      </c>
      <c r="S21" s="139">
        <v>-0.33246706996254199</v>
      </c>
      <c r="T21" s="144">
        <v>0.36223240118897598</v>
      </c>
      <c r="U21" s="139">
        <v>8.49608959568695</v>
      </c>
      <c r="V21" s="144">
        <v>1.65911985729205</v>
      </c>
      <c r="W21" s="139">
        <v>-1.1709022101256601</v>
      </c>
      <c r="X21" s="144">
        <v>0.39800199772860501</v>
      </c>
      <c r="Y21" s="139">
        <v>-0.82268300682333095</v>
      </c>
      <c r="Z21" s="144">
        <v>0.37310571960940703</v>
      </c>
      <c r="AA21" s="139">
        <v>-0.29503784241577402</v>
      </c>
      <c r="AB21" s="144">
        <v>0.27695866139244602</v>
      </c>
      <c r="AC21" s="139">
        <v>-0.32245231974482502</v>
      </c>
      <c r="AD21" s="144">
        <v>0.35490445812445198</v>
      </c>
      <c r="AE21" s="139">
        <v>8.8323666744858293</v>
      </c>
      <c r="AF21" s="155">
        <v>1.6380987635608999</v>
      </c>
    </row>
    <row r="22" spans="1:32" ht="13" customHeight="1" x14ac:dyDescent="0.15">
      <c r="A22" s="57" t="s">
        <v>256</v>
      </c>
      <c r="B22" s="106">
        <v>2</v>
      </c>
      <c r="C22" s="139">
        <v>-0.83124338105789497</v>
      </c>
      <c r="D22" s="144">
        <v>0.38235744526441501</v>
      </c>
      <c r="E22" s="139">
        <v>-0.29683625327926499</v>
      </c>
      <c r="F22" s="144">
        <v>0.22786558046771099</v>
      </c>
      <c r="G22" s="139">
        <v>-0.91152578880456103</v>
      </c>
      <c r="H22" s="144">
        <v>0.32743866459073001</v>
      </c>
      <c r="I22" s="139">
        <v>-0.51816239853699497</v>
      </c>
      <c r="J22" s="144">
        <v>0.37591072602095599</v>
      </c>
      <c r="K22" s="139">
        <v>11.741859184975899</v>
      </c>
      <c r="L22" s="144">
        <v>2.13331251484232</v>
      </c>
      <c r="M22" s="139">
        <v>-0.99840887990205396</v>
      </c>
      <c r="N22" s="144">
        <v>0.37506620625921899</v>
      </c>
      <c r="O22" s="139">
        <v>-0.25427044650880598</v>
      </c>
      <c r="P22" s="144">
        <v>0.23373849320322901</v>
      </c>
      <c r="Q22" s="139">
        <v>-0.837061155267247</v>
      </c>
      <c r="R22" s="144">
        <v>0.33392524030116</v>
      </c>
      <c r="S22" s="139">
        <v>-0.49020890132102202</v>
      </c>
      <c r="T22" s="144">
        <v>0.36627417748739</v>
      </c>
      <c r="U22" s="139">
        <v>14.651744252500301</v>
      </c>
      <c r="V22" s="144">
        <v>2.6582465690211601</v>
      </c>
      <c r="W22" s="139">
        <v>-1.0280266044348301</v>
      </c>
      <c r="X22" s="144">
        <v>0.35572278687019199</v>
      </c>
      <c r="Y22" s="139">
        <v>-0.22584740574352999</v>
      </c>
      <c r="Z22" s="144">
        <v>0.22175014583581601</v>
      </c>
      <c r="AA22" s="139">
        <v>-0.80081377182612801</v>
      </c>
      <c r="AB22" s="144">
        <v>0.32437127905353003</v>
      </c>
      <c r="AC22" s="139">
        <v>-0.50603323087707797</v>
      </c>
      <c r="AD22" s="144">
        <v>0.34636391935455701</v>
      </c>
      <c r="AE22" s="139">
        <v>16.808286143044</v>
      </c>
      <c r="AF22" s="155">
        <v>2.7610489325095999</v>
      </c>
    </row>
    <row r="23" spans="1:32" ht="13" customHeight="1" x14ac:dyDescent="0.15">
      <c r="A23" s="57" t="s">
        <v>257</v>
      </c>
      <c r="B23" s="106">
        <v>2</v>
      </c>
      <c r="C23" s="139">
        <v>-0.60961786433703902</v>
      </c>
      <c r="D23" s="144">
        <v>0.23361256672414199</v>
      </c>
      <c r="E23" s="139">
        <v>1.9635856474415798E-2</v>
      </c>
      <c r="F23" s="144">
        <v>0.25412983094564501</v>
      </c>
      <c r="G23" s="139">
        <v>-0.45981800296202202</v>
      </c>
      <c r="H23" s="144">
        <v>0.23339951087692601</v>
      </c>
      <c r="I23" s="139">
        <v>-0.52554803398014804</v>
      </c>
      <c r="J23" s="144">
        <v>0.30898164664128402</v>
      </c>
      <c r="K23" s="139">
        <v>3.1326483875981701</v>
      </c>
      <c r="L23" s="144">
        <v>1.2239020590862</v>
      </c>
      <c r="M23" s="139">
        <v>-0.69066587114937805</v>
      </c>
      <c r="N23" s="144">
        <v>0.214162615408825</v>
      </c>
      <c r="O23" s="139">
        <v>-7.1202833503212201E-2</v>
      </c>
      <c r="P23" s="144">
        <v>0.248885174888519</v>
      </c>
      <c r="Q23" s="139">
        <v>-0.37056594318598701</v>
      </c>
      <c r="R23" s="144">
        <v>0.212791731690987</v>
      </c>
      <c r="S23" s="139">
        <v>-0.41177865238279499</v>
      </c>
      <c r="T23" s="144">
        <v>0.29519985453327202</v>
      </c>
      <c r="U23" s="139">
        <v>7.6413055280991102</v>
      </c>
      <c r="V23" s="144">
        <v>2.0009416512542701</v>
      </c>
      <c r="W23" s="139">
        <v>-0.62633077924389102</v>
      </c>
      <c r="X23" s="144">
        <v>0.20020804390268301</v>
      </c>
      <c r="Y23" s="139">
        <v>-9.8613068250225797E-2</v>
      </c>
      <c r="Z23" s="144">
        <v>0.24702413673246501</v>
      </c>
      <c r="AA23" s="139">
        <v>-0.34975642364304599</v>
      </c>
      <c r="AB23" s="144">
        <v>0.21143495258457201</v>
      </c>
      <c r="AC23" s="139">
        <v>-0.46762195966485598</v>
      </c>
      <c r="AD23" s="144">
        <v>0.28298853336152202</v>
      </c>
      <c r="AE23" s="139">
        <v>9.6061317699912792</v>
      </c>
      <c r="AF23" s="155">
        <v>2.36897811743719</v>
      </c>
    </row>
    <row r="24" spans="1:32" ht="13" customHeight="1" x14ac:dyDescent="0.15">
      <c r="A24" s="57" t="s">
        <v>258</v>
      </c>
      <c r="B24" s="106">
        <v>2</v>
      </c>
      <c r="C24" s="139">
        <v>-0.47072212905065502</v>
      </c>
      <c r="D24" s="144">
        <v>0.21653635409433</v>
      </c>
      <c r="E24" s="139">
        <v>-0.70813595770689597</v>
      </c>
      <c r="F24" s="144">
        <v>0.217257930528543</v>
      </c>
      <c r="G24" s="139">
        <v>-0.10344148595164999</v>
      </c>
      <c r="H24" s="144">
        <v>0.19389906125543499</v>
      </c>
      <c r="I24" s="139">
        <v>-0.46110625155495499</v>
      </c>
      <c r="J24" s="144">
        <v>0.218830773180482</v>
      </c>
      <c r="K24" s="139">
        <v>6.0269258314116403</v>
      </c>
      <c r="L24" s="144">
        <v>1.5740092536183301</v>
      </c>
      <c r="M24" s="139">
        <v>-0.46537095945194101</v>
      </c>
      <c r="N24" s="144">
        <v>0.19200950200354</v>
      </c>
      <c r="O24" s="139">
        <v>-0.66784151061596497</v>
      </c>
      <c r="P24" s="144">
        <v>0.20723908892427201</v>
      </c>
      <c r="Q24" s="139">
        <v>-8.2824342036684803E-2</v>
      </c>
      <c r="R24" s="144">
        <v>0.190236624201023</v>
      </c>
      <c r="S24" s="139">
        <v>-0.36883234609996401</v>
      </c>
      <c r="T24" s="144">
        <v>0.219838432412965</v>
      </c>
      <c r="U24" s="139">
        <v>11.7601481372226</v>
      </c>
      <c r="V24" s="144">
        <v>1.8818180744775299</v>
      </c>
      <c r="W24" s="139">
        <v>-0.34339353251073201</v>
      </c>
      <c r="X24" s="144">
        <v>0.19636963556025</v>
      </c>
      <c r="Y24" s="139">
        <v>-0.61604885110728802</v>
      </c>
      <c r="Z24" s="144">
        <v>0.21610636867211999</v>
      </c>
      <c r="AA24" s="139">
        <v>-8.7125872305506599E-2</v>
      </c>
      <c r="AB24" s="144">
        <v>0.171210196236742</v>
      </c>
      <c r="AC24" s="139">
        <v>-0.376121589748524</v>
      </c>
      <c r="AD24" s="144">
        <v>0.21622605744509801</v>
      </c>
      <c r="AE24" s="139">
        <v>18.358482403574001</v>
      </c>
      <c r="AF24" s="155">
        <v>2.3876666900569798</v>
      </c>
    </row>
    <row r="25" spans="1:32" ht="13" customHeight="1" x14ac:dyDescent="0.15">
      <c r="A25" s="57" t="s">
        <v>259</v>
      </c>
      <c r="B25" s="106">
        <v>2</v>
      </c>
      <c r="C25" s="139">
        <v>-0.45268631250083602</v>
      </c>
      <c r="D25" s="144">
        <v>0.21423704437916199</v>
      </c>
      <c r="E25" s="139">
        <v>-9.7038993497511702E-2</v>
      </c>
      <c r="F25" s="144">
        <v>0.17744800666822499</v>
      </c>
      <c r="G25" s="139">
        <v>-0.54317612593929299</v>
      </c>
      <c r="H25" s="144">
        <v>0.217948368195511</v>
      </c>
      <c r="I25" s="139">
        <v>-0.833564539184664</v>
      </c>
      <c r="J25" s="144">
        <v>0.22707060334836501</v>
      </c>
      <c r="K25" s="139">
        <v>6.4291608504544699</v>
      </c>
      <c r="L25" s="144">
        <v>1.3078554308821799</v>
      </c>
      <c r="M25" s="139">
        <v>-0.44035163626489199</v>
      </c>
      <c r="N25" s="144">
        <v>0.21102172178351999</v>
      </c>
      <c r="O25" s="139">
        <v>-8.89584205853899E-2</v>
      </c>
      <c r="P25" s="144">
        <v>0.18025945563226001</v>
      </c>
      <c r="Q25" s="139">
        <v>-0.55862779828229803</v>
      </c>
      <c r="R25" s="144">
        <v>0.22034036450354799</v>
      </c>
      <c r="S25" s="139">
        <v>-0.78626259656123298</v>
      </c>
      <c r="T25" s="144">
        <v>0.22356435584912299</v>
      </c>
      <c r="U25" s="139">
        <v>7.6848083213059599</v>
      </c>
      <c r="V25" s="144">
        <v>1.35467193549426</v>
      </c>
      <c r="W25" s="139">
        <v>-0.44912072287023402</v>
      </c>
      <c r="X25" s="144">
        <v>0.20970943961105501</v>
      </c>
      <c r="Y25" s="139">
        <v>-4.7111444629245297E-2</v>
      </c>
      <c r="Z25" s="144">
        <v>0.18241752291867</v>
      </c>
      <c r="AA25" s="139">
        <v>-0.612227729496162</v>
      </c>
      <c r="AB25" s="144">
        <v>0.222306743961834</v>
      </c>
      <c r="AC25" s="139">
        <v>-0.75801510854057896</v>
      </c>
      <c r="AD25" s="144">
        <v>0.22779406890300899</v>
      </c>
      <c r="AE25" s="139">
        <v>8.8092581153181904</v>
      </c>
      <c r="AF25" s="155">
        <v>1.41991180057357</v>
      </c>
    </row>
    <row r="26" spans="1:32" ht="13" customHeight="1" x14ac:dyDescent="0.15">
      <c r="A26" s="57" t="s">
        <v>260</v>
      </c>
      <c r="B26" s="106">
        <v>2</v>
      </c>
      <c r="C26" s="139">
        <v>-1.09706866502592</v>
      </c>
      <c r="D26" s="144">
        <v>0.29406018940919298</v>
      </c>
      <c r="E26" s="139">
        <v>-0.64328222709385297</v>
      </c>
      <c r="F26" s="144">
        <v>0.27800370804529601</v>
      </c>
      <c r="G26" s="139">
        <v>-8.2084023907212297E-3</v>
      </c>
      <c r="H26" s="144">
        <v>0.28787908692275999</v>
      </c>
      <c r="I26" s="139">
        <v>-0.51054997383474499</v>
      </c>
      <c r="J26" s="144">
        <v>0.24438794207417799</v>
      </c>
      <c r="K26" s="139">
        <v>6.5738839091583703</v>
      </c>
      <c r="L26" s="144">
        <v>1.59328800038178</v>
      </c>
      <c r="M26" s="139">
        <v>-1.0841565848668999</v>
      </c>
      <c r="N26" s="144">
        <v>0.29353017284875399</v>
      </c>
      <c r="O26" s="139">
        <v>-0.66813814905694102</v>
      </c>
      <c r="P26" s="144">
        <v>0.27768706466469201</v>
      </c>
      <c r="Q26" s="139">
        <v>2.5097973846500601E-2</v>
      </c>
      <c r="R26" s="144">
        <v>0.28511316171359302</v>
      </c>
      <c r="S26" s="139">
        <v>-0.54344389692422601</v>
      </c>
      <c r="T26" s="144">
        <v>0.23864415875161099</v>
      </c>
      <c r="U26" s="139">
        <v>7.5239131038387503</v>
      </c>
      <c r="V26" s="144">
        <v>1.7903256549503199</v>
      </c>
      <c r="W26" s="139">
        <v>-1.06100292591534</v>
      </c>
      <c r="X26" s="144">
        <v>0.29086170489368302</v>
      </c>
      <c r="Y26" s="139">
        <v>-0.67266899550424897</v>
      </c>
      <c r="Z26" s="144">
        <v>0.27387861779390599</v>
      </c>
      <c r="AA26" s="139">
        <v>4.1282489077765203E-2</v>
      </c>
      <c r="AB26" s="144">
        <v>0.283113752607908</v>
      </c>
      <c r="AC26" s="139">
        <v>-0.55328459264697305</v>
      </c>
      <c r="AD26" s="144">
        <v>0.23953076300833301</v>
      </c>
      <c r="AE26" s="139">
        <v>7.8890203701908996</v>
      </c>
      <c r="AF26" s="155">
        <v>2.0322125387017498</v>
      </c>
    </row>
    <row r="27" spans="1:32" ht="13" customHeight="1" x14ac:dyDescent="0.15">
      <c r="A27" s="57" t="s">
        <v>261</v>
      </c>
      <c r="B27" s="106">
        <v>2</v>
      </c>
      <c r="C27" s="139">
        <v>-0.45205704229558102</v>
      </c>
      <c r="D27" s="144">
        <v>0.162145693232776</v>
      </c>
      <c r="E27" s="139">
        <v>-0.10178998149632799</v>
      </c>
      <c r="F27" s="144">
        <v>0.116122121603475</v>
      </c>
      <c r="G27" s="139">
        <v>-0.41779953211418203</v>
      </c>
      <c r="H27" s="144">
        <v>0.111104677608015</v>
      </c>
      <c r="I27" s="139">
        <v>-0.63026834019245304</v>
      </c>
      <c r="J27" s="144">
        <v>0.15052069016936201</v>
      </c>
      <c r="K27" s="139">
        <v>4.0123268036498203</v>
      </c>
      <c r="L27" s="144">
        <v>0.75931082394168703</v>
      </c>
      <c r="M27" s="139">
        <v>-0.45486621780915498</v>
      </c>
      <c r="N27" s="144">
        <v>0.16178172547959599</v>
      </c>
      <c r="O27" s="139">
        <v>-8.4733484653351093E-2</v>
      </c>
      <c r="P27" s="144">
        <v>0.114504881763467</v>
      </c>
      <c r="Q27" s="139">
        <v>-0.38765992572806801</v>
      </c>
      <c r="R27" s="144">
        <v>0.110684587564342</v>
      </c>
      <c r="S27" s="139">
        <v>-0.63847320568141097</v>
      </c>
      <c r="T27" s="144">
        <v>0.14871778475808101</v>
      </c>
      <c r="U27" s="139">
        <v>5.0757891390114196</v>
      </c>
      <c r="V27" s="144">
        <v>0.85124033263875598</v>
      </c>
      <c r="W27" s="139">
        <v>-0.45268620686390598</v>
      </c>
      <c r="X27" s="144">
        <v>0.16212788197922701</v>
      </c>
      <c r="Y27" s="139">
        <v>-8.8579527620024606E-2</v>
      </c>
      <c r="Z27" s="144">
        <v>0.112704962998584</v>
      </c>
      <c r="AA27" s="139">
        <v>-0.37151494127157803</v>
      </c>
      <c r="AB27" s="144">
        <v>0.111196650563665</v>
      </c>
      <c r="AC27" s="139">
        <v>-0.62620829929428101</v>
      </c>
      <c r="AD27" s="144">
        <v>0.14573237623025301</v>
      </c>
      <c r="AE27" s="139">
        <v>5.38542549195751</v>
      </c>
      <c r="AF27" s="155">
        <v>0.87831271114738896</v>
      </c>
    </row>
    <row r="28" spans="1:32" ht="13" customHeight="1" x14ac:dyDescent="0.15">
      <c r="A28" s="57" t="s">
        <v>262</v>
      </c>
      <c r="B28" s="106">
        <v>2</v>
      </c>
      <c r="C28" s="139">
        <v>-0.83698403208165695</v>
      </c>
      <c r="D28" s="144">
        <v>0.17071953521385599</v>
      </c>
      <c r="E28" s="139">
        <v>-0.11058077313638601</v>
      </c>
      <c r="F28" s="144">
        <v>0.12110228920260201</v>
      </c>
      <c r="G28" s="139">
        <v>-0.50638920562994605</v>
      </c>
      <c r="H28" s="144">
        <v>0.13471597796398299</v>
      </c>
      <c r="I28" s="139">
        <v>-0.85055886943129899</v>
      </c>
      <c r="J28" s="144">
        <v>0.35164521867721199</v>
      </c>
      <c r="K28" s="139">
        <v>8.652809040787</v>
      </c>
      <c r="L28" s="144">
        <v>1.73296571741351</v>
      </c>
      <c r="M28" s="139">
        <v>-0.85915593639254795</v>
      </c>
      <c r="N28" s="144">
        <v>0.17369560986250199</v>
      </c>
      <c r="O28" s="139">
        <v>-0.106737503052604</v>
      </c>
      <c r="P28" s="144">
        <v>0.11998358505872</v>
      </c>
      <c r="Q28" s="139">
        <v>-0.50250362439846397</v>
      </c>
      <c r="R28" s="144">
        <v>0.13739283527438301</v>
      </c>
      <c r="S28" s="139">
        <v>-0.83021402631174601</v>
      </c>
      <c r="T28" s="144">
        <v>0.35685342900556899</v>
      </c>
      <c r="U28" s="139">
        <v>9.2877828048799103</v>
      </c>
      <c r="V28" s="144">
        <v>1.7024255482050501</v>
      </c>
      <c r="W28" s="139">
        <v>-0.83649310219198303</v>
      </c>
      <c r="X28" s="144">
        <v>0.170490081399542</v>
      </c>
      <c r="Y28" s="139">
        <v>3.6643118468843001E-3</v>
      </c>
      <c r="Z28" s="144">
        <v>0.121620975993253</v>
      </c>
      <c r="AA28" s="139">
        <v>-0.524486984490248</v>
      </c>
      <c r="AB28" s="144">
        <v>0.13866446483059899</v>
      </c>
      <c r="AC28" s="139">
        <v>-0.69636782854146995</v>
      </c>
      <c r="AD28" s="144">
        <v>0.36665870666511902</v>
      </c>
      <c r="AE28" s="139">
        <v>11.900438058238599</v>
      </c>
      <c r="AF28" s="155">
        <v>1.8117723099654</v>
      </c>
    </row>
    <row r="29" spans="1:32" ht="13" customHeight="1" x14ac:dyDescent="0.15">
      <c r="A29" s="57" t="s">
        <v>263</v>
      </c>
      <c r="B29" s="106">
        <v>2</v>
      </c>
      <c r="C29" s="139">
        <v>-0.42041373930875597</v>
      </c>
      <c r="D29" s="144">
        <v>0.165850577495888</v>
      </c>
      <c r="E29" s="139">
        <v>0.157094590283439</v>
      </c>
      <c r="F29" s="144">
        <v>0.12771075656504199</v>
      </c>
      <c r="G29" s="139">
        <v>-0.48563260120725299</v>
      </c>
      <c r="H29" s="144">
        <v>0.12950816436780199</v>
      </c>
      <c r="I29" s="139">
        <v>-0.43981633960484501</v>
      </c>
      <c r="J29" s="144">
        <v>0.154044228141685</v>
      </c>
      <c r="K29" s="139">
        <v>4.1397184279431798</v>
      </c>
      <c r="L29" s="144">
        <v>0.96632028444889495</v>
      </c>
      <c r="M29" s="139">
        <v>-0.48159843959392301</v>
      </c>
      <c r="N29" s="144">
        <v>0.15625621315052701</v>
      </c>
      <c r="O29" s="139">
        <v>0.17945534640715299</v>
      </c>
      <c r="P29" s="144">
        <v>0.124794804054323</v>
      </c>
      <c r="Q29" s="139">
        <v>-0.374233209989417</v>
      </c>
      <c r="R29" s="144">
        <v>0.12786976076386899</v>
      </c>
      <c r="S29" s="139">
        <v>-0.38778097288739299</v>
      </c>
      <c r="T29" s="144">
        <v>0.15220629529858201</v>
      </c>
      <c r="U29" s="139">
        <v>9.4324603787102603</v>
      </c>
      <c r="V29" s="144">
        <v>1.19363404756645</v>
      </c>
      <c r="W29" s="139">
        <v>-0.50558629224673501</v>
      </c>
      <c r="X29" s="144">
        <v>0.15637563569086499</v>
      </c>
      <c r="Y29" s="139">
        <v>0.15253358094657299</v>
      </c>
      <c r="Z29" s="144">
        <v>0.12619159521555501</v>
      </c>
      <c r="AA29" s="139">
        <v>-0.36685550084000501</v>
      </c>
      <c r="AB29" s="144">
        <v>0.12793537102982699</v>
      </c>
      <c r="AC29" s="139">
        <v>-0.389273496633044</v>
      </c>
      <c r="AD29" s="144">
        <v>0.157240494810273</v>
      </c>
      <c r="AE29" s="139">
        <v>10.679657708309101</v>
      </c>
      <c r="AF29" s="155">
        <v>1.35111000253386</v>
      </c>
    </row>
    <row r="30" spans="1:32" ht="13" customHeight="1" x14ac:dyDescent="0.15">
      <c r="A30" s="57" t="s">
        <v>264</v>
      </c>
      <c r="B30" s="106">
        <v>2</v>
      </c>
      <c r="C30" s="139">
        <v>-0.737276933529596</v>
      </c>
      <c r="D30" s="144">
        <v>0.11951614299621199</v>
      </c>
      <c r="E30" s="139">
        <v>-4.1328593609653803E-2</v>
      </c>
      <c r="F30" s="144">
        <v>8.8292932235709998E-2</v>
      </c>
      <c r="G30" s="139">
        <v>-0.36775562158366198</v>
      </c>
      <c r="H30" s="144">
        <v>9.6108256833164804E-2</v>
      </c>
      <c r="I30" s="139">
        <v>0.28873762065751601</v>
      </c>
      <c r="J30" s="144">
        <v>0.201732855257577</v>
      </c>
      <c r="K30" s="139">
        <v>4.5807580874034999</v>
      </c>
      <c r="L30" s="144">
        <v>0.89705735270341702</v>
      </c>
      <c r="M30" s="139">
        <v>-0.71320510047363495</v>
      </c>
      <c r="N30" s="144">
        <v>0.11430383956465801</v>
      </c>
      <c r="O30" s="139">
        <v>1.6586010855145501E-2</v>
      </c>
      <c r="P30" s="144">
        <v>8.2303708087881899E-2</v>
      </c>
      <c r="Q30" s="139">
        <v>-0.318862468180513</v>
      </c>
      <c r="R30" s="144">
        <v>9.30141990703586E-2</v>
      </c>
      <c r="S30" s="139">
        <v>0.20419413627556299</v>
      </c>
      <c r="T30" s="144">
        <v>0.207784393776653</v>
      </c>
      <c r="U30" s="139">
        <v>8.2168066119459393</v>
      </c>
      <c r="V30" s="144">
        <v>1.0822645030445901</v>
      </c>
      <c r="W30" s="139">
        <v>-0.70244517104136595</v>
      </c>
      <c r="X30" s="144">
        <v>0.113560969361455</v>
      </c>
      <c r="Y30" s="139">
        <v>1.16641173201762E-2</v>
      </c>
      <c r="Z30" s="144">
        <v>7.9983415142289696E-2</v>
      </c>
      <c r="AA30" s="139">
        <v>-0.32876929549060002</v>
      </c>
      <c r="AB30" s="144">
        <v>9.3075132497041899E-2</v>
      </c>
      <c r="AC30" s="139">
        <v>0.20546664297247999</v>
      </c>
      <c r="AD30" s="144">
        <v>0.210029662596073</v>
      </c>
      <c r="AE30" s="139">
        <v>8.5693201577255493</v>
      </c>
      <c r="AF30" s="155">
        <v>1.1459910078053901</v>
      </c>
    </row>
    <row r="31" spans="1:32" ht="13" customHeight="1" x14ac:dyDescent="0.15">
      <c r="A31" s="57" t="s">
        <v>265</v>
      </c>
      <c r="B31" s="106">
        <v>2</v>
      </c>
      <c r="C31" s="139">
        <v>-0.18485015819471801</v>
      </c>
      <c r="D31" s="144">
        <v>0.17624588196188401</v>
      </c>
      <c r="E31" s="139">
        <v>-0.25846351322601802</v>
      </c>
      <c r="F31" s="144">
        <v>0.164894278125569</v>
      </c>
      <c r="G31" s="139">
        <v>-0.299607068535159</v>
      </c>
      <c r="H31" s="144">
        <v>0.15931936212226899</v>
      </c>
      <c r="I31" s="139">
        <v>-0.62610715531053196</v>
      </c>
      <c r="J31" s="144">
        <v>0.232601752333669</v>
      </c>
      <c r="K31" s="139">
        <v>3.6720430723725399</v>
      </c>
      <c r="L31" s="144">
        <v>1.1268181267413599</v>
      </c>
      <c r="M31" s="139">
        <v>-0.12326048175820099</v>
      </c>
      <c r="N31" s="144">
        <v>0.17080626682705499</v>
      </c>
      <c r="O31" s="139">
        <v>-0.26286719300420103</v>
      </c>
      <c r="P31" s="144">
        <v>0.157500415956288</v>
      </c>
      <c r="Q31" s="139">
        <v>-0.25234465634841702</v>
      </c>
      <c r="R31" s="144">
        <v>0.156063310677826</v>
      </c>
      <c r="S31" s="139">
        <v>-0.68778325302711596</v>
      </c>
      <c r="T31" s="144">
        <v>0.237525010240342</v>
      </c>
      <c r="U31" s="139">
        <v>7.8707246529390602</v>
      </c>
      <c r="V31" s="144">
        <v>1.35421791941132</v>
      </c>
      <c r="W31" s="139">
        <v>-9.9432574252023301E-2</v>
      </c>
      <c r="X31" s="144">
        <v>0.17321339746285599</v>
      </c>
      <c r="Y31" s="139">
        <v>-0.24579983497691801</v>
      </c>
      <c r="Z31" s="144">
        <v>0.16073540003449399</v>
      </c>
      <c r="AA31" s="139">
        <v>-0.27105031434649002</v>
      </c>
      <c r="AB31" s="144">
        <v>0.151519583962549</v>
      </c>
      <c r="AC31" s="139">
        <v>-0.65982093701803102</v>
      </c>
      <c r="AD31" s="144">
        <v>0.24350256030762599</v>
      </c>
      <c r="AE31" s="139">
        <v>8.6004748412072605</v>
      </c>
      <c r="AF31" s="155">
        <v>1.4291187364047699</v>
      </c>
    </row>
    <row r="32" spans="1:32" ht="13" customHeight="1" x14ac:dyDescent="0.15">
      <c r="A32" s="57" t="s">
        <v>266</v>
      </c>
      <c r="B32" s="106">
        <v>2</v>
      </c>
      <c r="C32" s="139">
        <v>-0.26970049203459201</v>
      </c>
      <c r="D32" s="144">
        <v>0.20596638992073499</v>
      </c>
      <c r="E32" s="139">
        <v>-0.23041673713626801</v>
      </c>
      <c r="F32" s="144">
        <v>0.19761173440815899</v>
      </c>
      <c r="G32" s="139">
        <v>-0.453332920003016</v>
      </c>
      <c r="H32" s="144">
        <v>0.189030023263937</v>
      </c>
      <c r="I32" s="139">
        <v>-0.78985196312643802</v>
      </c>
      <c r="J32" s="144">
        <v>0.27578899592797501</v>
      </c>
      <c r="K32" s="139">
        <v>3.46499591778896</v>
      </c>
      <c r="L32" s="144">
        <v>0.73645358988611198</v>
      </c>
      <c r="M32" s="139">
        <v>-0.25871608929141798</v>
      </c>
      <c r="N32" s="144">
        <v>0.20422566896452299</v>
      </c>
      <c r="O32" s="139">
        <v>-0.24857784024195201</v>
      </c>
      <c r="P32" s="144">
        <v>0.196886162379621</v>
      </c>
      <c r="Q32" s="139">
        <v>-0.45016420076006702</v>
      </c>
      <c r="R32" s="144">
        <v>0.18537186639830699</v>
      </c>
      <c r="S32" s="139">
        <v>-0.78912418098340698</v>
      </c>
      <c r="T32" s="144">
        <v>0.27012609666700799</v>
      </c>
      <c r="U32" s="139">
        <v>4.1855139135664396</v>
      </c>
      <c r="V32" s="144">
        <v>0.80777163509379102</v>
      </c>
      <c r="W32" s="139">
        <v>-0.29585055213921002</v>
      </c>
      <c r="X32" s="144">
        <v>0.19615358871559199</v>
      </c>
      <c r="Y32" s="139">
        <v>-0.20221371856522499</v>
      </c>
      <c r="Z32" s="144">
        <v>0.185058589489491</v>
      </c>
      <c r="AA32" s="139">
        <v>-0.46184649266688599</v>
      </c>
      <c r="AB32" s="144">
        <v>0.189103625367119</v>
      </c>
      <c r="AC32" s="139">
        <v>-0.80118333776671402</v>
      </c>
      <c r="AD32" s="144">
        <v>0.28386164606132902</v>
      </c>
      <c r="AE32" s="139">
        <v>6.5948485140779196</v>
      </c>
      <c r="AF32" s="155">
        <v>1.1680159325902699</v>
      </c>
    </row>
    <row r="33" spans="1:32" ht="13" customHeight="1" x14ac:dyDescent="0.15">
      <c r="A33" s="57" t="s">
        <v>267</v>
      </c>
      <c r="B33" s="106">
        <v>2</v>
      </c>
      <c r="C33" s="139">
        <v>-0.17282688750602501</v>
      </c>
      <c r="D33" s="144">
        <v>0.229682769035778</v>
      </c>
      <c r="E33" s="139">
        <v>-9.9659673250650602E-2</v>
      </c>
      <c r="F33" s="144">
        <v>0.18622943065134401</v>
      </c>
      <c r="G33" s="139">
        <v>-0.43276777558549401</v>
      </c>
      <c r="H33" s="144">
        <v>0.231459595917406</v>
      </c>
      <c r="I33" s="139">
        <v>-0.52993460831276895</v>
      </c>
      <c r="J33" s="144">
        <v>0.322891773929463</v>
      </c>
      <c r="K33" s="139">
        <v>3.59442346219276</v>
      </c>
      <c r="L33" s="144">
        <v>1.4631768614245</v>
      </c>
      <c r="M33" s="139">
        <v>-0.22155625639326401</v>
      </c>
      <c r="N33" s="144">
        <v>0.220708817272183</v>
      </c>
      <c r="O33" s="139">
        <v>-5.8912959715752299E-2</v>
      </c>
      <c r="P33" s="144">
        <v>0.195604027524026</v>
      </c>
      <c r="Q33" s="139">
        <v>-0.38592217531477102</v>
      </c>
      <c r="R33" s="144">
        <v>0.23284401862447099</v>
      </c>
      <c r="S33" s="139">
        <v>-0.62794861850037098</v>
      </c>
      <c r="T33" s="144">
        <v>0.31304456417798798</v>
      </c>
      <c r="U33" s="139">
        <v>8.9771419227789497</v>
      </c>
      <c r="V33" s="144">
        <v>2.0969180551579298</v>
      </c>
      <c r="W33" s="139">
        <v>-0.25976727060814198</v>
      </c>
      <c r="X33" s="144">
        <v>0.22371511987519199</v>
      </c>
      <c r="Y33" s="139">
        <v>-5.7733051169489798E-2</v>
      </c>
      <c r="Z33" s="144">
        <v>0.20098923834374</v>
      </c>
      <c r="AA33" s="139">
        <v>-0.37919233837779398</v>
      </c>
      <c r="AB33" s="144">
        <v>0.23221708107008099</v>
      </c>
      <c r="AC33" s="139">
        <v>-0.64511328515007005</v>
      </c>
      <c r="AD33" s="144">
        <v>0.31793902052825901</v>
      </c>
      <c r="AE33" s="139">
        <v>9.4562564868373506</v>
      </c>
      <c r="AF33" s="155">
        <v>2.2943275308634101</v>
      </c>
    </row>
    <row r="34" spans="1:32" ht="13" customHeight="1" x14ac:dyDescent="0.15">
      <c r="A34" s="57" t="s">
        <v>268</v>
      </c>
      <c r="B34" s="106">
        <v>2</v>
      </c>
      <c r="C34" s="139">
        <v>-1.07400583181986</v>
      </c>
      <c r="D34" s="144">
        <v>0.24547047439358599</v>
      </c>
      <c r="E34" s="139">
        <v>-0.12330713073126701</v>
      </c>
      <c r="F34" s="144">
        <v>0.37229506334392498</v>
      </c>
      <c r="G34" s="139">
        <v>-0.185656447663306</v>
      </c>
      <c r="H34" s="144">
        <v>0.27860242418903097</v>
      </c>
      <c r="I34" s="139">
        <v>-0.56251945664024205</v>
      </c>
      <c r="J34" s="144">
        <v>0.31732603403937298</v>
      </c>
      <c r="K34" s="139">
        <v>5.9804577456565502</v>
      </c>
      <c r="L34" s="144">
        <v>1.50229184218746</v>
      </c>
      <c r="M34" s="139">
        <v>-1.1000216275788599</v>
      </c>
      <c r="N34" s="144">
        <v>0.244536731379071</v>
      </c>
      <c r="O34" s="139">
        <v>-0.16755183082136799</v>
      </c>
      <c r="P34" s="144">
        <v>0.37277036436393002</v>
      </c>
      <c r="Q34" s="139">
        <v>-0.177390425709232</v>
      </c>
      <c r="R34" s="144">
        <v>0.28401107535456599</v>
      </c>
      <c r="S34" s="139">
        <v>-0.57073004899089597</v>
      </c>
      <c r="T34" s="144">
        <v>0.31372995731654901</v>
      </c>
      <c r="U34" s="139">
        <v>6.6344551392780602</v>
      </c>
      <c r="V34" s="144">
        <v>1.5571679537888301</v>
      </c>
      <c r="W34" s="139">
        <v>-0.98132100871572803</v>
      </c>
      <c r="X34" s="144">
        <v>0.25600098740097998</v>
      </c>
      <c r="Y34" s="139">
        <v>-0.21538440050600799</v>
      </c>
      <c r="Z34" s="144">
        <v>0.36550779417130802</v>
      </c>
      <c r="AA34" s="139">
        <v>-0.242662050100099</v>
      </c>
      <c r="AB34" s="144">
        <v>0.28589027240543102</v>
      </c>
      <c r="AC34" s="139">
        <v>-0.51691848241168803</v>
      </c>
      <c r="AD34" s="144">
        <v>0.30503311109702602</v>
      </c>
      <c r="AE34" s="139">
        <v>7.7409965859926899</v>
      </c>
      <c r="AF34" s="155">
        <v>1.72248120337791</v>
      </c>
    </row>
    <row r="35" spans="1:32" ht="13" customHeight="1" x14ac:dyDescent="0.15">
      <c r="A35" s="57" t="s">
        <v>269</v>
      </c>
      <c r="B35" s="106">
        <v>2</v>
      </c>
      <c r="C35" s="139">
        <v>-0.16211003324652001</v>
      </c>
      <c r="D35" s="144">
        <v>0.17660021400018899</v>
      </c>
      <c r="E35" s="139">
        <v>-0.41585415142404197</v>
      </c>
      <c r="F35" s="144">
        <v>0.126313157459671</v>
      </c>
      <c r="G35" s="139">
        <v>-0.30811042865320099</v>
      </c>
      <c r="H35" s="144">
        <v>0.12265446405894501</v>
      </c>
      <c r="I35" s="139">
        <v>-0.56175763971215198</v>
      </c>
      <c r="J35" s="144">
        <v>0.19766169126000699</v>
      </c>
      <c r="K35" s="139">
        <v>5.0940737747929399</v>
      </c>
      <c r="L35" s="144">
        <v>1.1368502883948199</v>
      </c>
      <c r="M35" s="139">
        <v>-0.14796952646075801</v>
      </c>
      <c r="N35" s="144">
        <v>0.173246384970076</v>
      </c>
      <c r="O35" s="139">
        <v>-0.40177678605158501</v>
      </c>
      <c r="P35" s="144">
        <v>0.129611682284868</v>
      </c>
      <c r="Q35" s="139">
        <v>-0.30332332957906599</v>
      </c>
      <c r="R35" s="144">
        <v>0.119800196600666</v>
      </c>
      <c r="S35" s="139">
        <v>-0.59613554846405403</v>
      </c>
      <c r="T35" s="144">
        <v>0.196273653352879</v>
      </c>
      <c r="U35" s="139">
        <v>7.2426802036950697</v>
      </c>
      <c r="V35" s="144">
        <v>1.3430175578408401</v>
      </c>
      <c r="W35" s="139">
        <v>-0.140875392939764</v>
      </c>
      <c r="X35" s="144">
        <v>0.17050575824400099</v>
      </c>
      <c r="Y35" s="139">
        <v>-0.36729705500142601</v>
      </c>
      <c r="Z35" s="144">
        <v>0.131829839926806</v>
      </c>
      <c r="AA35" s="139">
        <v>-0.31708023862727902</v>
      </c>
      <c r="AB35" s="144">
        <v>0.12055584305782401</v>
      </c>
      <c r="AC35" s="139">
        <v>-0.617906486795608</v>
      </c>
      <c r="AD35" s="144">
        <v>0.20103948629766699</v>
      </c>
      <c r="AE35" s="139">
        <v>7.6966493387693804</v>
      </c>
      <c r="AF35" s="155">
        <v>1.48407698878177</v>
      </c>
    </row>
    <row r="36" spans="1:32" ht="13" customHeight="1" x14ac:dyDescent="0.15">
      <c r="A36" s="57" t="s">
        <v>270</v>
      </c>
      <c r="B36" s="106">
        <v>2</v>
      </c>
      <c r="C36" s="139">
        <v>-0.47103830019029802</v>
      </c>
      <c r="D36" s="144">
        <v>0.15799819741510801</v>
      </c>
      <c r="E36" s="139">
        <v>-0.38652345472387101</v>
      </c>
      <c r="F36" s="144">
        <v>0.15109808960356799</v>
      </c>
      <c r="G36" s="139">
        <v>-0.194802366461859</v>
      </c>
      <c r="H36" s="144">
        <v>0.138654577163803</v>
      </c>
      <c r="I36" s="139">
        <v>-0.50145171050067805</v>
      </c>
      <c r="J36" s="144">
        <v>0.15626093401919799</v>
      </c>
      <c r="K36" s="139">
        <v>6.55204310159397</v>
      </c>
      <c r="L36" s="144">
        <v>1.32908575079832</v>
      </c>
      <c r="M36" s="139">
        <v>-0.42338240264492999</v>
      </c>
      <c r="N36" s="144">
        <v>0.15565321621217099</v>
      </c>
      <c r="O36" s="139">
        <v>-0.35413867550188999</v>
      </c>
      <c r="P36" s="144">
        <v>0.15087140451835401</v>
      </c>
      <c r="Q36" s="139">
        <v>-0.20488135258738499</v>
      </c>
      <c r="R36" s="144">
        <v>0.13900984309452899</v>
      </c>
      <c r="S36" s="139">
        <v>-0.50163370532739704</v>
      </c>
      <c r="T36" s="144">
        <v>0.15364846467643301</v>
      </c>
      <c r="U36" s="139">
        <v>8.8660581485388992</v>
      </c>
      <c r="V36" s="144">
        <v>1.3573204468601201</v>
      </c>
      <c r="W36" s="139">
        <v>-0.40017268681245799</v>
      </c>
      <c r="X36" s="144">
        <v>0.155235721626136</v>
      </c>
      <c r="Y36" s="139">
        <v>-0.36579581217865997</v>
      </c>
      <c r="Z36" s="144">
        <v>0.150313495343015</v>
      </c>
      <c r="AA36" s="139">
        <v>-0.281019424893656</v>
      </c>
      <c r="AB36" s="144">
        <v>0.12941145540065199</v>
      </c>
      <c r="AC36" s="139">
        <v>-0.49979646626465701</v>
      </c>
      <c r="AD36" s="144">
        <v>0.15196314352830001</v>
      </c>
      <c r="AE36" s="139">
        <v>10.276267320736199</v>
      </c>
      <c r="AF36" s="155">
        <v>1.54083562385874</v>
      </c>
    </row>
    <row r="37" spans="1:32" ht="13" customHeight="1" x14ac:dyDescent="0.15">
      <c r="A37" s="57" t="s">
        <v>271</v>
      </c>
      <c r="B37" s="106">
        <v>2</v>
      </c>
      <c r="C37" s="139">
        <v>-0.56156872081393705</v>
      </c>
      <c r="D37" s="144">
        <v>0.20840116365552799</v>
      </c>
      <c r="E37" s="139">
        <v>-0.60503089202840898</v>
      </c>
      <c r="F37" s="144">
        <v>0.16993744481133799</v>
      </c>
      <c r="G37" s="139">
        <v>-0.33505334127365</v>
      </c>
      <c r="H37" s="144">
        <v>0.17943910842594099</v>
      </c>
      <c r="I37" s="139">
        <v>-1.4446517657600899</v>
      </c>
      <c r="J37" s="144">
        <v>0.213396089260388</v>
      </c>
      <c r="K37" s="139">
        <v>9.0467507260275895</v>
      </c>
      <c r="L37" s="144">
        <v>1.5175857719713799</v>
      </c>
      <c r="M37" s="139">
        <v>-0.58698752600790105</v>
      </c>
      <c r="N37" s="144">
        <v>0.201480861587675</v>
      </c>
      <c r="O37" s="139">
        <v>-0.61942896373407996</v>
      </c>
      <c r="P37" s="144">
        <v>0.16780709845481201</v>
      </c>
      <c r="Q37" s="139">
        <v>-0.34388898419102898</v>
      </c>
      <c r="R37" s="144">
        <v>0.17479176867402099</v>
      </c>
      <c r="S37" s="139">
        <v>-1.4357474359438001</v>
      </c>
      <c r="T37" s="144">
        <v>0.206140013184236</v>
      </c>
      <c r="U37" s="139">
        <v>11.5228408728999</v>
      </c>
      <c r="V37" s="144">
        <v>1.4519579890174901</v>
      </c>
      <c r="W37" s="139">
        <v>-0.592020789037769</v>
      </c>
      <c r="X37" s="144">
        <v>0.19800184777236601</v>
      </c>
      <c r="Y37" s="139">
        <v>-0.62196712660944198</v>
      </c>
      <c r="Z37" s="144">
        <v>0.166225001376021</v>
      </c>
      <c r="AA37" s="139">
        <v>-0.36041115297946602</v>
      </c>
      <c r="AB37" s="144">
        <v>0.175333319581647</v>
      </c>
      <c r="AC37" s="139">
        <v>-1.4261038833606801</v>
      </c>
      <c r="AD37" s="144">
        <v>0.20724803422917601</v>
      </c>
      <c r="AE37" s="139">
        <v>11.974555902988801</v>
      </c>
      <c r="AF37" s="155">
        <v>1.5257636164989401</v>
      </c>
    </row>
    <row r="38" spans="1:32" ht="13" customHeight="1" x14ac:dyDescent="0.15">
      <c r="A38" s="57" t="s">
        <v>272</v>
      </c>
      <c r="B38" s="106">
        <v>2</v>
      </c>
      <c r="C38" s="139">
        <v>-0.49705359940386701</v>
      </c>
      <c r="D38" s="144">
        <v>0.21482127936446599</v>
      </c>
      <c r="E38" s="139">
        <v>-3.4032295748225402E-2</v>
      </c>
      <c r="F38" s="144">
        <v>0.221244749829587</v>
      </c>
      <c r="G38" s="139">
        <v>-0.466899564978006</v>
      </c>
      <c r="H38" s="144">
        <v>0.18922366948158201</v>
      </c>
      <c r="I38" s="139">
        <v>-0.21948051532134799</v>
      </c>
      <c r="J38" s="144">
        <v>0.21500861125995399</v>
      </c>
      <c r="K38" s="139">
        <v>3.5876498183030798</v>
      </c>
      <c r="L38" s="144">
        <v>1.17874870281286</v>
      </c>
      <c r="M38" s="139">
        <v>-0.44803592929993102</v>
      </c>
      <c r="N38" s="144">
        <v>0.214500126397457</v>
      </c>
      <c r="O38" s="139">
        <v>-3.8307150711278701E-2</v>
      </c>
      <c r="P38" s="144">
        <v>0.21864547007301699</v>
      </c>
      <c r="Q38" s="139">
        <v>-0.50455996320460905</v>
      </c>
      <c r="R38" s="144">
        <v>0.19440468739424299</v>
      </c>
      <c r="S38" s="139">
        <v>-0.18132049146983201</v>
      </c>
      <c r="T38" s="144">
        <v>0.21954930400689199</v>
      </c>
      <c r="U38" s="139">
        <v>5.5061237185325798</v>
      </c>
      <c r="V38" s="144">
        <v>1.27941731841662</v>
      </c>
      <c r="W38" s="139">
        <v>-0.436817318457281</v>
      </c>
      <c r="X38" s="144">
        <v>0.215875059932084</v>
      </c>
      <c r="Y38" s="139">
        <v>-5.1007719245002102E-2</v>
      </c>
      <c r="Z38" s="144">
        <v>0.21983959725448199</v>
      </c>
      <c r="AA38" s="139">
        <v>-0.48951605321125702</v>
      </c>
      <c r="AB38" s="144">
        <v>0.19438912909268199</v>
      </c>
      <c r="AC38" s="139">
        <v>-0.20993763579574601</v>
      </c>
      <c r="AD38" s="144">
        <v>0.22044198681565599</v>
      </c>
      <c r="AE38" s="139">
        <v>5.7685638986266197</v>
      </c>
      <c r="AF38" s="155">
        <v>1.2692024572799601</v>
      </c>
    </row>
    <row r="39" spans="1:32" ht="13" customHeight="1" x14ac:dyDescent="0.15">
      <c r="A39" s="57" t="s">
        <v>273</v>
      </c>
      <c r="B39" s="106">
        <v>2</v>
      </c>
      <c r="C39" s="139">
        <v>-3.29235827135533E-2</v>
      </c>
      <c r="D39" s="144">
        <v>0.30050514489355901</v>
      </c>
      <c r="E39" s="139">
        <v>-0.391586176615566</v>
      </c>
      <c r="F39" s="144">
        <v>0.30693096283476801</v>
      </c>
      <c r="G39" s="139">
        <v>-1.08659626686859</v>
      </c>
      <c r="H39" s="144">
        <v>0.30814503023255901</v>
      </c>
      <c r="I39" s="139">
        <v>-0.462363738504736</v>
      </c>
      <c r="J39" s="144">
        <v>0.36478165821638397</v>
      </c>
      <c r="K39" s="139">
        <v>6.42586307526373</v>
      </c>
      <c r="L39" s="144">
        <v>1.7420998335912801</v>
      </c>
      <c r="M39" s="139">
        <v>-3.1244262114173801E-2</v>
      </c>
      <c r="N39" s="144">
        <v>0.30058121002094201</v>
      </c>
      <c r="O39" s="139">
        <v>-0.39068877152057702</v>
      </c>
      <c r="P39" s="144">
        <v>0.30770516721130198</v>
      </c>
      <c r="Q39" s="139">
        <v>-1.0840691006893</v>
      </c>
      <c r="R39" s="144">
        <v>0.30911160628086898</v>
      </c>
      <c r="S39" s="139">
        <v>-0.45622787576580798</v>
      </c>
      <c r="T39" s="144">
        <v>0.36641516928733098</v>
      </c>
      <c r="U39" s="139">
        <v>6.8436323803311501</v>
      </c>
      <c r="V39" s="144">
        <v>1.7915789793491199</v>
      </c>
      <c r="W39" s="139">
        <v>-0.12938980826434199</v>
      </c>
      <c r="X39" s="144">
        <v>0.293584464699574</v>
      </c>
      <c r="Y39" s="139">
        <v>-0.32066617611803699</v>
      </c>
      <c r="Z39" s="144">
        <v>0.31564883112840603</v>
      </c>
      <c r="AA39" s="139">
        <v>-1.0080599055909001</v>
      </c>
      <c r="AB39" s="144">
        <v>0.29999161623838699</v>
      </c>
      <c r="AC39" s="139">
        <v>-0.46155355806690901</v>
      </c>
      <c r="AD39" s="144">
        <v>0.37415091779461002</v>
      </c>
      <c r="AE39" s="139">
        <v>9.0909431215620007</v>
      </c>
      <c r="AF39" s="155">
        <v>1.85951503346178</v>
      </c>
    </row>
    <row r="40" spans="1:32" ht="13" customHeight="1" x14ac:dyDescent="0.15">
      <c r="A40" s="57" t="s">
        <v>274</v>
      </c>
      <c r="B40" s="106">
        <v>2</v>
      </c>
      <c r="C40" s="139">
        <v>4.2616116815438802E-2</v>
      </c>
      <c r="D40" s="144">
        <v>0.270311190812835</v>
      </c>
      <c r="E40" s="139">
        <v>-0.210437894782282</v>
      </c>
      <c r="F40" s="144">
        <v>0.22319818621014401</v>
      </c>
      <c r="G40" s="139">
        <v>-0.41334035893798399</v>
      </c>
      <c r="H40" s="144">
        <v>0.27488815304526898</v>
      </c>
      <c r="I40" s="139">
        <v>-0.70876906740383305</v>
      </c>
      <c r="J40" s="144">
        <v>0.26656085430537502</v>
      </c>
      <c r="K40" s="139">
        <v>2.3968380582918898</v>
      </c>
      <c r="L40" s="144">
        <v>1.1020409355908101</v>
      </c>
      <c r="M40" s="139">
        <v>-1.8702565661957101E-2</v>
      </c>
      <c r="N40" s="144">
        <v>0.25455090349084297</v>
      </c>
      <c r="O40" s="139">
        <v>-0.22005379762775501</v>
      </c>
      <c r="P40" s="144">
        <v>0.208581899904868</v>
      </c>
      <c r="Q40" s="139">
        <v>-0.40807812596637</v>
      </c>
      <c r="R40" s="144">
        <v>0.25989455522937299</v>
      </c>
      <c r="S40" s="139">
        <v>-0.65972153911897702</v>
      </c>
      <c r="T40" s="144">
        <v>0.251998767950247</v>
      </c>
      <c r="U40" s="139">
        <v>5.7014322082331299</v>
      </c>
      <c r="V40" s="144">
        <v>1.4796282280408899</v>
      </c>
      <c r="W40" s="139">
        <v>-1.8915774318631499E-2</v>
      </c>
      <c r="X40" s="144">
        <v>0.25749951511854002</v>
      </c>
      <c r="Y40" s="139">
        <v>-0.26500957496872302</v>
      </c>
      <c r="Z40" s="144">
        <v>0.19497895024405301</v>
      </c>
      <c r="AA40" s="139">
        <v>-0.39039573983771297</v>
      </c>
      <c r="AB40" s="144">
        <v>0.25591296677851999</v>
      </c>
      <c r="AC40" s="139">
        <v>-0.65643438387342301</v>
      </c>
      <c r="AD40" s="144">
        <v>0.27058531073394698</v>
      </c>
      <c r="AE40" s="139">
        <v>6.4361813448648402</v>
      </c>
      <c r="AF40" s="155">
        <v>1.4923120741279099</v>
      </c>
    </row>
    <row r="41" spans="1:32" ht="13" customHeight="1" x14ac:dyDescent="0.15">
      <c r="A41" s="57" t="s">
        <v>275</v>
      </c>
      <c r="B41" s="106">
        <v>2</v>
      </c>
      <c r="C41" s="139">
        <v>-0.518178474187732</v>
      </c>
      <c r="D41" s="144">
        <v>0.124438753673891</v>
      </c>
      <c r="E41" s="139">
        <v>3.2745322383007702E-2</v>
      </c>
      <c r="F41" s="144">
        <v>0.171172153233417</v>
      </c>
      <c r="G41" s="139">
        <v>-0.82839733526480697</v>
      </c>
      <c r="H41" s="144">
        <v>0.16055422744081399</v>
      </c>
      <c r="I41" s="139">
        <v>-0.67793152206679896</v>
      </c>
      <c r="J41" s="144">
        <v>0.18515448407056601</v>
      </c>
      <c r="K41" s="139">
        <v>6.6462228598611297</v>
      </c>
      <c r="L41" s="144">
        <v>1.1923100155950299</v>
      </c>
      <c r="M41" s="139">
        <v>-0.50546804417514302</v>
      </c>
      <c r="N41" s="144">
        <v>0.121768411855586</v>
      </c>
      <c r="O41" s="139">
        <v>5.45065772640295E-2</v>
      </c>
      <c r="P41" s="144">
        <v>0.17604903887339299</v>
      </c>
      <c r="Q41" s="139">
        <v>-0.81420897521747104</v>
      </c>
      <c r="R41" s="144">
        <v>0.160034049017025</v>
      </c>
      <c r="S41" s="139">
        <v>-0.66877048023530605</v>
      </c>
      <c r="T41" s="144">
        <v>0.17887589955605701</v>
      </c>
      <c r="U41" s="139">
        <v>9.1101157038624692</v>
      </c>
      <c r="V41" s="144">
        <v>1.3382561059928999</v>
      </c>
      <c r="W41" s="139">
        <v>-0.49294812428151202</v>
      </c>
      <c r="X41" s="144">
        <v>0.124241047447543</v>
      </c>
      <c r="Y41" s="139">
        <v>3.0735510449194099E-2</v>
      </c>
      <c r="Z41" s="144">
        <v>0.16913151357912801</v>
      </c>
      <c r="AA41" s="139">
        <v>-0.83129922384145905</v>
      </c>
      <c r="AB41" s="144">
        <v>0.16073760200134801</v>
      </c>
      <c r="AC41" s="139">
        <v>-0.65477559457089995</v>
      </c>
      <c r="AD41" s="144">
        <v>0.17817742813418999</v>
      </c>
      <c r="AE41" s="139">
        <v>9.4734116955580099</v>
      </c>
      <c r="AF41" s="155">
        <v>1.35567039207666</v>
      </c>
    </row>
    <row r="42" spans="1:32" ht="13" customHeight="1" x14ac:dyDescent="0.15">
      <c r="A42" s="57" t="s">
        <v>276</v>
      </c>
      <c r="B42" s="106">
        <v>2</v>
      </c>
      <c r="C42" s="139">
        <v>-0.53616553718093396</v>
      </c>
      <c r="D42" s="144">
        <v>0.21022078507657599</v>
      </c>
      <c r="E42" s="139">
        <v>-7.0941544628326803E-2</v>
      </c>
      <c r="F42" s="144">
        <v>0.21808075065402599</v>
      </c>
      <c r="G42" s="139">
        <v>-0.16012607522625699</v>
      </c>
      <c r="H42" s="144">
        <v>0.221822021193395</v>
      </c>
      <c r="I42" s="139">
        <v>-1.05918754019659</v>
      </c>
      <c r="J42" s="144">
        <v>0.28815232033655203</v>
      </c>
      <c r="K42" s="139">
        <v>4.3249799913745504</v>
      </c>
      <c r="L42" s="144">
        <v>1.34014254388677</v>
      </c>
      <c r="M42" s="139">
        <v>-0.54985285207311396</v>
      </c>
      <c r="N42" s="144">
        <v>0.20814807828767401</v>
      </c>
      <c r="O42" s="139">
        <v>-6.7828579008280501E-2</v>
      </c>
      <c r="P42" s="144">
        <v>0.21602002135767301</v>
      </c>
      <c r="Q42" s="139">
        <v>-0.132089433532349</v>
      </c>
      <c r="R42" s="144">
        <v>0.21844626376981799</v>
      </c>
      <c r="S42" s="139">
        <v>-1.05205794072626</v>
      </c>
      <c r="T42" s="144">
        <v>0.29284934450260602</v>
      </c>
      <c r="U42" s="139">
        <v>5.2580972213911403</v>
      </c>
      <c r="V42" s="144">
        <v>1.48390625893424</v>
      </c>
      <c r="W42" s="139">
        <v>-0.61769757899048905</v>
      </c>
      <c r="X42" s="144">
        <v>0.213356252239812</v>
      </c>
      <c r="Y42" s="139">
        <v>-7.6625275888886901E-2</v>
      </c>
      <c r="Z42" s="144">
        <v>0.21529088196049001</v>
      </c>
      <c r="AA42" s="139">
        <v>-0.24023214044266</v>
      </c>
      <c r="AB42" s="144">
        <v>0.215092969226195</v>
      </c>
      <c r="AC42" s="139">
        <v>-1.0228954709595099</v>
      </c>
      <c r="AD42" s="144">
        <v>0.28414677020993301</v>
      </c>
      <c r="AE42" s="139">
        <v>7.2127167160903696</v>
      </c>
      <c r="AF42" s="155">
        <v>1.7638874394652899</v>
      </c>
    </row>
    <row r="43" spans="1:32" ht="13" customHeight="1" x14ac:dyDescent="0.15">
      <c r="A43" s="57" t="s">
        <v>277</v>
      </c>
      <c r="B43" s="106">
        <v>2</v>
      </c>
      <c r="C43" s="139">
        <v>-0.88513070041775999</v>
      </c>
      <c r="D43" s="144">
        <v>0.41597299314448299</v>
      </c>
      <c r="E43" s="139">
        <v>-0.70559698109285196</v>
      </c>
      <c r="F43" s="144">
        <v>0.39362825005587199</v>
      </c>
      <c r="G43" s="139">
        <v>-0.20438288811913899</v>
      </c>
      <c r="H43" s="144">
        <v>0.42599879165700699</v>
      </c>
      <c r="I43" s="139">
        <v>-0.37642735426317497</v>
      </c>
      <c r="J43" s="144">
        <v>0.55462387984606998</v>
      </c>
      <c r="K43" s="139">
        <v>6.7268741812357602</v>
      </c>
      <c r="L43" s="144">
        <v>2.0803353060794101</v>
      </c>
      <c r="M43" s="139">
        <v>-0.87424800601092301</v>
      </c>
      <c r="N43" s="144">
        <v>0.422858214888582</v>
      </c>
      <c r="O43" s="139">
        <v>-0.69810473052685096</v>
      </c>
      <c r="P43" s="144">
        <v>0.40194659202857702</v>
      </c>
      <c r="Q43" s="139">
        <v>-0.167042407946837</v>
      </c>
      <c r="R43" s="144">
        <v>0.43065969145136002</v>
      </c>
      <c r="S43" s="139">
        <v>-0.38685705756045902</v>
      </c>
      <c r="T43" s="144">
        <v>0.56045458576932505</v>
      </c>
      <c r="U43" s="139">
        <v>8.4910284940312</v>
      </c>
      <c r="V43" s="144">
        <v>2.17992598808681</v>
      </c>
      <c r="W43" s="139">
        <v>-0.87180006336483296</v>
      </c>
      <c r="X43" s="144">
        <v>0.42779555674587799</v>
      </c>
      <c r="Y43" s="139">
        <v>-0.73417435172574896</v>
      </c>
      <c r="Z43" s="144">
        <v>0.38294414840609697</v>
      </c>
      <c r="AA43" s="139">
        <v>-0.126271721941245</v>
      </c>
      <c r="AB43" s="144">
        <v>0.41342781551911501</v>
      </c>
      <c r="AC43" s="139">
        <v>-0.39054027681165898</v>
      </c>
      <c r="AD43" s="144">
        <v>0.569828865714198</v>
      </c>
      <c r="AE43" s="139">
        <v>9.3914897536431301</v>
      </c>
      <c r="AF43" s="155">
        <v>2.4705907323235201</v>
      </c>
    </row>
    <row r="44" spans="1:32" ht="13" customHeight="1" x14ac:dyDescent="0.15">
      <c r="A44" s="57" t="s">
        <v>278</v>
      </c>
      <c r="B44" s="106">
        <v>2</v>
      </c>
      <c r="C44" s="139">
        <v>-1.03447639327514</v>
      </c>
      <c r="D44" s="144">
        <v>0.26018039513277302</v>
      </c>
      <c r="E44" s="139">
        <v>-0.25766843391362598</v>
      </c>
      <c r="F44" s="144">
        <v>0.196669028885326</v>
      </c>
      <c r="G44" s="139">
        <v>-0.50384391141691498</v>
      </c>
      <c r="H44" s="144">
        <v>0.196995255106173</v>
      </c>
      <c r="I44" s="139">
        <v>-0.40087216386721902</v>
      </c>
      <c r="J44" s="144">
        <v>0.33049250685832499</v>
      </c>
      <c r="K44" s="139">
        <v>4.3091453084583398</v>
      </c>
      <c r="L44" s="144">
        <v>1.08769976033537</v>
      </c>
      <c r="M44" s="139">
        <v>-1.11970513929579</v>
      </c>
      <c r="N44" s="144">
        <v>0.26331963407674203</v>
      </c>
      <c r="O44" s="139">
        <v>-0.28170872817697701</v>
      </c>
      <c r="P44" s="144">
        <v>0.19323105977108901</v>
      </c>
      <c r="Q44" s="139">
        <v>-0.46203270690231002</v>
      </c>
      <c r="R44" s="144">
        <v>0.198319778165476</v>
      </c>
      <c r="S44" s="139">
        <v>-0.35281833097035098</v>
      </c>
      <c r="T44" s="144">
        <v>0.34957504225041203</v>
      </c>
      <c r="U44" s="139">
        <v>5.2448895645295304</v>
      </c>
      <c r="V44" s="144">
        <v>1.2025135531140301</v>
      </c>
      <c r="W44" s="139">
        <v>-1.07101337712739</v>
      </c>
      <c r="X44" s="144">
        <v>0.29256500210620601</v>
      </c>
      <c r="Y44" s="139">
        <v>-0.21138164810291801</v>
      </c>
      <c r="Z44" s="144">
        <v>0.19987244920189501</v>
      </c>
      <c r="AA44" s="139">
        <v>-0.46560788467270198</v>
      </c>
      <c r="AB44" s="144">
        <v>0.22829655296510301</v>
      </c>
      <c r="AC44" s="139">
        <v>-0.31558265630577598</v>
      </c>
      <c r="AD44" s="144">
        <v>0.30718768128364998</v>
      </c>
      <c r="AE44" s="139">
        <v>9.64582374877868</v>
      </c>
      <c r="AF44" s="155">
        <v>2.2482403641668398</v>
      </c>
    </row>
    <row r="45" spans="1:32" ht="13" customHeight="1" x14ac:dyDescent="0.15">
      <c r="A45" s="57" t="s">
        <v>279</v>
      </c>
      <c r="B45" s="106">
        <v>2</v>
      </c>
      <c r="C45" s="139">
        <v>-0.272553821334927</v>
      </c>
      <c r="D45" s="144">
        <v>0.244809463169125</v>
      </c>
      <c r="E45" s="139">
        <v>-0.19152326400400399</v>
      </c>
      <c r="F45" s="144">
        <v>0.239619821777385</v>
      </c>
      <c r="G45" s="139">
        <v>-0.66014129942687905</v>
      </c>
      <c r="H45" s="144">
        <v>0.24679025917790101</v>
      </c>
      <c r="I45" s="139">
        <v>-0.53000080965002505</v>
      </c>
      <c r="J45" s="144">
        <v>0.31607796718209402</v>
      </c>
      <c r="K45" s="139">
        <v>5.1623266504719503</v>
      </c>
      <c r="L45" s="144">
        <v>1.30524323702253</v>
      </c>
      <c r="M45" s="139">
        <v>-0.26797681682532398</v>
      </c>
      <c r="N45" s="144">
        <v>0.24565392251544299</v>
      </c>
      <c r="O45" s="139">
        <v>-0.20261611213611599</v>
      </c>
      <c r="P45" s="144">
        <v>0.24256397583455999</v>
      </c>
      <c r="Q45" s="139">
        <v>-0.60057002664268</v>
      </c>
      <c r="R45" s="144">
        <v>0.24554372303019101</v>
      </c>
      <c r="S45" s="139">
        <v>-0.54054405485496604</v>
      </c>
      <c r="T45" s="144">
        <v>0.317546836218499</v>
      </c>
      <c r="U45" s="139">
        <v>5.9744597090126499</v>
      </c>
      <c r="V45" s="144">
        <v>1.34333786714561</v>
      </c>
      <c r="W45" s="139">
        <v>-0.246575055271326</v>
      </c>
      <c r="X45" s="144">
        <v>0.253189347430403</v>
      </c>
      <c r="Y45" s="139">
        <v>-0.16057116341054001</v>
      </c>
      <c r="Z45" s="144">
        <v>0.23851359253707899</v>
      </c>
      <c r="AA45" s="139">
        <v>-0.60827970438745205</v>
      </c>
      <c r="AB45" s="144">
        <v>0.24736851650265901</v>
      </c>
      <c r="AC45" s="139">
        <v>-0.58002314533321997</v>
      </c>
      <c r="AD45" s="144">
        <v>0.31316584385173302</v>
      </c>
      <c r="AE45" s="139">
        <v>7.7419039762875199</v>
      </c>
      <c r="AF45" s="155">
        <v>1.6093788957725601</v>
      </c>
    </row>
    <row r="46" spans="1:32" ht="13" customHeight="1" x14ac:dyDescent="0.15">
      <c r="A46" s="57" t="s">
        <v>280</v>
      </c>
      <c r="B46" s="106">
        <v>2</v>
      </c>
      <c r="C46" s="139">
        <v>-1.2515806687898801</v>
      </c>
      <c r="D46" s="144">
        <v>0.24712564883867399</v>
      </c>
      <c r="E46" s="139">
        <v>7.2596043490343196E-2</v>
      </c>
      <c r="F46" s="144">
        <v>0.36100847102356298</v>
      </c>
      <c r="G46" s="139">
        <v>-0.25174938279250297</v>
      </c>
      <c r="H46" s="144">
        <v>0.24493429882339399</v>
      </c>
      <c r="I46" s="139">
        <v>-0.225171247753396</v>
      </c>
      <c r="J46" s="144">
        <v>0.28650887546222598</v>
      </c>
      <c r="K46" s="139">
        <v>5.7847640088399297</v>
      </c>
      <c r="L46" s="144">
        <v>1.53500104913488</v>
      </c>
      <c r="M46" s="139">
        <v>-1.23913096919821</v>
      </c>
      <c r="N46" s="144">
        <v>0.25303901179410199</v>
      </c>
      <c r="O46" s="139">
        <v>7.2572927208836194E-2</v>
      </c>
      <c r="P46" s="144">
        <v>0.34747026263381697</v>
      </c>
      <c r="Q46" s="139">
        <v>-0.26213158713116003</v>
      </c>
      <c r="R46" s="144">
        <v>0.246988018032096</v>
      </c>
      <c r="S46" s="139">
        <v>-0.202700957631229</v>
      </c>
      <c r="T46" s="144">
        <v>0.29712928372456399</v>
      </c>
      <c r="U46" s="139">
        <v>7.5815951056453397</v>
      </c>
      <c r="V46" s="144">
        <v>1.50505307786327</v>
      </c>
      <c r="W46" s="139">
        <v>-1.20776960497714</v>
      </c>
      <c r="X46" s="144">
        <v>0.25384162691706003</v>
      </c>
      <c r="Y46" s="139">
        <v>4.6723480763618E-2</v>
      </c>
      <c r="Z46" s="144">
        <v>0.34673706313570402</v>
      </c>
      <c r="AA46" s="139">
        <v>-0.23709751381687499</v>
      </c>
      <c r="AB46" s="144">
        <v>0.24552264117098199</v>
      </c>
      <c r="AC46" s="139">
        <v>-0.19388171456388101</v>
      </c>
      <c r="AD46" s="144">
        <v>0.284291924120601</v>
      </c>
      <c r="AE46" s="139">
        <v>8.4137236238025892</v>
      </c>
      <c r="AF46" s="155">
        <v>1.5645320041151201</v>
      </c>
    </row>
    <row r="47" spans="1:32" ht="13" customHeight="1" x14ac:dyDescent="0.15">
      <c r="A47" s="57" t="s">
        <v>281</v>
      </c>
      <c r="B47" s="106">
        <v>2</v>
      </c>
      <c r="C47" s="139">
        <v>-0.23267835239755499</v>
      </c>
      <c r="D47" s="144">
        <v>0.16438487610201399</v>
      </c>
      <c r="E47" s="139">
        <v>-2.2782656356864699E-2</v>
      </c>
      <c r="F47" s="144">
        <v>0.11803952166962201</v>
      </c>
      <c r="G47" s="139">
        <v>-0.44121366071345602</v>
      </c>
      <c r="H47" s="144">
        <v>0.125037558356168</v>
      </c>
      <c r="I47" s="139">
        <v>-0.52257607895035596</v>
      </c>
      <c r="J47" s="144">
        <v>0.18953784632832199</v>
      </c>
      <c r="K47" s="139">
        <v>3.20653236137922</v>
      </c>
      <c r="L47" s="144">
        <v>0.81517554386257496</v>
      </c>
      <c r="M47" s="139">
        <v>-0.222560026499072</v>
      </c>
      <c r="N47" s="144">
        <v>0.16539284695628501</v>
      </c>
      <c r="O47" s="139">
        <v>-6.0231865607894799E-2</v>
      </c>
      <c r="P47" s="144">
        <v>0.121693089886577</v>
      </c>
      <c r="Q47" s="139">
        <v>-0.40861073640495998</v>
      </c>
      <c r="R47" s="144">
        <v>0.12591452935040201</v>
      </c>
      <c r="S47" s="139">
        <v>-0.57269324487117601</v>
      </c>
      <c r="T47" s="144">
        <v>0.18728923362222699</v>
      </c>
      <c r="U47" s="139">
        <v>6.1708992003263896</v>
      </c>
      <c r="V47" s="144">
        <v>1.1401218550455099</v>
      </c>
      <c r="W47" s="139">
        <v>-0.21762052515297201</v>
      </c>
      <c r="X47" s="144">
        <v>0.16884162401949099</v>
      </c>
      <c r="Y47" s="139">
        <v>-7.6239529295223193E-2</v>
      </c>
      <c r="Z47" s="144">
        <v>0.120071600328075</v>
      </c>
      <c r="AA47" s="139">
        <v>-0.40413296529917497</v>
      </c>
      <c r="AB47" s="144">
        <v>0.124275607889735</v>
      </c>
      <c r="AC47" s="139">
        <v>-0.56582083697538199</v>
      </c>
      <c r="AD47" s="144">
        <v>0.18662092860533899</v>
      </c>
      <c r="AE47" s="139">
        <v>6.5545651100880304</v>
      </c>
      <c r="AF47" s="155">
        <v>1.26960946390387</v>
      </c>
    </row>
    <row r="48" spans="1:32" ht="13" customHeight="1" x14ac:dyDescent="0.15">
      <c r="A48" s="57" t="s">
        <v>282</v>
      </c>
      <c r="B48" s="106">
        <v>2</v>
      </c>
      <c r="C48" s="139">
        <v>-0.65386761574227803</v>
      </c>
      <c r="D48" s="144">
        <v>0.25267997087105998</v>
      </c>
      <c r="E48" s="139">
        <v>-0.126309804611555</v>
      </c>
      <c r="F48" s="144">
        <v>0.21328053286214901</v>
      </c>
      <c r="G48" s="139">
        <v>-0.76265061443242499</v>
      </c>
      <c r="H48" s="144">
        <v>0.18251192495812099</v>
      </c>
      <c r="I48" s="139">
        <v>-0.47949166589005399</v>
      </c>
      <c r="J48" s="144">
        <v>0.26764715803762501</v>
      </c>
      <c r="K48" s="139">
        <v>6.0599378620729096</v>
      </c>
      <c r="L48" s="144">
        <v>1.29344149447739</v>
      </c>
      <c r="M48" s="139">
        <v>-0.65247700692595001</v>
      </c>
      <c r="N48" s="144">
        <v>0.23117754326826201</v>
      </c>
      <c r="O48" s="139">
        <v>-0.137822649413545</v>
      </c>
      <c r="P48" s="144">
        <v>0.201953090340936</v>
      </c>
      <c r="Q48" s="139">
        <v>-0.70701956482518002</v>
      </c>
      <c r="R48" s="144">
        <v>0.170250776725793</v>
      </c>
      <c r="S48" s="139">
        <v>-0.51324571334979296</v>
      </c>
      <c r="T48" s="144">
        <v>0.25129529553264002</v>
      </c>
      <c r="U48" s="139">
        <v>9.1402804222746408</v>
      </c>
      <c r="V48" s="144">
        <v>1.56422185327866</v>
      </c>
      <c r="W48" s="139">
        <v>-0.64310463667125395</v>
      </c>
      <c r="X48" s="144">
        <v>0.22981389194860299</v>
      </c>
      <c r="Y48" s="139">
        <v>-0.147162176096062</v>
      </c>
      <c r="Z48" s="144">
        <v>0.20072311449407601</v>
      </c>
      <c r="AA48" s="139">
        <v>-0.69072615185688402</v>
      </c>
      <c r="AB48" s="144">
        <v>0.16706138609004501</v>
      </c>
      <c r="AC48" s="139">
        <v>-0.52180489123490903</v>
      </c>
      <c r="AD48" s="144">
        <v>0.249994867952126</v>
      </c>
      <c r="AE48" s="139">
        <v>9.7719376997384497</v>
      </c>
      <c r="AF48" s="155">
        <v>1.73253215077331</v>
      </c>
    </row>
    <row r="49" spans="1:32" ht="13" customHeight="1" x14ac:dyDescent="0.15">
      <c r="A49" s="57" t="s">
        <v>283</v>
      </c>
      <c r="B49" s="106">
        <v>2</v>
      </c>
      <c r="C49" s="139">
        <v>-1.3529558128390999</v>
      </c>
      <c r="D49" s="144">
        <v>0.38574579619535898</v>
      </c>
      <c r="E49" s="139">
        <v>-9.5430971687380101E-2</v>
      </c>
      <c r="F49" s="144">
        <v>0.45371401326232202</v>
      </c>
      <c r="G49" s="139">
        <v>-0.35269024577554597</v>
      </c>
      <c r="H49" s="144">
        <v>0.36044342222139603</v>
      </c>
      <c r="I49" s="139">
        <v>-0.90256792361547</v>
      </c>
      <c r="J49" s="144">
        <v>0.42245172839239697</v>
      </c>
      <c r="K49" s="139">
        <v>4.3818674726815399</v>
      </c>
      <c r="L49" s="144">
        <v>1.37606584108887</v>
      </c>
      <c r="M49" s="139">
        <v>-1.3414468675912401</v>
      </c>
      <c r="N49" s="144">
        <v>0.378857311378405</v>
      </c>
      <c r="O49" s="139">
        <v>-4.6436845390557903E-2</v>
      </c>
      <c r="P49" s="144">
        <v>0.44349802455977999</v>
      </c>
      <c r="Q49" s="139">
        <v>-0.38587074572541902</v>
      </c>
      <c r="R49" s="144">
        <v>0.36912079977142398</v>
      </c>
      <c r="S49" s="139">
        <v>-0.93738748466300703</v>
      </c>
      <c r="T49" s="144">
        <v>0.40982633960296899</v>
      </c>
      <c r="U49" s="139">
        <v>5.1169485510561197</v>
      </c>
      <c r="V49" s="144">
        <v>1.45620954396864</v>
      </c>
      <c r="W49" s="139">
        <v>-1.29365527971364</v>
      </c>
      <c r="X49" s="144">
        <v>0.37913618268551502</v>
      </c>
      <c r="Y49" s="139">
        <v>-5.9775652157622199E-2</v>
      </c>
      <c r="Z49" s="144">
        <v>0.44086468662927097</v>
      </c>
      <c r="AA49" s="139">
        <v>-0.32533581535558997</v>
      </c>
      <c r="AB49" s="144">
        <v>0.36556107403557497</v>
      </c>
      <c r="AC49" s="139">
        <v>-0.95570298659380604</v>
      </c>
      <c r="AD49" s="144">
        <v>0.39843469511248097</v>
      </c>
      <c r="AE49" s="139">
        <v>6.1150283679638804</v>
      </c>
      <c r="AF49" s="155">
        <v>1.5912647662332799</v>
      </c>
    </row>
    <row r="50" spans="1:32" ht="13" customHeight="1" x14ac:dyDescent="0.15">
      <c r="A50" s="57" t="s">
        <v>284</v>
      </c>
      <c r="B50" s="106">
        <v>2</v>
      </c>
      <c r="C50" s="139">
        <v>-0.598437335473191</v>
      </c>
      <c r="D50" s="144">
        <v>0.178881394284923</v>
      </c>
      <c r="E50" s="139">
        <v>-0.41489234515999901</v>
      </c>
      <c r="F50" s="144">
        <v>0.196467142600185</v>
      </c>
      <c r="G50" s="139">
        <v>-0.77532110495369799</v>
      </c>
      <c r="H50" s="144">
        <v>0.204407533405463</v>
      </c>
      <c r="I50" s="139">
        <v>-0.372432044580289</v>
      </c>
      <c r="J50" s="144">
        <v>0.22654688986326199</v>
      </c>
      <c r="K50" s="139">
        <v>6.6474394377077504</v>
      </c>
      <c r="L50" s="144">
        <v>1.2186276115571999</v>
      </c>
      <c r="M50" s="139">
        <v>-0.511756951884065</v>
      </c>
      <c r="N50" s="144">
        <v>0.17716373346566</v>
      </c>
      <c r="O50" s="139">
        <v>-0.37366377033647602</v>
      </c>
      <c r="P50" s="144">
        <v>0.19804866649473299</v>
      </c>
      <c r="Q50" s="139">
        <v>-0.69045724888334103</v>
      </c>
      <c r="R50" s="144">
        <v>0.21326666281088</v>
      </c>
      <c r="S50" s="139">
        <v>-0.46320230272081803</v>
      </c>
      <c r="T50" s="144">
        <v>0.23000236684904299</v>
      </c>
      <c r="U50" s="139">
        <v>10.3590338707064</v>
      </c>
      <c r="V50" s="144">
        <v>1.3140689690290701</v>
      </c>
      <c r="W50" s="139">
        <v>-0.52318386487466195</v>
      </c>
      <c r="X50" s="144">
        <v>0.177655411030197</v>
      </c>
      <c r="Y50" s="139">
        <v>-0.37266614380424001</v>
      </c>
      <c r="Z50" s="144">
        <v>0.19227748274082099</v>
      </c>
      <c r="AA50" s="139">
        <v>-0.67349116234303796</v>
      </c>
      <c r="AB50" s="144">
        <v>0.21237850531934299</v>
      </c>
      <c r="AC50" s="139">
        <v>-0.47219984083581101</v>
      </c>
      <c r="AD50" s="144">
        <v>0.229989070052008</v>
      </c>
      <c r="AE50" s="139">
        <v>10.6044525828096</v>
      </c>
      <c r="AF50" s="155">
        <v>1.39678568315926</v>
      </c>
    </row>
    <row r="51" spans="1:32" ht="13" customHeight="1" x14ac:dyDescent="0.15">
      <c r="A51" s="57" t="s">
        <v>285</v>
      </c>
      <c r="B51" s="106">
        <v>2</v>
      </c>
      <c r="C51" s="139">
        <v>-1.02727050476133</v>
      </c>
      <c r="D51" s="144">
        <v>0.25284403368635699</v>
      </c>
      <c r="E51" s="139">
        <v>0.15968429381611701</v>
      </c>
      <c r="F51" s="144">
        <v>0.20726756701156701</v>
      </c>
      <c r="G51" s="139">
        <v>-0.87803827643259202</v>
      </c>
      <c r="H51" s="144">
        <v>0.30641344197657999</v>
      </c>
      <c r="I51" s="139">
        <v>-0.56522785802242304</v>
      </c>
      <c r="J51" s="144">
        <v>0.28436620321586598</v>
      </c>
      <c r="K51" s="139">
        <v>5.5959207716258597</v>
      </c>
      <c r="L51" s="144">
        <v>1.0058098705501299</v>
      </c>
      <c r="M51" s="139">
        <v>-1.01136178890214</v>
      </c>
      <c r="N51" s="144">
        <v>0.246231751336903</v>
      </c>
      <c r="O51" s="139">
        <v>3.8554722105637297E-2</v>
      </c>
      <c r="P51" s="144">
        <v>0.20292249218553901</v>
      </c>
      <c r="Q51" s="139">
        <v>-0.83904740471642403</v>
      </c>
      <c r="R51" s="144">
        <v>0.30551836238512797</v>
      </c>
      <c r="S51" s="139">
        <v>-0.564871459227546</v>
      </c>
      <c r="T51" s="144">
        <v>0.28589485866612702</v>
      </c>
      <c r="U51" s="139">
        <v>6.7981548370327998</v>
      </c>
      <c r="V51" s="144">
        <v>1.12193011956584</v>
      </c>
      <c r="W51" s="139">
        <v>-0.997041433565932</v>
      </c>
      <c r="X51" s="144">
        <v>0.24454725846265399</v>
      </c>
      <c r="Y51" s="139">
        <v>5.8920506778545698E-2</v>
      </c>
      <c r="Z51" s="144">
        <v>0.19867307258032199</v>
      </c>
      <c r="AA51" s="139">
        <v>-0.84871071298260503</v>
      </c>
      <c r="AB51" s="144">
        <v>0.30467928940327499</v>
      </c>
      <c r="AC51" s="139">
        <v>-0.55458245215981605</v>
      </c>
      <c r="AD51" s="144">
        <v>0.28632959788407703</v>
      </c>
      <c r="AE51" s="139">
        <v>7.70924775926765</v>
      </c>
      <c r="AF51" s="155">
        <v>1.20508177327763</v>
      </c>
    </row>
    <row r="52" spans="1:32" ht="13" customHeight="1" x14ac:dyDescent="0.15">
      <c r="A52" s="57" t="s">
        <v>286</v>
      </c>
      <c r="B52" s="106">
        <v>2</v>
      </c>
      <c r="C52" s="139">
        <v>-0.50076183504013805</v>
      </c>
      <c r="D52" s="144">
        <v>0.19174235018179001</v>
      </c>
      <c r="E52" s="139">
        <v>-0.71013386447156202</v>
      </c>
      <c r="F52" s="144">
        <v>0.15124254119574601</v>
      </c>
      <c r="G52" s="139">
        <v>-0.114059153334472</v>
      </c>
      <c r="H52" s="144">
        <v>0.166378489295891</v>
      </c>
      <c r="I52" s="139">
        <v>-0.74469559012199205</v>
      </c>
      <c r="J52" s="144">
        <v>0.23571910478309999</v>
      </c>
      <c r="K52" s="139">
        <v>6.6149018920780698</v>
      </c>
      <c r="L52" s="144">
        <v>1.2726312752967299</v>
      </c>
      <c r="M52" s="139">
        <v>-0.46840946374211101</v>
      </c>
      <c r="N52" s="144">
        <v>0.19881730094955899</v>
      </c>
      <c r="O52" s="139">
        <v>-0.70617084452253398</v>
      </c>
      <c r="P52" s="144">
        <v>0.157737455892797</v>
      </c>
      <c r="Q52" s="139">
        <v>-8.7590583462674801E-2</v>
      </c>
      <c r="R52" s="144">
        <v>0.16972563268638</v>
      </c>
      <c r="S52" s="139">
        <v>-0.74853560176008904</v>
      </c>
      <c r="T52" s="144">
        <v>0.23307917359892999</v>
      </c>
      <c r="U52" s="139">
        <v>10.001188956463499</v>
      </c>
      <c r="V52" s="144">
        <v>1.7373183239218</v>
      </c>
      <c r="W52" s="139">
        <v>-0.39535399389375298</v>
      </c>
      <c r="X52" s="144">
        <v>0.19272143843290601</v>
      </c>
      <c r="Y52" s="139">
        <v>-0.72705620961365103</v>
      </c>
      <c r="Z52" s="144">
        <v>0.15697991263465599</v>
      </c>
      <c r="AA52" s="139">
        <v>-0.20912527897352901</v>
      </c>
      <c r="AB52" s="144">
        <v>0.16632333927050899</v>
      </c>
      <c r="AC52" s="139">
        <v>-0.70511904902370903</v>
      </c>
      <c r="AD52" s="144">
        <v>0.224678863176174</v>
      </c>
      <c r="AE52" s="139">
        <v>11.8049384709518</v>
      </c>
      <c r="AF52" s="155">
        <v>1.92315715706905</v>
      </c>
    </row>
    <row r="53" spans="1:32" ht="13" customHeight="1" x14ac:dyDescent="0.15">
      <c r="A53" s="57" t="s">
        <v>287</v>
      </c>
      <c r="B53" s="106">
        <v>2</v>
      </c>
      <c r="C53" s="139">
        <v>-0.322574515214264</v>
      </c>
      <c r="D53" s="144">
        <v>0.18069026620297399</v>
      </c>
      <c r="E53" s="139">
        <v>-0.29513660001068398</v>
      </c>
      <c r="F53" s="144">
        <v>0.15989199633432899</v>
      </c>
      <c r="G53" s="139">
        <v>-0.25936468456678502</v>
      </c>
      <c r="H53" s="144">
        <v>0.13832369715751</v>
      </c>
      <c r="I53" s="139">
        <v>-0.75810620881592705</v>
      </c>
      <c r="J53" s="144">
        <v>0.24794975932714</v>
      </c>
      <c r="K53" s="139">
        <v>3.62165663405455</v>
      </c>
      <c r="L53" s="144">
        <v>0.879416899832827</v>
      </c>
      <c r="M53" s="139">
        <v>-0.30858911484990498</v>
      </c>
      <c r="N53" s="144">
        <v>0.183033141685221</v>
      </c>
      <c r="O53" s="139">
        <v>-0.31655678827730199</v>
      </c>
      <c r="P53" s="144">
        <v>0.15899242160499899</v>
      </c>
      <c r="Q53" s="139">
        <v>-0.232036943395344</v>
      </c>
      <c r="R53" s="144">
        <v>0.13990649155387999</v>
      </c>
      <c r="S53" s="139">
        <v>-0.75361377341847102</v>
      </c>
      <c r="T53" s="144">
        <v>0.24615853842494201</v>
      </c>
      <c r="U53" s="139">
        <v>4.5965311597524403</v>
      </c>
      <c r="V53" s="144">
        <v>1.02216852322161</v>
      </c>
      <c r="W53" s="139">
        <v>-0.27880026329608498</v>
      </c>
      <c r="X53" s="144">
        <v>0.178420029141068</v>
      </c>
      <c r="Y53" s="139">
        <v>-0.33443021832492598</v>
      </c>
      <c r="Z53" s="144">
        <v>0.15326874662190601</v>
      </c>
      <c r="AA53" s="139">
        <v>-0.231920102860279</v>
      </c>
      <c r="AB53" s="144">
        <v>0.13787682966040499</v>
      </c>
      <c r="AC53" s="139">
        <v>-0.74206902968906996</v>
      </c>
      <c r="AD53" s="144">
        <v>0.24847289943308901</v>
      </c>
      <c r="AE53" s="139">
        <v>5.0477316941594799</v>
      </c>
      <c r="AF53" s="155">
        <v>1.0653983891168699</v>
      </c>
    </row>
    <row r="54" spans="1:32" ht="13" customHeight="1" x14ac:dyDescent="0.15">
      <c r="A54" s="57" t="s">
        <v>288</v>
      </c>
      <c r="B54" s="106">
        <v>2</v>
      </c>
      <c r="C54" s="139">
        <v>-0.444053985583235</v>
      </c>
      <c r="D54" s="144">
        <v>0.21915603420572499</v>
      </c>
      <c r="E54" s="139">
        <v>-0.147397060048746</v>
      </c>
      <c r="F54" s="144">
        <v>0.179253836787794</v>
      </c>
      <c r="G54" s="139">
        <v>-0.22658385957430799</v>
      </c>
      <c r="H54" s="144">
        <v>0.193184827420674</v>
      </c>
      <c r="I54" s="139">
        <v>-0.752894832627509</v>
      </c>
      <c r="J54" s="144">
        <v>0.20712366496843601</v>
      </c>
      <c r="K54" s="139">
        <v>4.0908244226414396</v>
      </c>
      <c r="L54" s="144">
        <v>1.05367939317711</v>
      </c>
      <c r="M54" s="139">
        <v>-0.42049847977318</v>
      </c>
      <c r="N54" s="144">
        <v>0.219264995019779</v>
      </c>
      <c r="O54" s="139">
        <v>-0.16159890899332299</v>
      </c>
      <c r="P54" s="144">
        <v>0.172107409546186</v>
      </c>
      <c r="Q54" s="139">
        <v>-0.207519897660561</v>
      </c>
      <c r="R54" s="144">
        <v>0.18989608341452499</v>
      </c>
      <c r="S54" s="139">
        <v>-0.770250953576603</v>
      </c>
      <c r="T54" s="144">
        <v>0.22546567684823099</v>
      </c>
      <c r="U54" s="139">
        <v>7.0000593954860202</v>
      </c>
      <c r="V54" s="144">
        <v>1.3288027523221599</v>
      </c>
      <c r="W54" s="139">
        <v>-0.42051593542284199</v>
      </c>
      <c r="X54" s="144">
        <v>0.21926726625790099</v>
      </c>
      <c r="Y54" s="139">
        <v>-0.16601029612370799</v>
      </c>
      <c r="Z54" s="144">
        <v>0.173575787788224</v>
      </c>
      <c r="AA54" s="139">
        <v>-0.21982875353908499</v>
      </c>
      <c r="AB54" s="144">
        <v>0.19176515346859699</v>
      </c>
      <c r="AC54" s="139">
        <v>-0.78039449595628696</v>
      </c>
      <c r="AD54" s="144">
        <v>0.22658940527180399</v>
      </c>
      <c r="AE54" s="139">
        <v>7.4286923819136401</v>
      </c>
      <c r="AF54" s="155">
        <v>1.35991675351399</v>
      </c>
    </row>
    <row r="55" spans="1:32" ht="13" customHeight="1" x14ac:dyDescent="0.15">
      <c r="A55" s="57" t="s">
        <v>289</v>
      </c>
      <c r="B55" s="106">
        <v>2</v>
      </c>
      <c r="C55" s="139">
        <v>-1.28480007694513</v>
      </c>
      <c r="D55" s="144">
        <v>0.20917703220497699</v>
      </c>
      <c r="E55" s="139">
        <v>-0.37325464530706898</v>
      </c>
      <c r="F55" s="144">
        <v>0.28726935825641903</v>
      </c>
      <c r="G55" s="139">
        <v>-5.8677144910890697E-2</v>
      </c>
      <c r="H55" s="144">
        <v>0.25733295771891901</v>
      </c>
      <c r="I55" s="139">
        <v>-0.248601411352044</v>
      </c>
      <c r="J55" s="144">
        <v>0.23549696917100199</v>
      </c>
      <c r="K55" s="139">
        <v>7.7496946934239501</v>
      </c>
      <c r="L55" s="144">
        <v>2.0498482990421998</v>
      </c>
      <c r="M55" s="139">
        <v>-1.3330420317392899</v>
      </c>
      <c r="N55" s="144">
        <v>0.211520533911883</v>
      </c>
      <c r="O55" s="139">
        <v>-0.30055280479683599</v>
      </c>
      <c r="P55" s="144">
        <v>0.28345071097052499</v>
      </c>
      <c r="Q55" s="139">
        <v>-6.9131503168995606E-2</v>
      </c>
      <c r="R55" s="144">
        <v>0.247033187067666</v>
      </c>
      <c r="S55" s="139">
        <v>-0.30451072917873201</v>
      </c>
      <c r="T55" s="144">
        <v>0.22795788992065499</v>
      </c>
      <c r="U55" s="139">
        <v>9.4504038935266692</v>
      </c>
      <c r="V55" s="144">
        <v>2.15771281916598</v>
      </c>
      <c r="W55" s="139">
        <v>-1.31569322327253</v>
      </c>
      <c r="X55" s="144">
        <v>0.208340792949053</v>
      </c>
      <c r="Y55" s="139">
        <v>-0.27312389576989299</v>
      </c>
      <c r="Z55" s="144">
        <v>0.28278608119766002</v>
      </c>
      <c r="AA55" s="139">
        <v>-8.4646134804258893E-2</v>
      </c>
      <c r="AB55" s="144">
        <v>0.25010804807440801</v>
      </c>
      <c r="AC55" s="139">
        <v>-0.28273527948356098</v>
      </c>
      <c r="AD55" s="144">
        <v>0.22683046888911501</v>
      </c>
      <c r="AE55" s="139">
        <v>10.251246587274901</v>
      </c>
      <c r="AF55" s="155">
        <v>2.4240252499319901</v>
      </c>
    </row>
    <row r="56" spans="1:32" ht="13" customHeight="1" x14ac:dyDescent="0.15">
      <c r="A56" s="57" t="s">
        <v>290</v>
      </c>
      <c r="B56" s="106">
        <v>2</v>
      </c>
      <c r="C56" s="139">
        <v>-0.213198034821799</v>
      </c>
      <c r="D56" s="144">
        <v>0.14235707582683099</v>
      </c>
      <c r="E56" s="139">
        <v>-0.21708641655126101</v>
      </c>
      <c r="F56" s="144">
        <v>0.128081421645208</v>
      </c>
      <c r="G56" s="139">
        <v>-0.441693340014438</v>
      </c>
      <c r="H56" s="144">
        <v>0.14109711324232699</v>
      </c>
      <c r="I56" s="139">
        <v>-0.32544754646707602</v>
      </c>
      <c r="J56" s="144">
        <v>0.175781985230512</v>
      </c>
      <c r="K56" s="139">
        <v>2.7636989870458999</v>
      </c>
      <c r="L56" s="144">
        <v>0.65281785345982002</v>
      </c>
      <c r="M56" s="139">
        <v>-0.22622737043174099</v>
      </c>
      <c r="N56" s="144">
        <v>0.13957853724960401</v>
      </c>
      <c r="O56" s="139">
        <v>-0.188699469719772</v>
      </c>
      <c r="P56" s="144">
        <v>0.12636499578993499</v>
      </c>
      <c r="Q56" s="139">
        <v>-0.42388966125871202</v>
      </c>
      <c r="R56" s="144">
        <v>0.13858183427248599</v>
      </c>
      <c r="S56" s="139">
        <v>-0.32875313622616897</v>
      </c>
      <c r="T56" s="144">
        <v>0.17259960063754801</v>
      </c>
      <c r="U56" s="139">
        <v>4.1348357943810496</v>
      </c>
      <c r="V56" s="144">
        <v>0.82234794051638005</v>
      </c>
      <c r="W56" s="139">
        <v>-0.217380408515643</v>
      </c>
      <c r="X56" s="144">
        <v>0.13332843110242101</v>
      </c>
      <c r="Y56" s="139">
        <v>-0.192339516668144</v>
      </c>
      <c r="Z56" s="144">
        <v>0.13192154727560701</v>
      </c>
      <c r="AA56" s="139">
        <v>-0.43629569208308</v>
      </c>
      <c r="AB56" s="144">
        <v>0.13720975435937099</v>
      </c>
      <c r="AC56" s="139">
        <v>-0.33549279356276501</v>
      </c>
      <c r="AD56" s="144">
        <v>0.17504103878854499</v>
      </c>
      <c r="AE56" s="139">
        <v>5.0328771416015199</v>
      </c>
      <c r="AF56" s="155">
        <v>1.1442274527620799</v>
      </c>
    </row>
    <row r="57" spans="1:32" ht="13" customHeight="1" x14ac:dyDescent="0.15">
      <c r="A57" s="57" t="s">
        <v>291</v>
      </c>
      <c r="B57" s="106">
        <v>2</v>
      </c>
      <c r="C57" s="139">
        <v>-0.54527041028898005</v>
      </c>
      <c r="D57" s="144">
        <v>0.20249159235356301</v>
      </c>
      <c r="E57" s="139">
        <v>4.5689466130612998E-2</v>
      </c>
      <c r="F57" s="144">
        <v>0.170450871773936</v>
      </c>
      <c r="G57" s="139">
        <v>-0.60245981606457499</v>
      </c>
      <c r="H57" s="144">
        <v>0.185025664783974</v>
      </c>
      <c r="I57" s="139">
        <v>-1.1899701993003999</v>
      </c>
      <c r="J57" s="144">
        <v>0.26101631021684801</v>
      </c>
      <c r="K57" s="139">
        <v>9.0433007176127198</v>
      </c>
      <c r="L57" s="144">
        <v>2.3400708616887398</v>
      </c>
      <c r="M57" s="139">
        <v>-0.51829892919464005</v>
      </c>
      <c r="N57" s="144">
        <v>0.20432133591315199</v>
      </c>
      <c r="O57" s="139">
        <v>4.1573496619572499E-2</v>
      </c>
      <c r="P57" s="144">
        <v>0.17321375617426901</v>
      </c>
      <c r="Q57" s="139">
        <v>-0.57382038276468805</v>
      </c>
      <c r="R57" s="144">
        <v>0.19635309630232101</v>
      </c>
      <c r="S57" s="139">
        <v>-1.2106978297155999</v>
      </c>
      <c r="T57" s="144">
        <v>0.260123505829016</v>
      </c>
      <c r="U57" s="139">
        <v>10.7298816052696</v>
      </c>
      <c r="V57" s="144">
        <v>2.3624979838248299</v>
      </c>
      <c r="W57" s="139">
        <v>-0.53799590257966901</v>
      </c>
      <c r="X57" s="144">
        <v>0.20617657519565</v>
      </c>
      <c r="Y57" s="139">
        <v>2.8410182940123901E-2</v>
      </c>
      <c r="Z57" s="144">
        <v>0.18801873382374801</v>
      </c>
      <c r="AA57" s="139">
        <v>-0.56299171667427494</v>
      </c>
      <c r="AB57" s="144">
        <v>0.199009859975746</v>
      </c>
      <c r="AC57" s="139">
        <v>-1.22730014654296</v>
      </c>
      <c r="AD57" s="144">
        <v>0.25996699800755402</v>
      </c>
      <c r="AE57" s="139">
        <v>11.0452827631178</v>
      </c>
      <c r="AF57" s="155">
        <v>2.3244081560501102</v>
      </c>
    </row>
    <row r="58" spans="1:32" ht="13" customHeight="1" x14ac:dyDescent="0.15">
      <c r="A58" s="57" t="s">
        <v>292</v>
      </c>
      <c r="B58" s="106">
        <v>2</v>
      </c>
      <c r="C58" s="139">
        <v>-0.26104945490193598</v>
      </c>
      <c r="D58" s="144">
        <v>0.14976054849779499</v>
      </c>
      <c r="E58" s="139">
        <v>-0.187507460670542</v>
      </c>
      <c r="F58" s="144">
        <v>0.13935003676539001</v>
      </c>
      <c r="G58" s="139">
        <v>-0.45145671282649602</v>
      </c>
      <c r="H58" s="144">
        <v>0.15531020964093201</v>
      </c>
      <c r="I58" s="139">
        <v>-0.45374602437751799</v>
      </c>
      <c r="J58" s="144">
        <v>0.13853941201940601</v>
      </c>
      <c r="K58" s="139">
        <v>6.01165166846069</v>
      </c>
      <c r="L58" s="144">
        <v>1.2163269648658801</v>
      </c>
      <c r="M58" s="139">
        <v>-0.28123837066968199</v>
      </c>
      <c r="N58" s="144">
        <v>0.14860428254552399</v>
      </c>
      <c r="O58" s="139">
        <v>-0.19016729177714001</v>
      </c>
      <c r="P58" s="144">
        <v>0.131995617087491</v>
      </c>
      <c r="Q58" s="139">
        <v>-0.41619715682723402</v>
      </c>
      <c r="R58" s="144">
        <v>0.145909478622956</v>
      </c>
      <c r="S58" s="139">
        <v>-0.44421013562738498</v>
      </c>
      <c r="T58" s="144">
        <v>0.13537307329211001</v>
      </c>
      <c r="U58" s="139">
        <v>7.9350540220544703</v>
      </c>
      <c r="V58" s="144">
        <v>1.2943360618897799</v>
      </c>
      <c r="W58" s="139">
        <v>-0.26136648526431799</v>
      </c>
      <c r="X58" s="144">
        <v>0.14404160275730199</v>
      </c>
      <c r="Y58" s="139">
        <v>-0.2055839809359</v>
      </c>
      <c r="Z58" s="144">
        <v>0.134805519542955</v>
      </c>
      <c r="AA58" s="139">
        <v>-0.40210627692378997</v>
      </c>
      <c r="AB58" s="144">
        <v>0.141614800306477</v>
      </c>
      <c r="AC58" s="139">
        <v>-0.45807088990732803</v>
      </c>
      <c r="AD58" s="144">
        <v>0.13464038037213899</v>
      </c>
      <c r="AE58" s="139">
        <v>8.6250478374680295</v>
      </c>
      <c r="AF58" s="155">
        <v>1.2944749830717901</v>
      </c>
    </row>
    <row r="59" spans="1:32" ht="13" customHeight="1" x14ac:dyDescent="0.15">
      <c r="A59" s="57" t="s">
        <v>293</v>
      </c>
      <c r="B59" s="106">
        <v>2</v>
      </c>
      <c r="C59" s="139">
        <v>-1.21241076294641</v>
      </c>
      <c r="D59" s="144">
        <v>0.26265903063123103</v>
      </c>
      <c r="E59" s="139">
        <v>-0.30166791816816202</v>
      </c>
      <c r="F59" s="144">
        <v>0.278826903009952</v>
      </c>
      <c r="G59" s="139">
        <v>-0.99280025444294195</v>
      </c>
      <c r="H59" s="144">
        <v>0.25297999230960899</v>
      </c>
      <c r="I59" s="139">
        <v>-1.19009745475559</v>
      </c>
      <c r="J59" s="144">
        <v>0.25485517876420599</v>
      </c>
      <c r="K59" s="139">
        <v>9.5644594406919499</v>
      </c>
      <c r="L59" s="144">
        <v>1.8240685475054299</v>
      </c>
      <c r="M59" s="139">
        <v>-1.2063707579657501</v>
      </c>
      <c r="N59" s="144">
        <v>0.26685833081853899</v>
      </c>
      <c r="O59" s="139">
        <v>-0.316701601442962</v>
      </c>
      <c r="P59" s="144">
        <v>0.27770074977072501</v>
      </c>
      <c r="Q59" s="139">
        <v>-0.97986797441416895</v>
      </c>
      <c r="R59" s="144">
        <v>0.25693854461828802</v>
      </c>
      <c r="S59" s="139">
        <v>-1.18740376739664</v>
      </c>
      <c r="T59" s="144">
        <v>0.25764254449617602</v>
      </c>
      <c r="U59" s="139">
        <v>9.6897641214882899</v>
      </c>
      <c r="V59" s="144">
        <v>1.83711077093816</v>
      </c>
      <c r="W59" s="139">
        <v>-1.2412990890736999</v>
      </c>
      <c r="X59" s="144">
        <v>0.23693381676516001</v>
      </c>
      <c r="Y59" s="139">
        <v>-0.29211287445010198</v>
      </c>
      <c r="Z59" s="144">
        <v>0.28456511728283002</v>
      </c>
      <c r="AA59" s="139">
        <v>-0.94777629626197801</v>
      </c>
      <c r="AB59" s="144">
        <v>0.231314931755039</v>
      </c>
      <c r="AC59" s="139">
        <v>-1.20725308043435</v>
      </c>
      <c r="AD59" s="144">
        <v>0.254285470690847</v>
      </c>
      <c r="AE59" s="139">
        <v>11.1292108477595</v>
      </c>
      <c r="AF59" s="155">
        <v>1.91753909735934</v>
      </c>
    </row>
    <row r="60" spans="1:32" ht="13" customHeight="1" x14ac:dyDescent="0.15">
      <c r="A60" s="57" t="s">
        <v>294</v>
      </c>
      <c r="B60" s="106">
        <v>2</v>
      </c>
      <c r="C60" s="139">
        <v>-1.1835220580668</v>
      </c>
      <c r="D60" s="144">
        <v>0.29505390424438999</v>
      </c>
      <c r="E60" s="139">
        <v>-0.17303459230919199</v>
      </c>
      <c r="F60" s="144">
        <v>0.33759854978041598</v>
      </c>
      <c r="G60" s="139">
        <v>-1.08927456035704</v>
      </c>
      <c r="H60" s="144">
        <v>0.34480933426674398</v>
      </c>
      <c r="I60" s="139">
        <v>-0.40580745238830301</v>
      </c>
      <c r="J60" s="144">
        <v>0.37805806076380399</v>
      </c>
      <c r="K60" s="139">
        <v>17.9093308775482</v>
      </c>
      <c r="L60" s="144">
        <v>3.78935235358583</v>
      </c>
      <c r="M60" s="139">
        <v>-1.1530938356676199</v>
      </c>
      <c r="N60" s="144">
        <v>0.27165913859962099</v>
      </c>
      <c r="O60" s="139">
        <v>-0.185168198058661</v>
      </c>
      <c r="P60" s="144">
        <v>0.34456505809773103</v>
      </c>
      <c r="Q60" s="139">
        <v>-0.91515517198181195</v>
      </c>
      <c r="R60" s="144">
        <v>0.32580409982459202</v>
      </c>
      <c r="S60" s="139">
        <v>-0.32693467822343097</v>
      </c>
      <c r="T60" s="144">
        <v>0.33106631873349301</v>
      </c>
      <c r="U60" s="139">
        <v>21.750794748568499</v>
      </c>
      <c r="V60" s="144">
        <v>4.2585769692077404</v>
      </c>
      <c r="W60" s="139">
        <v>-1.0181812069443801</v>
      </c>
      <c r="X60" s="144">
        <v>0.34667845831440902</v>
      </c>
      <c r="Y60" s="139">
        <v>-0.29048710564555802</v>
      </c>
      <c r="Z60" s="144">
        <v>0.29313664508618797</v>
      </c>
      <c r="AA60" s="139">
        <v>-0.77842516533603101</v>
      </c>
      <c r="AB60" s="144">
        <v>0.29442478378590498</v>
      </c>
      <c r="AC60" s="139">
        <v>-0.52858882425819598</v>
      </c>
      <c r="AD60" s="144">
        <v>0.38610343630605498</v>
      </c>
      <c r="AE60" s="139">
        <v>27.5418642126664</v>
      </c>
      <c r="AF60" s="155">
        <v>4.17195728079363</v>
      </c>
    </row>
    <row r="61" spans="1:32" ht="13" customHeight="1" x14ac:dyDescent="0.15">
      <c r="A61" s="57" t="s">
        <v>295</v>
      </c>
      <c r="B61" s="106">
        <v>2</v>
      </c>
      <c r="C61" s="139">
        <v>-0.39041336439274998</v>
      </c>
      <c r="D61" s="144">
        <v>0.26081516395478099</v>
      </c>
      <c r="E61" s="139">
        <v>-0.18398419113400699</v>
      </c>
      <c r="F61" s="144">
        <v>0.24300218944916199</v>
      </c>
      <c r="G61" s="139">
        <v>-0.90272418248289499</v>
      </c>
      <c r="H61" s="144">
        <v>0.307866178844867</v>
      </c>
      <c r="I61" s="139">
        <v>-0.69203907189441605</v>
      </c>
      <c r="J61" s="144">
        <v>0.232907694949712</v>
      </c>
      <c r="K61" s="139">
        <v>3.1472111366362601</v>
      </c>
      <c r="L61" s="144">
        <v>0.78747299897466605</v>
      </c>
      <c r="M61" s="139">
        <v>-0.389166763542316</v>
      </c>
      <c r="N61" s="144">
        <v>0.26277313663011498</v>
      </c>
      <c r="O61" s="139">
        <v>-0.16651496535351601</v>
      </c>
      <c r="P61" s="144">
        <v>0.24057711546440499</v>
      </c>
      <c r="Q61" s="139">
        <v>-0.89768993938231101</v>
      </c>
      <c r="R61" s="144">
        <v>0.30757802348660801</v>
      </c>
      <c r="S61" s="139">
        <v>-0.67868345358696203</v>
      </c>
      <c r="T61" s="144">
        <v>0.23175487714144399</v>
      </c>
      <c r="U61" s="139">
        <v>3.2963751988191001</v>
      </c>
      <c r="V61" s="144">
        <v>0.78447897646684805</v>
      </c>
      <c r="W61" s="139">
        <v>-0.365034362944058</v>
      </c>
      <c r="X61" s="144">
        <v>0.26588206923427399</v>
      </c>
      <c r="Y61" s="139">
        <v>-0.15210473458850299</v>
      </c>
      <c r="Z61" s="144">
        <v>0.23555964013525399</v>
      </c>
      <c r="AA61" s="139">
        <v>-0.91639221728753995</v>
      </c>
      <c r="AB61" s="144">
        <v>0.31215718960516298</v>
      </c>
      <c r="AC61" s="139">
        <v>-0.68682972822787003</v>
      </c>
      <c r="AD61" s="144">
        <v>0.228097514131231</v>
      </c>
      <c r="AE61" s="139">
        <v>3.7322157553583102</v>
      </c>
      <c r="AF61" s="155">
        <v>0.84582277220680102</v>
      </c>
    </row>
    <row r="62" spans="1:32" ht="13" customHeight="1" x14ac:dyDescent="0.15">
      <c r="A62" s="57" t="s">
        <v>296</v>
      </c>
      <c r="B62" s="106">
        <v>2</v>
      </c>
      <c r="C62" s="139" t="s">
        <v>328</v>
      </c>
      <c r="D62" s="144" t="s">
        <v>328</v>
      </c>
      <c r="E62" s="139" t="s">
        <v>328</v>
      </c>
      <c r="F62" s="144" t="s">
        <v>328</v>
      </c>
      <c r="G62" s="139" t="s">
        <v>328</v>
      </c>
      <c r="H62" s="144" t="s">
        <v>328</v>
      </c>
      <c r="I62" s="139" t="s">
        <v>328</v>
      </c>
      <c r="J62" s="144" t="s">
        <v>328</v>
      </c>
      <c r="K62" s="139" t="s">
        <v>328</v>
      </c>
      <c r="L62" s="144" t="s">
        <v>328</v>
      </c>
      <c r="M62" s="139" t="s">
        <v>328</v>
      </c>
      <c r="N62" s="144" t="s">
        <v>328</v>
      </c>
      <c r="O62" s="139" t="s">
        <v>328</v>
      </c>
      <c r="P62" s="144" t="s">
        <v>328</v>
      </c>
      <c r="Q62" s="139" t="s">
        <v>328</v>
      </c>
      <c r="R62" s="144" t="s">
        <v>328</v>
      </c>
      <c r="S62" s="139" t="s">
        <v>328</v>
      </c>
      <c r="T62" s="144" t="s">
        <v>328</v>
      </c>
      <c r="U62" s="139" t="s">
        <v>328</v>
      </c>
      <c r="V62" s="144" t="s">
        <v>328</v>
      </c>
      <c r="W62" s="139" t="s">
        <v>328</v>
      </c>
      <c r="X62" s="144" t="s">
        <v>328</v>
      </c>
      <c r="Y62" s="139" t="s">
        <v>328</v>
      </c>
      <c r="Z62" s="144" t="s">
        <v>328</v>
      </c>
      <c r="AA62" s="139" t="s">
        <v>328</v>
      </c>
      <c r="AB62" s="144" t="s">
        <v>328</v>
      </c>
      <c r="AC62" s="139" t="s">
        <v>328</v>
      </c>
      <c r="AD62" s="144" t="s">
        <v>328</v>
      </c>
      <c r="AE62" s="139" t="s">
        <v>328</v>
      </c>
      <c r="AF62" s="155" t="s">
        <v>328</v>
      </c>
    </row>
    <row r="63" spans="1:32" ht="13" customHeight="1" x14ac:dyDescent="0.15">
      <c r="A63" s="110" t="s">
        <v>297</v>
      </c>
      <c r="B63" s="74">
        <v>2</v>
      </c>
      <c r="C63" s="140">
        <v>-0.50229620579837098</v>
      </c>
      <c r="D63" s="145">
        <v>3.94750296867468E-2</v>
      </c>
      <c r="E63" s="140">
        <v>-0.16337802767210399</v>
      </c>
      <c r="F63" s="145">
        <v>3.8059665007039598E-2</v>
      </c>
      <c r="G63" s="140">
        <v>-0.42150234594460501</v>
      </c>
      <c r="H63" s="145">
        <v>3.7019310624646397E-2</v>
      </c>
      <c r="I63" s="140">
        <v>-0.56382427753035302</v>
      </c>
      <c r="J63" s="145">
        <v>4.7161313276178403E-2</v>
      </c>
      <c r="K63" s="140">
        <v>5.7972113398521596</v>
      </c>
      <c r="L63" s="145">
        <v>0.28425359245612702</v>
      </c>
      <c r="M63" s="140">
        <v>-0.50812699230167202</v>
      </c>
      <c r="N63" s="145">
        <v>3.8499238731491997E-2</v>
      </c>
      <c r="O63" s="140">
        <v>-0.160776908299963</v>
      </c>
      <c r="P63" s="145">
        <v>3.7714648042935998E-2</v>
      </c>
      <c r="Q63" s="140">
        <v>-0.39017178085471099</v>
      </c>
      <c r="R63" s="145">
        <v>3.6602254303223197E-2</v>
      </c>
      <c r="S63" s="140">
        <v>-0.56105753356587595</v>
      </c>
      <c r="T63" s="145">
        <v>4.6380964433005399E-2</v>
      </c>
      <c r="U63" s="140">
        <v>8.3485009755883706</v>
      </c>
      <c r="V63" s="145">
        <v>0.325339642322793</v>
      </c>
      <c r="W63" s="140">
        <v>-0.486706461864027</v>
      </c>
      <c r="X63" s="145">
        <v>3.8991436825108E-2</v>
      </c>
      <c r="Y63" s="140">
        <v>-0.164580566810899</v>
      </c>
      <c r="Z63" s="145">
        <v>3.6932766544622499E-2</v>
      </c>
      <c r="AA63" s="140">
        <v>-0.38953493870504002</v>
      </c>
      <c r="AB63" s="145">
        <v>3.5880996473327702E-2</v>
      </c>
      <c r="AC63" s="140">
        <v>-0.56270808961291197</v>
      </c>
      <c r="AD63" s="145">
        <v>4.69586985923919E-2</v>
      </c>
      <c r="AE63" s="140">
        <v>9.6548673678526296</v>
      </c>
      <c r="AF63" s="157">
        <v>0.34480812648542902</v>
      </c>
    </row>
    <row r="64" spans="1:32" ht="13" customHeight="1" x14ac:dyDescent="0.15">
      <c r="A64" s="75" t="s">
        <v>298</v>
      </c>
      <c r="B64" s="76">
        <v>2</v>
      </c>
      <c r="C64" s="141">
        <v>-0.47133060999499099</v>
      </c>
      <c r="D64" s="146">
        <v>6.1303032848377598E-2</v>
      </c>
      <c r="E64" s="141">
        <v>-0.183353297011984</v>
      </c>
      <c r="F64" s="146">
        <v>6.8021957375647896E-2</v>
      </c>
      <c r="G64" s="141">
        <v>-0.37239429429333498</v>
      </c>
      <c r="H64" s="146">
        <v>5.52346828669604E-2</v>
      </c>
      <c r="I64" s="141">
        <v>-0.51314700942055103</v>
      </c>
      <c r="J64" s="146">
        <v>7.3007841306401602E-2</v>
      </c>
      <c r="K64" s="141">
        <v>4.6081613122934799</v>
      </c>
      <c r="L64" s="146">
        <v>0.36716806060143098</v>
      </c>
      <c r="M64" s="141">
        <v>-0.457908359798611</v>
      </c>
      <c r="N64" s="146">
        <v>6.0834174401070203E-2</v>
      </c>
      <c r="O64" s="141">
        <v>-0.179458693960724</v>
      </c>
      <c r="P64" s="146">
        <v>6.5967400577653407E-2</v>
      </c>
      <c r="Q64" s="141">
        <v>-0.35101554912393101</v>
      </c>
      <c r="R64" s="146">
        <v>5.4780778920324701E-2</v>
      </c>
      <c r="S64" s="141">
        <v>-0.53189987571655095</v>
      </c>
      <c r="T64" s="146">
        <v>7.3778572920669194E-2</v>
      </c>
      <c r="U64" s="141">
        <v>6.8489196001681201</v>
      </c>
      <c r="V64" s="146">
        <v>0.40934956431940001</v>
      </c>
      <c r="W64" s="141">
        <v>-0.44511232107386001</v>
      </c>
      <c r="X64" s="146">
        <v>6.0460191352851897E-2</v>
      </c>
      <c r="Y64" s="141">
        <v>-0.174989769745651</v>
      </c>
      <c r="Z64" s="146">
        <v>6.6369014887016395E-2</v>
      </c>
      <c r="AA64" s="141">
        <v>-0.354390119957598</v>
      </c>
      <c r="AB64" s="146">
        <v>5.4274090201965698E-2</v>
      </c>
      <c r="AC64" s="141">
        <v>-0.526494308820326</v>
      </c>
      <c r="AD64" s="146">
        <v>7.3559081536430093E-2</v>
      </c>
      <c r="AE64" s="141">
        <v>7.6196886345358497</v>
      </c>
      <c r="AF64" s="158">
        <v>0.45338161771144603</v>
      </c>
    </row>
    <row r="65" spans="1:32" ht="13" customHeight="1" x14ac:dyDescent="0.15">
      <c r="A65" s="77" t="s">
        <v>299</v>
      </c>
      <c r="B65" s="78">
        <v>2</v>
      </c>
      <c r="C65" s="142">
        <v>-0.61080422479029295</v>
      </c>
      <c r="D65" s="147">
        <v>3.5514314428223302E-2</v>
      </c>
      <c r="E65" s="142">
        <v>-0.227523137762176</v>
      </c>
      <c r="F65" s="147">
        <v>3.42753162154492E-2</v>
      </c>
      <c r="G65" s="142">
        <v>-0.47337881714775598</v>
      </c>
      <c r="H65" s="147">
        <v>3.3305731721562003E-2</v>
      </c>
      <c r="I65" s="142">
        <v>-0.61234513232335697</v>
      </c>
      <c r="J65" s="147">
        <v>3.9796667382395998E-2</v>
      </c>
      <c r="K65" s="142">
        <v>5.8438738012191704</v>
      </c>
      <c r="L65" s="147">
        <v>0.211098501490773</v>
      </c>
      <c r="M65" s="142">
        <v>-0.61189990582170395</v>
      </c>
      <c r="N65" s="147">
        <v>3.5241791425861702E-2</v>
      </c>
      <c r="O65" s="142">
        <v>-0.22980564444592599</v>
      </c>
      <c r="P65" s="147">
        <v>3.3939639051809599E-2</v>
      </c>
      <c r="Q65" s="142">
        <v>-0.44466701730758301</v>
      </c>
      <c r="R65" s="147">
        <v>3.3058888081167102E-2</v>
      </c>
      <c r="S65" s="142">
        <v>-0.61386579881210701</v>
      </c>
      <c r="T65" s="147">
        <v>3.95402603462627E-2</v>
      </c>
      <c r="U65" s="142">
        <v>7.9533925136400203</v>
      </c>
      <c r="V65" s="147">
        <v>0.23535580430019201</v>
      </c>
      <c r="W65" s="142">
        <v>-0.59665314472166797</v>
      </c>
      <c r="X65" s="147">
        <v>3.5388906631730499E-2</v>
      </c>
      <c r="Y65" s="142">
        <v>-0.22976374795730301</v>
      </c>
      <c r="Z65" s="147">
        <v>3.3471716922328698E-2</v>
      </c>
      <c r="AA65" s="142">
        <v>-0.44906055043389598</v>
      </c>
      <c r="AB65" s="147">
        <v>3.2518395647517198E-2</v>
      </c>
      <c r="AC65" s="142">
        <v>-0.60668477093825901</v>
      </c>
      <c r="AD65" s="147">
        <v>3.9387688687368E-2</v>
      </c>
      <c r="AE65" s="142">
        <v>9.4790085646031894</v>
      </c>
      <c r="AF65" s="159">
        <v>0.25659526221018802</v>
      </c>
    </row>
    <row r="66" spans="1:32" ht="13" customHeight="1" x14ac:dyDescent="0.15">
      <c r="A66" s="57" t="s">
        <v>300</v>
      </c>
      <c r="B66" s="106">
        <v>2</v>
      </c>
      <c r="C66" s="139">
        <v>-0.64941438378122696</v>
      </c>
      <c r="D66" s="144">
        <v>0.34951906147985501</v>
      </c>
      <c r="E66" s="139">
        <v>-0.42430682187859903</v>
      </c>
      <c r="F66" s="144">
        <v>0.37818942999248301</v>
      </c>
      <c r="G66" s="139">
        <v>-0.97886203443897002</v>
      </c>
      <c r="H66" s="144">
        <v>0.40749034117681798</v>
      </c>
      <c r="I66" s="139">
        <v>0.25649223018779399</v>
      </c>
      <c r="J66" s="144">
        <v>0.352130283586577</v>
      </c>
      <c r="K66" s="139">
        <v>10.0906404739696</v>
      </c>
      <c r="L66" s="144">
        <v>3.1894170254605498</v>
      </c>
      <c r="M66" s="139">
        <v>-0.72409878783554604</v>
      </c>
      <c r="N66" s="144">
        <v>0.29713770896555303</v>
      </c>
      <c r="O66" s="139">
        <v>-0.36286466100292097</v>
      </c>
      <c r="P66" s="144">
        <v>0.36953689266268402</v>
      </c>
      <c r="Q66" s="139">
        <v>-0.86613106407038898</v>
      </c>
      <c r="R66" s="144">
        <v>0.43018386305429701</v>
      </c>
      <c r="S66" s="139">
        <v>0.30919606840871799</v>
      </c>
      <c r="T66" s="144">
        <v>0.30276249205172201</v>
      </c>
      <c r="U66" s="139">
        <v>14.3698290803185</v>
      </c>
      <c r="V66" s="144">
        <v>4.1752593418205999</v>
      </c>
      <c r="W66" s="139">
        <v>-0.58662543405154999</v>
      </c>
      <c r="X66" s="144">
        <v>0.311082549050063</v>
      </c>
      <c r="Y66" s="139">
        <v>-0.50827615561120898</v>
      </c>
      <c r="Z66" s="144">
        <v>0.293509547130621</v>
      </c>
      <c r="AA66" s="139">
        <v>-0.73907095109911902</v>
      </c>
      <c r="AB66" s="144">
        <v>0.40619914551318298</v>
      </c>
      <c r="AC66" s="139">
        <v>0.36722620985196203</v>
      </c>
      <c r="AD66" s="144">
        <v>0.30711789366946501</v>
      </c>
      <c r="AE66" s="139">
        <v>19.953569431625201</v>
      </c>
      <c r="AF66" s="155">
        <v>4.2052127827345798</v>
      </c>
    </row>
    <row r="67" spans="1:32" ht="13" customHeight="1" x14ac:dyDescent="0.15">
      <c r="A67" s="57" t="s">
        <v>301</v>
      </c>
      <c r="B67" s="106">
        <v>2</v>
      </c>
      <c r="C67" s="139">
        <v>-0.56648142203664698</v>
      </c>
      <c r="D67" s="144">
        <v>0.33158892429414599</v>
      </c>
      <c r="E67" s="139">
        <v>-0.37564710965505799</v>
      </c>
      <c r="F67" s="144">
        <v>0.21170254942414399</v>
      </c>
      <c r="G67" s="139">
        <v>-0.43083670544150898</v>
      </c>
      <c r="H67" s="144">
        <v>0.25847218511334202</v>
      </c>
      <c r="I67" s="139">
        <v>0.23760116261370001</v>
      </c>
      <c r="J67" s="144">
        <v>0.35976689601294998</v>
      </c>
      <c r="K67" s="139">
        <v>6.0519637863278302</v>
      </c>
      <c r="L67" s="144">
        <v>2.07143578516528</v>
      </c>
      <c r="M67" s="139">
        <v>-0.55913615017863905</v>
      </c>
      <c r="N67" s="144">
        <v>0.326966762903587</v>
      </c>
      <c r="O67" s="139">
        <v>-0.376806112067607</v>
      </c>
      <c r="P67" s="144">
        <v>0.211833625155465</v>
      </c>
      <c r="Q67" s="139">
        <v>-0.40306135474800597</v>
      </c>
      <c r="R67" s="144">
        <v>0.257807796985218</v>
      </c>
      <c r="S67" s="139">
        <v>0.206414400231233</v>
      </c>
      <c r="T67" s="144">
        <v>0.35152125718872201</v>
      </c>
      <c r="U67" s="139">
        <v>7.39913972371202</v>
      </c>
      <c r="V67" s="144">
        <v>2.4222933254349899</v>
      </c>
      <c r="W67" s="139">
        <v>-0.58019991992158604</v>
      </c>
      <c r="X67" s="144">
        <v>0.32263261192532799</v>
      </c>
      <c r="Y67" s="139">
        <v>-0.36981191307078698</v>
      </c>
      <c r="Z67" s="144">
        <v>0.21190753471990201</v>
      </c>
      <c r="AA67" s="139">
        <v>-0.33279817338428203</v>
      </c>
      <c r="AB67" s="144">
        <v>0.26272613754054802</v>
      </c>
      <c r="AC67" s="139">
        <v>0.22177980833418501</v>
      </c>
      <c r="AD67" s="144">
        <v>0.345644822503266</v>
      </c>
      <c r="AE67" s="139">
        <v>8.5630378085225995</v>
      </c>
      <c r="AF67" s="155">
        <v>2.9354415743206701</v>
      </c>
    </row>
    <row r="68" spans="1:32" ht="13" customHeight="1" x14ac:dyDescent="0.15">
      <c r="A68" s="57" t="s">
        <v>302</v>
      </c>
      <c r="B68" s="106">
        <v>2</v>
      </c>
      <c r="C68" s="139">
        <v>-0.84895975908644405</v>
      </c>
      <c r="D68" s="144">
        <v>0.27121245620714801</v>
      </c>
      <c r="E68" s="139">
        <v>-0.54680605169819896</v>
      </c>
      <c r="F68" s="144">
        <v>0.238713855916109</v>
      </c>
      <c r="G68" s="139">
        <v>-0.460768457847268</v>
      </c>
      <c r="H68" s="144">
        <v>0.192837058590418</v>
      </c>
      <c r="I68" s="139">
        <v>0.21900981931750599</v>
      </c>
      <c r="J68" s="144">
        <v>0.29735119792430298</v>
      </c>
      <c r="K68" s="139">
        <v>7.1498157216580998</v>
      </c>
      <c r="L68" s="144">
        <v>2.4889088490954698</v>
      </c>
      <c r="M68" s="139">
        <v>-0.832418572889146</v>
      </c>
      <c r="N68" s="144">
        <v>0.26841133555108099</v>
      </c>
      <c r="O68" s="139">
        <v>-0.53352484444099302</v>
      </c>
      <c r="P68" s="144">
        <v>0.22866065141635999</v>
      </c>
      <c r="Q68" s="139">
        <v>-0.39980238259525702</v>
      </c>
      <c r="R68" s="144">
        <v>0.18491594934862199</v>
      </c>
      <c r="S68" s="139">
        <v>0.17084286925926001</v>
      </c>
      <c r="T68" s="144">
        <v>0.31255877518764502</v>
      </c>
      <c r="U68" s="139">
        <v>8.7813829335428402</v>
      </c>
      <c r="V68" s="144">
        <v>2.7122140476918402</v>
      </c>
      <c r="W68" s="139">
        <v>-0.62099445499108796</v>
      </c>
      <c r="X68" s="144">
        <v>0.267098448242853</v>
      </c>
      <c r="Y68" s="139">
        <v>-0.52397563008964698</v>
      </c>
      <c r="Z68" s="144">
        <v>0.23171328653291401</v>
      </c>
      <c r="AA68" s="139">
        <v>-0.44488851296144699</v>
      </c>
      <c r="AB68" s="144">
        <v>0.18039108028520401</v>
      </c>
      <c r="AC68" s="139">
        <v>0.15329141934196999</v>
      </c>
      <c r="AD68" s="144">
        <v>0.31823158723134998</v>
      </c>
      <c r="AE68" s="139">
        <v>13.8621930750893</v>
      </c>
      <c r="AF68" s="155">
        <v>3.6541623475855598</v>
      </c>
    </row>
    <row r="69" spans="1:32" ht="13" customHeight="1" x14ac:dyDescent="0.15">
      <c r="A69" s="72" t="s">
        <v>303</v>
      </c>
      <c r="B69" s="79">
        <v>2</v>
      </c>
      <c r="C69" s="149">
        <v>-0.61942924611920103</v>
      </c>
      <c r="D69" s="150">
        <v>0.32042731032219401</v>
      </c>
      <c r="E69" s="149">
        <v>0.13122128766543301</v>
      </c>
      <c r="F69" s="150">
        <v>0.20223363124736099</v>
      </c>
      <c r="G69" s="149">
        <v>-0.59686902393650998</v>
      </c>
      <c r="H69" s="150">
        <v>0.22554645618073799</v>
      </c>
      <c r="I69" s="149">
        <v>-0.298026119449535</v>
      </c>
      <c r="J69" s="150">
        <v>0.37529398505315098</v>
      </c>
      <c r="K69" s="149">
        <v>7.0528203901245199</v>
      </c>
      <c r="L69" s="150">
        <v>2.9013154524024398</v>
      </c>
      <c r="M69" s="149">
        <v>-0.60735524027417997</v>
      </c>
      <c r="N69" s="150">
        <v>0.32991929103433199</v>
      </c>
      <c r="O69" s="149">
        <v>0.100748107525376</v>
      </c>
      <c r="P69" s="150">
        <v>0.20206363102793601</v>
      </c>
      <c r="Q69" s="149">
        <v>-0.55333223433982803</v>
      </c>
      <c r="R69" s="150">
        <v>0.223303466122486</v>
      </c>
      <c r="S69" s="149">
        <v>-0.373102853757459</v>
      </c>
      <c r="T69" s="150">
        <v>0.39711261253900898</v>
      </c>
      <c r="U69" s="149">
        <v>9.3226812575869396</v>
      </c>
      <c r="V69" s="150">
        <v>2.8728560551183402</v>
      </c>
      <c r="W69" s="149">
        <v>-0.59339094772339696</v>
      </c>
      <c r="X69" s="150">
        <v>0.31512477287850599</v>
      </c>
      <c r="Y69" s="149">
        <v>9.6888246929748498E-2</v>
      </c>
      <c r="Z69" s="150">
        <v>0.20187381914684799</v>
      </c>
      <c r="AA69" s="149">
        <v>-0.55956662790157896</v>
      </c>
      <c r="AB69" s="150">
        <v>0.23218307000320701</v>
      </c>
      <c r="AC69" s="149">
        <v>-0.40453979489228398</v>
      </c>
      <c r="AD69" s="150">
        <v>0.37646946579213297</v>
      </c>
      <c r="AE69" s="149">
        <v>9.8635829159356305</v>
      </c>
      <c r="AF69" s="160">
        <v>3.4165870147038002</v>
      </c>
    </row>
    <row r="70" spans="1:32" ht="13" customHeight="1" x14ac:dyDescent="0.15">
      <c r="A70" s="57"/>
      <c r="B70" s="82"/>
      <c r="C70" s="139" t="s">
        <v>1010</v>
      </c>
      <c r="D70" s="144" t="s">
        <v>1011</v>
      </c>
      <c r="E70" s="139" t="s">
        <v>1362</v>
      </c>
      <c r="F70" s="144" t="s">
        <v>1363</v>
      </c>
      <c r="G70" s="139" t="s">
        <v>1364</v>
      </c>
      <c r="H70" s="144" t="s">
        <v>1365</v>
      </c>
      <c r="I70" s="139" t="s">
        <v>1366</v>
      </c>
      <c r="J70" s="144" t="s">
        <v>1367</v>
      </c>
      <c r="K70" s="139" t="s">
        <v>922</v>
      </c>
      <c r="L70" s="144" t="s">
        <v>923</v>
      </c>
      <c r="M70" s="139" t="s">
        <v>1018</v>
      </c>
      <c r="N70" s="144" t="s">
        <v>1019</v>
      </c>
      <c r="O70" s="139" t="s">
        <v>1368</v>
      </c>
      <c r="P70" s="144" t="s">
        <v>1369</v>
      </c>
      <c r="Q70" s="139" t="s">
        <v>1370</v>
      </c>
      <c r="R70" s="144" t="s">
        <v>1371</v>
      </c>
      <c r="S70" s="139" t="s">
        <v>1372</v>
      </c>
      <c r="T70" s="144" t="s">
        <v>1373</v>
      </c>
      <c r="U70" s="139" t="s">
        <v>938</v>
      </c>
      <c r="V70" s="144" t="s">
        <v>939</v>
      </c>
      <c r="W70" s="139" t="s">
        <v>1026</v>
      </c>
      <c r="X70" s="144" t="s">
        <v>1027</v>
      </c>
      <c r="Y70" s="139" t="s">
        <v>1374</v>
      </c>
      <c r="Z70" s="144" t="s">
        <v>1375</v>
      </c>
      <c r="AA70" s="139" t="s">
        <v>1376</v>
      </c>
      <c r="AB70" s="144" t="s">
        <v>1377</v>
      </c>
      <c r="AC70" s="139" t="s">
        <v>1378</v>
      </c>
      <c r="AD70" s="144" t="s">
        <v>1379</v>
      </c>
      <c r="AE70" s="139" t="s">
        <v>954</v>
      </c>
      <c r="AF70" s="155" t="s">
        <v>955</v>
      </c>
    </row>
    <row r="71" spans="1:32" ht="13" customHeight="1" x14ac:dyDescent="0.15">
      <c r="A71" s="57" t="s">
        <v>247</v>
      </c>
      <c r="B71" s="82">
        <v>1</v>
      </c>
      <c r="C71" s="139">
        <v>-0.36650012152831701</v>
      </c>
      <c r="D71" s="144">
        <v>0.25976023343454002</v>
      </c>
      <c r="E71" s="139">
        <v>0.10610523823684399</v>
      </c>
      <c r="F71" s="144">
        <v>0.20890068125092801</v>
      </c>
      <c r="G71" s="139">
        <v>-0.73505736158312396</v>
      </c>
      <c r="H71" s="144">
        <v>0.21447195912857001</v>
      </c>
      <c r="I71" s="139">
        <v>-0.99344937073951201</v>
      </c>
      <c r="J71" s="144">
        <v>0.24979717281901101</v>
      </c>
      <c r="K71" s="139">
        <v>8.2697871986291709</v>
      </c>
      <c r="L71" s="144">
        <v>1.72022471450699</v>
      </c>
      <c r="M71" s="139">
        <v>-0.38345750231292902</v>
      </c>
      <c r="N71" s="144">
        <v>0.25689490031455298</v>
      </c>
      <c r="O71" s="139">
        <v>0.114089646536432</v>
      </c>
      <c r="P71" s="144">
        <v>0.208443394267527</v>
      </c>
      <c r="Q71" s="139">
        <v>-0.74816719705242796</v>
      </c>
      <c r="R71" s="144">
        <v>0.21415180515850199</v>
      </c>
      <c r="S71" s="139">
        <v>-0.96967645334503505</v>
      </c>
      <c r="T71" s="144">
        <v>0.25167660652803697</v>
      </c>
      <c r="U71" s="139">
        <v>8.6672080307845594</v>
      </c>
      <c r="V71" s="144">
        <v>1.7992229797734101</v>
      </c>
      <c r="W71" s="139">
        <v>-0.42199865680891102</v>
      </c>
      <c r="X71" s="144">
        <v>0.25880321227505798</v>
      </c>
      <c r="Y71" s="139">
        <v>7.7492580827295099E-2</v>
      </c>
      <c r="Z71" s="144">
        <v>0.19148736578695799</v>
      </c>
      <c r="AA71" s="139">
        <v>-0.73101554913478195</v>
      </c>
      <c r="AB71" s="144">
        <v>0.212766090455901</v>
      </c>
      <c r="AC71" s="139">
        <v>-0.91641404573056695</v>
      </c>
      <c r="AD71" s="144">
        <v>0.259202202070829</v>
      </c>
      <c r="AE71" s="139">
        <v>10.3370588076804</v>
      </c>
      <c r="AF71" s="155">
        <v>2.1011491963169702</v>
      </c>
    </row>
    <row r="72" spans="1:32" ht="13" customHeight="1" x14ac:dyDescent="0.15">
      <c r="A72" s="57" t="s">
        <v>251</v>
      </c>
      <c r="B72" s="82">
        <v>1</v>
      </c>
      <c r="C72" s="139">
        <v>-0.45666773557804302</v>
      </c>
      <c r="D72" s="144">
        <v>0.13833538952058699</v>
      </c>
      <c r="E72" s="139">
        <v>6.7313367597527499E-2</v>
      </c>
      <c r="F72" s="144">
        <v>0.101658423846647</v>
      </c>
      <c r="G72" s="139">
        <v>-0.44822450224931698</v>
      </c>
      <c r="H72" s="144">
        <v>0.13284522827853701</v>
      </c>
      <c r="I72" s="139">
        <v>-0.91600013607717601</v>
      </c>
      <c r="J72" s="144">
        <v>0.18659613295875099</v>
      </c>
      <c r="K72" s="139">
        <v>5.0777571935721504</v>
      </c>
      <c r="L72" s="144">
        <v>0.97320940980384596</v>
      </c>
      <c r="M72" s="139">
        <v>-0.46450403975575599</v>
      </c>
      <c r="N72" s="144">
        <v>0.13581404683429801</v>
      </c>
      <c r="O72" s="139">
        <v>8.3583616347680897E-2</v>
      </c>
      <c r="P72" s="144">
        <v>0.102892702949775</v>
      </c>
      <c r="Q72" s="139">
        <v>-0.45038783129125198</v>
      </c>
      <c r="R72" s="144">
        <v>0.134031322744985</v>
      </c>
      <c r="S72" s="139">
        <v>-0.89601170466572699</v>
      </c>
      <c r="T72" s="144">
        <v>0.18941453862228999</v>
      </c>
      <c r="U72" s="139">
        <v>6.8457632600537499</v>
      </c>
      <c r="V72" s="144">
        <v>1.0566722608613399</v>
      </c>
      <c r="W72" s="139">
        <v>-0.47518438164053001</v>
      </c>
      <c r="X72" s="144">
        <v>0.13537000084317399</v>
      </c>
      <c r="Y72" s="139">
        <v>8.2801742412745002E-2</v>
      </c>
      <c r="Z72" s="144">
        <v>0.103278802194662</v>
      </c>
      <c r="AA72" s="139">
        <v>-0.43825147582424201</v>
      </c>
      <c r="AB72" s="144">
        <v>0.133635829024599</v>
      </c>
      <c r="AC72" s="139">
        <v>-0.89791681638524001</v>
      </c>
      <c r="AD72" s="144">
        <v>0.187716955802295</v>
      </c>
      <c r="AE72" s="139">
        <v>7.0687310677687201</v>
      </c>
      <c r="AF72" s="155">
        <v>1.1423840477061999</v>
      </c>
    </row>
    <row r="73" spans="1:32" ht="13" customHeight="1" x14ac:dyDescent="0.15">
      <c r="A73" s="109" t="s">
        <v>253</v>
      </c>
      <c r="B73" s="82">
        <v>1</v>
      </c>
      <c r="C73" s="139">
        <v>-0.50907894009533095</v>
      </c>
      <c r="D73" s="144">
        <v>0.21679528955320199</v>
      </c>
      <c r="E73" s="139">
        <v>0.13074030852417601</v>
      </c>
      <c r="F73" s="144">
        <v>0.153718100785076</v>
      </c>
      <c r="G73" s="139">
        <v>-0.37306646635819901</v>
      </c>
      <c r="H73" s="144">
        <v>0.17713775928094799</v>
      </c>
      <c r="I73" s="139">
        <v>-1.10066829927736</v>
      </c>
      <c r="J73" s="144">
        <v>0.281467020445757</v>
      </c>
      <c r="K73" s="139">
        <v>5.2535456190093601</v>
      </c>
      <c r="L73" s="144">
        <v>1.55731735529019</v>
      </c>
      <c r="M73" s="139">
        <v>-0.53553954940846005</v>
      </c>
      <c r="N73" s="144">
        <v>0.21778112454773199</v>
      </c>
      <c r="O73" s="139">
        <v>0.181058756861318</v>
      </c>
      <c r="P73" s="144">
        <v>0.15172967286494901</v>
      </c>
      <c r="Q73" s="139">
        <v>-0.41450031092422002</v>
      </c>
      <c r="R73" s="144">
        <v>0.17699784079312</v>
      </c>
      <c r="S73" s="139">
        <v>-1.03378255014662</v>
      </c>
      <c r="T73" s="144">
        <v>0.28384600740459098</v>
      </c>
      <c r="U73" s="139">
        <v>6.4813749013670598</v>
      </c>
      <c r="V73" s="144">
        <v>1.6736626896848501</v>
      </c>
      <c r="W73" s="139">
        <v>-0.57616156169135901</v>
      </c>
      <c r="X73" s="144">
        <v>0.22741928391289201</v>
      </c>
      <c r="Y73" s="139">
        <v>0.214301697333213</v>
      </c>
      <c r="Z73" s="144">
        <v>0.15103991456384999</v>
      </c>
      <c r="AA73" s="139">
        <v>-0.41052335133977202</v>
      </c>
      <c r="AB73" s="144">
        <v>0.17614245133963499</v>
      </c>
      <c r="AC73" s="139">
        <v>-1.04345474778833</v>
      </c>
      <c r="AD73" s="144">
        <v>0.29246407813472802</v>
      </c>
      <c r="AE73" s="139">
        <v>7.0006024448156197</v>
      </c>
      <c r="AF73" s="155">
        <v>1.8222039433468</v>
      </c>
    </row>
    <row r="74" spans="1:32" ht="13" customHeight="1" x14ac:dyDescent="0.15">
      <c r="A74" s="57" t="s">
        <v>254</v>
      </c>
      <c r="B74" s="82">
        <v>1</v>
      </c>
      <c r="C74" s="139">
        <v>-0.72909918328451995</v>
      </c>
      <c r="D74" s="144">
        <v>0.26928367433137002</v>
      </c>
      <c r="E74" s="139">
        <v>-0.37873924988333602</v>
      </c>
      <c r="F74" s="144">
        <v>0.25449594117079299</v>
      </c>
      <c r="G74" s="139">
        <v>-0.62970536676022704</v>
      </c>
      <c r="H74" s="144">
        <v>0.18710712560012199</v>
      </c>
      <c r="I74" s="139">
        <v>-0.34893732175956299</v>
      </c>
      <c r="J74" s="144">
        <v>0.287559944083498</v>
      </c>
      <c r="K74" s="139">
        <v>6.6642620699020902</v>
      </c>
      <c r="L74" s="144">
        <v>1.56716773979261</v>
      </c>
      <c r="M74" s="139">
        <v>-0.69632172345758603</v>
      </c>
      <c r="N74" s="144">
        <v>0.26896828229988001</v>
      </c>
      <c r="O74" s="139">
        <v>-0.36198721254344701</v>
      </c>
      <c r="P74" s="144">
        <v>0.25345073692669601</v>
      </c>
      <c r="Q74" s="139">
        <v>-0.61265329013599701</v>
      </c>
      <c r="R74" s="144">
        <v>0.184251065146712</v>
      </c>
      <c r="S74" s="139">
        <v>-0.38304715043089999</v>
      </c>
      <c r="T74" s="144">
        <v>0.27989881745068501</v>
      </c>
      <c r="U74" s="139">
        <v>8.5722762531375203</v>
      </c>
      <c r="V74" s="144">
        <v>1.78938122809067</v>
      </c>
      <c r="W74" s="139">
        <v>-0.54778125719300497</v>
      </c>
      <c r="X74" s="144">
        <v>0.26921078364893197</v>
      </c>
      <c r="Y74" s="139">
        <v>-0.30917904280823599</v>
      </c>
      <c r="Z74" s="144">
        <v>0.24507424759633301</v>
      </c>
      <c r="AA74" s="139">
        <v>-0.68196915045856399</v>
      </c>
      <c r="AB74" s="144">
        <v>0.17623929020213999</v>
      </c>
      <c r="AC74" s="139">
        <v>-0.44571729531183002</v>
      </c>
      <c r="AD74" s="144">
        <v>0.28521044449956601</v>
      </c>
      <c r="AE74" s="139">
        <v>11.3489040284193</v>
      </c>
      <c r="AF74" s="155">
        <v>1.9842030358043801</v>
      </c>
    </row>
    <row r="75" spans="1:32" ht="13" customHeight="1" x14ac:dyDescent="0.15">
      <c r="A75" s="57" t="s">
        <v>265</v>
      </c>
      <c r="B75" s="82">
        <v>1</v>
      </c>
      <c r="C75" s="139">
        <v>-0.46757008787586202</v>
      </c>
      <c r="D75" s="144">
        <v>0.31885207857408898</v>
      </c>
      <c r="E75" s="139">
        <v>-0.21283503039020699</v>
      </c>
      <c r="F75" s="144">
        <v>0.201416562407223</v>
      </c>
      <c r="G75" s="139">
        <v>-0.11844087089629</v>
      </c>
      <c r="H75" s="144">
        <v>0.34441897636156399</v>
      </c>
      <c r="I75" s="139">
        <v>-0.51826818979171896</v>
      </c>
      <c r="J75" s="144">
        <v>0.62361501733190705</v>
      </c>
      <c r="K75" s="139">
        <v>2.2826783258217298</v>
      </c>
      <c r="L75" s="144">
        <v>1.5839261683598</v>
      </c>
      <c r="M75" s="139">
        <v>-0.430920769524056</v>
      </c>
      <c r="N75" s="144">
        <v>0.31557021953967102</v>
      </c>
      <c r="O75" s="139">
        <v>-0.233587324738319</v>
      </c>
      <c r="P75" s="144">
        <v>0.20659550586030301</v>
      </c>
      <c r="Q75" s="139">
        <v>-0.120842913180623</v>
      </c>
      <c r="R75" s="144">
        <v>0.33434651080828698</v>
      </c>
      <c r="S75" s="139">
        <v>-0.52908157607480699</v>
      </c>
      <c r="T75" s="144">
        <v>0.59832867430003001</v>
      </c>
      <c r="U75" s="139">
        <v>4.0647470746290004</v>
      </c>
      <c r="V75" s="144">
        <v>1.7337857033442801</v>
      </c>
      <c r="W75" s="139">
        <v>-0.355608252461182</v>
      </c>
      <c r="X75" s="144">
        <v>0.30003377115534702</v>
      </c>
      <c r="Y75" s="139">
        <v>-0.149575507291827</v>
      </c>
      <c r="Z75" s="144">
        <v>0.19345652445189601</v>
      </c>
      <c r="AA75" s="139">
        <v>-0.22882789350607899</v>
      </c>
      <c r="AB75" s="144">
        <v>0.33052090833887698</v>
      </c>
      <c r="AC75" s="139">
        <v>-0.58367545109871</v>
      </c>
      <c r="AD75" s="144">
        <v>0.53568855902113</v>
      </c>
      <c r="AE75" s="139">
        <v>5.5165828996651598</v>
      </c>
      <c r="AF75" s="155">
        <v>1.7260788034311201</v>
      </c>
    </row>
    <row r="76" spans="1:32" ht="13" customHeight="1" x14ac:dyDescent="0.15">
      <c r="A76" s="57" t="s">
        <v>270</v>
      </c>
      <c r="B76" s="82">
        <v>1</v>
      </c>
      <c r="C76" s="139">
        <v>-0.32190137213908099</v>
      </c>
      <c r="D76" s="144">
        <v>0.180364018846219</v>
      </c>
      <c r="E76" s="139">
        <v>-0.64312056396982098</v>
      </c>
      <c r="F76" s="144">
        <v>0.16148003541922301</v>
      </c>
      <c r="G76" s="139">
        <v>2.3881529347385501E-2</v>
      </c>
      <c r="H76" s="144">
        <v>0.17630593462482599</v>
      </c>
      <c r="I76" s="139">
        <v>-0.55921099870447699</v>
      </c>
      <c r="J76" s="144">
        <v>0.181796800747903</v>
      </c>
      <c r="K76" s="139">
        <v>5.5246984586622103</v>
      </c>
      <c r="L76" s="144">
        <v>1.2840174223576499</v>
      </c>
      <c r="M76" s="139">
        <v>-0.26757538779602802</v>
      </c>
      <c r="N76" s="144">
        <v>0.18016341802681701</v>
      </c>
      <c r="O76" s="139">
        <v>-0.61140627428495498</v>
      </c>
      <c r="P76" s="144">
        <v>0.159884632514873</v>
      </c>
      <c r="Q76" s="139">
        <v>-1.3494379632076401E-2</v>
      </c>
      <c r="R76" s="144">
        <v>0.169437780742592</v>
      </c>
      <c r="S76" s="139">
        <v>-0.57050555522382795</v>
      </c>
      <c r="T76" s="144">
        <v>0.17874389961670001</v>
      </c>
      <c r="U76" s="139">
        <v>7.9509673979084701</v>
      </c>
      <c r="V76" s="144">
        <v>1.42117066877841</v>
      </c>
      <c r="W76" s="139">
        <v>-0.27011839583262398</v>
      </c>
      <c r="X76" s="144">
        <v>0.17824671074441401</v>
      </c>
      <c r="Y76" s="139">
        <v>-0.58968348681109795</v>
      </c>
      <c r="Z76" s="144">
        <v>0.158817889613902</v>
      </c>
      <c r="AA76" s="139">
        <v>-4.10711412392403E-2</v>
      </c>
      <c r="AB76" s="144">
        <v>0.16330444679664399</v>
      </c>
      <c r="AC76" s="139">
        <v>-0.54194417889046598</v>
      </c>
      <c r="AD76" s="144">
        <v>0.18021239045267901</v>
      </c>
      <c r="AE76" s="139">
        <v>8.5283350338544892</v>
      </c>
      <c r="AF76" s="155">
        <v>1.5483175732596</v>
      </c>
    </row>
    <row r="77" spans="1:32" ht="13" customHeight="1" x14ac:dyDescent="0.15">
      <c r="A77" s="57" t="s">
        <v>272</v>
      </c>
      <c r="B77" s="82">
        <v>1</v>
      </c>
      <c r="C77" s="139">
        <v>0.111747489047861</v>
      </c>
      <c r="D77" s="144">
        <v>0.22313948761152599</v>
      </c>
      <c r="E77" s="139">
        <v>-0.45947180673945698</v>
      </c>
      <c r="F77" s="144">
        <v>0.21504695379024699</v>
      </c>
      <c r="G77" s="139">
        <v>-0.381464588181603</v>
      </c>
      <c r="H77" s="144">
        <v>0.21787826625183601</v>
      </c>
      <c r="I77" s="139">
        <v>-0.721942038066962</v>
      </c>
      <c r="J77" s="144">
        <v>0.28656079201940998</v>
      </c>
      <c r="K77" s="139">
        <v>3.6719415615741</v>
      </c>
      <c r="L77" s="144">
        <v>1.2292341763025301</v>
      </c>
      <c r="M77" s="139">
        <v>0.15642920061349599</v>
      </c>
      <c r="N77" s="144">
        <v>0.21814508040674399</v>
      </c>
      <c r="O77" s="139">
        <v>-0.48998264523986701</v>
      </c>
      <c r="P77" s="144">
        <v>0.223594174665635</v>
      </c>
      <c r="Q77" s="139">
        <v>-0.29090839473364499</v>
      </c>
      <c r="R77" s="144">
        <v>0.21770818142234599</v>
      </c>
      <c r="S77" s="139">
        <v>-0.718741420716559</v>
      </c>
      <c r="T77" s="144">
        <v>0.27336505074138101</v>
      </c>
      <c r="U77" s="139">
        <v>6.63976318752621</v>
      </c>
      <c r="V77" s="144">
        <v>1.426261096528</v>
      </c>
      <c r="W77" s="139">
        <v>0.17427180875359599</v>
      </c>
      <c r="X77" s="144">
        <v>0.22058053478754</v>
      </c>
      <c r="Y77" s="139">
        <v>-0.49601100969692302</v>
      </c>
      <c r="Z77" s="144">
        <v>0.223618216283931</v>
      </c>
      <c r="AA77" s="139">
        <v>-0.28873537998256099</v>
      </c>
      <c r="AB77" s="144">
        <v>0.218500527100051</v>
      </c>
      <c r="AC77" s="139">
        <v>-0.72159471193994096</v>
      </c>
      <c r="AD77" s="144">
        <v>0.27805275248272299</v>
      </c>
      <c r="AE77" s="139">
        <v>6.8297084256146103</v>
      </c>
      <c r="AF77" s="155">
        <v>1.49349607107759</v>
      </c>
    </row>
    <row r="78" spans="1:32" ht="13" customHeight="1" x14ac:dyDescent="0.15">
      <c r="A78" s="57" t="s">
        <v>278</v>
      </c>
      <c r="B78" s="82">
        <v>1</v>
      </c>
      <c r="C78" s="139">
        <v>-0.18518438545014199</v>
      </c>
      <c r="D78" s="144">
        <v>0.243697886140021</v>
      </c>
      <c r="E78" s="139">
        <v>-0.43375871702172297</v>
      </c>
      <c r="F78" s="144">
        <v>0.26672486546568402</v>
      </c>
      <c r="G78" s="139">
        <v>-0.46000839885861899</v>
      </c>
      <c r="H78" s="144">
        <v>0.25758859962065001</v>
      </c>
      <c r="I78" s="139">
        <v>-0.74780886817337</v>
      </c>
      <c r="J78" s="144">
        <v>0.317362615333731</v>
      </c>
      <c r="K78" s="139">
        <v>1.86256796130207</v>
      </c>
      <c r="L78" s="144">
        <v>0.74819184925942595</v>
      </c>
      <c r="M78" s="139">
        <v>-0.23884382861108699</v>
      </c>
      <c r="N78" s="144">
        <v>0.24266467754988899</v>
      </c>
      <c r="O78" s="139">
        <v>-0.33221771220711399</v>
      </c>
      <c r="P78" s="144">
        <v>0.26001338197186102</v>
      </c>
      <c r="Q78" s="139">
        <v>-0.48231653127307</v>
      </c>
      <c r="R78" s="144">
        <v>0.26031347304784502</v>
      </c>
      <c r="S78" s="139">
        <v>-0.73115287644632798</v>
      </c>
      <c r="T78" s="144">
        <v>0.30842116387172402</v>
      </c>
      <c r="U78" s="139">
        <v>6.2936082003559397</v>
      </c>
      <c r="V78" s="144">
        <v>1.27931732214256</v>
      </c>
      <c r="W78" s="139">
        <v>-0.34391189157638102</v>
      </c>
      <c r="X78" s="144">
        <v>0.23655835516533699</v>
      </c>
      <c r="Y78" s="139">
        <v>-0.29353735575283901</v>
      </c>
      <c r="Z78" s="144">
        <v>0.26417059318493202</v>
      </c>
      <c r="AA78" s="139">
        <v>-0.43514937557466998</v>
      </c>
      <c r="AB78" s="144">
        <v>0.26439132940628002</v>
      </c>
      <c r="AC78" s="139">
        <v>-0.73328356908983805</v>
      </c>
      <c r="AD78" s="144">
        <v>0.29776508571740001</v>
      </c>
      <c r="AE78" s="139">
        <v>10.068398716769099</v>
      </c>
      <c r="AF78" s="155">
        <v>1.8089036182257101</v>
      </c>
    </row>
    <row r="79" spans="1:32" ht="13" customHeight="1" x14ac:dyDescent="0.15">
      <c r="A79" s="57" t="s">
        <v>283</v>
      </c>
      <c r="B79" s="82">
        <v>1</v>
      </c>
      <c r="C79" s="139">
        <v>-1.2117503748004701</v>
      </c>
      <c r="D79" s="144">
        <v>0.30641212990321198</v>
      </c>
      <c r="E79" s="139">
        <v>2.4860623082943599E-3</v>
      </c>
      <c r="F79" s="144">
        <v>0.41718370825720702</v>
      </c>
      <c r="G79" s="139">
        <v>-0.35051212925663799</v>
      </c>
      <c r="H79" s="144">
        <v>0.34460463622715598</v>
      </c>
      <c r="I79" s="139">
        <v>-0.31662779698015697</v>
      </c>
      <c r="J79" s="144">
        <v>0.49085696270138401</v>
      </c>
      <c r="K79" s="139">
        <v>2.09693246006925</v>
      </c>
      <c r="L79" s="144">
        <v>0.96186815002255499</v>
      </c>
      <c r="M79" s="139">
        <v>-1.23733995641585</v>
      </c>
      <c r="N79" s="144">
        <v>0.28822073561161599</v>
      </c>
      <c r="O79" s="139">
        <v>-3.6376710834808798E-2</v>
      </c>
      <c r="P79" s="144">
        <v>0.409488832805529</v>
      </c>
      <c r="Q79" s="139">
        <v>-0.29926376993008902</v>
      </c>
      <c r="R79" s="144">
        <v>0.35180321788221702</v>
      </c>
      <c r="S79" s="139">
        <v>-0.34952749642617398</v>
      </c>
      <c r="T79" s="144">
        <v>0.47641140833237</v>
      </c>
      <c r="U79" s="139">
        <v>2.7512921435662001</v>
      </c>
      <c r="V79" s="144">
        <v>1.1226692252288999</v>
      </c>
      <c r="W79" s="139">
        <v>-1.2598741566527301</v>
      </c>
      <c r="X79" s="144">
        <v>0.305205598202127</v>
      </c>
      <c r="Y79" s="139">
        <v>-3.26117352335984E-2</v>
      </c>
      <c r="Z79" s="144">
        <v>0.43309115564636702</v>
      </c>
      <c r="AA79" s="139">
        <v>-0.26405582147387902</v>
      </c>
      <c r="AB79" s="144">
        <v>0.35542114270515102</v>
      </c>
      <c r="AC79" s="139">
        <v>-0.34916293763584899</v>
      </c>
      <c r="AD79" s="144">
        <v>0.48045179166351998</v>
      </c>
      <c r="AE79" s="139">
        <v>4.2653164871963698</v>
      </c>
      <c r="AF79" s="155">
        <v>1.40453035072893</v>
      </c>
    </row>
    <row r="80" spans="1:32" ht="13" customHeight="1" x14ac:dyDescent="0.15">
      <c r="A80" s="57" t="s">
        <v>288</v>
      </c>
      <c r="B80" s="82">
        <v>1</v>
      </c>
      <c r="C80" s="139">
        <v>-0.53020797616356397</v>
      </c>
      <c r="D80" s="144">
        <v>0.21593873166506999</v>
      </c>
      <c r="E80" s="139">
        <v>4.7817515583173903E-2</v>
      </c>
      <c r="F80" s="144">
        <v>0.167126721250487</v>
      </c>
      <c r="G80" s="139">
        <v>-0.47494237126912098</v>
      </c>
      <c r="H80" s="144">
        <v>0.22815883369291701</v>
      </c>
      <c r="I80" s="139">
        <v>-0.88101866972939902</v>
      </c>
      <c r="J80" s="144">
        <v>0.27755492959336803</v>
      </c>
      <c r="K80" s="139">
        <v>5.6856417925717402</v>
      </c>
      <c r="L80" s="144">
        <v>1.44388435180045</v>
      </c>
      <c r="M80" s="139">
        <v>-0.56408166196736498</v>
      </c>
      <c r="N80" s="144">
        <v>0.21241366341346499</v>
      </c>
      <c r="O80" s="139">
        <v>6.4758069032318594E-2</v>
      </c>
      <c r="P80" s="144">
        <v>0.16824468758715799</v>
      </c>
      <c r="Q80" s="139">
        <v>-0.45415150240372798</v>
      </c>
      <c r="R80" s="144">
        <v>0.228298224952938</v>
      </c>
      <c r="S80" s="139">
        <v>-0.85998623228868398</v>
      </c>
      <c r="T80" s="144">
        <v>0.27679305453720299</v>
      </c>
      <c r="U80" s="139">
        <v>6.5964987269666802</v>
      </c>
      <c r="V80" s="144">
        <v>1.4194818455131899</v>
      </c>
      <c r="W80" s="139">
        <v>-0.57343672804353996</v>
      </c>
      <c r="X80" s="144">
        <v>0.21312870969374301</v>
      </c>
      <c r="Y80" s="139">
        <v>5.87583918785997E-2</v>
      </c>
      <c r="Z80" s="144">
        <v>0.16651010435233701</v>
      </c>
      <c r="AA80" s="139">
        <v>-0.452889271760955</v>
      </c>
      <c r="AB80" s="144">
        <v>0.22983732029475501</v>
      </c>
      <c r="AC80" s="139">
        <v>-0.90573357423397305</v>
      </c>
      <c r="AD80" s="144">
        <v>0.25868700539724998</v>
      </c>
      <c r="AE80" s="139">
        <v>7.0925893258945498</v>
      </c>
      <c r="AF80" s="155">
        <v>1.51195567250117</v>
      </c>
    </row>
    <row r="81" spans="1:32" ht="13" customHeight="1" x14ac:dyDescent="0.15">
      <c r="A81" s="57" t="s">
        <v>290</v>
      </c>
      <c r="B81" s="82">
        <v>1</v>
      </c>
      <c r="C81" s="139">
        <v>-0.74256011074869899</v>
      </c>
      <c r="D81" s="144">
        <v>0.220967936168043</v>
      </c>
      <c r="E81" s="139">
        <v>-0.168439146371794</v>
      </c>
      <c r="F81" s="144">
        <v>0.12584259369207901</v>
      </c>
      <c r="G81" s="139">
        <v>-0.78266363367861203</v>
      </c>
      <c r="H81" s="144">
        <v>0.14477080580707699</v>
      </c>
      <c r="I81" s="139">
        <v>-0.40945180602002101</v>
      </c>
      <c r="J81" s="144">
        <v>0.18989300106319701</v>
      </c>
      <c r="K81" s="139">
        <v>8.2303932413935694</v>
      </c>
      <c r="L81" s="144">
        <v>1.78652075462329</v>
      </c>
      <c r="M81" s="139">
        <v>-0.73540315553790803</v>
      </c>
      <c r="N81" s="144">
        <v>0.22091478586734301</v>
      </c>
      <c r="O81" s="139">
        <v>-0.17051403455549199</v>
      </c>
      <c r="P81" s="144">
        <v>0.12140156411552</v>
      </c>
      <c r="Q81" s="139">
        <v>-0.77292301306548306</v>
      </c>
      <c r="R81" s="144">
        <v>0.141061010467597</v>
      </c>
      <c r="S81" s="139">
        <v>-0.395411167396928</v>
      </c>
      <c r="T81" s="144">
        <v>0.19329942239339101</v>
      </c>
      <c r="U81" s="139">
        <v>8.7080231288793204</v>
      </c>
      <c r="V81" s="144">
        <v>1.73322669556472</v>
      </c>
      <c r="W81" s="139">
        <v>-0.78164067614559496</v>
      </c>
      <c r="X81" s="144">
        <v>0.21597229978922999</v>
      </c>
      <c r="Y81" s="139">
        <v>-0.13808965803817699</v>
      </c>
      <c r="Z81" s="144">
        <v>0.120597845752933</v>
      </c>
      <c r="AA81" s="139">
        <v>-0.71632393987837195</v>
      </c>
      <c r="AB81" s="144">
        <v>0.14068930034216101</v>
      </c>
      <c r="AC81" s="139">
        <v>-0.408160367310066</v>
      </c>
      <c r="AD81" s="144">
        <v>0.20236516195927001</v>
      </c>
      <c r="AE81" s="139">
        <v>10.3101694036268</v>
      </c>
      <c r="AF81" s="155">
        <v>1.8040499691032501</v>
      </c>
    </row>
    <row r="82" spans="1:32" ht="13" customHeight="1" x14ac:dyDescent="0.15">
      <c r="A82" s="57" t="s">
        <v>292</v>
      </c>
      <c r="B82" s="82">
        <v>1</v>
      </c>
      <c r="C82" s="139">
        <v>-7.6250411790565006E-2</v>
      </c>
      <c r="D82" s="144">
        <v>0.23090304107618101</v>
      </c>
      <c r="E82" s="139">
        <v>-2.24694231142357E-2</v>
      </c>
      <c r="F82" s="144">
        <v>0.18849640422540601</v>
      </c>
      <c r="G82" s="139">
        <v>-0.77418281185396998</v>
      </c>
      <c r="H82" s="144">
        <v>0.19388274730421801</v>
      </c>
      <c r="I82" s="139">
        <v>-0.75518016109655095</v>
      </c>
      <c r="J82" s="144">
        <v>0.18775709941570301</v>
      </c>
      <c r="K82" s="139">
        <v>7.4161677630166203</v>
      </c>
      <c r="L82" s="144">
        <v>1.3771080402106901</v>
      </c>
      <c r="M82" s="139">
        <v>-0.116315088384684</v>
      </c>
      <c r="N82" s="144">
        <v>0.224599132520622</v>
      </c>
      <c r="O82" s="139">
        <v>-3.3720811541035699E-2</v>
      </c>
      <c r="P82" s="144">
        <v>0.19334692873630299</v>
      </c>
      <c r="Q82" s="139">
        <v>-0.72365413502739095</v>
      </c>
      <c r="R82" s="144">
        <v>0.19434346412583001</v>
      </c>
      <c r="S82" s="139">
        <v>-0.70659847036010304</v>
      </c>
      <c r="T82" s="144">
        <v>0.18019031485011999</v>
      </c>
      <c r="U82" s="139">
        <v>10.213689639524899</v>
      </c>
      <c r="V82" s="144">
        <v>1.6856777580695399</v>
      </c>
      <c r="W82" s="139">
        <v>-0.12768881580590699</v>
      </c>
      <c r="X82" s="144">
        <v>0.227401232313093</v>
      </c>
      <c r="Y82" s="139">
        <v>-5.8435145081464003E-2</v>
      </c>
      <c r="Z82" s="144">
        <v>0.19907382157661199</v>
      </c>
      <c r="AA82" s="139">
        <v>-0.66927187611085703</v>
      </c>
      <c r="AB82" s="144">
        <v>0.191597450982921</v>
      </c>
      <c r="AC82" s="139">
        <v>-0.71216786600991699</v>
      </c>
      <c r="AD82" s="144">
        <v>0.17512868609311599</v>
      </c>
      <c r="AE82" s="139">
        <v>11.159583472113001</v>
      </c>
      <c r="AF82" s="155">
        <v>1.8011646271186299</v>
      </c>
    </row>
    <row r="83" spans="1:32" ht="13" customHeight="1" x14ac:dyDescent="0.15">
      <c r="A83" s="57" t="s">
        <v>293</v>
      </c>
      <c r="B83" s="82">
        <v>1</v>
      </c>
      <c r="C83" s="139">
        <v>-1.34645413803738</v>
      </c>
      <c r="D83" s="144">
        <v>0.35799155550582401</v>
      </c>
      <c r="E83" s="139">
        <v>0.13034587849663801</v>
      </c>
      <c r="F83" s="144">
        <v>0.30622883620691299</v>
      </c>
      <c r="G83" s="139">
        <v>-0.92125628668184201</v>
      </c>
      <c r="H83" s="144">
        <v>0.25616357727794498</v>
      </c>
      <c r="I83" s="139">
        <v>-1.11978449317419</v>
      </c>
      <c r="J83" s="144">
        <v>0.29804905932009401</v>
      </c>
      <c r="K83" s="139">
        <v>10.557252068635499</v>
      </c>
      <c r="L83" s="144">
        <v>2.0297459914301998</v>
      </c>
      <c r="M83" s="139">
        <v>-1.34764623764814</v>
      </c>
      <c r="N83" s="144">
        <v>0.348765642326687</v>
      </c>
      <c r="O83" s="139">
        <v>0.127780267095123</v>
      </c>
      <c r="P83" s="144">
        <v>0.30324171353653401</v>
      </c>
      <c r="Q83" s="139">
        <v>-0.96104108658112497</v>
      </c>
      <c r="R83" s="144">
        <v>0.25614823610626603</v>
      </c>
      <c r="S83" s="139">
        <v>-1.12041718224915</v>
      </c>
      <c r="T83" s="144">
        <v>0.28252039382891098</v>
      </c>
      <c r="U83" s="139">
        <v>11.243762103490401</v>
      </c>
      <c r="V83" s="144">
        <v>2.0521454870053302</v>
      </c>
      <c r="W83" s="139">
        <v>-1.3671014594950399</v>
      </c>
      <c r="X83" s="144">
        <v>0.35295093640242797</v>
      </c>
      <c r="Y83" s="139">
        <v>7.1198820080415295E-2</v>
      </c>
      <c r="Z83" s="144">
        <v>0.30130200644817101</v>
      </c>
      <c r="AA83" s="139">
        <v>-1.00482288613245</v>
      </c>
      <c r="AB83" s="144">
        <v>0.26628082437071299</v>
      </c>
      <c r="AC83" s="139">
        <v>-1.05945810159467</v>
      </c>
      <c r="AD83" s="144">
        <v>0.28533802468570701</v>
      </c>
      <c r="AE83" s="139">
        <v>14.274128586021</v>
      </c>
      <c r="AF83" s="155">
        <v>2.2252236948782902</v>
      </c>
    </row>
    <row r="84" spans="1:32" ht="13" customHeight="1" x14ac:dyDescent="0.15">
      <c r="A84" s="3" t="s">
        <v>304</v>
      </c>
      <c r="B84" s="83">
        <v>1</v>
      </c>
      <c r="C84" s="143">
        <v>-0.52686653402906503</v>
      </c>
      <c r="D84" s="148">
        <v>7.3282292856413897E-2</v>
      </c>
      <c r="E84" s="143">
        <v>-0.16373048960567499</v>
      </c>
      <c r="F84" s="148">
        <v>6.7179839164822897E-2</v>
      </c>
      <c r="G84" s="143">
        <v>-0.50438139932683101</v>
      </c>
      <c r="H84" s="148">
        <v>6.7554704414168401E-2</v>
      </c>
      <c r="I84" s="143">
        <v>-0.69063998752609201</v>
      </c>
      <c r="J84" s="148">
        <v>9.3645755685267201E-2</v>
      </c>
      <c r="K84" s="143">
        <v>5.6116733412625202</v>
      </c>
      <c r="L84" s="148">
        <v>0.41506859381112099</v>
      </c>
      <c r="M84" s="143">
        <v>-0.52716501256649195</v>
      </c>
      <c r="N84" s="148">
        <v>7.1897765358594296E-2</v>
      </c>
      <c r="O84" s="143">
        <v>-0.15663176057778999</v>
      </c>
      <c r="P84" s="148">
        <v>6.6884188674626102E-2</v>
      </c>
      <c r="Q84" s="143">
        <v>-0.49415033702557598</v>
      </c>
      <c r="R84" s="148">
        <v>6.7319493559633806E-2</v>
      </c>
      <c r="S84" s="143">
        <v>-0.68584644046868504</v>
      </c>
      <c r="T84" s="148">
        <v>9.0928627130240802E-2</v>
      </c>
      <c r="U84" s="143">
        <v>7.3789665955685804</v>
      </c>
      <c r="V84" s="148">
        <v>0.45326330279786198</v>
      </c>
      <c r="W84" s="143">
        <v>-0.52917273857515401</v>
      </c>
      <c r="X84" s="148">
        <v>7.1961138702619498E-2</v>
      </c>
      <c r="Y84" s="143">
        <v>-0.14807261712625899</v>
      </c>
      <c r="Z84" s="148">
        <v>6.7189913099993698E-2</v>
      </c>
      <c r="AA84" s="143">
        <v>-0.49603198008972099</v>
      </c>
      <c r="AB84" s="148">
        <v>6.7407540710222494E-2</v>
      </c>
      <c r="AC84" s="143">
        <v>-0.68960240960258901</v>
      </c>
      <c r="AD84" s="148">
        <v>8.8190802727867307E-2</v>
      </c>
      <c r="AE84" s="143">
        <v>8.8999588545519508</v>
      </c>
      <c r="AF84" s="156">
        <v>0.50170096340118298</v>
      </c>
    </row>
    <row r="85" spans="1:32" ht="13" customHeight="1" x14ac:dyDescent="0.15">
      <c r="A85" s="57" t="s">
        <v>92</v>
      </c>
      <c r="B85" s="82">
        <v>1</v>
      </c>
      <c r="C85" s="139">
        <v>-0.41522479349105301</v>
      </c>
      <c r="D85" s="144">
        <v>0.180053665902591</v>
      </c>
      <c r="E85" s="139">
        <v>2.53570881696869E-2</v>
      </c>
      <c r="F85" s="144">
        <v>0.13554847756788599</v>
      </c>
      <c r="G85" s="139">
        <v>-0.51173720135596301</v>
      </c>
      <c r="H85" s="144">
        <v>0.19564463779748101</v>
      </c>
      <c r="I85" s="139">
        <v>-0.75143722821426895</v>
      </c>
      <c r="J85" s="144">
        <v>0.24574394636174801</v>
      </c>
      <c r="K85" s="139">
        <v>5.1070237005330403</v>
      </c>
      <c r="L85" s="144">
        <v>1.24427073973486</v>
      </c>
      <c r="M85" s="139">
        <v>-0.40493587739665798</v>
      </c>
      <c r="N85" s="144">
        <v>0.17358022101178799</v>
      </c>
      <c r="O85" s="139">
        <v>1.3714764147994401E-2</v>
      </c>
      <c r="P85" s="144">
        <v>0.14182638343575199</v>
      </c>
      <c r="Q85" s="139">
        <v>-0.47955085799394198</v>
      </c>
      <c r="R85" s="144">
        <v>0.199177193889051</v>
      </c>
      <c r="S85" s="139">
        <v>-0.78919308199762295</v>
      </c>
      <c r="T85" s="144">
        <v>0.25543785315973</v>
      </c>
      <c r="U85" s="139">
        <v>7.4290953409326503</v>
      </c>
      <c r="V85" s="144">
        <v>1.46221021082378</v>
      </c>
      <c r="W85" s="139">
        <v>-0.41489946465258898</v>
      </c>
      <c r="X85" s="144">
        <v>0.17176702373729999</v>
      </c>
      <c r="Y85" s="139">
        <v>3.8339130176980401E-3</v>
      </c>
      <c r="Z85" s="144">
        <v>0.14428833477295799</v>
      </c>
      <c r="AA85" s="139">
        <v>-0.47911881545700702</v>
      </c>
      <c r="AB85" s="144">
        <v>0.200046473079173</v>
      </c>
      <c r="AC85" s="139">
        <v>-0.791094171909553</v>
      </c>
      <c r="AD85" s="144">
        <v>0.248650901969832</v>
      </c>
      <c r="AE85" s="139">
        <v>7.74120034528302</v>
      </c>
      <c r="AF85" s="155">
        <v>1.5215410209915401</v>
      </c>
    </row>
    <row r="86" spans="1:32" ht="13" customHeight="1" x14ac:dyDescent="0.15">
      <c r="A86" s="57" t="s">
        <v>301</v>
      </c>
      <c r="B86" s="82">
        <v>1</v>
      </c>
      <c r="C86" s="139">
        <v>-0.37526005628619502</v>
      </c>
      <c r="D86" s="144">
        <v>0.42014370751199598</v>
      </c>
      <c r="E86" s="139">
        <v>-0.75950371294299901</v>
      </c>
      <c r="F86" s="144">
        <v>0.28066448092122898</v>
      </c>
      <c r="G86" s="139">
        <v>-0.18565752798668</v>
      </c>
      <c r="H86" s="144">
        <v>0.28056412237649198</v>
      </c>
      <c r="I86" s="139">
        <v>-1.60665451100325</v>
      </c>
      <c r="J86" s="144">
        <v>0.52012629534461097</v>
      </c>
      <c r="K86" s="139">
        <v>6.1777385336114801</v>
      </c>
      <c r="L86" s="144">
        <v>1.8850478687323</v>
      </c>
      <c r="M86" s="139">
        <v>-0.392233468527383</v>
      </c>
      <c r="N86" s="144">
        <v>0.42740112530472602</v>
      </c>
      <c r="O86" s="139">
        <v>-0.77719178917697795</v>
      </c>
      <c r="P86" s="144">
        <v>0.285346639350881</v>
      </c>
      <c r="Q86" s="139">
        <v>-0.17260167288896</v>
      </c>
      <c r="R86" s="144">
        <v>0.285186325978107</v>
      </c>
      <c r="S86" s="139">
        <v>-1.60911307383131</v>
      </c>
      <c r="T86" s="144">
        <v>0.514443052529446</v>
      </c>
      <c r="U86" s="139">
        <v>6.3468652041848204</v>
      </c>
      <c r="V86" s="144">
        <v>2.0021930374268302</v>
      </c>
      <c r="W86" s="139">
        <v>-0.29408134364106597</v>
      </c>
      <c r="X86" s="144">
        <v>0.42277588744795103</v>
      </c>
      <c r="Y86" s="139">
        <v>-0.77944177697567996</v>
      </c>
      <c r="Z86" s="144">
        <v>0.28832019211860999</v>
      </c>
      <c r="AA86" s="139">
        <v>-0.17764625841002499</v>
      </c>
      <c r="AB86" s="144">
        <v>0.29275760703961701</v>
      </c>
      <c r="AC86" s="139">
        <v>-1.70106085939033</v>
      </c>
      <c r="AD86" s="144">
        <v>0.50826436476279402</v>
      </c>
      <c r="AE86" s="139">
        <v>6.8370757447602903</v>
      </c>
      <c r="AF86" s="155">
        <v>2.3382399737675601</v>
      </c>
    </row>
    <row r="87" spans="1:32" ht="13" customHeight="1" x14ac:dyDescent="0.15">
      <c r="A87" s="72" t="s">
        <v>302</v>
      </c>
      <c r="B87" s="84">
        <v>1</v>
      </c>
      <c r="C87" s="149">
        <v>-0.90364354928207202</v>
      </c>
      <c r="D87" s="150">
        <v>0.34741014916719298</v>
      </c>
      <c r="E87" s="149">
        <v>3.9337227015008103E-3</v>
      </c>
      <c r="F87" s="150">
        <v>0.370899038363737</v>
      </c>
      <c r="G87" s="149">
        <v>-0.61237015173416998</v>
      </c>
      <c r="H87" s="150">
        <v>0.25875660461753802</v>
      </c>
      <c r="I87" s="149">
        <v>-0.22623992979049101</v>
      </c>
      <c r="J87" s="150">
        <v>0.426407352268796</v>
      </c>
      <c r="K87" s="149">
        <v>5.6661183951520098</v>
      </c>
      <c r="L87" s="150">
        <v>2.4792937281923502</v>
      </c>
      <c r="M87" s="149">
        <v>-0.91085638733506602</v>
      </c>
      <c r="N87" s="150">
        <v>0.332561436231464</v>
      </c>
      <c r="O87" s="149">
        <v>-2.4760063012444801E-2</v>
      </c>
      <c r="P87" s="150">
        <v>0.37297252485538002</v>
      </c>
      <c r="Q87" s="149">
        <v>-0.57474076425835796</v>
      </c>
      <c r="R87" s="150">
        <v>0.26587694433709802</v>
      </c>
      <c r="S87" s="149">
        <v>-0.207704277099654</v>
      </c>
      <c r="T87" s="150">
        <v>0.41586489902045398</v>
      </c>
      <c r="U87" s="149">
        <v>6.4654197960906803</v>
      </c>
      <c r="V87" s="150">
        <v>2.57387087564969</v>
      </c>
      <c r="W87" s="149">
        <v>-0.920868645734646</v>
      </c>
      <c r="X87" s="150">
        <v>0.32706277596358801</v>
      </c>
      <c r="Y87" s="149">
        <v>-3.5901806919709303E-2</v>
      </c>
      <c r="Z87" s="150">
        <v>0.36843751120844098</v>
      </c>
      <c r="AA87" s="149">
        <v>-0.54533287333753699</v>
      </c>
      <c r="AB87" s="150">
        <v>0.26349375778409101</v>
      </c>
      <c r="AC87" s="149">
        <v>-0.19573210592689999</v>
      </c>
      <c r="AD87" s="150">
        <v>0.409916797351637</v>
      </c>
      <c r="AE87" s="149">
        <v>7.61097463583177</v>
      </c>
      <c r="AF87" s="160">
        <v>2.7303327635074601</v>
      </c>
    </row>
    <row r="88" spans="1:32" ht="13" customHeight="1" x14ac:dyDescent="0.15">
      <c r="A88" s="57"/>
      <c r="B88" s="85"/>
      <c r="C88" s="139" t="s">
        <v>1010</v>
      </c>
      <c r="D88" s="144" t="s">
        <v>1011</v>
      </c>
      <c r="E88" s="139" t="s">
        <v>1362</v>
      </c>
      <c r="F88" s="144" t="s">
        <v>1363</v>
      </c>
      <c r="G88" s="139" t="s">
        <v>1364</v>
      </c>
      <c r="H88" s="144" t="s">
        <v>1365</v>
      </c>
      <c r="I88" s="139" t="s">
        <v>1366</v>
      </c>
      <c r="J88" s="144" t="s">
        <v>1367</v>
      </c>
      <c r="K88" s="139" t="s">
        <v>922</v>
      </c>
      <c r="L88" s="144" t="s">
        <v>923</v>
      </c>
      <c r="M88" s="139" t="s">
        <v>1018</v>
      </c>
      <c r="N88" s="144" t="s">
        <v>1019</v>
      </c>
      <c r="O88" s="139" t="s">
        <v>1368</v>
      </c>
      <c r="P88" s="144" t="s">
        <v>1369</v>
      </c>
      <c r="Q88" s="139" t="s">
        <v>1370</v>
      </c>
      <c r="R88" s="144" t="s">
        <v>1371</v>
      </c>
      <c r="S88" s="139" t="s">
        <v>1372</v>
      </c>
      <c r="T88" s="144" t="s">
        <v>1373</v>
      </c>
      <c r="U88" s="139" t="s">
        <v>938</v>
      </c>
      <c r="V88" s="144" t="s">
        <v>939</v>
      </c>
      <c r="W88" s="139" t="s">
        <v>1026</v>
      </c>
      <c r="X88" s="144" t="s">
        <v>1027</v>
      </c>
      <c r="Y88" s="139" t="s">
        <v>1374</v>
      </c>
      <c r="Z88" s="144" t="s">
        <v>1375</v>
      </c>
      <c r="AA88" s="139" t="s">
        <v>1376</v>
      </c>
      <c r="AB88" s="144" t="s">
        <v>1377</v>
      </c>
      <c r="AC88" s="139" t="s">
        <v>1378</v>
      </c>
      <c r="AD88" s="144" t="s">
        <v>1379</v>
      </c>
      <c r="AE88" s="139" t="s">
        <v>954</v>
      </c>
      <c r="AF88" s="155" t="s">
        <v>955</v>
      </c>
    </row>
    <row r="89" spans="1:32" ht="13" customHeight="1" x14ac:dyDescent="0.15">
      <c r="A89" s="57" t="s">
        <v>259</v>
      </c>
      <c r="B89" s="85">
        <v>3</v>
      </c>
      <c r="C89" s="139">
        <v>-0.57562321572038699</v>
      </c>
      <c r="D89" s="144">
        <v>0.20334886254193499</v>
      </c>
      <c r="E89" s="139">
        <v>-0.32296334114060299</v>
      </c>
      <c r="F89" s="144">
        <v>0.178446017427909</v>
      </c>
      <c r="G89" s="139">
        <v>-0.33805392175517701</v>
      </c>
      <c r="H89" s="144">
        <v>0.197212167866996</v>
      </c>
      <c r="I89" s="139">
        <v>-0.61073700964992705</v>
      </c>
      <c r="J89" s="144">
        <v>0.21792986675665599</v>
      </c>
      <c r="K89" s="139">
        <v>7.5961386344486002</v>
      </c>
      <c r="L89" s="144">
        <v>1.53799067891971</v>
      </c>
      <c r="M89" s="139">
        <v>-0.57805705372887795</v>
      </c>
      <c r="N89" s="144">
        <v>0.202951821958166</v>
      </c>
      <c r="O89" s="139">
        <v>-0.25909155536339401</v>
      </c>
      <c r="P89" s="144">
        <v>0.16928357447270401</v>
      </c>
      <c r="Q89" s="139">
        <v>-0.36277028066205402</v>
      </c>
      <c r="R89" s="144">
        <v>0.19138817872644301</v>
      </c>
      <c r="S89" s="139">
        <v>-0.55381592619988795</v>
      </c>
      <c r="T89" s="144">
        <v>0.20938374871621199</v>
      </c>
      <c r="U89" s="139">
        <v>10.873202265003099</v>
      </c>
      <c r="V89" s="144">
        <v>1.6603176844960701</v>
      </c>
      <c r="W89" s="139">
        <v>-0.58595937599896097</v>
      </c>
      <c r="X89" s="144">
        <v>0.19670164703489501</v>
      </c>
      <c r="Y89" s="139">
        <v>-0.262749975119839</v>
      </c>
      <c r="Z89" s="144">
        <v>0.165991201213221</v>
      </c>
      <c r="AA89" s="139">
        <v>-0.360805335229127</v>
      </c>
      <c r="AB89" s="144">
        <v>0.19194208252155801</v>
      </c>
      <c r="AC89" s="139">
        <v>-0.54735570518473897</v>
      </c>
      <c r="AD89" s="144">
        <v>0.21198255127980001</v>
      </c>
      <c r="AE89" s="139">
        <v>10.9455719023721</v>
      </c>
      <c r="AF89" s="155">
        <v>1.6778233809710701</v>
      </c>
    </row>
    <row r="90" spans="1:32" ht="13" customHeight="1" x14ac:dyDescent="0.15">
      <c r="A90" s="57" t="s">
        <v>262</v>
      </c>
      <c r="B90" s="85">
        <v>3</v>
      </c>
      <c r="C90" s="139">
        <v>-0.311543583441387</v>
      </c>
      <c r="D90" s="144">
        <v>0.219228736274204</v>
      </c>
      <c r="E90" s="139">
        <v>-0.17824185998606601</v>
      </c>
      <c r="F90" s="144">
        <v>0.119976348426084</v>
      </c>
      <c r="G90" s="139">
        <v>-0.37315425490436599</v>
      </c>
      <c r="H90" s="144">
        <v>0.14191619356554699</v>
      </c>
      <c r="I90" s="139">
        <v>-0.918877721500025</v>
      </c>
      <c r="J90" s="144">
        <v>0.26943025262624798</v>
      </c>
      <c r="K90" s="139">
        <v>5.4835766185122798</v>
      </c>
      <c r="L90" s="144">
        <v>1.50859407070093</v>
      </c>
      <c r="M90" s="139">
        <v>-0.38459518458784098</v>
      </c>
      <c r="N90" s="144">
        <v>0.21187472877607699</v>
      </c>
      <c r="O90" s="139">
        <v>-0.17232700552771199</v>
      </c>
      <c r="P90" s="144">
        <v>0.119319348005811</v>
      </c>
      <c r="Q90" s="139">
        <v>-0.33119801851279601</v>
      </c>
      <c r="R90" s="144">
        <v>0.143595322161713</v>
      </c>
      <c r="S90" s="139">
        <v>-0.88850546551347498</v>
      </c>
      <c r="T90" s="144">
        <v>0.26010265124855297</v>
      </c>
      <c r="U90" s="139">
        <v>6.6491725039029204</v>
      </c>
      <c r="V90" s="144">
        <v>1.5964514109027601</v>
      </c>
      <c r="W90" s="139">
        <v>-0.34671504673799902</v>
      </c>
      <c r="X90" s="144">
        <v>0.21398335263482399</v>
      </c>
      <c r="Y90" s="139">
        <v>-0.17595102169707699</v>
      </c>
      <c r="Z90" s="144">
        <v>0.119825252077882</v>
      </c>
      <c r="AA90" s="139">
        <v>-0.32915986580374601</v>
      </c>
      <c r="AB90" s="144">
        <v>0.149196973919934</v>
      </c>
      <c r="AC90" s="139">
        <v>-0.86937651834458196</v>
      </c>
      <c r="AD90" s="144">
        <v>0.25756766966657502</v>
      </c>
      <c r="AE90" s="139">
        <v>7.0214674694824097</v>
      </c>
      <c r="AF90" s="155">
        <v>1.6580719911360999</v>
      </c>
    </row>
    <row r="91" spans="1:32" ht="13" customHeight="1" x14ac:dyDescent="0.15">
      <c r="A91" s="57" t="s">
        <v>86</v>
      </c>
      <c r="B91" s="85">
        <v>3</v>
      </c>
      <c r="C91" s="139">
        <v>-0.34660224671997902</v>
      </c>
      <c r="D91" s="144">
        <v>0.18271710439644301</v>
      </c>
      <c r="E91" s="139">
        <v>-9.3120712926512902E-2</v>
      </c>
      <c r="F91" s="144">
        <v>0.130234422364613</v>
      </c>
      <c r="G91" s="139">
        <v>-0.42169031252462502</v>
      </c>
      <c r="H91" s="144">
        <v>0.158129333678867</v>
      </c>
      <c r="I91" s="139">
        <v>-0.34863735136794999</v>
      </c>
      <c r="J91" s="144">
        <v>0.19614705455477799</v>
      </c>
      <c r="K91" s="139">
        <v>4.2217787677083196</v>
      </c>
      <c r="L91" s="144">
        <v>1.24070086902902</v>
      </c>
      <c r="M91" s="139">
        <v>-0.37270235035884403</v>
      </c>
      <c r="N91" s="144">
        <v>0.181034043056336</v>
      </c>
      <c r="O91" s="139">
        <v>-0.102964991057721</v>
      </c>
      <c r="P91" s="144">
        <v>0.13173641605960401</v>
      </c>
      <c r="Q91" s="139">
        <v>-0.387234887833518</v>
      </c>
      <c r="R91" s="144">
        <v>0.15881922297284801</v>
      </c>
      <c r="S91" s="139">
        <v>-0.29781711710089298</v>
      </c>
      <c r="T91" s="144">
        <v>0.19847429509050599</v>
      </c>
      <c r="U91" s="139">
        <v>6.88425326465536</v>
      </c>
      <c r="V91" s="144">
        <v>1.68740609082266</v>
      </c>
      <c r="W91" s="139">
        <v>-0.35049287394755801</v>
      </c>
      <c r="X91" s="144">
        <v>0.18377680226363499</v>
      </c>
      <c r="Y91" s="139">
        <v>-0.10051142336265501</v>
      </c>
      <c r="Z91" s="144">
        <v>0.135303203073978</v>
      </c>
      <c r="AA91" s="139">
        <v>-0.38033404051078601</v>
      </c>
      <c r="AB91" s="144">
        <v>0.16069472407923199</v>
      </c>
      <c r="AC91" s="139">
        <v>-0.26277455064761401</v>
      </c>
      <c r="AD91" s="144">
        <v>0.20326664665559699</v>
      </c>
      <c r="AE91" s="139">
        <v>7.4527186321909502</v>
      </c>
      <c r="AF91" s="155">
        <v>1.9586138403378801</v>
      </c>
    </row>
    <row r="92" spans="1:32" ht="13" customHeight="1" x14ac:dyDescent="0.15">
      <c r="A92" s="57" t="s">
        <v>281</v>
      </c>
      <c r="B92" s="85">
        <v>3</v>
      </c>
      <c r="C92" s="139">
        <v>-0.40981970094055498</v>
      </c>
      <c r="D92" s="144">
        <v>0.16476621713811801</v>
      </c>
      <c r="E92" s="139">
        <v>8.2239339565496394E-2</v>
      </c>
      <c r="F92" s="144">
        <v>0.120653721767378</v>
      </c>
      <c r="G92" s="139">
        <v>-0.45157492020071599</v>
      </c>
      <c r="H92" s="144">
        <v>0.10777378637201999</v>
      </c>
      <c r="I92" s="139">
        <v>-0.25590162393778398</v>
      </c>
      <c r="J92" s="144">
        <v>0.19641480984322299</v>
      </c>
      <c r="K92" s="139">
        <v>3.06623381294879</v>
      </c>
      <c r="L92" s="144">
        <v>0.83353668177211204</v>
      </c>
      <c r="M92" s="139">
        <v>-0.41884604439322898</v>
      </c>
      <c r="N92" s="144">
        <v>0.16316263857215699</v>
      </c>
      <c r="O92" s="139">
        <v>5.9661288881044203E-2</v>
      </c>
      <c r="P92" s="144">
        <v>0.124033391398935</v>
      </c>
      <c r="Q92" s="139">
        <v>-0.41313937854647598</v>
      </c>
      <c r="R92" s="144">
        <v>0.107913582821713</v>
      </c>
      <c r="S92" s="139">
        <v>-0.23864275809944199</v>
      </c>
      <c r="T92" s="144">
        <v>0.19421838107957201</v>
      </c>
      <c r="U92" s="139">
        <v>5.8991902609422899</v>
      </c>
      <c r="V92" s="144">
        <v>1.1002160347738901</v>
      </c>
      <c r="W92" s="139">
        <v>-0.41638896647610302</v>
      </c>
      <c r="X92" s="144">
        <v>0.16223462494352101</v>
      </c>
      <c r="Y92" s="139">
        <v>4.5858974950950399E-2</v>
      </c>
      <c r="Z92" s="144">
        <v>0.12324953056606799</v>
      </c>
      <c r="AA92" s="139">
        <v>-0.404217422475107</v>
      </c>
      <c r="AB92" s="144">
        <v>0.1058276530276</v>
      </c>
      <c r="AC92" s="139">
        <v>-0.24533267881853599</v>
      </c>
      <c r="AD92" s="144">
        <v>0.193553451479368</v>
      </c>
      <c r="AE92" s="139">
        <v>6.5486893744041401</v>
      </c>
      <c r="AF92" s="155">
        <v>1.1524100145603799</v>
      </c>
    </row>
    <row r="93" spans="1:32" ht="13" customHeight="1" x14ac:dyDescent="0.15">
      <c r="A93" s="57" t="s">
        <v>283</v>
      </c>
      <c r="B93" s="85">
        <v>3</v>
      </c>
      <c r="C93" s="139">
        <v>-1.2291491878537799</v>
      </c>
      <c r="D93" s="144">
        <v>0.41670143255722802</v>
      </c>
      <c r="E93" s="139">
        <v>-0.121918120555689</v>
      </c>
      <c r="F93" s="144">
        <v>0.364137518443578</v>
      </c>
      <c r="G93" s="139">
        <v>-0.36527719541382597</v>
      </c>
      <c r="H93" s="144">
        <v>0.321969993439435</v>
      </c>
      <c r="I93" s="139">
        <v>-0.80661744942722302</v>
      </c>
      <c r="J93" s="144">
        <v>0.44361479383527502</v>
      </c>
      <c r="K93" s="139">
        <v>4.9508671090049896</v>
      </c>
      <c r="L93" s="144">
        <v>1.3845839184320501</v>
      </c>
      <c r="M93" s="139">
        <v>-1.2054804409844799</v>
      </c>
      <c r="N93" s="144">
        <v>0.40852593354982097</v>
      </c>
      <c r="O93" s="139">
        <v>-0.185147076500741</v>
      </c>
      <c r="P93" s="144">
        <v>0.35046057216951598</v>
      </c>
      <c r="Q93" s="139">
        <v>-0.35188780239061501</v>
      </c>
      <c r="R93" s="144">
        <v>0.31775098444049898</v>
      </c>
      <c r="S93" s="139">
        <v>-0.83525395879798203</v>
      </c>
      <c r="T93" s="144">
        <v>0.43735379408205599</v>
      </c>
      <c r="U93" s="139">
        <v>5.8586814942177599</v>
      </c>
      <c r="V93" s="144">
        <v>1.4765483120451901</v>
      </c>
      <c r="W93" s="139">
        <v>-1.21908724527709</v>
      </c>
      <c r="X93" s="144">
        <v>0.40632161581555898</v>
      </c>
      <c r="Y93" s="139">
        <v>-0.16142394928866499</v>
      </c>
      <c r="Z93" s="144">
        <v>0.34893697480729302</v>
      </c>
      <c r="AA93" s="139">
        <v>-0.36558118781979598</v>
      </c>
      <c r="AB93" s="144">
        <v>0.32064088654865303</v>
      </c>
      <c r="AC93" s="139">
        <v>-0.823383389928802</v>
      </c>
      <c r="AD93" s="144">
        <v>0.44002530532634099</v>
      </c>
      <c r="AE93" s="139">
        <v>6.30530553495338</v>
      </c>
      <c r="AF93" s="155">
        <v>1.5160346994391001</v>
      </c>
    </row>
    <row r="94" spans="1:32" ht="13" customHeight="1" x14ac:dyDescent="0.15">
      <c r="A94" s="57" t="s">
        <v>288</v>
      </c>
      <c r="B94" s="85">
        <v>3</v>
      </c>
      <c r="C94" s="139">
        <v>-0.477611111996188</v>
      </c>
      <c r="D94" s="144">
        <v>0.210205469259131</v>
      </c>
      <c r="E94" s="139">
        <v>-0.35442484253776402</v>
      </c>
      <c r="F94" s="144">
        <v>0.15392107835549701</v>
      </c>
      <c r="G94" s="139">
        <v>-0.217333424838873</v>
      </c>
      <c r="H94" s="144">
        <v>0.18254888583882201</v>
      </c>
      <c r="I94" s="139">
        <v>-0.72450379956654598</v>
      </c>
      <c r="J94" s="144">
        <v>0.26427272996844597</v>
      </c>
      <c r="K94" s="139">
        <v>7.1080371746382802</v>
      </c>
      <c r="L94" s="144">
        <v>1.3677698719843601</v>
      </c>
      <c r="M94" s="139">
        <v>-0.44470983770883099</v>
      </c>
      <c r="N94" s="144">
        <v>0.21007939717169999</v>
      </c>
      <c r="O94" s="139">
        <v>-0.32941736692673301</v>
      </c>
      <c r="P94" s="144">
        <v>0.15103333801464799</v>
      </c>
      <c r="Q94" s="139">
        <v>-0.20267151663656</v>
      </c>
      <c r="R94" s="144">
        <v>0.184360308374623</v>
      </c>
      <c r="S94" s="139">
        <v>-0.75086060262732601</v>
      </c>
      <c r="T94" s="144">
        <v>0.26505844583849802</v>
      </c>
      <c r="U94" s="139">
        <v>8.0365536753160693</v>
      </c>
      <c r="V94" s="144">
        <v>1.4228940694297401</v>
      </c>
      <c r="W94" s="139">
        <v>-0.43236251541883303</v>
      </c>
      <c r="X94" s="144">
        <v>0.211583163366205</v>
      </c>
      <c r="Y94" s="139">
        <v>-0.31387102060562</v>
      </c>
      <c r="Z94" s="144">
        <v>0.152094669670441</v>
      </c>
      <c r="AA94" s="139">
        <v>-0.214150426698205</v>
      </c>
      <c r="AB94" s="144">
        <v>0.184737991676486</v>
      </c>
      <c r="AC94" s="139">
        <v>-0.76313327508942097</v>
      </c>
      <c r="AD94" s="144">
        <v>0.26533017895469402</v>
      </c>
      <c r="AE94" s="139">
        <v>8.3659341490637402</v>
      </c>
      <c r="AF94" s="155">
        <v>1.49748146822156</v>
      </c>
    </row>
    <row r="95" spans="1:32" ht="13" customHeight="1" x14ac:dyDescent="0.15">
      <c r="A95" s="57" t="s">
        <v>292</v>
      </c>
      <c r="B95" s="85">
        <v>3</v>
      </c>
      <c r="C95" s="139">
        <v>-0.24451076079491599</v>
      </c>
      <c r="D95" s="144">
        <v>0.10139451534995</v>
      </c>
      <c r="E95" s="139">
        <v>-0.22122115445535501</v>
      </c>
      <c r="F95" s="144">
        <v>9.5552553503354204E-2</v>
      </c>
      <c r="G95" s="139">
        <v>-0.40769680481022702</v>
      </c>
      <c r="H95" s="144">
        <v>0.112529184182779</v>
      </c>
      <c r="I95" s="139">
        <v>-0.53264381884044198</v>
      </c>
      <c r="J95" s="144">
        <v>0.12526303807174599</v>
      </c>
      <c r="K95" s="139">
        <v>6.6485840344848004</v>
      </c>
      <c r="L95" s="144">
        <v>0.90369986872959995</v>
      </c>
      <c r="M95" s="139">
        <v>-0.27365356509754701</v>
      </c>
      <c r="N95" s="144">
        <v>0.10079051210906501</v>
      </c>
      <c r="O95" s="139">
        <v>-0.234766160428523</v>
      </c>
      <c r="P95" s="144">
        <v>9.3541963080090607E-2</v>
      </c>
      <c r="Q95" s="139">
        <v>-0.38252605378506899</v>
      </c>
      <c r="R95" s="144">
        <v>0.115232715771368</v>
      </c>
      <c r="S95" s="139">
        <v>-0.53426944709770696</v>
      </c>
      <c r="T95" s="144">
        <v>0.12232371850205601</v>
      </c>
      <c r="U95" s="139">
        <v>8.3354700452131105</v>
      </c>
      <c r="V95" s="144">
        <v>1.0373743051941899</v>
      </c>
      <c r="W95" s="139">
        <v>-0.28179934198365902</v>
      </c>
      <c r="X95" s="144">
        <v>0.101127435343028</v>
      </c>
      <c r="Y95" s="139">
        <v>-0.24147360069541601</v>
      </c>
      <c r="Z95" s="144">
        <v>9.0826835426098304E-2</v>
      </c>
      <c r="AA95" s="139">
        <v>-0.375564418988732</v>
      </c>
      <c r="AB95" s="144">
        <v>0.112864027482329</v>
      </c>
      <c r="AC95" s="139">
        <v>-0.55447153481061495</v>
      </c>
      <c r="AD95" s="144">
        <v>0.121995884859812</v>
      </c>
      <c r="AE95" s="139">
        <v>8.5108016762921501</v>
      </c>
      <c r="AF95" s="155">
        <v>1.0790854330106701</v>
      </c>
    </row>
    <row r="96" spans="1:32" ht="13" customHeight="1" x14ac:dyDescent="0.15">
      <c r="A96" s="57" t="s">
        <v>293</v>
      </c>
      <c r="B96" s="85">
        <v>3</v>
      </c>
      <c r="C96" s="139">
        <v>-0.96665899923447396</v>
      </c>
      <c r="D96" s="144">
        <v>0.23110760026367499</v>
      </c>
      <c r="E96" s="139">
        <v>-0.79473742541468795</v>
      </c>
      <c r="F96" s="144">
        <v>0.23292005034861399</v>
      </c>
      <c r="G96" s="139">
        <v>-0.65315089024667194</v>
      </c>
      <c r="H96" s="144">
        <v>0.186203190909668</v>
      </c>
      <c r="I96" s="139">
        <v>-0.89032188427624104</v>
      </c>
      <c r="J96" s="144">
        <v>0.205443897660918</v>
      </c>
      <c r="K96" s="139">
        <v>8.0387047679058501</v>
      </c>
      <c r="L96" s="144">
        <v>1.67148789222231</v>
      </c>
      <c r="M96" s="139">
        <v>-0.98487272544229099</v>
      </c>
      <c r="N96" s="144">
        <v>0.23579756139321101</v>
      </c>
      <c r="O96" s="139">
        <v>-0.81463442652002205</v>
      </c>
      <c r="P96" s="144">
        <v>0.22988783311361699</v>
      </c>
      <c r="Q96" s="139">
        <v>-0.63924693016554701</v>
      </c>
      <c r="R96" s="144">
        <v>0.185571026055487</v>
      </c>
      <c r="S96" s="139">
        <v>-0.87380079149574796</v>
      </c>
      <c r="T96" s="144">
        <v>0.20761036962184301</v>
      </c>
      <c r="U96" s="139">
        <v>8.2902070475277601</v>
      </c>
      <c r="V96" s="144">
        <v>1.6499753104041699</v>
      </c>
      <c r="W96" s="139">
        <v>-0.95614165983741295</v>
      </c>
      <c r="X96" s="144">
        <v>0.23256397679539501</v>
      </c>
      <c r="Y96" s="139">
        <v>-0.83273940041916295</v>
      </c>
      <c r="Z96" s="144">
        <v>0.23888609311228601</v>
      </c>
      <c r="AA96" s="139">
        <v>-0.70051999422276101</v>
      </c>
      <c r="AB96" s="144">
        <v>0.182279461531802</v>
      </c>
      <c r="AC96" s="139">
        <v>-0.87017886568899805</v>
      </c>
      <c r="AD96" s="144">
        <v>0.21645822305398801</v>
      </c>
      <c r="AE96" s="139">
        <v>10.2552220363964</v>
      </c>
      <c r="AF96" s="155">
        <v>1.92194072620483</v>
      </c>
    </row>
    <row r="97" spans="1:32" ht="13" customHeight="1" x14ac:dyDescent="0.15">
      <c r="A97" s="5" t="s">
        <v>305</v>
      </c>
      <c r="B97" s="87">
        <v>3</v>
      </c>
      <c r="C97" s="153">
        <v>-0.57018985083770801</v>
      </c>
      <c r="D97" s="154">
        <v>8.2107345809739801E-2</v>
      </c>
      <c r="E97" s="153">
        <v>-0.25054851468139799</v>
      </c>
      <c r="F97" s="154">
        <v>6.8170913621834694E-2</v>
      </c>
      <c r="G97" s="153">
        <v>-0.40349146558680998</v>
      </c>
      <c r="H97" s="154">
        <v>6.6140964323342599E-2</v>
      </c>
      <c r="I97" s="153">
        <v>-0.63603008232076697</v>
      </c>
      <c r="J97" s="154">
        <v>9.0283470014124401E-2</v>
      </c>
      <c r="K97" s="153">
        <v>5.8892401149564897</v>
      </c>
      <c r="L97" s="154">
        <v>0.47225863083271502</v>
      </c>
      <c r="M97" s="153">
        <v>-0.58286465028774204</v>
      </c>
      <c r="N97" s="154">
        <v>8.1227085508217903E-2</v>
      </c>
      <c r="O97" s="153">
        <v>-0.25483591168047498</v>
      </c>
      <c r="P97" s="154">
        <v>6.6481317559042394E-2</v>
      </c>
      <c r="Q97" s="153">
        <v>-0.38383435856657899</v>
      </c>
      <c r="R97" s="154">
        <v>6.5763251321298899E-2</v>
      </c>
      <c r="S97" s="153">
        <v>-0.62162075836655795</v>
      </c>
      <c r="T97" s="154">
        <v>8.9110819994403706E-2</v>
      </c>
      <c r="U97" s="153">
        <v>7.6033413195973001</v>
      </c>
      <c r="V97" s="154">
        <v>0.52091435512449302</v>
      </c>
      <c r="W97" s="153">
        <v>-0.57361837820970196</v>
      </c>
      <c r="X97" s="154">
        <v>8.0888798254229094E-2</v>
      </c>
      <c r="Y97" s="153">
        <v>-0.25535767702968598</v>
      </c>
      <c r="Z97" s="154">
        <v>6.6803636445318199E-2</v>
      </c>
      <c r="AA97" s="153">
        <v>-0.39129158646853301</v>
      </c>
      <c r="AB97" s="154">
        <v>6.60287083695692E-2</v>
      </c>
      <c r="AC97" s="153">
        <v>-0.61700081481416302</v>
      </c>
      <c r="AD97" s="154">
        <v>8.9775545299865006E-2</v>
      </c>
      <c r="AE97" s="153">
        <v>8.1757138468944195</v>
      </c>
      <c r="AF97" s="162">
        <v>0.56079748638513105</v>
      </c>
    </row>
    <row r="99" spans="1:32" x14ac:dyDescent="0.15">
      <c r="A99" s="128" t="s">
        <v>397</v>
      </c>
    </row>
    <row r="100" spans="1:32" x14ac:dyDescent="0.15">
      <c r="A100" s="128" t="s">
        <v>408</v>
      </c>
    </row>
    <row r="101" spans="1:32" x14ac:dyDescent="0.15">
      <c r="A101" s="128" t="s">
        <v>395</v>
      </c>
    </row>
    <row r="102" spans="1:32" x14ac:dyDescent="0.15">
      <c r="A102" s="128" t="s">
        <v>390</v>
      </c>
    </row>
    <row r="103" spans="1:32" x14ac:dyDescent="0.15">
      <c r="A103" s="128" t="s">
        <v>306</v>
      </c>
    </row>
    <row r="104" spans="1:32" x14ac:dyDescent="0.15">
      <c r="A104" s="128" t="s">
        <v>307</v>
      </c>
    </row>
    <row r="105" spans="1:32" x14ac:dyDescent="0.15">
      <c r="A105" s="128" t="s">
        <v>308</v>
      </c>
    </row>
    <row r="106" spans="1:32" x14ac:dyDescent="0.15">
      <c r="A106" s="128" t="s">
        <v>309</v>
      </c>
    </row>
    <row r="107" spans="1:32" x14ac:dyDescent="0.15">
      <c r="A107" s="112" t="str">
        <f>HYPERLINK("https://oecdcode.org/disclaimers/cyprus.html", "Information on data for Cyprus: https://oecdcode.org/disclaimers/cyprus.html")</f>
        <v>Information on data for Cyprus: https://oecdcode.org/disclaimers/cyprus.html</v>
      </c>
    </row>
    <row r="108" spans="1:32" x14ac:dyDescent="0.15">
      <c r="A108" s="128" t="s">
        <v>310</v>
      </c>
    </row>
  </sheetData>
  <mergeCells count="22">
    <mergeCell ref="AE7:AF8"/>
    <mergeCell ref="W9:AF9"/>
    <mergeCell ref="U7:V8"/>
    <mergeCell ref="M9:V9"/>
    <mergeCell ref="W7:AD7"/>
    <mergeCell ref="W8:X8"/>
    <mergeCell ref="Y8:Z8"/>
    <mergeCell ref="AA8:AB8"/>
    <mergeCell ref="AC8:AD8"/>
    <mergeCell ref="K7:L8"/>
    <mergeCell ref="C9:L9"/>
    <mergeCell ref="M7:T7"/>
    <mergeCell ref="M8:N8"/>
    <mergeCell ref="O8:P8"/>
    <mergeCell ref="Q8:R8"/>
    <mergeCell ref="S8:T8"/>
    <mergeCell ref="B7:B10"/>
    <mergeCell ref="C7:J7"/>
    <mergeCell ref="C8:D8"/>
    <mergeCell ref="E8:F8"/>
    <mergeCell ref="G8:H8"/>
    <mergeCell ref="I8:J8"/>
  </mergeCells>
  <conditionalFormatting sqref="C1:C200">
    <cfRule type="expression" dxfId="131" priority="12">
      <formula>ABS(C1/D1)&gt;1.95996398454005</formula>
    </cfRule>
  </conditionalFormatting>
  <conditionalFormatting sqref="E1:E200">
    <cfRule type="expression" dxfId="130" priority="11">
      <formula>ABS(E1/F1)&gt;1.95996398454005</formula>
    </cfRule>
  </conditionalFormatting>
  <conditionalFormatting sqref="G1:G200">
    <cfRule type="expression" dxfId="129" priority="10">
      <formula>ABS(G1/H1)&gt;1.95996398454005</formula>
    </cfRule>
  </conditionalFormatting>
  <conditionalFormatting sqref="I1:I200">
    <cfRule type="expression" dxfId="128" priority="9">
      <formula>ABS(I1/J1)&gt;1.95996398454005</formula>
    </cfRule>
  </conditionalFormatting>
  <conditionalFormatting sqref="M1:M200">
    <cfRule type="expression" dxfId="127" priority="8">
      <formula>ABS(M1/N1)&gt;1.95996398454005</formula>
    </cfRule>
  </conditionalFormatting>
  <conditionalFormatting sqref="O1:O200">
    <cfRule type="expression" dxfId="126" priority="7">
      <formula>ABS(O1/P1)&gt;1.95996398454005</formula>
    </cfRule>
  </conditionalFormatting>
  <conditionalFormatting sqref="Q1:Q200">
    <cfRule type="expression" dxfId="125" priority="6">
      <formula>ABS(Q1/R1)&gt;1.95996398454005</formula>
    </cfRule>
  </conditionalFormatting>
  <conditionalFormatting sqref="S1:S200">
    <cfRule type="expression" dxfId="124" priority="5">
      <formula>ABS(S1/T1)&gt;1.95996398454005</formula>
    </cfRule>
  </conditionalFormatting>
  <conditionalFormatting sqref="W1:W200">
    <cfRule type="expression" dxfId="123" priority="4">
      <formula>ABS(W1/X1)&gt;1.95996398454005</formula>
    </cfRule>
  </conditionalFormatting>
  <conditionalFormatting sqref="Y1:Y200">
    <cfRule type="expression" dxfId="122" priority="3">
      <formula>ABS(Y1/Z1)&gt;1.95996398454005</formula>
    </cfRule>
  </conditionalFormatting>
  <conditionalFormatting sqref="AA1:AA200">
    <cfRule type="expression" dxfId="121" priority="2">
      <formula>ABS(AA1/AB1)&gt;1.95996398454005</formula>
    </cfRule>
  </conditionalFormatting>
  <conditionalFormatting sqref="AC1:AC200">
    <cfRule type="expression" dxfId="120" priority="1">
      <formula>ABS(AC1/AD1)&gt;1.95996398454005</formula>
    </cfRule>
  </conditionalFormatting>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F108"/>
  <sheetViews>
    <sheetView showGridLines="0" zoomScale="80" workbookViewId="0"/>
  </sheetViews>
  <sheetFormatPr baseColWidth="10" defaultRowHeight="13" x14ac:dyDescent="0.15"/>
  <cols>
    <col min="1" max="1" width="30.6640625" customWidth="1"/>
    <col min="2" max="2" width="8.6640625" customWidth="1"/>
  </cols>
  <sheetData>
    <row r="1" spans="1:32" x14ac:dyDescent="0.15">
      <c r="A1" s="27" t="s">
        <v>184</v>
      </c>
    </row>
    <row r="2" spans="1:32" x14ac:dyDescent="0.15">
      <c r="A2" s="29" t="s">
        <v>185</v>
      </c>
    </row>
    <row r="3" spans="1:32" x14ac:dyDescent="0.15">
      <c r="A3" s="25" t="s">
        <v>349</v>
      </c>
    </row>
    <row r="4" spans="1:32" x14ac:dyDescent="0.15">
      <c r="A4" s="97" t="str">
        <f>HYPERLINK("#'TOC'!A1", "Back to TOC")</f>
        <v>Back to TOC</v>
      </c>
    </row>
    <row r="7" spans="1:32" ht="30" customHeight="1" x14ac:dyDescent="0.15">
      <c r="B7" s="163" t="s">
        <v>237</v>
      </c>
      <c r="C7" s="166" t="s">
        <v>430</v>
      </c>
      <c r="D7" s="166"/>
      <c r="E7" s="166"/>
      <c r="F7" s="166"/>
      <c r="G7" s="166"/>
      <c r="H7" s="166"/>
      <c r="I7" s="166"/>
      <c r="J7" s="166"/>
      <c r="K7" s="191" t="s">
        <v>391</v>
      </c>
      <c r="L7" s="191"/>
      <c r="M7" s="166" t="s">
        <v>430</v>
      </c>
      <c r="N7" s="166"/>
      <c r="O7" s="166"/>
      <c r="P7" s="166"/>
      <c r="Q7" s="166"/>
      <c r="R7" s="166"/>
      <c r="S7" s="166"/>
      <c r="T7" s="166"/>
      <c r="U7" s="191" t="s">
        <v>391</v>
      </c>
      <c r="V7" s="191"/>
      <c r="W7" s="166" t="s">
        <v>430</v>
      </c>
      <c r="X7" s="166"/>
      <c r="Y7" s="166"/>
      <c r="Z7" s="166"/>
      <c r="AA7" s="166"/>
      <c r="AB7" s="166"/>
      <c r="AC7" s="166"/>
      <c r="AD7" s="166"/>
      <c r="AE7" s="191" t="s">
        <v>391</v>
      </c>
      <c r="AF7" s="193"/>
    </row>
    <row r="8" spans="1:32" ht="75" customHeight="1" x14ac:dyDescent="0.15">
      <c r="B8" s="164"/>
      <c r="C8" s="168" t="s">
        <v>403</v>
      </c>
      <c r="D8" s="168"/>
      <c r="E8" s="168" t="s">
        <v>418</v>
      </c>
      <c r="F8" s="168"/>
      <c r="G8" s="168" t="s">
        <v>419</v>
      </c>
      <c r="H8" s="168"/>
      <c r="I8" s="168" t="s">
        <v>427</v>
      </c>
      <c r="J8" s="168"/>
      <c r="K8" s="192"/>
      <c r="L8" s="192"/>
      <c r="M8" s="168" t="s">
        <v>403</v>
      </c>
      <c r="N8" s="168"/>
      <c r="O8" s="168" t="s">
        <v>418</v>
      </c>
      <c r="P8" s="168"/>
      <c r="Q8" s="168" t="s">
        <v>419</v>
      </c>
      <c r="R8" s="168"/>
      <c r="S8" s="168" t="s">
        <v>427</v>
      </c>
      <c r="T8" s="168"/>
      <c r="U8" s="192"/>
      <c r="V8" s="192"/>
      <c r="W8" s="168" t="s">
        <v>403</v>
      </c>
      <c r="X8" s="168"/>
      <c r="Y8" s="168" t="s">
        <v>418</v>
      </c>
      <c r="Z8" s="168"/>
      <c r="AA8" s="168" t="s">
        <v>419</v>
      </c>
      <c r="AB8" s="168"/>
      <c r="AC8" s="168" t="s">
        <v>427</v>
      </c>
      <c r="AD8" s="168"/>
      <c r="AE8" s="192"/>
      <c r="AF8" s="194"/>
    </row>
    <row r="9" spans="1:32" ht="15" customHeight="1" x14ac:dyDescent="0.15">
      <c r="B9" s="164"/>
      <c r="C9" s="169" t="s">
        <v>384</v>
      </c>
      <c r="D9" s="169"/>
      <c r="E9" s="169"/>
      <c r="F9" s="169"/>
      <c r="G9" s="169"/>
      <c r="H9" s="169"/>
      <c r="I9" s="169"/>
      <c r="J9" s="169"/>
      <c r="K9" s="169"/>
      <c r="L9" s="169"/>
      <c r="M9" s="169" t="s">
        <v>385</v>
      </c>
      <c r="N9" s="169"/>
      <c r="O9" s="169"/>
      <c r="P9" s="169"/>
      <c r="Q9" s="169"/>
      <c r="R9" s="169"/>
      <c r="S9" s="169"/>
      <c r="T9" s="169"/>
      <c r="U9" s="169"/>
      <c r="V9" s="169"/>
      <c r="W9" s="169" t="s">
        <v>386</v>
      </c>
      <c r="X9" s="169"/>
      <c r="Y9" s="169"/>
      <c r="Z9" s="169"/>
      <c r="AA9" s="169"/>
      <c r="AB9" s="169"/>
      <c r="AC9" s="169"/>
      <c r="AD9" s="169"/>
      <c r="AE9" s="169"/>
      <c r="AF9" s="176"/>
    </row>
    <row r="10" spans="1:32" ht="15" customHeight="1" x14ac:dyDescent="0.15">
      <c r="B10" s="165"/>
      <c r="C10" s="98" t="s">
        <v>244</v>
      </c>
      <c r="D10" s="98" t="s">
        <v>240</v>
      </c>
      <c r="E10" s="98" t="s">
        <v>244</v>
      </c>
      <c r="F10" s="98" t="s">
        <v>240</v>
      </c>
      <c r="G10" s="98" t="s">
        <v>244</v>
      </c>
      <c r="H10" s="98" t="s">
        <v>240</v>
      </c>
      <c r="I10" s="98" t="s">
        <v>244</v>
      </c>
      <c r="J10" s="98" t="s">
        <v>240</v>
      </c>
      <c r="K10" s="98" t="s">
        <v>392</v>
      </c>
      <c r="L10" s="98" t="s">
        <v>240</v>
      </c>
      <c r="M10" s="98" t="s">
        <v>244</v>
      </c>
      <c r="N10" s="98" t="s">
        <v>240</v>
      </c>
      <c r="O10" s="98" t="s">
        <v>244</v>
      </c>
      <c r="P10" s="98" t="s">
        <v>240</v>
      </c>
      <c r="Q10" s="98" t="s">
        <v>244</v>
      </c>
      <c r="R10" s="98" t="s">
        <v>240</v>
      </c>
      <c r="S10" s="98" t="s">
        <v>244</v>
      </c>
      <c r="T10" s="98" t="s">
        <v>240</v>
      </c>
      <c r="U10" s="98" t="s">
        <v>392</v>
      </c>
      <c r="V10" s="98" t="s">
        <v>240</v>
      </c>
      <c r="W10" s="98" t="s">
        <v>244</v>
      </c>
      <c r="X10" s="98" t="s">
        <v>240</v>
      </c>
      <c r="Y10" s="98" t="s">
        <v>244</v>
      </c>
      <c r="Z10" s="98" t="s">
        <v>240</v>
      </c>
      <c r="AA10" s="98" t="s">
        <v>244</v>
      </c>
      <c r="AB10" s="98" t="s">
        <v>240</v>
      </c>
      <c r="AC10" s="98" t="s">
        <v>244</v>
      </c>
      <c r="AD10" s="98" t="s">
        <v>240</v>
      </c>
      <c r="AE10" s="98" t="s">
        <v>392</v>
      </c>
      <c r="AF10" s="99" t="s">
        <v>240</v>
      </c>
    </row>
    <row r="11" spans="1:32" ht="13" customHeight="1" x14ac:dyDescent="0.15">
      <c r="A11" s="100"/>
      <c r="B11" s="101"/>
      <c r="C11" s="151" t="s">
        <v>1034</v>
      </c>
      <c r="D11" s="152" t="s">
        <v>1035</v>
      </c>
      <c r="E11" s="151" t="s">
        <v>1380</v>
      </c>
      <c r="F11" s="152" t="s">
        <v>1381</v>
      </c>
      <c r="G11" s="151" t="s">
        <v>1382</v>
      </c>
      <c r="H11" s="152" t="s">
        <v>1383</v>
      </c>
      <c r="I11" s="151" t="s">
        <v>1384</v>
      </c>
      <c r="J11" s="152" t="s">
        <v>1385</v>
      </c>
      <c r="K11" s="151" t="s">
        <v>970</v>
      </c>
      <c r="L11" s="152" t="s">
        <v>971</v>
      </c>
      <c r="M11" s="151" t="s">
        <v>1042</v>
      </c>
      <c r="N11" s="152" t="s">
        <v>1043</v>
      </c>
      <c r="O11" s="151" t="s">
        <v>1386</v>
      </c>
      <c r="P11" s="152" t="s">
        <v>1387</v>
      </c>
      <c r="Q11" s="151" t="s">
        <v>1388</v>
      </c>
      <c r="R11" s="152" t="s">
        <v>1389</v>
      </c>
      <c r="S11" s="151" t="s">
        <v>1390</v>
      </c>
      <c r="T11" s="152" t="s">
        <v>1391</v>
      </c>
      <c r="U11" s="151" t="s">
        <v>986</v>
      </c>
      <c r="V11" s="152" t="s">
        <v>987</v>
      </c>
      <c r="W11" s="151" t="s">
        <v>1050</v>
      </c>
      <c r="X11" s="152" t="s">
        <v>1051</v>
      </c>
      <c r="Y11" s="151" t="s">
        <v>1392</v>
      </c>
      <c r="Z11" s="152" t="s">
        <v>1393</v>
      </c>
      <c r="AA11" s="151" t="s">
        <v>1394</v>
      </c>
      <c r="AB11" s="152" t="s">
        <v>1395</v>
      </c>
      <c r="AC11" s="151" t="s">
        <v>1396</v>
      </c>
      <c r="AD11" s="152" t="s">
        <v>1397</v>
      </c>
      <c r="AE11" s="151" t="s">
        <v>1002</v>
      </c>
      <c r="AF11" s="161" t="s">
        <v>1003</v>
      </c>
    </row>
    <row r="12" spans="1:32" ht="13" customHeight="1" x14ac:dyDescent="0.15">
      <c r="A12" s="57" t="s">
        <v>246</v>
      </c>
      <c r="B12" s="106">
        <v>2</v>
      </c>
      <c r="C12" s="139">
        <v>0.117583510108536</v>
      </c>
      <c r="D12" s="144">
        <v>0.52430289620780302</v>
      </c>
      <c r="E12" s="139">
        <v>1.27059063105077</v>
      </c>
      <c r="F12" s="144">
        <v>0.39221176798177698</v>
      </c>
      <c r="G12" s="139">
        <v>1.3691253911413499</v>
      </c>
      <c r="H12" s="144">
        <v>0.42185968189685003</v>
      </c>
      <c r="I12" s="139">
        <v>0.86110831097326501</v>
      </c>
      <c r="J12" s="144">
        <v>0.41486883954055698</v>
      </c>
      <c r="K12" s="139">
        <v>4.7143308741018899</v>
      </c>
      <c r="L12" s="144">
        <v>1.71545918841989</v>
      </c>
      <c r="M12" s="139">
        <v>0.15264135580715599</v>
      </c>
      <c r="N12" s="144">
        <v>0.52811897760037996</v>
      </c>
      <c r="O12" s="139">
        <v>1.2367384901015701</v>
      </c>
      <c r="P12" s="144">
        <v>0.39618478550234898</v>
      </c>
      <c r="Q12" s="139">
        <v>1.34561834587748</v>
      </c>
      <c r="R12" s="144">
        <v>0.42518256214962902</v>
      </c>
      <c r="S12" s="139">
        <v>0.76535001368964695</v>
      </c>
      <c r="T12" s="144">
        <v>0.41959335730021702</v>
      </c>
      <c r="U12" s="139">
        <v>5.5455735851851902</v>
      </c>
      <c r="V12" s="144">
        <v>1.8380261700910501</v>
      </c>
      <c r="W12" s="139">
        <v>0.15627080877111199</v>
      </c>
      <c r="X12" s="144">
        <v>0.53238308650169597</v>
      </c>
      <c r="Y12" s="139">
        <v>1.25237822793553</v>
      </c>
      <c r="Z12" s="144">
        <v>0.39714525736608502</v>
      </c>
      <c r="AA12" s="139">
        <v>1.3415708296642901</v>
      </c>
      <c r="AB12" s="144">
        <v>0.43584263470138002</v>
      </c>
      <c r="AC12" s="139">
        <v>0.74092835492970299</v>
      </c>
      <c r="AD12" s="144">
        <v>0.42576038048940601</v>
      </c>
      <c r="AE12" s="139">
        <v>6.9676773259497997</v>
      </c>
      <c r="AF12" s="155">
        <v>1.9233433393166699</v>
      </c>
    </row>
    <row r="13" spans="1:32" ht="13" customHeight="1" x14ac:dyDescent="0.15">
      <c r="A13" s="57" t="s">
        <v>247</v>
      </c>
      <c r="B13" s="106">
        <v>2</v>
      </c>
      <c r="C13" s="139">
        <v>0.75978310269195404</v>
      </c>
      <c r="D13" s="144">
        <v>0.172565749659847</v>
      </c>
      <c r="E13" s="139">
        <v>0.42474235132508897</v>
      </c>
      <c r="F13" s="144">
        <v>0.151156314971267</v>
      </c>
      <c r="G13" s="139">
        <v>0.56892389812103195</v>
      </c>
      <c r="H13" s="144">
        <v>0.141448161333979</v>
      </c>
      <c r="I13" s="139">
        <v>0.91163203578557905</v>
      </c>
      <c r="J13" s="144">
        <v>0.220803289140134</v>
      </c>
      <c r="K13" s="139">
        <v>14.241816115079001</v>
      </c>
      <c r="L13" s="144">
        <v>1.8467036878782701</v>
      </c>
      <c r="M13" s="139">
        <v>0.76375626377666495</v>
      </c>
      <c r="N13" s="144">
        <v>0.174782129470929</v>
      </c>
      <c r="O13" s="139">
        <v>0.41938336139726501</v>
      </c>
      <c r="P13" s="144">
        <v>0.15096071636991701</v>
      </c>
      <c r="Q13" s="139">
        <v>0.56925802620926103</v>
      </c>
      <c r="R13" s="144">
        <v>0.142360770952138</v>
      </c>
      <c r="S13" s="139">
        <v>0.90464590786600196</v>
      </c>
      <c r="T13" s="144">
        <v>0.222068041650895</v>
      </c>
      <c r="U13" s="139">
        <v>14.614537285929799</v>
      </c>
      <c r="V13" s="144">
        <v>1.8320205269848</v>
      </c>
      <c r="W13" s="139">
        <v>0.706129050547463</v>
      </c>
      <c r="X13" s="144">
        <v>0.16897538303353801</v>
      </c>
      <c r="Y13" s="139">
        <v>0.44056140254826698</v>
      </c>
      <c r="Z13" s="144">
        <v>0.148643767993038</v>
      </c>
      <c r="AA13" s="139">
        <v>0.61063688553531803</v>
      </c>
      <c r="AB13" s="144">
        <v>0.14072634993869901</v>
      </c>
      <c r="AC13" s="139">
        <v>0.82953411646908504</v>
      </c>
      <c r="AD13" s="144">
        <v>0.22346232202362701</v>
      </c>
      <c r="AE13" s="139">
        <v>16.686197697081099</v>
      </c>
      <c r="AF13" s="155">
        <v>2.1151848532858</v>
      </c>
    </row>
    <row r="14" spans="1:32" ht="13" customHeight="1" x14ac:dyDescent="0.15">
      <c r="A14" s="57" t="s">
        <v>248</v>
      </c>
      <c r="B14" s="106">
        <v>2</v>
      </c>
      <c r="C14" s="139">
        <v>0.92687776391957299</v>
      </c>
      <c r="D14" s="144">
        <v>0.156174634907778</v>
      </c>
      <c r="E14" s="139">
        <v>0.30855516327475802</v>
      </c>
      <c r="F14" s="144">
        <v>0.113926382649552</v>
      </c>
      <c r="G14" s="139">
        <v>0.54359524029919104</v>
      </c>
      <c r="H14" s="144">
        <v>0.10738731636053001</v>
      </c>
      <c r="I14" s="139">
        <v>1.4143593309634801</v>
      </c>
      <c r="J14" s="144">
        <v>0.17571761755349299</v>
      </c>
      <c r="K14" s="139">
        <v>17.227947550777198</v>
      </c>
      <c r="L14" s="144">
        <v>1.9821360711078699</v>
      </c>
      <c r="M14" s="139">
        <v>0.92969962917779503</v>
      </c>
      <c r="N14" s="144">
        <v>0.15369861512463301</v>
      </c>
      <c r="O14" s="139">
        <v>0.30713737396742902</v>
      </c>
      <c r="P14" s="144">
        <v>0.11424094540125899</v>
      </c>
      <c r="Q14" s="139">
        <v>0.53937142724658305</v>
      </c>
      <c r="R14" s="144">
        <v>0.106647905983212</v>
      </c>
      <c r="S14" s="139">
        <v>1.41483685701203</v>
      </c>
      <c r="T14" s="144">
        <v>0.16711981739830101</v>
      </c>
      <c r="U14" s="139">
        <v>17.276377810587501</v>
      </c>
      <c r="V14" s="144">
        <v>1.9855562671609499</v>
      </c>
      <c r="W14" s="139">
        <v>0.88804762501726797</v>
      </c>
      <c r="X14" s="144">
        <v>0.15336709743697399</v>
      </c>
      <c r="Y14" s="139">
        <v>0.30069497772701298</v>
      </c>
      <c r="Z14" s="144">
        <v>0.11479808042937099</v>
      </c>
      <c r="AA14" s="139">
        <v>0.548324094881524</v>
      </c>
      <c r="AB14" s="144">
        <v>0.105758281103286</v>
      </c>
      <c r="AC14" s="139">
        <v>1.39154454042996</v>
      </c>
      <c r="AD14" s="144">
        <v>0.170625757686478</v>
      </c>
      <c r="AE14" s="139">
        <v>18.578927902385001</v>
      </c>
      <c r="AF14" s="155">
        <v>2.0687093007591799</v>
      </c>
    </row>
    <row r="15" spans="1:32" ht="13" customHeight="1" x14ac:dyDescent="0.15">
      <c r="A15" s="57" t="s">
        <v>249</v>
      </c>
      <c r="B15" s="106">
        <v>2</v>
      </c>
      <c r="C15" s="139">
        <v>0.80243717791506097</v>
      </c>
      <c r="D15" s="144">
        <v>0.21315320735238799</v>
      </c>
      <c r="E15" s="139">
        <v>0.31588733773753402</v>
      </c>
      <c r="F15" s="144">
        <v>0.265702471149523</v>
      </c>
      <c r="G15" s="139">
        <v>0.66073848491473697</v>
      </c>
      <c r="H15" s="144">
        <v>0.25405230073759999</v>
      </c>
      <c r="I15" s="139">
        <v>0.89907203473026498</v>
      </c>
      <c r="J15" s="144">
        <v>0.18068954615021601</v>
      </c>
      <c r="K15" s="139">
        <v>7.7881196941782802</v>
      </c>
      <c r="L15" s="144">
        <v>1.60895283565953</v>
      </c>
      <c r="M15" s="139">
        <v>0.80233984312536999</v>
      </c>
      <c r="N15" s="144">
        <v>0.21479319491131599</v>
      </c>
      <c r="O15" s="139">
        <v>0.31540697226709602</v>
      </c>
      <c r="P15" s="144">
        <v>0.26560974906312401</v>
      </c>
      <c r="Q15" s="139">
        <v>0.65926632271326002</v>
      </c>
      <c r="R15" s="144">
        <v>0.25326489638623101</v>
      </c>
      <c r="S15" s="139">
        <v>0.90250685028437205</v>
      </c>
      <c r="T15" s="144">
        <v>0.18149061246710699</v>
      </c>
      <c r="U15" s="139">
        <v>7.7994239991349499</v>
      </c>
      <c r="V15" s="144">
        <v>1.60803183271672</v>
      </c>
      <c r="W15" s="139">
        <v>0.78613844182895398</v>
      </c>
      <c r="X15" s="144">
        <v>0.214693974621853</v>
      </c>
      <c r="Y15" s="139">
        <v>0.32540463496453897</v>
      </c>
      <c r="Z15" s="144">
        <v>0.264689804192689</v>
      </c>
      <c r="AA15" s="139">
        <v>0.64965757575670302</v>
      </c>
      <c r="AB15" s="144">
        <v>0.253430882083302</v>
      </c>
      <c r="AC15" s="139">
        <v>0.90794182664607703</v>
      </c>
      <c r="AD15" s="144">
        <v>0.184240997550949</v>
      </c>
      <c r="AE15" s="139">
        <v>8.2956585337100694</v>
      </c>
      <c r="AF15" s="155">
        <v>1.5691767935496701</v>
      </c>
    </row>
    <row r="16" spans="1:32" ht="13" customHeight="1" x14ac:dyDescent="0.15">
      <c r="A16" s="57" t="s">
        <v>250</v>
      </c>
      <c r="B16" s="106">
        <v>2</v>
      </c>
      <c r="C16" s="139">
        <v>0.91066595964467301</v>
      </c>
      <c r="D16" s="144">
        <v>0.26458054859531099</v>
      </c>
      <c r="E16" s="139">
        <v>0.28666882309597902</v>
      </c>
      <c r="F16" s="144">
        <v>0.29059229565363598</v>
      </c>
      <c r="G16" s="139">
        <v>0.71050336568804695</v>
      </c>
      <c r="H16" s="144">
        <v>0.222110274506744</v>
      </c>
      <c r="I16" s="139">
        <v>1.2854565006090399</v>
      </c>
      <c r="J16" s="144">
        <v>0.26622152325603499</v>
      </c>
      <c r="K16" s="139">
        <v>11.6542386507616</v>
      </c>
      <c r="L16" s="144">
        <v>1.9046777759326201</v>
      </c>
      <c r="M16" s="139">
        <v>0.92176881812659495</v>
      </c>
      <c r="N16" s="144">
        <v>0.25575537868029002</v>
      </c>
      <c r="O16" s="139">
        <v>0.32244371768306801</v>
      </c>
      <c r="P16" s="144">
        <v>0.289083237115146</v>
      </c>
      <c r="Q16" s="139">
        <v>0.60814956185277003</v>
      </c>
      <c r="R16" s="144">
        <v>0.21578667790803899</v>
      </c>
      <c r="S16" s="139">
        <v>1.1961275953708701</v>
      </c>
      <c r="T16" s="144">
        <v>0.26037412628607598</v>
      </c>
      <c r="U16" s="139">
        <v>13.5356374794183</v>
      </c>
      <c r="V16" s="144">
        <v>1.8781087292893499</v>
      </c>
      <c r="W16" s="139">
        <v>0.92290334211960801</v>
      </c>
      <c r="X16" s="144">
        <v>0.26457242264831599</v>
      </c>
      <c r="Y16" s="139">
        <v>0.43613844563148502</v>
      </c>
      <c r="Z16" s="144">
        <v>0.27761033061298201</v>
      </c>
      <c r="AA16" s="139">
        <v>0.57331240154749696</v>
      </c>
      <c r="AB16" s="144">
        <v>0.20963514733333399</v>
      </c>
      <c r="AC16" s="139">
        <v>1.0812882965691</v>
      </c>
      <c r="AD16" s="144">
        <v>0.25940070658160003</v>
      </c>
      <c r="AE16" s="139">
        <v>15.6309476153502</v>
      </c>
      <c r="AF16" s="155">
        <v>1.83743629692938</v>
      </c>
    </row>
    <row r="17" spans="1:32" ht="13" customHeight="1" x14ac:dyDescent="0.15">
      <c r="A17" s="57" t="s">
        <v>251</v>
      </c>
      <c r="B17" s="106">
        <v>2</v>
      </c>
      <c r="C17" s="139">
        <v>0.71126507991979404</v>
      </c>
      <c r="D17" s="144">
        <v>0.14290554823187601</v>
      </c>
      <c r="E17" s="139">
        <v>0.42335869665801601</v>
      </c>
      <c r="F17" s="144">
        <v>0.121774183465211</v>
      </c>
      <c r="G17" s="139">
        <v>0.33040546956198402</v>
      </c>
      <c r="H17" s="144">
        <v>0.143461541929083</v>
      </c>
      <c r="I17" s="139">
        <v>1.1625461540239399</v>
      </c>
      <c r="J17" s="144">
        <v>0.13796907629366501</v>
      </c>
      <c r="K17" s="139">
        <v>15.173659559475301</v>
      </c>
      <c r="L17" s="144">
        <v>1.4171182567382501</v>
      </c>
      <c r="M17" s="139">
        <v>0.71600941342130198</v>
      </c>
      <c r="N17" s="144">
        <v>0.14499970198651499</v>
      </c>
      <c r="O17" s="139">
        <v>0.415519479506822</v>
      </c>
      <c r="P17" s="144">
        <v>0.119388580914061</v>
      </c>
      <c r="Q17" s="139">
        <v>0.311451492579224</v>
      </c>
      <c r="R17" s="144">
        <v>0.144374350405226</v>
      </c>
      <c r="S17" s="139">
        <v>1.1472976975461799</v>
      </c>
      <c r="T17" s="144">
        <v>0.14037965431968899</v>
      </c>
      <c r="U17" s="139">
        <v>15.7881368233132</v>
      </c>
      <c r="V17" s="144">
        <v>1.39269283144386</v>
      </c>
      <c r="W17" s="139">
        <v>0.70398129931394204</v>
      </c>
      <c r="X17" s="144">
        <v>0.13948214336832501</v>
      </c>
      <c r="Y17" s="139">
        <v>0.39044798421511301</v>
      </c>
      <c r="Z17" s="144">
        <v>0.117234824618448</v>
      </c>
      <c r="AA17" s="139">
        <v>0.31806168391516498</v>
      </c>
      <c r="AB17" s="144">
        <v>0.141495973288433</v>
      </c>
      <c r="AC17" s="139">
        <v>1.10859378223093</v>
      </c>
      <c r="AD17" s="144">
        <v>0.132706988608323</v>
      </c>
      <c r="AE17" s="139">
        <v>16.7830000344239</v>
      </c>
      <c r="AF17" s="155">
        <v>1.50798411129712</v>
      </c>
    </row>
    <row r="18" spans="1:32" ht="13" customHeight="1" x14ac:dyDescent="0.15">
      <c r="A18" s="109" t="s">
        <v>252</v>
      </c>
      <c r="B18" s="106">
        <v>2</v>
      </c>
      <c r="C18" s="139">
        <v>0.47560071036817902</v>
      </c>
      <c r="D18" s="144">
        <v>0.17568596723396801</v>
      </c>
      <c r="E18" s="139">
        <v>0.48928200527739002</v>
      </c>
      <c r="F18" s="144">
        <v>0.16415320256878899</v>
      </c>
      <c r="G18" s="139">
        <v>0.41855630538365401</v>
      </c>
      <c r="H18" s="144">
        <v>0.19208694238160601</v>
      </c>
      <c r="I18" s="139">
        <v>1.1673538690410099</v>
      </c>
      <c r="J18" s="144">
        <v>0.18961398770596799</v>
      </c>
      <c r="K18" s="139">
        <v>14.2209981537413</v>
      </c>
      <c r="L18" s="144">
        <v>1.8496812265562901</v>
      </c>
      <c r="M18" s="139">
        <v>0.47986204656050702</v>
      </c>
      <c r="N18" s="144">
        <v>0.176706459527048</v>
      </c>
      <c r="O18" s="139">
        <v>0.47398403923023302</v>
      </c>
      <c r="P18" s="144">
        <v>0.158938578223389</v>
      </c>
      <c r="Q18" s="139">
        <v>0.39919592856620301</v>
      </c>
      <c r="R18" s="144">
        <v>0.19234522231305401</v>
      </c>
      <c r="S18" s="139">
        <v>1.1460346267155701</v>
      </c>
      <c r="T18" s="144">
        <v>0.19030073805837899</v>
      </c>
      <c r="U18" s="139">
        <v>15.013271028113</v>
      </c>
      <c r="V18" s="144">
        <v>1.9027617817570901</v>
      </c>
      <c r="W18" s="139">
        <v>0.494299301165952</v>
      </c>
      <c r="X18" s="144">
        <v>0.16940716056973201</v>
      </c>
      <c r="Y18" s="139">
        <v>0.42742980523471802</v>
      </c>
      <c r="Z18" s="144">
        <v>0.153769144775323</v>
      </c>
      <c r="AA18" s="139">
        <v>0.39672889882947499</v>
      </c>
      <c r="AB18" s="144">
        <v>0.18795161337613001</v>
      </c>
      <c r="AC18" s="139">
        <v>1.1395636115257599</v>
      </c>
      <c r="AD18" s="144">
        <v>0.187148411678243</v>
      </c>
      <c r="AE18" s="139">
        <v>16.2160391987459</v>
      </c>
      <c r="AF18" s="155">
        <v>2.0776178978147</v>
      </c>
    </row>
    <row r="19" spans="1:32" ht="13" customHeight="1" x14ac:dyDescent="0.15">
      <c r="A19" s="109" t="s">
        <v>253</v>
      </c>
      <c r="B19" s="106">
        <v>2</v>
      </c>
      <c r="C19" s="139">
        <v>1.0440544287928</v>
      </c>
      <c r="D19" s="144">
        <v>0.226990437203693</v>
      </c>
      <c r="E19" s="139">
        <v>0.333831369628518</v>
      </c>
      <c r="F19" s="144">
        <v>0.155592891996755</v>
      </c>
      <c r="G19" s="139">
        <v>0.199205486109542</v>
      </c>
      <c r="H19" s="144">
        <v>0.18687625864886101</v>
      </c>
      <c r="I19" s="139">
        <v>1.12711796583044</v>
      </c>
      <c r="J19" s="144">
        <v>0.20315422913054701</v>
      </c>
      <c r="K19" s="139">
        <v>17.031993425283201</v>
      </c>
      <c r="L19" s="144">
        <v>2.2841057099529301</v>
      </c>
      <c r="M19" s="139">
        <v>1.0476997616171799</v>
      </c>
      <c r="N19" s="144">
        <v>0.22862310938813599</v>
      </c>
      <c r="O19" s="139">
        <v>0.33709856658491599</v>
      </c>
      <c r="P19" s="144">
        <v>0.157106046233883</v>
      </c>
      <c r="Q19" s="139">
        <v>0.18236489446703699</v>
      </c>
      <c r="R19" s="144">
        <v>0.190017405561928</v>
      </c>
      <c r="S19" s="139">
        <v>1.11261218695985</v>
      </c>
      <c r="T19" s="144">
        <v>0.20543011485865201</v>
      </c>
      <c r="U19" s="139">
        <v>17.457419512064401</v>
      </c>
      <c r="V19" s="144">
        <v>2.23090387862822</v>
      </c>
      <c r="W19" s="139">
        <v>0.98817936259682004</v>
      </c>
      <c r="X19" s="144">
        <v>0.22598770848781</v>
      </c>
      <c r="Y19" s="139">
        <v>0.32411943182441899</v>
      </c>
      <c r="Z19" s="144">
        <v>0.15169148265693599</v>
      </c>
      <c r="AA19" s="139">
        <v>0.22909871103030099</v>
      </c>
      <c r="AB19" s="144">
        <v>0.18686304431536599</v>
      </c>
      <c r="AC19" s="139">
        <v>1.0863990695508901</v>
      </c>
      <c r="AD19" s="144">
        <v>0.20690873982876201</v>
      </c>
      <c r="AE19" s="139">
        <v>18.474259598577</v>
      </c>
      <c r="AF19" s="155">
        <v>2.4247521150426699</v>
      </c>
    </row>
    <row r="20" spans="1:32" ht="13" customHeight="1" x14ac:dyDescent="0.15">
      <c r="A20" s="57" t="s">
        <v>254</v>
      </c>
      <c r="B20" s="106">
        <v>2</v>
      </c>
      <c r="C20" s="139">
        <v>0.85169706387554001</v>
      </c>
      <c r="D20" s="144">
        <v>0.14622055061929801</v>
      </c>
      <c r="E20" s="139">
        <v>0.55134119694230699</v>
      </c>
      <c r="F20" s="144">
        <v>0.164632996655176</v>
      </c>
      <c r="G20" s="139">
        <v>0.79924151929688503</v>
      </c>
      <c r="H20" s="144">
        <v>0.15059388023818801</v>
      </c>
      <c r="I20" s="139">
        <v>0.30407413715448101</v>
      </c>
      <c r="J20" s="144">
        <v>0.241829939418295</v>
      </c>
      <c r="K20" s="139">
        <v>13.5013327768806</v>
      </c>
      <c r="L20" s="144">
        <v>1.88855079109621</v>
      </c>
      <c r="M20" s="139">
        <v>0.86682792622471605</v>
      </c>
      <c r="N20" s="144">
        <v>0.14566288856720599</v>
      </c>
      <c r="O20" s="139">
        <v>0.53769514984535005</v>
      </c>
      <c r="P20" s="144">
        <v>0.164983483412112</v>
      </c>
      <c r="Q20" s="139">
        <v>0.79691457889583395</v>
      </c>
      <c r="R20" s="144">
        <v>0.15104648969315501</v>
      </c>
      <c r="S20" s="139">
        <v>0.30387432781140999</v>
      </c>
      <c r="T20" s="144">
        <v>0.243725085384875</v>
      </c>
      <c r="U20" s="139">
        <v>14.2667036131724</v>
      </c>
      <c r="V20" s="144">
        <v>1.9191125038857599</v>
      </c>
      <c r="W20" s="139">
        <v>0.83586599577318599</v>
      </c>
      <c r="X20" s="144">
        <v>0.15019264978462499</v>
      </c>
      <c r="Y20" s="139">
        <v>0.47773430090742403</v>
      </c>
      <c r="Z20" s="144">
        <v>0.16202602315728901</v>
      </c>
      <c r="AA20" s="139">
        <v>0.86636353329795102</v>
      </c>
      <c r="AB20" s="144">
        <v>0.148263481092584</v>
      </c>
      <c r="AC20" s="139">
        <v>0.22125062212820501</v>
      </c>
      <c r="AD20" s="144">
        <v>0.236515791402926</v>
      </c>
      <c r="AE20" s="139">
        <v>16.930086597930501</v>
      </c>
      <c r="AF20" s="155">
        <v>2.06694802571212</v>
      </c>
    </row>
    <row r="21" spans="1:32" ht="13" customHeight="1" x14ac:dyDescent="0.15">
      <c r="A21" s="57" t="s">
        <v>255</v>
      </c>
      <c r="B21" s="106">
        <v>2</v>
      </c>
      <c r="C21" s="139">
        <v>1.11913662234101</v>
      </c>
      <c r="D21" s="144">
        <v>0.32644210125643902</v>
      </c>
      <c r="E21" s="139">
        <v>0.614844732496583</v>
      </c>
      <c r="F21" s="144">
        <v>0.401722652275321</v>
      </c>
      <c r="G21" s="139">
        <v>0.74531464891533905</v>
      </c>
      <c r="H21" s="144">
        <v>0.30635307307559201</v>
      </c>
      <c r="I21" s="139">
        <v>0.64340943672950901</v>
      </c>
      <c r="J21" s="144">
        <v>0.34596693795104899</v>
      </c>
      <c r="K21" s="139">
        <v>7.2103867404112796</v>
      </c>
      <c r="L21" s="144">
        <v>1.6738005953170201</v>
      </c>
      <c r="M21" s="139">
        <v>1.08967810575468</v>
      </c>
      <c r="N21" s="144">
        <v>0.334512315172664</v>
      </c>
      <c r="O21" s="139">
        <v>0.67413384472933102</v>
      </c>
      <c r="P21" s="144">
        <v>0.39972928898608201</v>
      </c>
      <c r="Q21" s="139">
        <v>0.69724029977088897</v>
      </c>
      <c r="R21" s="144">
        <v>0.307497188646144</v>
      </c>
      <c r="S21" s="139">
        <v>0.65923053517324504</v>
      </c>
      <c r="T21" s="144">
        <v>0.34368273660343202</v>
      </c>
      <c r="U21" s="139">
        <v>7.9507306825934503</v>
      </c>
      <c r="V21" s="144">
        <v>1.6459861717016799</v>
      </c>
      <c r="W21" s="139">
        <v>1.04435703689572</v>
      </c>
      <c r="X21" s="144">
        <v>0.342748241734044</v>
      </c>
      <c r="Y21" s="139">
        <v>0.74988683009523704</v>
      </c>
      <c r="Z21" s="144">
        <v>0.39342175956013897</v>
      </c>
      <c r="AA21" s="139">
        <v>0.65446987442899596</v>
      </c>
      <c r="AB21" s="144">
        <v>0.314483272752486</v>
      </c>
      <c r="AC21" s="139">
        <v>0.68536188400847198</v>
      </c>
      <c r="AD21" s="144">
        <v>0.34144260526887599</v>
      </c>
      <c r="AE21" s="139">
        <v>9.5798290645353994</v>
      </c>
      <c r="AF21" s="155">
        <v>1.97791433550574</v>
      </c>
    </row>
    <row r="22" spans="1:32" ht="13" customHeight="1" x14ac:dyDescent="0.15">
      <c r="A22" s="57" t="s">
        <v>256</v>
      </c>
      <c r="B22" s="106">
        <v>2</v>
      </c>
      <c r="C22" s="139">
        <v>0.57925629612255003</v>
      </c>
      <c r="D22" s="144">
        <v>0.48103917286849301</v>
      </c>
      <c r="E22" s="139">
        <v>0.56560213180348395</v>
      </c>
      <c r="F22" s="144">
        <v>0.245459885775967</v>
      </c>
      <c r="G22" s="139">
        <v>0.63474351708007903</v>
      </c>
      <c r="H22" s="144">
        <v>0.295127631168974</v>
      </c>
      <c r="I22" s="139">
        <v>0.85595995291274496</v>
      </c>
      <c r="J22" s="144">
        <v>0.38960482632246701</v>
      </c>
      <c r="K22" s="139">
        <v>11.5950568214078</v>
      </c>
      <c r="L22" s="144">
        <v>2.5408925630208001</v>
      </c>
      <c r="M22" s="139">
        <v>0.71512936234181201</v>
      </c>
      <c r="N22" s="144">
        <v>0.443490141249333</v>
      </c>
      <c r="O22" s="139">
        <v>0.49539577122713802</v>
      </c>
      <c r="P22" s="144">
        <v>0.24579433663651001</v>
      </c>
      <c r="Q22" s="139">
        <v>0.56909391845023904</v>
      </c>
      <c r="R22" s="144">
        <v>0.28976277803162798</v>
      </c>
      <c r="S22" s="139">
        <v>0.89365179959778795</v>
      </c>
      <c r="T22" s="144">
        <v>0.36995018478562403</v>
      </c>
      <c r="U22" s="139">
        <v>13.665082452016801</v>
      </c>
      <c r="V22" s="144">
        <v>2.99150331254264</v>
      </c>
      <c r="W22" s="139">
        <v>0.71520223699587304</v>
      </c>
      <c r="X22" s="144">
        <v>0.44285189748126502</v>
      </c>
      <c r="Y22" s="139">
        <v>0.49505188003539102</v>
      </c>
      <c r="Z22" s="144">
        <v>0.24223047183938401</v>
      </c>
      <c r="AA22" s="139">
        <v>0.55057573666341397</v>
      </c>
      <c r="AB22" s="144">
        <v>0.291962019382076</v>
      </c>
      <c r="AC22" s="139">
        <v>0.88858365783490501</v>
      </c>
      <c r="AD22" s="144">
        <v>0.37406317435362202</v>
      </c>
      <c r="AE22" s="139">
        <v>14.030891697310301</v>
      </c>
      <c r="AF22" s="155">
        <v>3.0748940228817698</v>
      </c>
    </row>
    <row r="23" spans="1:32" ht="13" customHeight="1" x14ac:dyDescent="0.15">
      <c r="A23" s="57" t="s">
        <v>257</v>
      </c>
      <c r="B23" s="106">
        <v>2</v>
      </c>
      <c r="C23" s="139">
        <v>0.24007009612971</v>
      </c>
      <c r="D23" s="144">
        <v>0.308661459621626</v>
      </c>
      <c r="E23" s="139">
        <v>-0.112353575706652</v>
      </c>
      <c r="F23" s="144">
        <v>0.30035908963222002</v>
      </c>
      <c r="G23" s="139">
        <v>0.74180636456137805</v>
      </c>
      <c r="H23" s="144">
        <v>0.23042131292258999</v>
      </c>
      <c r="I23" s="139">
        <v>0.83298378100610404</v>
      </c>
      <c r="J23" s="144">
        <v>0.31685117585911898</v>
      </c>
      <c r="K23" s="139">
        <v>3.60351860762202</v>
      </c>
      <c r="L23" s="144">
        <v>1.3748834886872501</v>
      </c>
      <c r="M23" s="139">
        <v>0.25755792357298701</v>
      </c>
      <c r="N23" s="144">
        <v>0.29612566319778399</v>
      </c>
      <c r="O23" s="139">
        <v>1.7772191944065398E-2</v>
      </c>
      <c r="P23" s="144">
        <v>0.30020180027078402</v>
      </c>
      <c r="Q23" s="139">
        <v>0.67350548956699796</v>
      </c>
      <c r="R23" s="144">
        <v>0.226331518240454</v>
      </c>
      <c r="S23" s="139">
        <v>0.71724606182250905</v>
      </c>
      <c r="T23" s="144">
        <v>0.313030639894192</v>
      </c>
      <c r="U23" s="139">
        <v>9.2391472317569505</v>
      </c>
      <c r="V23" s="144">
        <v>2.2407162356900598</v>
      </c>
      <c r="W23" s="139">
        <v>0.23185587518148101</v>
      </c>
      <c r="X23" s="144">
        <v>0.30326793440887401</v>
      </c>
      <c r="Y23" s="139">
        <v>3.9202782017944998E-2</v>
      </c>
      <c r="Z23" s="144">
        <v>0.30934895822260999</v>
      </c>
      <c r="AA23" s="139">
        <v>0.67071599744960297</v>
      </c>
      <c r="AB23" s="144">
        <v>0.23093398845548199</v>
      </c>
      <c r="AC23" s="139">
        <v>0.72823806985995199</v>
      </c>
      <c r="AD23" s="144">
        <v>0.317444325696218</v>
      </c>
      <c r="AE23" s="139">
        <v>9.6514383140068194</v>
      </c>
      <c r="AF23" s="155">
        <v>2.2042139878714702</v>
      </c>
    </row>
    <row r="24" spans="1:32" ht="13" customHeight="1" x14ac:dyDescent="0.15">
      <c r="A24" s="57" t="s">
        <v>258</v>
      </c>
      <c r="B24" s="106">
        <v>2</v>
      </c>
      <c r="C24" s="139">
        <v>0.79618923216148796</v>
      </c>
      <c r="D24" s="144">
        <v>0.21584291424344401</v>
      </c>
      <c r="E24" s="139">
        <v>0.63889981524894901</v>
      </c>
      <c r="F24" s="144">
        <v>0.163521142566213</v>
      </c>
      <c r="G24" s="139">
        <v>0.51730253778941704</v>
      </c>
      <c r="H24" s="144">
        <v>0.154039834967132</v>
      </c>
      <c r="I24" s="139">
        <v>0.56783991539129597</v>
      </c>
      <c r="J24" s="144">
        <v>0.24664324083257799</v>
      </c>
      <c r="K24" s="139">
        <v>13.067376035431201</v>
      </c>
      <c r="L24" s="144">
        <v>2.4527276166581098</v>
      </c>
      <c r="M24" s="139">
        <v>0.80644078978821099</v>
      </c>
      <c r="N24" s="144">
        <v>0.200802341458894</v>
      </c>
      <c r="O24" s="139">
        <v>0.617225062170914</v>
      </c>
      <c r="P24" s="144">
        <v>0.15560880100041199</v>
      </c>
      <c r="Q24" s="139">
        <v>0.50665204419930199</v>
      </c>
      <c r="R24" s="144">
        <v>0.155972187191393</v>
      </c>
      <c r="S24" s="139">
        <v>0.49185856627145003</v>
      </c>
      <c r="T24" s="144">
        <v>0.24102383295761301</v>
      </c>
      <c r="U24" s="139">
        <v>14.7032748474365</v>
      </c>
      <c r="V24" s="144">
        <v>2.4321023429656199</v>
      </c>
      <c r="W24" s="139">
        <v>0.75621310585627199</v>
      </c>
      <c r="X24" s="144">
        <v>0.201289668921425</v>
      </c>
      <c r="Y24" s="139">
        <v>0.57335864175909701</v>
      </c>
      <c r="Z24" s="144">
        <v>0.156518128357297</v>
      </c>
      <c r="AA24" s="139">
        <v>0.53438222438541905</v>
      </c>
      <c r="AB24" s="144">
        <v>0.149911263832532</v>
      </c>
      <c r="AC24" s="139">
        <v>0.46820088941050803</v>
      </c>
      <c r="AD24" s="144">
        <v>0.230522528239959</v>
      </c>
      <c r="AE24" s="139">
        <v>17.1517987963922</v>
      </c>
      <c r="AF24" s="155">
        <v>2.4426062233886898</v>
      </c>
    </row>
    <row r="25" spans="1:32" ht="13" customHeight="1" x14ac:dyDescent="0.15">
      <c r="A25" s="57" t="s">
        <v>259</v>
      </c>
      <c r="B25" s="106">
        <v>2</v>
      </c>
      <c r="C25" s="139">
        <v>0.94413166514318603</v>
      </c>
      <c r="D25" s="144">
        <v>0.19245600767670301</v>
      </c>
      <c r="E25" s="139">
        <v>0.17763123074404299</v>
      </c>
      <c r="F25" s="144">
        <v>0.169439614875628</v>
      </c>
      <c r="G25" s="139">
        <v>0.96995012187246399</v>
      </c>
      <c r="H25" s="144">
        <v>0.183225641470732</v>
      </c>
      <c r="I25" s="139">
        <v>0.70668351684089203</v>
      </c>
      <c r="J25" s="144">
        <v>0.19077501702545699</v>
      </c>
      <c r="K25" s="139">
        <v>14.8795516363323</v>
      </c>
      <c r="L25" s="144">
        <v>1.8473840629240199</v>
      </c>
      <c r="M25" s="139">
        <v>0.94727873692567099</v>
      </c>
      <c r="N25" s="144">
        <v>0.19399598746945901</v>
      </c>
      <c r="O25" s="139">
        <v>0.16510451744139501</v>
      </c>
      <c r="P25" s="144">
        <v>0.168902547562715</v>
      </c>
      <c r="Q25" s="139">
        <v>0.975261960188052</v>
      </c>
      <c r="R25" s="144">
        <v>0.185097982088092</v>
      </c>
      <c r="S25" s="139">
        <v>0.69189275754652302</v>
      </c>
      <c r="T25" s="144">
        <v>0.194166669456911</v>
      </c>
      <c r="U25" s="139">
        <v>15.090549289208401</v>
      </c>
      <c r="V25" s="144">
        <v>1.8137625898224401</v>
      </c>
      <c r="W25" s="139">
        <v>0.95223295002776798</v>
      </c>
      <c r="X25" s="144">
        <v>0.19471900478950499</v>
      </c>
      <c r="Y25" s="139">
        <v>0.15560689412269499</v>
      </c>
      <c r="Z25" s="144">
        <v>0.171613339828909</v>
      </c>
      <c r="AA25" s="139">
        <v>0.96196958528673504</v>
      </c>
      <c r="AB25" s="144">
        <v>0.187525804715548</v>
      </c>
      <c r="AC25" s="139">
        <v>0.70124657034730598</v>
      </c>
      <c r="AD25" s="144">
        <v>0.19602206645435999</v>
      </c>
      <c r="AE25" s="139">
        <v>15.2385999368682</v>
      </c>
      <c r="AF25" s="155">
        <v>1.7842811032669601</v>
      </c>
    </row>
    <row r="26" spans="1:32" ht="13" customHeight="1" x14ac:dyDescent="0.15">
      <c r="A26" s="57" t="s">
        <v>260</v>
      </c>
      <c r="B26" s="106">
        <v>2</v>
      </c>
      <c r="C26" s="139">
        <v>1.0348830845563599</v>
      </c>
      <c r="D26" s="144">
        <v>0.26583051665944901</v>
      </c>
      <c r="E26" s="139">
        <v>0.70764436038668199</v>
      </c>
      <c r="F26" s="144">
        <v>0.25925871908562298</v>
      </c>
      <c r="G26" s="139">
        <v>0.28300860573317699</v>
      </c>
      <c r="H26" s="144">
        <v>0.21428056401138201</v>
      </c>
      <c r="I26" s="139">
        <v>0.61282680660739697</v>
      </c>
      <c r="J26" s="144">
        <v>0.22537861825941799</v>
      </c>
      <c r="K26" s="139">
        <v>10.552719991012401</v>
      </c>
      <c r="L26" s="144">
        <v>1.8389271352230701</v>
      </c>
      <c r="M26" s="139">
        <v>1.04059972259453</v>
      </c>
      <c r="N26" s="144">
        <v>0.26870019856696298</v>
      </c>
      <c r="O26" s="139">
        <v>0.67125686444709098</v>
      </c>
      <c r="P26" s="144">
        <v>0.259669951198371</v>
      </c>
      <c r="Q26" s="139">
        <v>0.28310574028413998</v>
      </c>
      <c r="R26" s="144">
        <v>0.213556331425174</v>
      </c>
      <c r="S26" s="139">
        <v>0.63560674823091601</v>
      </c>
      <c r="T26" s="144">
        <v>0.22332980913723699</v>
      </c>
      <c r="U26" s="139">
        <v>11.0593295412842</v>
      </c>
      <c r="V26" s="144">
        <v>1.89032450845358</v>
      </c>
      <c r="W26" s="139">
        <v>1.04429504458122</v>
      </c>
      <c r="X26" s="144">
        <v>0.26771398743777403</v>
      </c>
      <c r="Y26" s="139">
        <v>0.68402876502489096</v>
      </c>
      <c r="Z26" s="144">
        <v>0.26187324543617702</v>
      </c>
      <c r="AA26" s="139">
        <v>0.27128622150142101</v>
      </c>
      <c r="AB26" s="144">
        <v>0.21746465876300999</v>
      </c>
      <c r="AC26" s="139">
        <v>0.55698380415841797</v>
      </c>
      <c r="AD26" s="144">
        <v>0.21291939020849801</v>
      </c>
      <c r="AE26" s="139">
        <v>14.1728802476187</v>
      </c>
      <c r="AF26" s="155">
        <v>2.1625688480405301</v>
      </c>
    </row>
    <row r="27" spans="1:32" ht="13" customHeight="1" x14ac:dyDescent="0.15">
      <c r="A27" s="57" t="s">
        <v>261</v>
      </c>
      <c r="B27" s="106">
        <v>2</v>
      </c>
      <c r="C27" s="139">
        <v>1.0815469617325699</v>
      </c>
      <c r="D27" s="144">
        <v>0.13354956650887101</v>
      </c>
      <c r="E27" s="139">
        <v>0.31174404026928998</v>
      </c>
      <c r="F27" s="144">
        <v>0.103063746398369</v>
      </c>
      <c r="G27" s="139">
        <v>0.59080381956501804</v>
      </c>
      <c r="H27" s="144">
        <v>0.11734370102889401</v>
      </c>
      <c r="I27" s="139">
        <v>0.74103820269031395</v>
      </c>
      <c r="J27" s="144">
        <v>0.123333345616833</v>
      </c>
      <c r="K27" s="139">
        <v>12.9549334921323</v>
      </c>
      <c r="L27" s="144">
        <v>1.3212565046707301</v>
      </c>
      <c r="M27" s="139">
        <v>1.07496579365842</v>
      </c>
      <c r="N27" s="144">
        <v>0.132252220269957</v>
      </c>
      <c r="O27" s="139">
        <v>0.32280652078453997</v>
      </c>
      <c r="P27" s="144">
        <v>0.10230426360075399</v>
      </c>
      <c r="Q27" s="139">
        <v>0.60753201465776696</v>
      </c>
      <c r="R27" s="144">
        <v>0.11713503109659699</v>
      </c>
      <c r="S27" s="139">
        <v>0.73552112791881397</v>
      </c>
      <c r="T27" s="144">
        <v>0.12528756100317601</v>
      </c>
      <c r="U27" s="139">
        <v>13.299965173599199</v>
      </c>
      <c r="V27" s="144">
        <v>1.3327951542213501</v>
      </c>
      <c r="W27" s="139">
        <v>1.07242261989777</v>
      </c>
      <c r="X27" s="144">
        <v>0.13182822128334801</v>
      </c>
      <c r="Y27" s="139">
        <v>0.33076312434092497</v>
      </c>
      <c r="Z27" s="144">
        <v>0.101630505769498</v>
      </c>
      <c r="AA27" s="139">
        <v>0.60837904134585996</v>
      </c>
      <c r="AB27" s="144">
        <v>0.115693042014288</v>
      </c>
      <c r="AC27" s="139">
        <v>0.70824349219196603</v>
      </c>
      <c r="AD27" s="144">
        <v>0.130170126887065</v>
      </c>
      <c r="AE27" s="139">
        <v>13.8965156479308</v>
      </c>
      <c r="AF27" s="155">
        <v>1.37732278456195</v>
      </c>
    </row>
    <row r="28" spans="1:32" ht="13" customHeight="1" x14ac:dyDescent="0.15">
      <c r="A28" s="57" t="s">
        <v>262</v>
      </c>
      <c r="B28" s="106">
        <v>2</v>
      </c>
      <c r="C28" s="139">
        <v>1.2431679444422801</v>
      </c>
      <c r="D28" s="144">
        <v>0.202101938961536</v>
      </c>
      <c r="E28" s="139">
        <v>0.16168216006212299</v>
      </c>
      <c r="F28" s="144">
        <v>0.10465231706313299</v>
      </c>
      <c r="G28" s="139">
        <v>0.93994379097053404</v>
      </c>
      <c r="H28" s="144">
        <v>0.116434543902436</v>
      </c>
      <c r="I28" s="139">
        <v>1.56372440455095</v>
      </c>
      <c r="J28" s="144">
        <v>0.30904473405359201</v>
      </c>
      <c r="K28" s="139">
        <v>20.295680213367199</v>
      </c>
      <c r="L28" s="144">
        <v>2.39116107487623</v>
      </c>
      <c r="M28" s="139">
        <v>1.21517421831834</v>
      </c>
      <c r="N28" s="144">
        <v>0.20514316445611699</v>
      </c>
      <c r="O28" s="139">
        <v>0.178151491495006</v>
      </c>
      <c r="P28" s="144">
        <v>0.105424983961766</v>
      </c>
      <c r="Q28" s="139">
        <v>0.93028905809044005</v>
      </c>
      <c r="R28" s="144">
        <v>0.11553129984811</v>
      </c>
      <c r="S28" s="139">
        <v>1.5966359418020799</v>
      </c>
      <c r="T28" s="144">
        <v>0.310119418317504</v>
      </c>
      <c r="U28" s="139">
        <v>20.745167582660901</v>
      </c>
      <c r="V28" s="144">
        <v>2.3875389428037499</v>
      </c>
      <c r="W28" s="139">
        <v>1.1888968860245801</v>
      </c>
      <c r="X28" s="144">
        <v>0.20558180574728499</v>
      </c>
      <c r="Y28" s="139">
        <v>6.5194345546020493E-2</v>
      </c>
      <c r="Z28" s="144">
        <v>0.10807916359610401</v>
      </c>
      <c r="AA28" s="139">
        <v>0.94907666219798503</v>
      </c>
      <c r="AB28" s="144">
        <v>0.113843488811154</v>
      </c>
      <c r="AC28" s="139">
        <v>1.44185679103418</v>
      </c>
      <c r="AD28" s="144">
        <v>0.30428438263261998</v>
      </c>
      <c r="AE28" s="139">
        <v>23.292662977020701</v>
      </c>
      <c r="AF28" s="155">
        <v>2.46244771229797</v>
      </c>
    </row>
    <row r="29" spans="1:32" ht="13" customHeight="1" x14ac:dyDescent="0.15">
      <c r="A29" s="57" t="s">
        <v>263</v>
      </c>
      <c r="B29" s="106">
        <v>2</v>
      </c>
      <c r="C29" s="139">
        <v>0.58449731232803104</v>
      </c>
      <c r="D29" s="144">
        <v>0.19266509386960501</v>
      </c>
      <c r="E29" s="139">
        <v>0.20459397727117701</v>
      </c>
      <c r="F29" s="144">
        <v>0.119594983976435</v>
      </c>
      <c r="G29" s="139">
        <v>0.47154924994459402</v>
      </c>
      <c r="H29" s="144">
        <v>0.12553082390067899</v>
      </c>
      <c r="I29" s="139">
        <v>0.78846804897122102</v>
      </c>
      <c r="J29" s="144">
        <v>0.14812516356407801</v>
      </c>
      <c r="K29" s="139">
        <v>9.9470669286359108</v>
      </c>
      <c r="L29" s="144">
        <v>1.8063808764051501</v>
      </c>
      <c r="M29" s="139">
        <v>0.58792059170165401</v>
      </c>
      <c r="N29" s="144">
        <v>0.19376718491313999</v>
      </c>
      <c r="O29" s="139">
        <v>0.206609157493086</v>
      </c>
      <c r="P29" s="144">
        <v>0.119372989739487</v>
      </c>
      <c r="Q29" s="139">
        <v>0.46770354800053099</v>
      </c>
      <c r="R29" s="144">
        <v>0.126880810697616</v>
      </c>
      <c r="S29" s="139">
        <v>0.78310523408299704</v>
      </c>
      <c r="T29" s="144">
        <v>0.14884264961874699</v>
      </c>
      <c r="U29" s="139">
        <v>10.0513245464123</v>
      </c>
      <c r="V29" s="144">
        <v>1.80971006691938</v>
      </c>
      <c r="W29" s="139">
        <v>0.60734951976850104</v>
      </c>
      <c r="X29" s="144">
        <v>0.194786993986274</v>
      </c>
      <c r="Y29" s="139">
        <v>0.22414872391006399</v>
      </c>
      <c r="Z29" s="144">
        <v>0.117672144046824</v>
      </c>
      <c r="AA29" s="139">
        <v>0.47352001064785498</v>
      </c>
      <c r="AB29" s="144">
        <v>0.123703557274516</v>
      </c>
      <c r="AC29" s="139">
        <v>0.77966918415990405</v>
      </c>
      <c r="AD29" s="144">
        <v>0.150086521489604</v>
      </c>
      <c r="AE29" s="139">
        <v>10.8248398081563</v>
      </c>
      <c r="AF29" s="155">
        <v>1.8221462583738</v>
      </c>
    </row>
    <row r="30" spans="1:32" ht="13" customHeight="1" x14ac:dyDescent="0.15">
      <c r="A30" s="57" t="s">
        <v>264</v>
      </c>
      <c r="B30" s="106">
        <v>2</v>
      </c>
      <c r="C30" s="139">
        <v>1.1787619444633901</v>
      </c>
      <c r="D30" s="144">
        <v>0.141273747080634</v>
      </c>
      <c r="E30" s="139">
        <v>0.104022641645376</v>
      </c>
      <c r="F30" s="144">
        <v>8.4686649867300096E-2</v>
      </c>
      <c r="G30" s="139">
        <v>0.60711992473591403</v>
      </c>
      <c r="H30" s="144">
        <v>0.102599048193488</v>
      </c>
      <c r="I30" s="139">
        <v>0.39465091759628101</v>
      </c>
      <c r="J30" s="144">
        <v>0.17211970747792801</v>
      </c>
      <c r="K30" s="139">
        <v>13.351462755857501</v>
      </c>
      <c r="L30" s="144">
        <v>1.3722013139123601</v>
      </c>
      <c r="M30" s="139">
        <v>1.18094071006921</v>
      </c>
      <c r="N30" s="144">
        <v>0.13923150337510001</v>
      </c>
      <c r="O30" s="139">
        <v>0.10265565947024501</v>
      </c>
      <c r="P30" s="144">
        <v>8.5651415364486103E-2</v>
      </c>
      <c r="Q30" s="139">
        <v>0.61291334650356499</v>
      </c>
      <c r="R30" s="144">
        <v>0.10300636700913</v>
      </c>
      <c r="S30" s="139">
        <v>0.39971861998726499</v>
      </c>
      <c r="T30" s="144">
        <v>0.17263224867920099</v>
      </c>
      <c r="U30" s="139">
        <v>13.606438213775499</v>
      </c>
      <c r="V30" s="144">
        <v>1.3965595645169799</v>
      </c>
      <c r="W30" s="139">
        <v>1.14653795939637</v>
      </c>
      <c r="X30" s="144">
        <v>0.132601251262633</v>
      </c>
      <c r="Y30" s="139">
        <v>9.7133884374580703E-2</v>
      </c>
      <c r="Z30" s="144">
        <v>8.6454945985906306E-2</v>
      </c>
      <c r="AA30" s="139">
        <v>0.63675490339435203</v>
      </c>
      <c r="AB30" s="144">
        <v>9.9838128211543004E-2</v>
      </c>
      <c r="AC30" s="139">
        <v>0.41329176039170801</v>
      </c>
      <c r="AD30" s="144">
        <v>0.167587952500969</v>
      </c>
      <c r="AE30" s="139">
        <v>14.710223801581501</v>
      </c>
      <c r="AF30" s="155">
        <v>1.3725839234979</v>
      </c>
    </row>
    <row r="31" spans="1:32" ht="13" customHeight="1" x14ac:dyDescent="0.15">
      <c r="A31" s="57" t="s">
        <v>265</v>
      </c>
      <c r="B31" s="106">
        <v>2</v>
      </c>
      <c r="C31" s="139">
        <v>0.57622435616217105</v>
      </c>
      <c r="D31" s="144">
        <v>0.19525289501552101</v>
      </c>
      <c r="E31" s="139">
        <v>0.32709637142454601</v>
      </c>
      <c r="F31" s="144">
        <v>0.14655774421298301</v>
      </c>
      <c r="G31" s="139">
        <v>0.67926328104032696</v>
      </c>
      <c r="H31" s="144">
        <v>0.14708777638824</v>
      </c>
      <c r="I31" s="139">
        <v>0.919524774106243</v>
      </c>
      <c r="J31" s="144">
        <v>0.208404334208103</v>
      </c>
      <c r="K31" s="139">
        <v>14.4157442701535</v>
      </c>
      <c r="L31" s="144">
        <v>1.96581047280729</v>
      </c>
      <c r="M31" s="139">
        <v>0.56287172069279201</v>
      </c>
      <c r="N31" s="144">
        <v>0.19345489352103001</v>
      </c>
      <c r="O31" s="139">
        <v>0.35668409258631001</v>
      </c>
      <c r="P31" s="144">
        <v>0.14408458069705901</v>
      </c>
      <c r="Q31" s="139">
        <v>0.64849550583278504</v>
      </c>
      <c r="R31" s="144">
        <v>0.14482046467839499</v>
      </c>
      <c r="S31" s="139">
        <v>0.92700658513511203</v>
      </c>
      <c r="T31" s="144">
        <v>0.21183413766196699</v>
      </c>
      <c r="U31" s="139">
        <v>15.300743051650899</v>
      </c>
      <c r="V31" s="144">
        <v>1.9388275155730099</v>
      </c>
      <c r="W31" s="139">
        <v>0.51916989479773201</v>
      </c>
      <c r="X31" s="144">
        <v>0.18622788412755201</v>
      </c>
      <c r="Y31" s="139">
        <v>0.34197863928493999</v>
      </c>
      <c r="Z31" s="144">
        <v>0.14813737513087699</v>
      </c>
      <c r="AA31" s="139">
        <v>0.68903511844842902</v>
      </c>
      <c r="AB31" s="144">
        <v>0.144131681995713</v>
      </c>
      <c r="AC31" s="139">
        <v>0.896062643739853</v>
      </c>
      <c r="AD31" s="144">
        <v>0.21278618067720101</v>
      </c>
      <c r="AE31" s="139">
        <v>17.290367881069901</v>
      </c>
      <c r="AF31" s="155">
        <v>2.0716214536016899</v>
      </c>
    </row>
    <row r="32" spans="1:32" ht="13" customHeight="1" x14ac:dyDescent="0.15">
      <c r="A32" s="57" t="s">
        <v>266</v>
      </c>
      <c r="B32" s="106">
        <v>2</v>
      </c>
      <c r="C32" s="139">
        <v>0.95800386568445195</v>
      </c>
      <c r="D32" s="144">
        <v>0.17295106200810201</v>
      </c>
      <c r="E32" s="139">
        <v>0.50031781621529503</v>
      </c>
      <c r="F32" s="144">
        <v>0.19214503698362301</v>
      </c>
      <c r="G32" s="139">
        <v>0.47445616372203903</v>
      </c>
      <c r="H32" s="144">
        <v>0.174837899810353</v>
      </c>
      <c r="I32" s="139">
        <v>0.69298928960856399</v>
      </c>
      <c r="J32" s="144">
        <v>0.26273224160653003</v>
      </c>
      <c r="K32" s="139">
        <v>12.1527524496474</v>
      </c>
      <c r="L32" s="144">
        <v>1.76809563754649</v>
      </c>
      <c r="M32" s="139">
        <v>0.96448195936996295</v>
      </c>
      <c r="N32" s="144">
        <v>0.17170663993803201</v>
      </c>
      <c r="O32" s="139">
        <v>0.49174302378081802</v>
      </c>
      <c r="P32" s="144">
        <v>0.19523074054769399</v>
      </c>
      <c r="Q32" s="139">
        <v>0.48384757579816801</v>
      </c>
      <c r="R32" s="144">
        <v>0.174039129049714</v>
      </c>
      <c r="S32" s="139">
        <v>0.66072466888092396</v>
      </c>
      <c r="T32" s="144">
        <v>0.260683076823985</v>
      </c>
      <c r="U32" s="139">
        <v>12.390973780590601</v>
      </c>
      <c r="V32" s="144">
        <v>1.8252474794042099</v>
      </c>
      <c r="W32" s="139">
        <v>1.0011924902759399</v>
      </c>
      <c r="X32" s="144">
        <v>0.16628820037716999</v>
      </c>
      <c r="Y32" s="139">
        <v>0.47909636453138899</v>
      </c>
      <c r="Z32" s="144">
        <v>0.184670797390492</v>
      </c>
      <c r="AA32" s="139">
        <v>0.47564026456756597</v>
      </c>
      <c r="AB32" s="144">
        <v>0.16964996821726799</v>
      </c>
      <c r="AC32" s="139">
        <v>0.60916101554134905</v>
      </c>
      <c r="AD32" s="144">
        <v>0.26014382633454203</v>
      </c>
      <c r="AE32" s="139">
        <v>13.411762015215301</v>
      </c>
      <c r="AF32" s="155">
        <v>1.77677857841592</v>
      </c>
    </row>
    <row r="33" spans="1:32" ht="13" customHeight="1" x14ac:dyDescent="0.15">
      <c r="A33" s="57" t="s">
        <v>267</v>
      </c>
      <c r="B33" s="106">
        <v>2</v>
      </c>
      <c r="C33" s="139">
        <v>0.584885588715511</v>
      </c>
      <c r="D33" s="144">
        <v>0.21102304917192399</v>
      </c>
      <c r="E33" s="139">
        <v>0.33999808325282699</v>
      </c>
      <c r="F33" s="144">
        <v>0.18219892234417601</v>
      </c>
      <c r="G33" s="139">
        <v>0.31422784522830699</v>
      </c>
      <c r="H33" s="144">
        <v>0.22412467104526801</v>
      </c>
      <c r="I33" s="139">
        <v>0.60600493626427099</v>
      </c>
      <c r="J33" s="144">
        <v>0.32369374805083101</v>
      </c>
      <c r="K33" s="139">
        <v>7.9847531550272501</v>
      </c>
      <c r="L33" s="144">
        <v>2.4793644319750698</v>
      </c>
      <c r="M33" s="139">
        <v>0.60314070619812199</v>
      </c>
      <c r="N33" s="144">
        <v>0.21246221992591699</v>
      </c>
      <c r="O33" s="139">
        <v>0.35695499190139102</v>
      </c>
      <c r="P33" s="144">
        <v>0.18077392764272801</v>
      </c>
      <c r="Q33" s="139">
        <v>0.29620683773010897</v>
      </c>
      <c r="R33" s="144">
        <v>0.22452842033068299</v>
      </c>
      <c r="S33" s="139">
        <v>0.62096685698293397</v>
      </c>
      <c r="T33" s="144">
        <v>0.32808973255066398</v>
      </c>
      <c r="U33" s="139">
        <v>8.3282312789319803</v>
      </c>
      <c r="V33" s="144">
        <v>2.5881707305744102</v>
      </c>
      <c r="W33" s="139">
        <v>0.59595405836867199</v>
      </c>
      <c r="X33" s="144">
        <v>0.220513767656249</v>
      </c>
      <c r="Y33" s="139">
        <v>0.37877248997555601</v>
      </c>
      <c r="Z33" s="144">
        <v>0.18204639366808301</v>
      </c>
      <c r="AA33" s="139">
        <v>0.31417732203198001</v>
      </c>
      <c r="AB33" s="144">
        <v>0.224978475950006</v>
      </c>
      <c r="AC33" s="139">
        <v>0.63597687909992995</v>
      </c>
      <c r="AD33" s="144">
        <v>0.31488022867297999</v>
      </c>
      <c r="AE33" s="139">
        <v>8.9009851306605796</v>
      </c>
      <c r="AF33" s="155">
        <v>2.63475768308848</v>
      </c>
    </row>
    <row r="34" spans="1:32" ht="13" customHeight="1" x14ac:dyDescent="0.15">
      <c r="A34" s="57" t="s">
        <v>268</v>
      </c>
      <c r="B34" s="106">
        <v>2</v>
      </c>
      <c r="C34" s="139">
        <v>1.5428733820174401</v>
      </c>
      <c r="D34" s="144">
        <v>0.26852065981794399</v>
      </c>
      <c r="E34" s="139">
        <v>0.19586989022915499</v>
      </c>
      <c r="F34" s="144">
        <v>0.20944566744729201</v>
      </c>
      <c r="G34" s="139">
        <v>0.39948368027905201</v>
      </c>
      <c r="H34" s="144">
        <v>0.240983452037975</v>
      </c>
      <c r="I34" s="139">
        <v>1.1127506479145399</v>
      </c>
      <c r="J34" s="144">
        <v>0.28846561501227203</v>
      </c>
      <c r="K34" s="139">
        <v>13.7591110988359</v>
      </c>
      <c r="L34" s="144">
        <v>1.6730918899334299</v>
      </c>
      <c r="M34" s="139">
        <v>1.53992555846252</v>
      </c>
      <c r="N34" s="144">
        <v>0.26799706452553901</v>
      </c>
      <c r="O34" s="139">
        <v>0.227368236909607</v>
      </c>
      <c r="P34" s="144">
        <v>0.203472278963581</v>
      </c>
      <c r="Q34" s="139">
        <v>0.401856253122998</v>
      </c>
      <c r="R34" s="144">
        <v>0.24477522910240901</v>
      </c>
      <c r="S34" s="139">
        <v>1.0955691752674199</v>
      </c>
      <c r="T34" s="144">
        <v>0.28349558056379898</v>
      </c>
      <c r="U34" s="139">
        <v>14.7575967818403</v>
      </c>
      <c r="V34" s="144">
        <v>1.69935739335189</v>
      </c>
      <c r="W34" s="139">
        <v>1.4423832722274199</v>
      </c>
      <c r="X34" s="144">
        <v>0.276503077445239</v>
      </c>
      <c r="Y34" s="139">
        <v>0.28307847149910698</v>
      </c>
      <c r="Z34" s="144">
        <v>0.20299295472307399</v>
      </c>
      <c r="AA34" s="139">
        <v>0.49219157264788399</v>
      </c>
      <c r="AB34" s="144">
        <v>0.23020228659051201</v>
      </c>
      <c r="AC34" s="139">
        <v>1.0125801933246601</v>
      </c>
      <c r="AD34" s="144">
        <v>0.27657189928365</v>
      </c>
      <c r="AE34" s="139">
        <v>15.8647674426681</v>
      </c>
      <c r="AF34" s="155">
        <v>1.7826689269240801</v>
      </c>
    </row>
    <row r="35" spans="1:32" ht="13" customHeight="1" x14ac:dyDescent="0.15">
      <c r="A35" s="57" t="s">
        <v>269</v>
      </c>
      <c r="B35" s="106">
        <v>2</v>
      </c>
      <c r="C35" s="139">
        <v>0.55392119161532205</v>
      </c>
      <c r="D35" s="144">
        <v>0.14108278408642799</v>
      </c>
      <c r="E35" s="139">
        <v>0.23621839490656901</v>
      </c>
      <c r="F35" s="144">
        <v>0.114583967713783</v>
      </c>
      <c r="G35" s="139">
        <v>0.47274179123641602</v>
      </c>
      <c r="H35" s="144">
        <v>0.126494957569766</v>
      </c>
      <c r="I35" s="139">
        <v>0.72385459213215797</v>
      </c>
      <c r="J35" s="144">
        <v>0.17081507792207001</v>
      </c>
      <c r="K35" s="139">
        <v>10.3966648213152</v>
      </c>
      <c r="L35" s="144">
        <v>1.45759105267244</v>
      </c>
      <c r="M35" s="139">
        <v>0.549084910346331</v>
      </c>
      <c r="N35" s="144">
        <v>0.14223488825674499</v>
      </c>
      <c r="O35" s="139">
        <v>0.24078311802306501</v>
      </c>
      <c r="P35" s="144">
        <v>0.116616453231144</v>
      </c>
      <c r="Q35" s="139">
        <v>0.47185920853535601</v>
      </c>
      <c r="R35" s="144">
        <v>0.12674903625837999</v>
      </c>
      <c r="S35" s="139">
        <v>0.72595758297588597</v>
      </c>
      <c r="T35" s="144">
        <v>0.17309650508133401</v>
      </c>
      <c r="U35" s="139">
        <v>10.5578244565141</v>
      </c>
      <c r="V35" s="144">
        <v>1.4750691089388801</v>
      </c>
      <c r="W35" s="139">
        <v>0.53596198809373996</v>
      </c>
      <c r="X35" s="144">
        <v>0.14196543291255601</v>
      </c>
      <c r="Y35" s="139">
        <v>0.20564927542202799</v>
      </c>
      <c r="Z35" s="144">
        <v>0.11647073495693901</v>
      </c>
      <c r="AA35" s="139">
        <v>0.48126624621137798</v>
      </c>
      <c r="AB35" s="144">
        <v>0.124990939154925</v>
      </c>
      <c r="AC35" s="139">
        <v>0.74980829370047797</v>
      </c>
      <c r="AD35" s="144">
        <v>0.16993714858848999</v>
      </c>
      <c r="AE35" s="139">
        <v>11.117618118317001</v>
      </c>
      <c r="AF35" s="155">
        <v>1.4831707301307799</v>
      </c>
    </row>
    <row r="36" spans="1:32" ht="13" customHeight="1" x14ac:dyDescent="0.15">
      <c r="A36" s="57" t="s">
        <v>270</v>
      </c>
      <c r="B36" s="106">
        <v>2</v>
      </c>
      <c r="C36" s="139">
        <v>0.62725742930228501</v>
      </c>
      <c r="D36" s="144">
        <v>0.140604179465804</v>
      </c>
      <c r="E36" s="139">
        <v>0.59495904474750105</v>
      </c>
      <c r="F36" s="144">
        <v>0.15168888092294899</v>
      </c>
      <c r="G36" s="139">
        <v>0.114967773257567</v>
      </c>
      <c r="H36" s="144">
        <v>0.14295317661992901</v>
      </c>
      <c r="I36" s="139">
        <v>0.45731028563293702</v>
      </c>
      <c r="J36" s="144">
        <v>0.16756940662633299</v>
      </c>
      <c r="K36" s="139">
        <v>9.4303486212250807</v>
      </c>
      <c r="L36" s="144">
        <v>1.5155500333554399</v>
      </c>
      <c r="M36" s="139">
        <v>0.60371042980984602</v>
      </c>
      <c r="N36" s="144">
        <v>0.13819515548920999</v>
      </c>
      <c r="O36" s="139">
        <v>0.57577014488167</v>
      </c>
      <c r="P36" s="144">
        <v>0.15070974726366099</v>
      </c>
      <c r="Q36" s="139">
        <v>0.119985613686236</v>
      </c>
      <c r="R36" s="144">
        <v>0.14327429938783101</v>
      </c>
      <c r="S36" s="139">
        <v>0.45676769416535401</v>
      </c>
      <c r="T36" s="144">
        <v>0.166471127574086</v>
      </c>
      <c r="U36" s="139">
        <v>10.227101097730801</v>
      </c>
      <c r="V36" s="144">
        <v>1.5917426577315299</v>
      </c>
      <c r="W36" s="139">
        <v>0.56775855022470001</v>
      </c>
      <c r="X36" s="144">
        <v>0.13879461950847999</v>
      </c>
      <c r="Y36" s="139">
        <v>0.60588085991720497</v>
      </c>
      <c r="Z36" s="144">
        <v>0.148452243283306</v>
      </c>
      <c r="AA36" s="139">
        <v>0.24077049884105001</v>
      </c>
      <c r="AB36" s="144">
        <v>0.143729361501924</v>
      </c>
      <c r="AC36" s="139">
        <v>0.481087648785751</v>
      </c>
      <c r="AD36" s="144">
        <v>0.16055570273504099</v>
      </c>
      <c r="AE36" s="139">
        <v>12.545791943141101</v>
      </c>
      <c r="AF36" s="155">
        <v>1.7911110624055699</v>
      </c>
    </row>
    <row r="37" spans="1:32" ht="13" customHeight="1" x14ac:dyDescent="0.15">
      <c r="A37" s="57" t="s">
        <v>271</v>
      </c>
      <c r="B37" s="106">
        <v>2</v>
      </c>
      <c r="C37" s="139">
        <v>0.89094493611165504</v>
      </c>
      <c r="D37" s="144">
        <v>0.212427400142183</v>
      </c>
      <c r="E37" s="139">
        <v>0.30391924995475</v>
      </c>
      <c r="F37" s="144">
        <v>0.20117666668379</v>
      </c>
      <c r="G37" s="139">
        <v>0.33888846064537298</v>
      </c>
      <c r="H37" s="144">
        <v>0.14570476556088599</v>
      </c>
      <c r="I37" s="139">
        <v>1.1619832380516999</v>
      </c>
      <c r="J37" s="144">
        <v>0.15101955413381299</v>
      </c>
      <c r="K37" s="139">
        <v>8.2246905277080096</v>
      </c>
      <c r="L37" s="144">
        <v>1.3627784898911</v>
      </c>
      <c r="M37" s="139">
        <v>0.86112895879304396</v>
      </c>
      <c r="N37" s="144">
        <v>0.20217470189101999</v>
      </c>
      <c r="O37" s="139">
        <v>0.36686673780052298</v>
      </c>
      <c r="P37" s="144">
        <v>0.19825865388139999</v>
      </c>
      <c r="Q37" s="139">
        <v>0.34909206338982801</v>
      </c>
      <c r="R37" s="144">
        <v>0.14426072065130399</v>
      </c>
      <c r="S37" s="139">
        <v>1.1484186410158099</v>
      </c>
      <c r="T37" s="144">
        <v>0.145586484131454</v>
      </c>
      <c r="U37" s="139">
        <v>10.6907539164943</v>
      </c>
      <c r="V37" s="144">
        <v>1.4732411935643701</v>
      </c>
      <c r="W37" s="139">
        <v>0.86901958333752805</v>
      </c>
      <c r="X37" s="144">
        <v>0.200990800462266</v>
      </c>
      <c r="Y37" s="139">
        <v>0.36255297977200801</v>
      </c>
      <c r="Z37" s="144">
        <v>0.19722296624034399</v>
      </c>
      <c r="AA37" s="139">
        <v>0.37244645643105401</v>
      </c>
      <c r="AB37" s="144">
        <v>0.142717915478484</v>
      </c>
      <c r="AC37" s="139">
        <v>1.1421003151211799</v>
      </c>
      <c r="AD37" s="144">
        <v>0.150810970240815</v>
      </c>
      <c r="AE37" s="139">
        <v>11.4278260979473</v>
      </c>
      <c r="AF37" s="155">
        <v>1.4953145222203299</v>
      </c>
    </row>
    <row r="38" spans="1:32" ht="13" customHeight="1" x14ac:dyDescent="0.15">
      <c r="A38" s="57" t="s">
        <v>272</v>
      </c>
      <c r="B38" s="106">
        <v>2</v>
      </c>
      <c r="C38" s="139">
        <v>0.47365415328736299</v>
      </c>
      <c r="D38" s="144">
        <v>0.21729011653518701</v>
      </c>
      <c r="E38" s="139">
        <v>0.25981176811443402</v>
      </c>
      <c r="F38" s="144">
        <v>0.25472825168426699</v>
      </c>
      <c r="G38" s="139">
        <v>0.61799889956785703</v>
      </c>
      <c r="H38" s="144">
        <v>0.246299151532551</v>
      </c>
      <c r="I38" s="139">
        <v>0.761943311828301</v>
      </c>
      <c r="J38" s="144">
        <v>0.23085526655493599</v>
      </c>
      <c r="K38" s="139">
        <v>7.1339901601509199</v>
      </c>
      <c r="L38" s="144">
        <v>1.17227491549587</v>
      </c>
      <c r="M38" s="139">
        <v>0.39694116178703798</v>
      </c>
      <c r="N38" s="144">
        <v>0.21945613082293999</v>
      </c>
      <c r="O38" s="139">
        <v>0.263383446826919</v>
      </c>
      <c r="P38" s="144">
        <v>0.251843374756963</v>
      </c>
      <c r="Q38" s="139">
        <v>0.66143220580656403</v>
      </c>
      <c r="R38" s="144">
        <v>0.25028897283023199</v>
      </c>
      <c r="S38" s="139">
        <v>0.72728996483332797</v>
      </c>
      <c r="T38" s="144">
        <v>0.23232161931320999</v>
      </c>
      <c r="U38" s="139">
        <v>9.5465808502018898</v>
      </c>
      <c r="V38" s="144">
        <v>1.4334285936831499</v>
      </c>
      <c r="W38" s="139">
        <v>0.37536800779291801</v>
      </c>
      <c r="X38" s="144">
        <v>0.22241167045680299</v>
      </c>
      <c r="Y38" s="139">
        <v>0.27292063188711901</v>
      </c>
      <c r="Z38" s="144">
        <v>0.25613291019782197</v>
      </c>
      <c r="AA38" s="139">
        <v>0.63123272600634395</v>
      </c>
      <c r="AB38" s="144">
        <v>0.25012649799894798</v>
      </c>
      <c r="AC38" s="139">
        <v>0.78071965625721695</v>
      </c>
      <c r="AD38" s="144">
        <v>0.24840629340440201</v>
      </c>
      <c r="AE38" s="139">
        <v>10.187023742665801</v>
      </c>
      <c r="AF38" s="155">
        <v>1.60737795833849</v>
      </c>
    </row>
    <row r="39" spans="1:32" ht="13" customHeight="1" x14ac:dyDescent="0.15">
      <c r="A39" s="57" t="s">
        <v>273</v>
      </c>
      <c r="B39" s="106">
        <v>2</v>
      </c>
      <c r="C39" s="139">
        <v>0.15304436440316599</v>
      </c>
      <c r="D39" s="144">
        <v>0.317142721084959</v>
      </c>
      <c r="E39" s="139">
        <v>0.46428579470858899</v>
      </c>
      <c r="F39" s="144">
        <v>0.364168934122793</v>
      </c>
      <c r="G39" s="139">
        <v>0.88288493574189997</v>
      </c>
      <c r="H39" s="144">
        <v>0.297431981323735</v>
      </c>
      <c r="I39" s="139">
        <v>1.35468638655431</v>
      </c>
      <c r="J39" s="144">
        <v>0.36461330445227103</v>
      </c>
      <c r="K39" s="139">
        <v>10.174988270761</v>
      </c>
      <c r="L39" s="144">
        <v>1.9360797655269499</v>
      </c>
      <c r="M39" s="139">
        <v>0.22255197928717699</v>
      </c>
      <c r="N39" s="144">
        <v>0.32656985290054402</v>
      </c>
      <c r="O39" s="139">
        <v>0.45678110665723198</v>
      </c>
      <c r="P39" s="144">
        <v>0.368002981227885</v>
      </c>
      <c r="Q39" s="139">
        <v>0.80850619036131899</v>
      </c>
      <c r="R39" s="144">
        <v>0.30731086181745498</v>
      </c>
      <c r="S39" s="139">
        <v>1.34033158036664</v>
      </c>
      <c r="T39" s="144">
        <v>0.36537972787100198</v>
      </c>
      <c r="U39" s="139">
        <v>11.8020912279248</v>
      </c>
      <c r="V39" s="144">
        <v>2.0277404314774099</v>
      </c>
      <c r="W39" s="139">
        <v>0.238252165131182</v>
      </c>
      <c r="X39" s="144">
        <v>0.33198098582318503</v>
      </c>
      <c r="Y39" s="139">
        <v>0.47623222698513901</v>
      </c>
      <c r="Z39" s="144">
        <v>0.369537325734551</v>
      </c>
      <c r="AA39" s="139">
        <v>0.79379745609490404</v>
      </c>
      <c r="AB39" s="144">
        <v>0.31031938648604002</v>
      </c>
      <c r="AC39" s="139">
        <v>1.3412021290845799</v>
      </c>
      <c r="AD39" s="144">
        <v>0.36514101236745999</v>
      </c>
      <c r="AE39" s="139">
        <v>12.1442184320219</v>
      </c>
      <c r="AF39" s="155">
        <v>2.0516224923565201</v>
      </c>
    </row>
    <row r="40" spans="1:32" ht="13" customHeight="1" x14ac:dyDescent="0.15">
      <c r="A40" s="57" t="s">
        <v>274</v>
      </c>
      <c r="B40" s="106">
        <v>2</v>
      </c>
      <c r="C40" s="139">
        <v>0.36284113336358598</v>
      </c>
      <c r="D40" s="144">
        <v>0.19663229038388</v>
      </c>
      <c r="E40" s="139">
        <v>7.7420721749158206E-2</v>
      </c>
      <c r="F40" s="144">
        <v>0.16357600336316799</v>
      </c>
      <c r="G40" s="139">
        <v>0.82751653559809502</v>
      </c>
      <c r="H40" s="144">
        <v>0.139830736352233</v>
      </c>
      <c r="I40" s="139">
        <v>0.70318855338423802</v>
      </c>
      <c r="J40" s="144">
        <v>0.16551789862060001</v>
      </c>
      <c r="K40" s="139">
        <v>7.7998822238623298</v>
      </c>
      <c r="L40" s="144">
        <v>1.7737529184876299</v>
      </c>
      <c r="M40" s="139">
        <v>0.38283522383236501</v>
      </c>
      <c r="N40" s="144">
        <v>0.192855565171272</v>
      </c>
      <c r="O40" s="139">
        <v>7.9429040917767396E-2</v>
      </c>
      <c r="P40" s="144">
        <v>0.16228344951267401</v>
      </c>
      <c r="Q40" s="139">
        <v>0.81831563188984902</v>
      </c>
      <c r="R40" s="144">
        <v>0.13900286037266299</v>
      </c>
      <c r="S40" s="139">
        <v>0.68148139746539704</v>
      </c>
      <c r="T40" s="144">
        <v>0.165338167517907</v>
      </c>
      <c r="U40" s="139">
        <v>7.95547613297237</v>
      </c>
      <c r="V40" s="144">
        <v>1.76498267122125</v>
      </c>
      <c r="W40" s="139">
        <v>0.33824974188047302</v>
      </c>
      <c r="X40" s="144">
        <v>0.18946059356685799</v>
      </c>
      <c r="Y40" s="139">
        <v>9.93841476271978E-2</v>
      </c>
      <c r="Z40" s="144">
        <v>0.16955633640040599</v>
      </c>
      <c r="AA40" s="139">
        <v>0.830696479773256</v>
      </c>
      <c r="AB40" s="144">
        <v>0.137662684126238</v>
      </c>
      <c r="AC40" s="139">
        <v>0.67828641369932796</v>
      </c>
      <c r="AD40" s="144">
        <v>0.17051984899907799</v>
      </c>
      <c r="AE40" s="139">
        <v>8.8318167465118194</v>
      </c>
      <c r="AF40" s="155">
        <v>1.73691146453735</v>
      </c>
    </row>
    <row r="41" spans="1:32" ht="13" customHeight="1" x14ac:dyDescent="0.15">
      <c r="A41" s="57" t="s">
        <v>275</v>
      </c>
      <c r="B41" s="106">
        <v>2</v>
      </c>
      <c r="C41" s="139">
        <v>0.95505656023445396</v>
      </c>
      <c r="D41" s="144">
        <v>0.19685962389343001</v>
      </c>
      <c r="E41" s="139">
        <v>-3.92841709491972E-2</v>
      </c>
      <c r="F41" s="144">
        <v>0.18788952365300601</v>
      </c>
      <c r="G41" s="139">
        <v>0.77770984704088797</v>
      </c>
      <c r="H41" s="144">
        <v>0.20433764682255801</v>
      </c>
      <c r="I41" s="139">
        <v>1.2504469903738999</v>
      </c>
      <c r="J41" s="144">
        <v>0.21316672439074699</v>
      </c>
      <c r="K41" s="139">
        <v>11.5479585313992</v>
      </c>
      <c r="L41" s="144">
        <v>1.4250961040032599</v>
      </c>
      <c r="M41" s="139">
        <v>0.95698627081670995</v>
      </c>
      <c r="N41" s="144">
        <v>0.19692908436217199</v>
      </c>
      <c r="O41" s="139">
        <v>-5.44016125109986E-2</v>
      </c>
      <c r="P41" s="144">
        <v>0.188401072264094</v>
      </c>
      <c r="Q41" s="139">
        <v>0.78631795688378203</v>
      </c>
      <c r="R41" s="144">
        <v>0.206302539360322</v>
      </c>
      <c r="S41" s="139">
        <v>1.2483060754248201</v>
      </c>
      <c r="T41" s="144">
        <v>0.21384757340333099</v>
      </c>
      <c r="U41" s="139">
        <v>11.6525056838999</v>
      </c>
      <c r="V41" s="144">
        <v>1.4446506181385199</v>
      </c>
      <c r="W41" s="139">
        <v>0.93967822393254796</v>
      </c>
      <c r="X41" s="144">
        <v>0.19916337973426401</v>
      </c>
      <c r="Y41" s="139">
        <v>-2.3610200675148098E-2</v>
      </c>
      <c r="Z41" s="144">
        <v>0.18146281815893001</v>
      </c>
      <c r="AA41" s="139">
        <v>0.81775251509490698</v>
      </c>
      <c r="AB41" s="144">
        <v>0.205161116495752</v>
      </c>
      <c r="AC41" s="139">
        <v>1.2354264485762201</v>
      </c>
      <c r="AD41" s="144">
        <v>0.22505263450201099</v>
      </c>
      <c r="AE41" s="139">
        <v>13.024105906034899</v>
      </c>
      <c r="AF41" s="155">
        <v>1.69514205698415</v>
      </c>
    </row>
    <row r="42" spans="1:32" ht="13" customHeight="1" x14ac:dyDescent="0.15">
      <c r="A42" s="57" t="s">
        <v>276</v>
      </c>
      <c r="B42" s="106">
        <v>2</v>
      </c>
      <c r="C42" s="139">
        <v>0.84110804829768804</v>
      </c>
      <c r="D42" s="144">
        <v>0.246232489377567</v>
      </c>
      <c r="E42" s="139">
        <v>0.247433013138876</v>
      </c>
      <c r="F42" s="144">
        <v>0.198233098208387</v>
      </c>
      <c r="G42" s="139">
        <v>0.29067369902001799</v>
      </c>
      <c r="H42" s="144">
        <v>0.20911779462014499</v>
      </c>
      <c r="I42" s="139">
        <v>1.05931464334532</v>
      </c>
      <c r="J42" s="144">
        <v>0.29291796003183501</v>
      </c>
      <c r="K42" s="139">
        <v>7.1148531118286904</v>
      </c>
      <c r="L42" s="144">
        <v>1.5217201430476399</v>
      </c>
      <c r="M42" s="139">
        <v>0.85137440253830499</v>
      </c>
      <c r="N42" s="144">
        <v>0.24654877454539201</v>
      </c>
      <c r="O42" s="139">
        <v>0.24597307118299699</v>
      </c>
      <c r="P42" s="144">
        <v>0.197846293740634</v>
      </c>
      <c r="Q42" s="139">
        <v>0.28053189362007902</v>
      </c>
      <c r="R42" s="144">
        <v>0.20865845484964901</v>
      </c>
      <c r="S42" s="139">
        <v>1.03857498178371</v>
      </c>
      <c r="T42" s="144">
        <v>0.29705867380844198</v>
      </c>
      <c r="U42" s="139">
        <v>8.1432316405007406</v>
      </c>
      <c r="V42" s="144">
        <v>1.6551948098142399</v>
      </c>
      <c r="W42" s="139">
        <v>0.96017526210351301</v>
      </c>
      <c r="X42" s="144">
        <v>0.249732997225485</v>
      </c>
      <c r="Y42" s="139">
        <v>0.28108024470072901</v>
      </c>
      <c r="Z42" s="144">
        <v>0.19684078723283999</v>
      </c>
      <c r="AA42" s="139">
        <v>0.42683230411443102</v>
      </c>
      <c r="AB42" s="144">
        <v>0.202705919582816</v>
      </c>
      <c r="AC42" s="139">
        <v>0.96007123002503203</v>
      </c>
      <c r="AD42" s="144">
        <v>0.28702033050869402</v>
      </c>
      <c r="AE42" s="139">
        <v>11.516221001830001</v>
      </c>
      <c r="AF42" s="155">
        <v>1.8569375132366699</v>
      </c>
    </row>
    <row r="43" spans="1:32" ht="13" customHeight="1" x14ac:dyDescent="0.15">
      <c r="A43" s="57" t="s">
        <v>277</v>
      </c>
      <c r="B43" s="106">
        <v>2</v>
      </c>
      <c r="C43" s="139">
        <v>0.90092741930800402</v>
      </c>
      <c r="D43" s="144">
        <v>0.35362402108673502</v>
      </c>
      <c r="E43" s="139">
        <v>0.29599054513693202</v>
      </c>
      <c r="F43" s="144">
        <v>0.44583859612636301</v>
      </c>
      <c r="G43" s="139">
        <v>0.95174889728093104</v>
      </c>
      <c r="H43" s="144">
        <v>0.50322698324531101</v>
      </c>
      <c r="I43" s="139">
        <v>0.76688397401667296</v>
      </c>
      <c r="J43" s="144">
        <v>0.40066372682847101</v>
      </c>
      <c r="K43" s="139">
        <v>10.8154126594746</v>
      </c>
      <c r="L43" s="144">
        <v>2.17940123705077</v>
      </c>
      <c r="M43" s="139">
        <v>0.88216937420018604</v>
      </c>
      <c r="N43" s="144">
        <v>0.36784358459503602</v>
      </c>
      <c r="O43" s="139">
        <v>0.29647307736819101</v>
      </c>
      <c r="P43" s="144">
        <v>0.45466760208967499</v>
      </c>
      <c r="Q43" s="139">
        <v>0.97659077934179805</v>
      </c>
      <c r="R43" s="144">
        <v>0.52204293525248002</v>
      </c>
      <c r="S43" s="139">
        <v>0.74107640145159603</v>
      </c>
      <c r="T43" s="144">
        <v>0.405001650825214</v>
      </c>
      <c r="U43" s="139">
        <v>11.457577137829499</v>
      </c>
      <c r="V43" s="144">
        <v>2.2587168393460799</v>
      </c>
      <c r="W43" s="139">
        <v>0.84694320863338501</v>
      </c>
      <c r="X43" s="144">
        <v>0.36886705885140603</v>
      </c>
      <c r="Y43" s="139">
        <v>0.319241583491501</v>
      </c>
      <c r="Z43" s="144">
        <v>0.44765967279376201</v>
      </c>
      <c r="AA43" s="139">
        <v>0.97991301801972097</v>
      </c>
      <c r="AB43" s="144">
        <v>0.51162498024710401</v>
      </c>
      <c r="AC43" s="139">
        <v>0.73123920581074198</v>
      </c>
      <c r="AD43" s="144">
        <v>0.39969700816888398</v>
      </c>
      <c r="AE43" s="139">
        <v>11.720533623196101</v>
      </c>
      <c r="AF43" s="155">
        <v>2.3583324876265701</v>
      </c>
    </row>
    <row r="44" spans="1:32" ht="13" customHeight="1" x14ac:dyDescent="0.15">
      <c r="A44" s="57" t="s">
        <v>278</v>
      </c>
      <c r="B44" s="106">
        <v>2</v>
      </c>
      <c r="C44" s="139">
        <v>1.0082985117590599</v>
      </c>
      <c r="D44" s="144">
        <v>0.201877318265577</v>
      </c>
      <c r="E44" s="139">
        <v>0.76647037867155099</v>
      </c>
      <c r="F44" s="144">
        <v>0.13142327400012399</v>
      </c>
      <c r="G44" s="139">
        <v>0.58706798603059596</v>
      </c>
      <c r="H44" s="144">
        <v>0.19684089964301499</v>
      </c>
      <c r="I44" s="139">
        <v>0.58533538161350296</v>
      </c>
      <c r="J44" s="144">
        <v>0.28390665502857199</v>
      </c>
      <c r="K44" s="139">
        <v>8.9295850059598507</v>
      </c>
      <c r="L44" s="144">
        <v>1.31816630465705</v>
      </c>
      <c r="M44" s="139">
        <v>0.95169077331199003</v>
      </c>
      <c r="N44" s="144">
        <v>0.19788826525770101</v>
      </c>
      <c r="O44" s="139">
        <v>0.74210261139708</v>
      </c>
      <c r="P44" s="144">
        <v>0.13296859034046499</v>
      </c>
      <c r="Q44" s="139">
        <v>0.58471164425893896</v>
      </c>
      <c r="R44" s="144">
        <v>0.188528100243987</v>
      </c>
      <c r="S44" s="139">
        <v>0.59515064128918005</v>
      </c>
      <c r="T44" s="144">
        <v>0.265144782258951</v>
      </c>
      <c r="U44" s="139">
        <v>10.124260921875701</v>
      </c>
      <c r="V44" s="144">
        <v>1.34654720304761</v>
      </c>
      <c r="W44" s="139">
        <v>0.90897637304730405</v>
      </c>
      <c r="X44" s="144">
        <v>0.210001029205451</v>
      </c>
      <c r="Y44" s="139">
        <v>0.68695290858840996</v>
      </c>
      <c r="Z44" s="144">
        <v>0.14771096602353601</v>
      </c>
      <c r="AA44" s="139">
        <v>0.59077112013184696</v>
      </c>
      <c r="AB44" s="144">
        <v>0.181599389627282</v>
      </c>
      <c r="AC44" s="139">
        <v>0.55015552309098503</v>
      </c>
      <c r="AD44" s="144">
        <v>0.21925490851476401</v>
      </c>
      <c r="AE44" s="139">
        <v>13.8264196909387</v>
      </c>
      <c r="AF44" s="155">
        <v>1.8099407892736299</v>
      </c>
    </row>
    <row r="45" spans="1:32" ht="13" customHeight="1" x14ac:dyDescent="0.15">
      <c r="A45" s="57" t="s">
        <v>279</v>
      </c>
      <c r="B45" s="106">
        <v>2</v>
      </c>
      <c r="C45" s="139">
        <v>0.73602171908103498</v>
      </c>
      <c r="D45" s="144">
        <v>0.19928735927090399</v>
      </c>
      <c r="E45" s="139">
        <v>0.462704383580474</v>
      </c>
      <c r="F45" s="144">
        <v>0.22960824293121501</v>
      </c>
      <c r="G45" s="139">
        <v>0.56088686668478505</v>
      </c>
      <c r="H45" s="144">
        <v>0.22811486898698299</v>
      </c>
      <c r="I45" s="139">
        <v>0.50738657506490004</v>
      </c>
      <c r="J45" s="144">
        <v>0.27302487065911002</v>
      </c>
      <c r="K45" s="139">
        <v>8.0065571321981803</v>
      </c>
      <c r="L45" s="144">
        <v>1.4855265758871501</v>
      </c>
      <c r="M45" s="139">
        <v>0.72248684368002003</v>
      </c>
      <c r="N45" s="144">
        <v>0.19959285191175299</v>
      </c>
      <c r="O45" s="139">
        <v>0.45700742031619201</v>
      </c>
      <c r="P45" s="144">
        <v>0.230269505966335</v>
      </c>
      <c r="Q45" s="139">
        <v>0.50618864414419396</v>
      </c>
      <c r="R45" s="144">
        <v>0.229310943541191</v>
      </c>
      <c r="S45" s="139">
        <v>0.50907933026942198</v>
      </c>
      <c r="T45" s="144">
        <v>0.26615206922649898</v>
      </c>
      <c r="U45" s="139">
        <v>8.8933752801323003</v>
      </c>
      <c r="V45" s="144">
        <v>1.4798192163958901</v>
      </c>
      <c r="W45" s="139">
        <v>0.72381367554444698</v>
      </c>
      <c r="X45" s="144">
        <v>0.204950512098034</v>
      </c>
      <c r="Y45" s="139">
        <v>0.42501284404231299</v>
      </c>
      <c r="Z45" s="144">
        <v>0.22211084625587199</v>
      </c>
      <c r="AA45" s="139">
        <v>0.50478132309596502</v>
      </c>
      <c r="AB45" s="144">
        <v>0.23064863257917401</v>
      </c>
      <c r="AC45" s="139">
        <v>0.54995125389624999</v>
      </c>
      <c r="AD45" s="144">
        <v>0.25081199971972001</v>
      </c>
      <c r="AE45" s="139">
        <v>9.7833727319390196</v>
      </c>
      <c r="AF45" s="155">
        <v>1.6028735223597299</v>
      </c>
    </row>
    <row r="46" spans="1:32" ht="13" customHeight="1" x14ac:dyDescent="0.15">
      <c r="A46" s="57" t="s">
        <v>280</v>
      </c>
      <c r="B46" s="106">
        <v>2</v>
      </c>
      <c r="C46" s="139">
        <v>1.3296989470599201</v>
      </c>
      <c r="D46" s="144">
        <v>0.21675933791872101</v>
      </c>
      <c r="E46" s="139">
        <v>2.2258307741177898E-2</v>
      </c>
      <c r="F46" s="144">
        <v>0.28556245688319498</v>
      </c>
      <c r="G46" s="139">
        <v>0.16668802800051799</v>
      </c>
      <c r="H46" s="144">
        <v>0.17837721715002</v>
      </c>
      <c r="I46" s="139">
        <v>0.72218325046713405</v>
      </c>
      <c r="J46" s="144">
        <v>0.34069617308897798</v>
      </c>
      <c r="K46" s="139">
        <v>8.4962483373381996</v>
      </c>
      <c r="L46" s="144">
        <v>1.6823152227756399</v>
      </c>
      <c r="M46" s="139">
        <v>1.3093337150869999</v>
      </c>
      <c r="N46" s="144">
        <v>0.217501720093559</v>
      </c>
      <c r="O46" s="139">
        <v>5.2905174096039398E-2</v>
      </c>
      <c r="P46" s="144">
        <v>0.28123047844926902</v>
      </c>
      <c r="Q46" s="139">
        <v>0.18529448515647801</v>
      </c>
      <c r="R46" s="144">
        <v>0.17738500539690899</v>
      </c>
      <c r="S46" s="139">
        <v>0.71178742645477999</v>
      </c>
      <c r="T46" s="144">
        <v>0.341238403717466</v>
      </c>
      <c r="U46" s="139">
        <v>8.9907244723780693</v>
      </c>
      <c r="V46" s="144">
        <v>1.8021624096277999</v>
      </c>
      <c r="W46" s="139">
        <v>1.2865137432584499</v>
      </c>
      <c r="X46" s="144">
        <v>0.21340532964352099</v>
      </c>
      <c r="Y46" s="139">
        <v>5.0061589364627797E-2</v>
      </c>
      <c r="Z46" s="144">
        <v>0.28234577918257903</v>
      </c>
      <c r="AA46" s="139">
        <v>0.19008902782151399</v>
      </c>
      <c r="AB46" s="144">
        <v>0.17691751293218499</v>
      </c>
      <c r="AC46" s="139">
        <v>0.73043108639524501</v>
      </c>
      <c r="AD46" s="144">
        <v>0.329365889832057</v>
      </c>
      <c r="AE46" s="139">
        <v>9.1898472533111004</v>
      </c>
      <c r="AF46" s="155">
        <v>1.97006171274694</v>
      </c>
    </row>
    <row r="47" spans="1:32" ht="13" customHeight="1" x14ac:dyDescent="0.15">
      <c r="A47" s="57" t="s">
        <v>281</v>
      </c>
      <c r="B47" s="106">
        <v>2</v>
      </c>
      <c r="C47" s="139">
        <v>0.57415457863807595</v>
      </c>
      <c r="D47" s="144">
        <v>0.16345718082730301</v>
      </c>
      <c r="E47" s="139">
        <v>0.29232022863179002</v>
      </c>
      <c r="F47" s="144">
        <v>0.13735524012331901</v>
      </c>
      <c r="G47" s="139">
        <v>0.66329211182409997</v>
      </c>
      <c r="H47" s="144">
        <v>0.113459546480076</v>
      </c>
      <c r="I47" s="139">
        <v>0.97307247206145797</v>
      </c>
      <c r="J47" s="144">
        <v>0.20344183826481901</v>
      </c>
      <c r="K47" s="139">
        <v>11.0898416219861</v>
      </c>
      <c r="L47" s="144">
        <v>1.56855539558063</v>
      </c>
      <c r="M47" s="139">
        <v>0.59198135167520205</v>
      </c>
      <c r="N47" s="144">
        <v>0.162774229011938</v>
      </c>
      <c r="O47" s="139">
        <v>0.29964895814127201</v>
      </c>
      <c r="P47" s="144">
        <v>0.13900243990945699</v>
      </c>
      <c r="Q47" s="139">
        <v>0.65457318072684201</v>
      </c>
      <c r="R47" s="144">
        <v>0.11619192142775001</v>
      </c>
      <c r="S47" s="139">
        <v>0.96522227106123504</v>
      </c>
      <c r="T47" s="144">
        <v>0.201477045129523</v>
      </c>
      <c r="U47" s="139">
        <v>11.2477546411393</v>
      </c>
      <c r="V47" s="144">
        <v>1.57225774121893</v>
      </c>
      <c r="W47" s="139">
        <v>0.58412297559252202</v>
      </c>
      <c r="X47" s="144">
        <v>0.16365953156398799</v>
      </c>
      <c r="Y47" s="139">
        <v>0.30038931177308398</v>
      </c>
      <c r="Z47" s="144">
        <v>0.13944917408982299</v>
      </c>
      <c r="AA47" s="139">
        <v>0.65272178751912902</v>
      </c>
      <c r="AB47" s="144">
        <v>0.11601006609570599</v>
      </c>
      <c r="AC47" s="139">
        <v>0.96897287345514405</v>
      </c>
      <c r="AD47" s="144">
        <v>0.20284594994147001</v>
      </c>
      <c r="AE47" s="139">
        <v>11.3823862602246</v>
      </c>
      <c r="AF47" s="155">
        <v>1.6509817499405099</v>
      </c>
    </row>
    <row r="48" spans="1:32" ht="13" customHeight="1" x14ac:dyDescent="0.15">
      <c r="A48" s="57" t="s">
        <v>282</v>
      </c>
      <c r="B48" s="106">
        <v>2</v>
      </c>
      <c r="C48" s="139">
        <v>0.87921918161309398</v>
      </c>
      <c r="D48" s="144">
        <v>0.23365097026121501</v>
      </c>
      <c r="E48" s="139">
        <v>0.26387993980165297</v>
      </c>
      <c r="F48" s="144">
        <v>0.21509768558040099</v>
      </c>
      <c r="G48" s="139">
        <v>0.83987599866483498</v>
      </c>
      <c r="H48" s="144">
        <v>0.22288894779766999</v>
      </c>
      <c r="I48" s="139">
        <v>0.920795957051606</v>
      </c>
      <c r="J48" s="144">
        <v>0.24751209749098799</v>
      </c>
      <c r="K48" s="139">
        <v>9.6137516771006695</v>
      </c>
      <c r="L48" s="144">
        <v>1.64800436931218</v>
      </c>
      <c r="M48" s="139">
        <v>0.88930729862563196</v>
      </c>
      <c r="N48" s="144">
        <v>0.23158759095180201</v>
      </c>
      <c r="O48" s="139">
        <v>0.27947256806742199</v>
      </c>
      <c r="P48" s="144">
        <v>0.21308735279737201</v>
      </c>
      <c r="Q48" s="139">
        <v>0.84183857216592695</v>
      </c>
      <c r="R48" s="144">
        <v>0.225809079828867</v>
      </c>
      <c r="S48" s="139">
        <v>0.90653429250453199</v>
      </c>
      <c r="T48" s="144">
        <v>0.24787177288670301</v>
      </c>
      <c r="U48" s="139">
        <v>9.9239284549760995</v>
      </c>
      <c r="V48" s="144">
        <v>1.69833142802737</v>
      </c>
      <c r="W48" s="139">
        <v>0.88792482206948498</v>
      </c>
      <c r="X48" s="144">
        <v>0.23036510525805901</v>
      </c>
      <c r="Y48" s="139">
        <v>0.26985623282522397</v>
      </c>
      <c r="Z48" s="144">
        <v>0.21427062330966701</v>
      </c>
      <c r="AA48" s="139">
        <v>0.83382280456278701</v>
      </c>
      <c r="AB48" s="144">
        <v>0.227624913804647</v>
      </c>
      <c r="AC48" s="139">
        <v>0.88823076915922905</v>
      </c>
      <c r="AD48" s="144">
        <v>0.25224460493240702</v>
      </c>
      <c r="AE48" s="139">
        <v>10.3176758556891</v>
      </c>
      <c r="AF48" s="155">
        <v>1.73251904025292</v>
      </c>
    </row>
    <row r="49" spans="1:32" ht="13" customHeight="1" x14ac:dyDescent="0.15">
      <c r="A49" s="57" t="s">
        <v>283</v>
      </c>
      <c r="B49" s="106">
        <v>2</v>
      </c>
      <c r="C49" s="139">
        <v>1.8386815777553001</v>
      </c>
      <c r="D49" s="144">
        <v>0.46442824775096903</v>
      </c>
      <c r="E49" s="139">
        <v>-0.46510533653606401</v>
      </c>
      <c r="F49" s="144">
        <v>0.37212972990755999</v>
      </c>
      <c r="G49" s="139">
        <v>1.2826245230434401</v>
      </c>
      <c r="H49" s="144">
        <v>0.43742464792529401</v>
      </c>
      <c r="I49" s="139">
        <v>1.6424259923161799</v>
      </c>
      <c r="J49" s="144">
        <v>0.35144669310376297</v>
      </c>
      <c r="K49" s="139">
        <v>10.3436720837436</v>
      </c>
      <c r="L49" s="144">
        <v>1.8129119675258301</v>
      </c>
      <c r="M49" s="139">
        <v>1.84253348263713</v>
      </c>
      <c r="N49" s="144">
        <v>0.46098730973414598</v>
      </c>
      <c r="O49" s="139">
        <v>-0.43040600325839501</v>
      </c>
      <c r="P49" s="144">
        <v>0.36319914610888598</v>
      </c>
      <c r="Q49" s="139">
        <v>1.21877099582488</v>
      </c>
      <c r="R49" s="144">
        <v>0.43912239297952499</v>
      </c>
      <c r="S49" s="139">
        <v>1.64088983462037</v>
      </c>
      <c r="T49" s="144">
        <v>0.35763196998765601</v>
      </c>
      <c r="U49" s="139">
        <v>10.6806502275769</v>
      </c>
      <c r="V49" s="144">
        <v>1.8153390232480799</v>
      </c>
      <c r="W49" s="139">
        <v>1.8529155734849101</v>
      </c>
      <c r="X49" s="144">
        <v>0.46377612169308602</v>
      </c>
      <c r="Y49" s="139">
        <v>-0.398273653085357</v>
      </c>
      <c r="Z49" s="144">
        <v>0.363462407294315</v>
      </c>
      <c r="AA49" s="139">
        <v>1.1231354068536701</v>
      </c>
      <c r="AB49" s="144">
        <v>0.43133093449186999</v>
      </c>
      <c r="AC49" s="139">
        <v>1.6682116360185</v>
      </c>
      <c r="AD49" s="144">
        <v>0.35713024628847401</v>
      </c>
      <c r="AE49" s="139">
        <v>11.5347377018442</v>
      </c>
      <c r="AF49" s="155">
        <v>1.9026803521819</v>
      </c>
    </row>
    <row r="50" spans="1:32" ht="13" customHeight="1" x14ac:dyDescent="0.15">
      <c r="A50" s="57" t="s">
        <v>284</v>
      </c>
      <c r="B50" s="106">
        <v>2</v>
      </c>
      <c r="C50" s="139">
        <v>0.95827115320936795</v>
      </c>
      <c r="D50" s="144">
        <v>0.16895322564623999</v>
      </c>
      <c r="E50" s="139">
        <v>0.69533604563000695</v>
      </c>
      <c r="F50" s="144">
        <v>0.17645702216339801</v>
      </c>
      <c r="G50" s="139">
        <v>0.82457559012331505</v>
      </c>
      <c r="H50" s="144">
        <v>0.195943225935373</v>
      </c>
      <c r="I50" s="139">
        <v>0.717188202406572</v>
      </c>
      <c r="J50" s="144">
        <v>0.17893510464761</v>
      </c>
      <c r="K50" s="139">
        <v>12.8348160056917</v>
      </c>
      <c r="L50" s="144">
        <v>1.52463072756411</v>
      </c>
      <c r="M50" s="139">
        <v>0.94257751960407599</v>
      </c>
      <c r="N50" s="144">
        <v>0.16769302669170699</v>
      </c>
      <c r="O50" s="139">
        <v>0.68934127441162696</v>
      </c>
      <c r="P50" s="144">
        <v>0.177048459087114</v>
      </c>
      <c r="Q50" s="139">
        <v>0.76482920467515203</v>
      </c>
      <c r="R50" s="144">
        <v>0.19592132001689</v>
      </c>
      <c r="S50" s="139">
        <v>0.75623392026182601</v>
      </c>
      <c r="T50" s="144">
        <v>0.18227640168953599</v>
      </c>
      <c r="U50" s="139">
        <v>13.751770670624101</v>
      </c>
      <c r="V50" s="144">
        <v>1.54135608378217</v>
      </c>
      <c r="W50" s="139">
        <v>0.95198007412541696</v>
      </c>
      <c r="X50" s="144">
        <v>0.16777447347031399</v>
      </c>
      <c r="Y50" s="139">
        <v>0.67931785286127799</v>
      </c>
      <c r="Z50" s="144">
        <v>0.177464078178377</v>
      </c>
      <c r="AA50" s="139">
        <v>0.76298093865965499</v>
      </c>
      <c r="AB50" s="144">
        <v>0.19855490329999001</v>
      </c>
      <c r="AC50" s="139">
        <v>0.77809516659775602</v>
      </c>
      <c r="AD50" s="144">
        <v>0.18624554379109401</v>
      </c>
      <c r="AE50" s="139">
        <v>13.8270365204489</v>
      </c>
      <c r="AF50" s="155">
        <v>1.56721767661678</v>
      </c>
    </row>
    <row r="51" spans="1:32" ht="13" customHeight="1" x14ac:dyDescent="0.15">
      <c r="A51" s="57" t="s">
        <v>285</v>
      </c>
      <c r="B51" s="106">
        <v>2</v>
      </c>
      <c r="C51" s="139">
        <v>1.08171286945996</v>
      </c>
      <c r="D51" s="144">
        <v>0.211142597892991</v>
      </c>
      <c r="E51" s="139">
        <v>-2.40276569155706E-2</v>
      </c>
      <c r="F51" s="144">
        <v>0.21640105677371901</v>
      </c>
      <c r="G51" s="139">
        <v>1.43415359266496</v>
      </c>
      <c r="H51" s="144">
        <v>0.27006019487070299</v>
      </c>
      <c r="I51" s="139">
        <v>0.74258924841291396</v>
      </c>
      <c r="J51" s="144">
        <v>0.222198888665885</v>
      </c>
      <c r="K51" s="139">
        <v>8.3171711186764608</v>
      </c>
      <c r="L51" s="144">
        <v>1.17295578174948</v>
      </c>
      <c r="M51" s="139">
        <v>1.0470048950034501</v>
      </c>
      <c r="N51" s="144">
        <v>0.20786490249109299</v>
      </c>
      <c r="O51" s="139">
        <v>-1.8403740160202599E-2</v>
      </c>
      <c r="P51" s="144">
        <v>0.21927816778729101</v>
      </c>
      <c r="Q51" s="139">
        <v>1.4488677893191499</v>
      </c>
      <c r="R51" s="144">
        <v>0.26862515043173701</v>
      </c>
      <c r="S51" s="139">
        <v>0.744331833285518</v>
      </c>
      <c r="T51" s="144">
        <v>0.221593236844741</v>
      </c>
      <c r="U51" s="139">
        <v>9.3776033344134202</v>
      </c>
      <c r="V51" s="144">
        <v>1.2373040459025799</v>
      </c>
      <c r="W51" s="139">
        <v>1.0289750381774201</v>
      </c>
      <c r="X51" s="144">
        <v>0.201774784762319</v>
      </c>
      <c r="Y51" s="139">
        <v>-4.9595746922682003E-2</v>
      </c>
      <c r="Z51" s="144">
        <v>0.21980007579939601</v>
      </c>
      <c r="AA51" s="139">
        <v>1.4649212670779901</v>
      </c>
      <c r="AB51" s="144">
        <v>0.26658643853542302</v>
      </c>
      <c r="AC51" s="139">
        <v>0.73087285517613398</v>
      </c>
      <c r="AD51" s="144">
        <v>0.22096388190057401</v>
      </c>
      <c r="AE51" s="139">
        <v>10.5836224362032</v>
      </c>
      <c r="AF51" s="155">
        <v>1.3297035087889499</v>
      </c>
    </row>
    <row r="52" spans="1:32" ht="13" customHeight="1" x14ac:dyDescent="0.15">
      <c r="A52" s="57" t="s">
        <v>286</v>
      </c>
      <c r="B52" s="106">
        <v>2</v>
      </c>
      <c r="C52" s="139">
        <v>1.09420625303782</v>
      </c>
      <c r="D52" s="144">
        <v>0.190474473463389</v>
      </c>
      <c r="E52" s="139">
        <v>0.84732438739000704</v>
      </c>
      <c r="F52" s="144">
        <v>0.17362266103333901</v>
      </c>
      <c r="G52" s="139">
        <v>0.303520867615173</v>
      </c>
      <c r="H52" s="144">
        <v>0.17718809146853101</v>
      </c>
      <c r="I52" s="139">
        <v>0.73592807517324998</v>
      </c>
      <c r="J52" s="144">
        <v>0.20031240614409199</v>
      </c>
      <c r="K52" s="139">
        <v>13.2626442053816</v>
      </c>
      <c r="L52" s="144">
        <v>1.6579912261687899</v>
      </c>
      <c r="M52" s="139">
        <v>1.0701221142527899</v>
      </c>
      <c r="N52" s="144">
        <v>0.190471751556894</v>
      </c>
      <c r="O52" s="139">
        <v>0.84178254768365901</v>
      </c>
      <c r="P52" s="144">
        <v>0.17678497100467699</v>
      </c>
      <c r="Q52" s="139">
        <v>0.29109878654896398</v>
      </c>
      <c r="R52" s="144">
        <v>0.18548817165210699</v>
      </c>
      <c r="S52" s="139">
        <v>0.74104241214305899</v>
      </c>
      <c r="T52" s="144">
        <v>0.206986036091095</v>
      </c>
      <c r="U52" s="139">
        <v>14.2450707549713</v>
      </c>
      <c r="V52" s="144">
        <v>1.9178846455251899</v>
      </c>
      <c r="W52" s="139">
        <v>0.98984525953925795</v>
      </c>
      <c r="X52" s="144">
        <v>0.197259741981683</v>
      </c>
      <c r="Y52" s="139">
        <v>0.882142185597654</v>
      </c>
      <c r="Z52" s="144">
        <v>0.18233165847079399</v>
      </c>
      <c r="AA52" s="139">
        <v>0.44628702361427097</v>
      </c>
      <c r="AB52" s="144">
        <v>0.183042356856467</v>
      </c>
      <c r="AC52" s="139">
        <v>0.66543598500293499</v>
      </c>
      <c r="AD52" s="144">
        <v>0.22587147786325701</v>
      </c>
      <c r="AE52" s="139">
        <v>17.3580981998502</v>
      </c>
      <c r="AF52" s="155">
        <v>2.35561617487076</v>
      </c>
    </row>
    <row r="53" spans="1:32" ht="13" customHeight="1" x14ac:dyDescent="0.15">
      <c r="A53" s="57" t="s">
        <v>287</v>
      </c>
      <c r="B53" s="106">
        <v>2</v>
      </c>
      <c r="C53" s="139">
        <v>0.70614272066619599</v>
      </c>
      <c r="D53" s="144">
        <v>0.15299759187252299</v>
      </c>
      <c r="E53" s="139">
        <v>0.39867106064747998</v>
      </c>
      <c r="F53" s="144">
        <v>0.15890947493013399</v>
      </c>
      <c r="G53" s="139">
        <v>0.35321318296203902</v>
      </c>
      <c r="H53" s="144">
        <v>0.120054179016647</v>
      </c>
      <c r="I53" s="139">
        <v>1.14319605911433</v>
      </c>
      <c r="J53" s="144">
        <v>0.18116601937646801</v>
      </c>
      <c r="K53" s="139">
        <v>9.4459423049878293</v>
      </c>
      <c r="L53" s="144">
        <v>1.16576015491431</v>
      </c>
      <c r="M53" s="139">
        <v>0.71719968350251095</v>
      </c>
      <c r="N53" s="144">
        <v>0.15177523268065199</v>
      </c>
      <c r="O53" s="139">
        <v>0.38550088271321398</v>
      </c>
      <c r="P53" s="144">
        <v>0.15888773250164301</v>
      </c>
      <c r="Q53" s="139">
        <v>0.35253437802763599</v>
      </c>
      <c r="R53" s="144">
        <v>0.11967507939519</v>
      </c>
      <c r="S53" s="139">
        <v>1.1144323626641099</v>
      </c>
      <c r="T53" s="144">
        <v>0.178955408357441</v>
      </c>
      <c r="U53" s="139">
        <v>9.9099992548334299</v>
      </c>
      <c r="V53" s="144">
        <v>1.2636361700824701</v>
      </c>
      <c r="W53" s="139">
        <v>0.69953953576113104</v>
      </c>
      <c r="X53" s="144">
        <v>0.14883379754742701</v>
      </c>
      <c r="Y53" s="139">
        <v>0.409194571401089</v>
      </c>
      <c r="Z53" s="144">
        <v>0.155454581989727</v>
      </c>
      <c r="AA53" s="139">
        <v>0.34630378607169998</v>
      </c>
      <c r="AB53" s="144">
        <v>0.114686617993315</v>
      </c>
      <c r="AC53" s="139">
        <v>1.0747690751187799</v>
      </c>
      <c r="AD53" s="144">
        <v>0.17755791089551401</v>
      </c>
      <c r="AE53" s="139">
        <v>11.4030739656389</v>
      </c>
      <c r="AF53" s="155">
        <v>1.3686400472224101</v>
      </c>
    </row>
    <row r="54" spans="1:32" ht="13" customHeight="1" x14ac:dyDescent="0.15">
      <c r="A54" s="57" t="s">
        <v>288</v>
      </c>
      <c r="B54" s="106">
        <v>2</v>
      </c>
      <c r="C54" s="139">
        <v>0.97539051544631705</v>
      </c>
      <c r="D54" s="144">
        <v>0.231524512860629</v>
      </c>
      <c r="E54" s="139">
        <v>-1.18210884429313E-2</v>
      </c>
      <c r="F54" s="144">
        <v>0.169218116725629</v>
      </c>
      <c r="G54" s="139">
        <v>0.68930346379284502</v>
      </c>
      <c r="H54" s="144">
        <v>0.22464284727069</v>
      </c>
      <c r="I54" s="139">
        <v>0.89629855439484996</v>
      </c>
      <c r="J54" s="144">
        <v>0.21274310790831899</v>
      </c>
      <c r="K54" s="139">
        <v>11.083196738360501</v>
      </c>
      <c r="L54" s="144">
        <v>2.0367089637641098</v>
      </c>
      <c r="M54" s="139">
        <v>0.93565766825157404</v>
      </c>
      <c r="N54" s="144">
        <v>0.23120668179005899</v>
      </c>
      <c r="O54" s="139">
        <v>-6.3962309686039802E-3</v>
      </c>
      <c r="P54" s="144">
        <v>0.17187264977238301</v>
      </c>
      <c r="Q54" s="139">
        <v>0.71195458676822598</v>
      </c>
      <c r="R54" s="144">
        <v>0.22451986062299301</v>
      </c>
      <c r="S54" s="139">
        <v>0.90734266134506203</v>
      </c>
      <c r="T54" s="144">
        <v>0.21344992189977699</v>
      </c>
      <c r="U54" s="139">
        <v>11.713466178533899</v>
      </c>
      <c r="V54" s="144">
        <v>1.98989780264056</v>
      </c>
      <c r="W54" s="139">
        <v>0.94405892220339904</v>
      </c>
      <c r="X54" s="144">
        <v>0.22846314508703799</v>
      </c>
      <c r="Y54" s="139">
        <v>-1.94150003465627E-2</v>
      </c>
      <c r="Z54" s="144">
        <v>0.17517545952875699</v>
      </c>
      <c r="AA54" s="139">
        <v>0.73869631194196606</v>
      </c>
      <c r="AB54" s="144">
        <v>0.22637330638690001</v>
      </c>
      <c r="AC54" s="139">
        <v>0.90903804116693099</v>
      </c>
      <c r="AD54" s="144">
        <v>0.213180395548761</v>
      </c>
      <c r="AE54" s="139">
        <v>12.169919746037101</v>
      </c>
      <c r="AF54" s="155">
        <v>2.0744189624380098</v>
      </c>
    </row>
    <row r="55" spans="1:32" ht="13" customHeight="1" x14ac:dyDescent="0.15">
      <c r="A55" s="57" t="s">
        <v>289</v>
      </c>
      <c r="B55" s="106">
        <v>2</v>
      </c>
      <c r="C55" s="139">
        <v>1.3484765510569701</v>
      </c>
      <c r="D55" s="144">
        <v>0.20117030123892499</v>
      </c>
      <c r="E55" s="139">
        <v>0.74660363485028103</v>
      </c>
      <c r="F55" s="144">
        <v>0.26508366796553801</v>
      </c>
      <c r="G55" s="139">
        <v>6.94478655626974E-2</v>
      </c>
      <c r="H55" s="144">
        <v>0.24963216762549001</v>
      </c>
      <c r="I55" s="139">
        <v>0.83976675306089699</v>
      </c>
      <c r="J55" s="144">
        <v>0.25082492038702497</v>
      </c>
      <c r="K55" s="139">
        <v>15.331232968782</v>
      </c>
      <c r="L55" s="144">
        <v>2.5372321067351198</v>
      </c>
      <c r="M55" s="139">
        <v>1.3695765619606901</v>
      </c>
      <c r="N55" s="144">
        <v>0.20588920099951699</v>
      </c>
      <c r="O55" s="139">
        <v>0.68327398276645901</v>
      </c>
      <c r="P55" s="144">
        <v>0.26391971675826298</v>
      </c>
      <c r="Q55" s="139">
        <v>8.5482893579722205E-2</v>
      </c>
      <c r="R55" s="144">
        <v>0.248070149575781</v>
      </c>
      <c r="S55" s="139">
        <v>0.88005475271798494</v>
      </c>
      <c r="T55" s="144">
        <v>0.25696277022578701</v>
      </c>
      <c r="U55" s="139">
        <v>16.031114522312699</v>
      </c>
      <c r="V55" s="144">
        <v>2.6478778175468798</v>
      </c>
      <c r="W55" s="139">
        <v>1.3522816612386801</v>
      </c>
      <c r="X55" s="144">
        <v>0.196572376345133</v>
      </c>
      <c r="Y55" s="139">
        <v>0.67960143612983104</v>
      </c>
      <c r="Z55" s="144">
        <v>0.24470542676423401</v>
      </c>
      <c r="AA55" s="139">
        <v>0.15469629084301001</v>
      </c>
      <c r="AB55" s="144">
        <v>0.23666089863018999</v>
      </c>
      <c r="AC55" s="139">
        <v>0.83358025468661001</v>
      </c>
      <c r="AD55" s="144">
        <v>0.25354067297537802</v>
      </c>
      <c r="AE55" s="139">
        <v>17.2446001301834</v>
      </c>
      <c r="AF55" s="155">
        <v>2.6723936788178899</v>
      </c>
    </row>
    <row r="56" spans="1:32" ht="13" customHeight="1" x14ac:dyDescent="0.15">
      <c r="A56" s="57" t="s">
        <v>290</v>
      </c>
      <c r="B56" s="106">
        <v>2</v>
      </c>
      <c r="C56" s="139">
        <v>0.58144275860322303</v>
      </c>
      <c r="D56" s="144">
        <v>0.18212383918271</v>
      </c>
      <c r="E56" s="139">
        <v>0.32340186845733898</v>
      </c>
      <c r="F56" s="144">
        <v>0.107468116661449</v>
      </c>
      <c r="G56" s="139">
        <v>0.863347366534018</v>
      </c>
      <c r="H56" s="144">
        <v>0.143088131692895</v>
      </c>
      <c r="I56" s="139">
        <v>0.63924748699908196</v>
      </c>
      <c r="J56" s="144">
        <v>0.149630662751635</v>
      </c>
      <c r="K56" s="139">
        <v>9.9820226617264201</v>
      </c>
      <c r="L56" s="144">
        <v>1.1453216927768901</v>
      </c>
      <c r="M56" s="139">
        <v>0.60406015762669096</v>
      </c>
      <c r="N56" s="144">
        <v>0.174746182283083</v>
      </c>
      <c r="O56" s="139">
        <v>0.299494215216002</v>
      </c>
      <c r="P56" s="144">
        <v>0.103169398968415</v>
      </c>
      <c r="Q56" s="139">
        <v>0.88521278288401295</v>
      </c>
      <c r="R56" s="144">
        <v>0.1425950281527</v>
      </c>
      <c r="S56" s="139">
        <v>0.55514995039764303</v>
      </c>
      <c r="T56" s="144">
        <v>0.155383163759681</v>
      </c>
      <c r="U56" s="139">
        <v>11.6126926229479</v>
      </c>
      <c r="V56" s="144">
        <v>1.35684340599315</v>
      </c>
      <c r="W56" s="139">
        <v>0.62729747703969896</v>
      </c>
      <c r="X56" s="144">
        <v>0.17467665331152801</v>
      </c>
      <c r="Y56" s="139">
        <v>0.28410865357557102</v>
      </c>
      <c r="Z56" s="144">
        <v>0.102645777800564</v>
      </c>
      <c r="AA56" s="139">
        <v>0.91050553726834405</v>
      </c>
      <c r="AB56" s="144">
        <v>0.143143582883173</v>
      </c>
      <c r="AC56" s="139">
        <v>0.56264361327604595</v>
      </c>
      <c r="AD56" s="144">
        <v>0.15865762984248699</v>
      </c>
      <c r="AE56" s="139">
        <v>12.671142364180801</v>
      </c>
      <c r="AF56" s="155">
        <v>1.3970378596687001</v>
      </c>
    </row>
    <row r="57" spans="1:32" ht="13" customHeight="1" x14ac:dyDescent="0.15">
      <c r="A57" s="57" t="s">
        <v>291</v>
      </c>
      <c r="B57" s="106">
        <v>2</v>
      </c>
      <c r="C57" s="139">
        <v>0.99308303609833803</v>
      </c>
      <c r="D57" s="144">
        <v>0.17068410313895899</v>
      </c>
      <c r="E57" s="139">
        <v>0.16300355117464599</v>
      </c>
      <c r="F57" s="144">
        <v>0.173509585035688</v>
      </c>
      <c r="G57" s="139">
        <v>0.82975171789120505</v>
      </c>
      <c r="H57" s="144">
        <v>0.18465835746943099</v>
      </c>
      <c r="I57" s="139">
        <v>0.87544790639967196</v>
      </c>
      <c r="J57" s="144">
        <v>0.24431454561563201</v>
      </c>
      <c r="K57" s="139">
        <v>15.8508994839957</v>
      </c>
      <c r="L57" s="144">
        <v>2.24768158674964</v>
      </c>
      <c r="M57" s="139">
        <v>0.96658295347132095</v>
      </c>
      <c r="N57" s="144">
        <v>0.16808766171054901</v>
      </c>
      <c r="O57" s="139">
        <v>0.16937286486325001</v>
      </c>
      <c r="P57" s="144">
        <v>0.17371946474327199</v>
      </c>
      <c r="Q57" s="139">
        <v>0.82944919262071704</v>
      </c>
      <c r="R57" s="144">
        <v>0.18381796908677001</v>
      </c>
      <c r="S57" s="139">
        <v>0.90185168110494796</v>
      </c>
      <c r="T57" s="144">
        <v>0.23838781164269801</v>
      </c>
      <c r="U57" s="139">
        <v>16.546012556962602</v>
      </c>
      <c r="V57" s="144">
        <v>2.3053382878503799</v>
      </c>
      <c r="W57" s="139">
        <v>0.99666786103737504</v>
      </c>
      <c r="X57" s="144">
        <v>0.17548418984185199</v>
      </c>
      <c r="Y57" s="139">
        <v>0.17849970269663601</v>
      </c>
      <c r="Z57" s="144">
        <v>0.17991025142599401</v>
      </c>
      <c r="AA57" s="139">
        <v>0.82994134966732003</v>
      </c>
      <c r="AB57" s="144">
        <v>0.18840258978129901</v>
      </c>
      <c r="AC57" s="139">
        <v>0.91188615910569204</v>
      </c>
      <c r="AD57" s="144">
        <v>0.239083895082885</v>
      </c>
      <c r="AE57" s="139">
        <v>16.969718051114601</v>
      </c>
      <c r="AF57" s="155">
        <v>2.2771201966891801</v>
      </c>
    </row>
    <row r="58" spans="1:32" ht="13" customHeight="1" x14ac:dyDescent="0.15">
      <c r="A58" s="57" t="s">
        <v>292</v>
      </c>
      <c r="B58" s="106">
        <v>2</v>
      </c>
      <c r="C58" s="139">
        <v>0.68889829531777202</v>
      </c>
      <c r="D58" s="144">
        <v>0.13080820656091799</v>
      </c>
      <c r="E58" s="139">
        <v>0.31221858786705498</v>
      </c>
      <c r="F58" s="144">
        <v>0.151590901922001</v>
      </c>
      <c r="G58" s="139">
        <v>0.85468309075238702</v>
      </c>
      <c r="H58" s="144">
        <v>0.14715731349198699</v>
      </c>
      <c r="I58" s="139">
        <v>0.57922787205832005</v>
      </c>
      <c r="J58" s="144">
        <v>0.15082825210412401</v>
      </c>
      <c r="K58" s="139">
        <v>14.231867630190999</v>
      </c>
      <c r="L58" s="144">
        <v>1.61846302288649</v>
      </c>
      <c r="M58" s="139">
        <v>0.72524964812483095</v>
      </c>
      <c r="N58" s="144">
        <v>0.12771418237573001</v>
      </c>
      <c r="O58" s="139">
        <v>0.28499872232545298</v>
      </c>
      <c r="P58" s="144">
        <v>0.15067285036434699</v>
      </c>
      <c r="Q58" s="139">
        <v>0.84838834566686505</v>
      </c>
      <c r="R58" s="144">
        <v>0.142630751736048</v>
      </c>
      <c r="S58" s="139">
        <v>0.54398681483153799</v>
      </c>
      <c r="T58" s="144">
        <v>0.15291109864504901</v>
      </c>
      <c r="U58" s="139">
        <v>15.064138836923901</v>
      </c>
      <c r="V58" s="144">
        <v>1.6276150705256001</v>
      </c>
      <c r="W58" s="139">
        <v>0.68697876209756703</v>
      </c>
      <c r="X58" s="144">
        <v>0.122060712574875</v>
      </c>
      <c r="Y58" s="139">
        <v>0.29490561901489398</v>
      </c>
      <c r="Z58" s="144">
        <v>0.15190583370279201</v>
      </c>
      <c r="AA58" s="139">
        <v>0.84195333469192102</v>
      </c>
      <c r="AB58" s="144">
        <v>0.135873767004702</v>
      </c>
      <c r="AC58" s="139">
        <v>0.56466617429326005</v>
      </c>
      <c r="AD58" s="144">
        <v>0.150343764927478</v>
      </c>
      <c r="AE58" s="139">
        <v>16.051726253177499</v>
      </c>
      <c r="AF58" s="155">
        <v>1.59099554910569</v>
      </c>
    </row>
    <row r="59" spans="1:32" ht="13" customHeight="1" x14ac:dyDescent="0.15">
      <c r="A59" s="57" t="s">
        <v>293</v>
      </c>
      <c r="B59" s="106">
        <v>2</v>
      </c>
      <c r="C59" s="139">
        <v>1.4070257171478</v>
      </c>
      <c r="D59" s="144">
        <v>0.25576688685024601</v>
      </c>
      <c r="E59" s="139">
        <v>6.6415369041261094E-2</v>
      </c>
      <c r="F59" s="144">
        <v>0.331716062351533</v>
      </c>
      <c r="G59" s="139">
        <v>1.39791163388472</v>
      </c>
      <c r="H59" s="144">
        <v>0.219114405379568</v>
      </c>
      <c r="I59" s="139">
        <v>1.5230994609494799</v>
      </c>
      <c r="J59" s="144">
        <v>0.213102513438227</v>
      </c>
      <c r="K59" s="139">
        <v>16.100799155112799</v>
      </c>
      <c r="L59" s="144">
        <v>2.8710994633169</v>
      </c>
      <c r="M59" s="139">
        <v>1.4019233207823101</v>
      </c>
      <c r="N59" s="144">
        <v>0.248302302192142</v>
      </c>
      <c r="O59" s="139">
        <v>4.8267009504543303E-2</v>
      </c>
      <c r="P59" s="144">
        <v>0.32741745974912501</v>
      </c>
      <c r="Q59" s="139">
        <v>1.3805505778154099</v>
      </c>
      <c r="R59" s="144">
        <v>0.21527780989569401</v>
      </c>
      <c r="S59" s="139">
        <v>1.5376173011630201</v>
      </c>
      <c r="T59" s="144">
        <v>0.21103224402096299</v>
      </c>
      <c r="U59" s="139">
        <v>16.456818891799699</v>
      </c>
      <c r="V59" s="144">
        <v>2.9093150502934599</v>
      </c>
      <c r="W59" s="139">
        <v>1.47474035412275</v>
      </c>
      <c r="X59" s="144">
        <v>0.244251451944557</v>
      </c>
      <c r="Y59" s="139">
        <v>1.2867136965759E-2</v>
      </c>
      <c r="Z59" s="144">
        <v>0.33878903497854201</v>
      </c>
      <c r="AA59" s="139">
        <v>1.2918100302826201</v>
      </c>
      <c r="AB59" s="144">
        <v>0.206300318682515</v>
      </c>
      <c r="AC59" s="139">
        <v>1.5107185830377901</v>
      </c>
      <c r="AD59" s="144">
        <v>0.22013255485067901</v>
      </c>
      <c r="AE59" s="139">
        <v>17.325906843161899</v>
      </c>
      <c r="AF59" s="155">
        <v>2.9807520708102002</v>
      </c>
    </row>
    <row r="60" spans="1:32" ht="13" customHeight="1" x14ac:dyDescent="0.15">
      <c r="A60" s="57" t="s">
        <v>294</v>
      </c>
      <c r="B60" s="106">
        <v>2</v>
      </c>
      <c r="C60" s="139">
        <v>1.8587525201244901</v>
      </c>
      <c r="D60" s="144">
        <v>0.29265407950887001</v>
      </c>
      <c r="E60" s="139">
        <v>0.33028968461490998</v>
      </c>
      <c r="F60" s="144">
        <v>0.379644636628092</v>
      </c>
      <c r="G60" s="139">
        <v>0.82622174527500403</v>
      </c>
      <c r="H60" s="144">
        <v>0.33746644416877197</v>
      </c>
      <c r="I60" s="139">
        <v>0.78152424795055198</v>
      </c>
      <c r="J60" s="144">
        <v>0.58373486564430299</v>
      </c>
      <c r="K60" s="139">
        <v>23.7349536557935</v>
      </c>
      <c r="L60" s="144">
        <v>4.1118549152463304</v>
      </c>
      <c r="M60" s="139">
        <v>1.8709435945097399</v>
      </c>
      <c r="N60" s="144">
        <v>0.28836280161225403</v>
      </c>
      <c r="O60" s="139">
        <v>0.33293187372934502</v>
      </c>
      <c r="P60" s="144">
        <v>0.38473559715260403</v>
      </c>
      <c r="Q60" s="139">
        <v>0.78894832449662</v>
      </c>
      <c r="R60" s="144">
        <v>0.36167815025426497</v>
      </c>
      <c r="S60" s="139">
        <v>0.746058683184188</v>
      </c>
      <c r="T60" s="144">
        <v>0.54588755622984197</v>
      </c>
      <c r="U60" s="139">
        <v>23.948829967954399</v>
      </c>
      <c r="V60" s="144">
        <v>4.2642352098396303</v>
      </c>
      <c r="W60" s="139">
        <v>1.7631850569106</v>
      </c>
      <c r="X60" s="144">
        <v>0.322656253692091</v>
      </c>
      <c r="Y60" s="139">
        <v>0.38161199672495399</v>
      </c>
      <c r="Z60" s="144">
        <v>0.32106018304049699</v>
      </c>
      <c r="AA60" s="139">
        <v>0.67883287050818997</v>
      </c>
      <c r="AB60" s="144">
        <v>0.33233758216247</v>
      </c>
      <c r="AC60" s="139">
        <v>0.90015155710979</v>
      </c>
      <c r="AD60" s="144">
        <v>0.57386562745557701</v>
      </c>
      <c r="AE60" s="139">
        <v>27.616505287367101</v>
      </c>
      <c r="AF60" s="155">
        <v>3.6950303744467501</v>
      </c>
    </row>
    <row r="61" spans="1:32" ht="13" customHeight="1" x14ac:dyDescent="0.15">
      <c r="A61" s="57" t="s">
        <v>295</v>
      </c>
      <c r="B61" s="106">
        <v>2</v>
      </c>
      <c r="C61" s="139">
        <v>0.79980345465860403</v>
      </c>
      <c r="D61" s="144">
        <v>0.24355970429139501</v>
      </c>
      <c r="E61" s="139">
        <v>0.34480664279399997</v>
      </c>
      <c r="F61" s="144">
        <v>0.32484604139409701</v>
      </c>
      <c r="G61" s="139">
        <v>0.65885929225301598</v>
      </c>
      <c r="H61" s="144">
        <v>0.30332857057553497</v>
      </c>
      <c r="I61" s="139">
        <v>0.82836044547434595</v>
      </c>
      <c r="J61" s="144">
        <v>0.264288706995154</v>
      </c>
      <c r="K61" s="139">
        <v>5.0103899226272599</v>
      </c>
      <c r="L61" s="144">
        <v>0.97632014899228403</v>
      </c>
      <c r="M61" s="139">
        <v>0.79079196380325401</v>
      </c>
      <c r="N61" s="144">
        <v>0.23926301219348101</v>
      </c>
      <c r="O61" s="139">
        <v>0.26142942306188299</v>
      </c>
      <c r="P61" s="144">
        <v>0.32221429633057103</v>
      </c>
      <c r="Q61" s="139">
        <v>0.64558242569072999</v>
      </c>
      <c r="R61" s="144">
        <v>0.30337560987199802</v>
      </c>
      <c r="S61" s="139">
        <v>0.81069471198041798</v>
      </c>
      <c r="T61" s="144">
        <v>0.25648749096790202</v>
      </c>
      <c r="U61" s="139">
        <v>7.6975895354874204</v>
      </c>
      <c r="V61" s="144">
        <v>1.16916382961669</v>
      </c>
      <c r="W61" s="139">
        <v>0.78052366620936298</v>
      </c>
      <c r="X61" s="144">
        <v>0.24508382821965299</v>
      </c>
      <c r="Y61" s="139">
        <v>0.274315413053215</v>
      </c>
      <c r="Z61" s="144">
        <v>0.31148031740509302</v>
      </c>
      <c r="AA61" s="139">
        <v>0.623847143702284</v>
      </c>
      <c r="AB61" s="144">
        <v>0.302540335040974</v>
      </c>
      <c r="AC61" s="139">
        <v>0.78857406915724504</v>
      </c>
      <c r="AD61" s="144">
        <v>0.25824872632676199</v>
      </c>
      <c r="AE61" s="139">
        <v>8.4251283923356208</v>
      </c>
      <c r="AF61" s="155">
        <v>1.2790137722384001</v>
      </c>
    </row>
    <row r="62" spans="1:32" ht="13" customHeight="1" x14ac:dyDescent="0.15">
      <c r="A62" s="57" t="s">
        <v>296</v>
      </c>
      <c r="B62" s="106">
        <v>2</v>
      </c>
      <c r="C62" s="139">
        <v>0.99151570577723303</v>
      </c>
      <c r="D62" s="144">
        <v>0.20411324270935399</v>
      </c>
      <c r="E62" s="139">
        <v>0.44685088639387299</v>
      </c>
      <c r="F62" s="144">
        <v>0.25275953879183699</v>
      </c>
      <c r="G62" s="139">
        <v>0.58974006890516195</v>
      </c>
      <c r="H62" s="144">
        <v>0.33555679100800401</v>
      </c>
      <c r="I62" s="139">
        <v>0.46121113098536498</v>
      </c>
      <c r="J62" s="144">
        <v>0.218066432355147</v>
      </c>
      <c r="K62" s="139">
        <v>3.0479234309276402</v>
      </c>
      <c r="L62" s="144">
        <v>0.72718038344653202</v>
      </c>
      <c r="M62" s="139">
        <v>0.975379761617444</v>
      </c>
      <c r="N62" s="144">
        <v>0.20619877900743</v>
      </c>
      <c r="O62" s="139">
        <v>0.44826440392877398</v>
      </c>
      <c r="P62" s="144">
        <v>0.254833868603634</v>
      </c>
      <c r="Q62" s="139">
        <v>0.60002612933261401</v>
      </c>
      <c r="R62" s="144">
        <v>0.334634802768636</v>
      </c>
      <c r="S62" s="139">
        <v>0.45752512717722599</v>
      </c>
      <c r="T62" s="144">
        <v>0.21837459127700901</v>
      </c>
      <c r="U62" s="139">
        <v>3.14076422269485</v>
      </c>
      <c r="V62" s="144">
        <v>0.76437708825752104</v>
      </c>
      <c r="W62" s="139">
        <v>0.96948423351803303</v>
      </c>
      <c r="X62" s="144">
        <v>0.207276190272983</v>
      </c>
      <c r="Y62" s="139">
        <v>0.48461557340345801</v>
      </c>
      <c r="Z62" s="144">
        <v>0.25647706780972002</v>
      </c>
      <c r="AA62" s="139">
        <v>0.57752672121952697</v>
      </c>
      <c r="AB62" s="144">
        <v>0.33485019782004499</v>
      </c>
      <c r="AC62" s="139">
        <v>0.38918951747512798</v>
      </c>
      <c r="AD62" s="144">
        <v>0.21957905542575801</v>
      </c>
      <c r="AE62" s="139">
        <v>3.9482737401053001</v>
      </c>
      <c r="AF62" s="155">
        <v>0.85302813239256603</v>
      </c>
    </row>
    <row r="63" spans="1:32" ht="13" customHeight="1" x14ac:dyDescent="0.15">
      <c r="A63" s="110" t="s">
        <v>297</v>
      </c>
      <c r="B63" s="74">
        <v>2</v>
      </c>
      <c r="C63" s="140">
        <v>0.83124802837956502</v>
      </c>
      <c r="D63" s="145">
        <v>4.1048663776032598E-2</v>
      </c>
      <c r="E63" s="140">
        <v>0.272355463786421</v>
      </c>
      <c r="F63" s="145">
        <v>3.5765637505880597E-2</v>
      </c>
      <c r="G63" s="140">
        <v>0.58781704950488201</v>
      </c>
      <c r="H63" s="145">
        <v>3.4906293903953202E-2</v>
      </c>
      <c r="I63" s="140">
        <v>0.85449681387342502</v>
      </c>
      <c r="J63" s="145">
        <v>4.8840152091679197E-2</v>
      </c>
      <c r="K63" s="140">
        <v>12.222025772066001</v>
      </c>
      <c r="L63" s="145">
        <v>0.37021704052144999</v>
      </c>
      <c r="M63" s="140">
        <v>0.83439190405151697</v>
      </c>
      <c r="N63" s="145">
        <v>4.0100712570080403E-2</v>
      </c>
      <c r="O63" s="140">
        <v>0.27551211158848299</v>
      </c>
      <c r="P63" s="145">
        <v>3.5664932698278903E-2</v>
      </c>
      <c r="Q63" s="140">
        <v>0.58268305300508005</v>
      </c>
      <c r="R63" s="145">
        <v>3.5203931999371801E-2</v>
      </c>
      <c r="S63" s="140">
        <v>0.83979332096599302</v>
      </c>
      <c r="T63" s="145">
        <v>4.7951860136302003E-2</v>
      </c>
      <c r="U63" s="140">
        <v>13.064448281981299</v>
      </c>
      <c r="V63" s="145">
        <v>0.38797697758663102</v>
      </c>
      <c r="W63" s="140">
        <v>0.81187839775905202</v>
      </c>
      <c r="X63" s="145">
        <v>4.0473006147969101E-2</v>
      </c>
      <c r="Y63" s="140">
        <v>0.27700240259807801</v>
      </c>
      <c r="Z63" s="145">
        <v>3.4893061783143497E-2</v>
      </c>
      <c r="AA63" s="140">
        <v>0.594897555167755</v>
      </c>
      <c r="AB63" s="145">
        <v>3.4561177768126797E-2</v>
      </c>
      <c r="AC63" s="140">
        <v>0.83183052061699203</v>
      </c>
      <c r="AD63" s="145">
        <v>4.8236121280441302E-2</v>
      </c>
      <c r="AE63" s="140">
        <v>14.230927954949101</v>
      </c>
      <c r="AF63" s="157">
        <v>0.39201111832306301</v>
      </c>
    </row>
    <row r="64" spans="1:32" ht="13" customHeight="1" x14ac:dyDescent="0.15">
      <c r="A64" s="75" t="s">
        <v>298</v>
      </c>
      <c r="B64" s="76">
        <v>2</v>
      </c>
      <c r="C64" s="141">
        <v>0.81539131117459296</v>
      </c>
      <c r="D64" s="146">
        <v>6.0215864721379998E-2</v>
      </c>
      <c r="E64" s="141">
        <v>0.25554235300280498</v>
      </c>
      <c r="F64" s="146">
        <v>5.69372024450608E-2</v>
      </c>
      <c r="G64" s="141">
        <v>0.58797057985508006</v>
      </c>
      <c r="H64" s="146">
        <v>4.9290584935776802E-2</v>
      </c>
      <c r="I64" s="141">
        <v>0.82841088804493701</v>
      </c>
      <c r="J64" s="146">
        <v>7.2956672955255999E-2</v>
      </c>
      <c r="K64" s="141">
        <v>11.5347544760912</v>
      </c>
      <c r="L64" s="146">
        <v>0.51215543874702696</v>
      </c>
      <c r="M64" s="141">
        <v>0.81353015407988905</v>
      </c>
      <c r="N64" s="146">
        <v>5.9590031083038598E-2</v>
      </c>
      <c r="O64" s="141">
        <v>0.26300547435588501</v>
      </c>
      <c r="P64" s="146">
        <v>5.61764728810491E-2</v>
      </c>
      <c r="Q64" s="141">
        <v>0.58904734076278897</v>
      </c>
      <c r="R64" s="146">
        <v>4.9093375660313403E-2</v>
      </c>
      <c r="S64" s="141">
        <v>0.81216341774388001</v>
      </c>
      <c r="T64" s="146">
        <v>7.3621444889623605E-2</v>
      </c>
      <c r="U64" s="141">
        <v>12.161775239757199</v>
      </c>
      <c r="V64" s="146">
        <v>0.53433029252798803</v>
      </c>
      <c r="W64" s="141">
        <v>0.80271063851793301</v>
      </c>
      <c r="X64" s="146">
        <v>5.8701808160573701E-2</v>
      </c>
      <c r="Y64" s="141">
        <v>0.25139582854311798</v>
      </c>
      <c r="Z64" s="146">
        <v>5.6452231477176901E-2</v>
      </c>
      <c r="AA64" s="141">
        <v>0.60185271799598905</v>
      </c>
      <c r="AB64" s="146">
        <v>4.8959602694219201E-2</v>
      </c>
      <c r="AC64" s="141">
        <v>0.80544556234459397</v>
      </c>
      <c r="AD64" s="146">
        <v>7.2560950824283807E-2</v>
      </c>
      <c r="AE64" s="141">
        <v>13.104562964214599</v>
      </c>
      <c r="AF64" s="158">
        <v>0.56288006917006905</v>
      </c>
    </row>
    <row r="65" spans="1:32" ht="13" customHeight="1" x14ac:dyDescent="0.15">
      <c r="A65" s="77" t="s">
        <v>299</v>
      </c>
      <c r="B65" s="78">
        <v>2</v>
      </c>
      <c r="C65" s="142">
        <v>0.88068345535733406</v>
      </c>
      <c r="D65" s="147">
        <v>3.4469615675033698E-2</v>
      </c>
      <c r="E65" s="142">
        <v>0.34165496147607899</v>
      </c>
      <c r="F65" s="147">
        <v>3.32191501998957E-2</v>
      </c>
      <c r="G65" s="142">
        <v>0.66166944392478999</v>
      </c>
      <c r="H65" s="147">
        <v>3.2730971361590901E-2</v>
      </c>
      <c r="I65" s="142">
        <v>0.86185714658580304</v>
      </c>
      <c r="J65" s="147">
        <v>3.7459844968259402E-2</v>
      </c>
      <c r="K65" s="142">
        <v>11.1719155813354</v>
      </c>
      <c r="L65" s="147">
        <v>0.26410180458719201</v>
      </c>
      <c r="M65" s="142">
        <v>0.88102724832749302</v>
      </c>
      <c r="N65" s="147">
        <v>3.4185118366863901E-2</v>
      </c>
      <c r="O65" s="142">
        <v>0.34142514408432501</v>
      </c>
      <c r="P65" s="147">
        <v>3.3198515934864697E-2</v>
      </c>
      <c r="Q65" s="142">
        <v>0.65062587409771999</v>
      </c>
      <c r="R65" s="147">
        <v>3.2984922163492802E-2</v>
      </c>
      <c r="S65" s="142">
        <v>0.85054212767794102</v>
      </c>
      <c r="T65" s="147">
        <v>3.7100190471730701E-2</v>
      </c>
      <c r="U65" s="142">
        <v>12.049074541695999</v>
      </c>
      <c r="V65" s="147">
        <v>0.27516859185468001</v>
      </c>
      <c r="W65" s="142">
        <v>0.86731900632193104</v>
      </c>
      <c r="X65" s="147">
        <v>3.4487347385441701E-2</v>
      </c>
      <c r="Y65" s="142">
        <v>0.345840044637518</v>
      </c>
      <c r="Z65" s="147">
        <v>3.2816993460302701E-2</v>
      </c>
      <c r="AA65" s="142">
        <v>0.65976394521870796</v>
      </c>
      <c r="AB65" s="147">
        <v>3.2665922984727001E-2</v>
      </c>
      <c r="AC65" s="142">
        <v>0.83432763079155403</v>
      </c>
      <c r="AD65" s="147">
        <v>3.7059262104481898E-2</v>
      </c>
      <c r="AE65" s="142">
        <v>13.306824602107801</v>
      </c>
      <c r="AF65" s="159">
        <v>0.284029447910914</v>
      </c>
    </row>
    <row r="66" spans="1:32" ht="13" customHeight="1" x14ac:dyDescent="0.15">
      <c r="A66" s="57" t="s">
        <v>300</v>
      </c>
      <c r="B66" s="106">
        <v>2</v>
      </c>
      <c r="C66" s="139">
        <v>0.92551689279038196</v>
      </c>
      <c r="D66" s="144">
        <v>0.44391358225495797</v>
      </c>
      <c r="E66" s="139">
        <v>0.116065731344072</v>
      </c>
      <c r="F66" s="144">
        <v>0.43854856911835899</v>
      </c>
      <c r="G66" s="139">
        <v>1.09879132164205</v>
      </c>
      <c r="H66" s="144">
        <v>0.360080869726499</v>
      </c>
      <c r="I66" s="139">
        <v>0.28492804462757898</v>
      </c>
      <c r="J66" s="144">
        <v>0.57243255522409697</v>
      </c>
      <c r="K66" s="139">
        <v>12.2648970869756</v>
      </c>
      <c r="L66" s="144">
        <v>2.9338550290798202</v>
      </c>
      <c r="M66" s="139">
        <v>1.0050999827621201</v>
      </c>
      <c r="N66" s="144">
        <v>0.40836177310249899</v>
      </c>
      <c r="O66" s="139">
        <v>0.109863120679884</v>
      </c>
      <c r="P66" s="144">
        <v>0.41716259768672898</v>
      </c>
      <c r="Q66" s="139">
        <v>1.0527979853361999</v>
      </c>
      <c r="R66" s="144">
        <v>0.38067394998092002</v>
      </c>
      <c r="S66" s="139">
        <v>0.210683394789107</v>
      </c>
      <c r="T66" s="144">
        <v>0.54784438570667504</v>
      </c>
      <c r="U66" s="139">
        <v>14.634667000260601</v>
      </c>
      <c r="V66" s="144">
        <v>3.2478334376039499</v>
      </c>
      <c r="W66" s="139">
        <v>0.88023986456068504</v>
      </c>
      <c r="X66" s="144">
        <v>0.39184815170016202</v>
      </c>
      <c r="Y66" s="139">
        <v>0.263322166807963</v>
      </c>
      <c r="Z66" s="144">
        <v>0.34387167370698102</v>
      </c>
      <c r="AA66" s="139">
        <v>0.88167479055032805</v>
      </c>
      <c r="AB66" s="144">
        <v>0.31411479087816102</v>
      </c>
      <c r="AC66" s="139">
        <v>0.146984226849105</v>
      </c>
      <c r="AD66" s="144">
        <v>0.51710616182596003</v>
      </c>
      <c r="AE66" s="139">
        <v>23.4192375150113</v>
      </c>
      <c r="AF66" s="155">
        <v>3.1422646072512102</v>
      </c>
    </row>
    <row r="67" spans="1:32" ht="13" customHeight="1" x14ac:dyDescent="0.15">
      <c r="A67" s="57" t="s">
        <v>301</v>
      </c>
      <c r="B67" s="106">
        <v>2</v>
      </c>
      <c r="C67" s="139">
        <v>0.36317732687808302</v>
      </c>
      <c r="D67" s="144">
        <v>0.24451745813378201</v>
      </c>
      <c r="E67" s="139">
        <v>0.55981646982526101</v>
      </c>
      <c r="F67" s="144">
        <v>0.24801934852127899</v>
      </c>
      <c r="G67" s="139">
        <v>0.41376111382678898</v>
      </c>
      <c r="H67" s="144">
        <v>0.230514133920977</v>
      </c>
      <c r="I67" s="139">
        <v>0.77845810543757299</v>
      </c>
      <c r="J67" s="144">
        <v>0.28772165397871702</v>
      </c>
      <c r="K67" s="139">
        <v>8.9953184098800492</v>
      </c>
      <c r="L67" s="144">
        <v>2.9526934418528299</v>
      </c>
      <c r="M67" s="139">
        <v>0.33947147338419098</v>
      </c>
      <c r="N67" s="144">
        <v>0.230639981542029</v>
      </c>
      <c r="O67" s="139">
        <v>0.55905474294480795</v>
      </c>
      <c r="P67" s="144">
        <v>0.2386497464364</v>
      </c>
      <c r="Q67" s="139">
        <v>0.40086753202022102</v>
      </c>
      <c r="R67" s="144">
        <v>0.23063625703687099</v>
      </c>
      <c r="S67" s="139">
        <v>0.77505288604834699</v>
      </c>
      <c r="T67" s="144">
        <v>0.27547748561948499</v>
      </c>
      <c r="U67" s="139">
        <v>11.385155258544</v>
      </c>
      <c r="V67" s="144">
        <v>3.3188721027348702</v>
      </c>
      <c r="W67" s="139">
        <v>0.34664884125717599</v>
      </c>
      <c r="X67" s="144">
        <v>0.233691203195703</v>
      </c>
      <c r="Y67" s="139">
        <v>0.55306133861550499</v>
      </c>
      <c r="Z67" s="144">
        <v>0.2362885835088</v>
      </c>
      <c r="AA67" s="139">
        <v>0.35496103522713801</v>
      </c>
      <c r="AB67" s="144">
        <v>0.226500372504571</v>
      </c>
      <c r="AC67" s="139">
        <v>0.76026670477238201</v>
      </c>
      <c r="AD67" s="144">
        <v>0.27822640063802101</v>
      </c>
      <c r="AE67" s="139">
        <v>11.980741293306499</v>
      </c>
      <c r="AF67" s="155">
        <v>3.4353043157657202</v>
      </c>
    </row>
    <row r="68" spans="1:32" ht="13" customHeight="1" x14ac:dyDescent="0.15">
      <c r="A68" s="57" t="s">
        <v>302</v>
      </c>
      <c r="B68" s="106">
        <v>2</v>
      </c>
      <c r="C68" s="139">
        <v>0.87601677668688205</v>
      </c>
      <c r="D68" s="144">
        <v>0.35201663317042597</v>
      </c>
      <c r="E68" s="139">
        <v>0.53593603282515301</v>
      </c>
      <c r="F68" s="144">
        <v>0.28271734934177301</v>
      </c>
      <c r="G68" s="139">
        <v>0.80120157365285305</v>
      </c>
      <c r="H68" s="144">
        <v>0.21997801684797999</v>
      </c>
      <c r="I68" s="139">
        <v>0.62555104892797697</v>
      </c>
      <c r="J68" s="144">
        <v>0.33154410941917201</v>
      </c>
      <c r="K68" s="139">
        <v>13.6248657891608</v>
      </c>
      <c r="L68" s="144">
        <v>3.5568140923025502</v>
      </c>
      <c r="M68" s="139">
        <v>0.87262677886787099</v>
      </c>
      <c r="N68" s="144">
        <v>0.36738609981169301</v>
      </c>
      <c r="O68" s="139">
        <v>0.52113503220656099</v>
      </c>
      <c r="P68" s="144">
        <v>0.27160755284925497</v>
      </c>
      <c r="Q68" s="139">
        <v>0.73924361120240301</v>
      </c>
      <c r="R68" s="144">
        <v>0.222952481861284</v>
      </c>
      <c r="S68" s="139">
        <v>0.675917872202212</v>
      </c>
      <c r="T68" s="144">
        <v>0.34062938336705001</v>
      </c>
      <c r="U68" s="139">
        <v>14.673136199487899</v>
      </c>
      <c r="V68" s="144">
        <v>3.3589392696573102</v>
      </c>
      <c r="W68" s="139">
        <v>0.70224968320174896</v>
      </c>
      <c r="X68" s="144">
        <v>0.34946212004034599</v>
      </c>
      <c r="Y68" s="139">
        <v>0.54679092936945595</v>
      </c>
      <c r="Z68" s="144">
        <v>0.28155912287241402</v>
      </c>
      <c r="AA68" s="139">
        <v>0.77659171242652902</v>
      </c>
      <c r="AB68" s="144">
        <v>0.211854749351579</v>
      </c>
      <c r="AC68" s="139">
        <v>0.66347455289451795</v>
      </c>
      <c r="AD68" s="144">
        <v>0.35079811581534198</v>
      </c>
      <c r="AE68" s="139">
        <v>17.918938258888499</v>
      </c>
      <c r="AF68" s="155">
        <v>3.63119379149729</v>
      </c>
    </row>
    <row r="69" spans="1:32" ht="13" customHeight="1" x14ac:dyDescent="0.15">
      <c r="A69" s="72" t="s">
        <v>303</v>
      </c>
      <c r="B69" s="79">
        <v>2</v>
      </c>
      <c r="C69" s="149">
        <v>1.0518308064283399</v>
      </c>
      <c r="D69" s="150">
        <v>0.31570115792603398</v>
      </c>
      <c r="E69" s="149">
        <v>0.20754320499557499</v>
      </c>
      <c r="F69" s="150">
        <v>0.161597861749225</v>
      </c>
      <c r="G69" s="149">
        <v>0.99602423367538795</v>
      </c>
      <c r="H69" s="150">
        <v>0.23296705243663901</v>
      </c>
      <c r="I69" s="149">
        <v>0.347741038539639</v>
      </c>
      <c r="J69" s="150">
        <v>0.45218306465696201</v>
      </c>
      <c r="K69" s="149">
        <v>17.4735413749138</v>
      </c>
      <c r="L69" s="150">
        <v>3.0243441381079399</v>
      </c>
      <c r="M69" s="149">
        <v>1.0613761705470199</v>
      </c>
      <c r="N69" s="150">
        <v>0.31321947500776898</v>
      </c>
      <c r="O69" s="149">
        <v>0.17892228346893799</v>
      </c>
      <c r="P69" s="150">
        <v>0.16479980577499601</v>
      </c>
      <c r="Q69" s="149">
        <v>1.0208354382520399</v>
      </c>
      <c r="R69" s="150">
        <v>0.23161679763336401</v>
      </c>
      <c r="S69" s="149">
        <v>0.37612831638525401</v>
      </c>
      <c r="T69" s="150">
        <v>0.45966262402435498</v>
      </c>
      <c r="U69" s="149">
        <v>18.8348120306804</v>
      </c>
      <c r="V69" s="150">
        <v>3.2022083629691598</v>
      </c>
      <c r="W69" s="149">
        <v>1.0056587408894999</v>
      </c>
      <c r="X69" s="150">
        <v>0.31307598541545001</v>
      </c>
      <c r="Y69" s="149">
        <v>0.172955865165168</v>
      </c>
      <c r="Z69" s="150">
        <v>0.15774568998652899</v>
      </c>
      <c r="AA69" s="149">
        <v>1.0424734095180399</v>
      </c>
      <c r="AB69" s="150">
        <v>0.236913375414222</v>
      </c>
      <c r="AC69" s="149">
        <v>0.43230330534196698</v>
      </c>
      <c r="AD69" s="150">
        <v>0.47564753940868698</v>
      </c>
      <c r="AE69" s="149">
        <v>19.314505954870899</v>
      </c>
      <c r="AF69" s="160">
        <v>3.42129518468164</v>
      </c>
    </row>
    <row r="70" spans="1:32" ht="13" customHeight="1" x14ac:dyDescent="0.15">
      <c r="A70" s="57"/>
      <c r="B70" s="82"/>
      <c r="C70" s="139" t="s">
        <v>1034</v>
      </c>
      <c r="D70" s="144" t="s">
        <v>1035</v>
      </c>
      <c r="E70" s="139" t="s">
        <v>1380</v>
      </c>
      <c r="F70" s="144" t="s">
        <v>1381</v>
      </c>
      <c r="G70" s="139" t="s">
        <v>1382</v>
      </c>
      <c r="H70" s="144" t="s">
        <v>1383</v>
      </c>
      <c r="I70" s="139" t="s">
        <v>1384</v>
      </c>
      <c r="J70" s="144" t="s">
        <v>1385</v>
      </c>
      <c r="K70" s="139" t="s">
        <v>970</v>
      </c>
      <c r="L70" s="144" t="s">
        <v>971</v>
      </c>
      <c r="M70" s="139" t="s">
        <v>1042</v>
      </c>
      <c r="N70" s="144" t="s">
        <v>1043</v>
      </c>
      <c r="O70" s="139" t="s">
        <v>1386</v>
      </c>
      <c r="P70" s="144" t="s">
        <v>1387</v>
      </c>
      <c r="Q70" s="139" t="s">
        <v>1388</v>
      </c>
      <c r="R70" s="144" t="s">
        <v>1389</v>
      </c>
      <c r="S70" s="139" t="s">
        <v>1390</v>
      </c>
      <c r="T70" s="144" t="s">
        <v>1391</v>
      </c>
      <c r="U70" s="139" t="s">
        <v>986</v>
      </c>
      <c r="V70" s="144" t="s">
        <v>987</v>
      </c>
      <c r="W70" s="139" t="s">
        <v>1050</v>
      </c>
      <c r="X70" s="144" t="s">
        <v>1051</v>
      </c>
      <c r="Y70" s="139" t="s">
        <v>1392</v>
      </c>
      <c r="Z70" s="144" t="s">
        <v>1393</v>
      </c>
      <c r="AA70" s="139" t="s">
        <v>1394</v>
      </c>
      <c r="AB70" s="144" t="s">
        <v>1395</v>
      </c>
      <c r="AC70" s="139" t="s">
        <v>1396</v>
      </c>
      <c r="AD70" s="144" t="s">
        <v>1397</v>
      </c>
      <c r="AE70" s="139" t="s">
        <v>1002</v>
      </c>
      <c r="AF70" s="155" t="s">
        <v>1003</v>
      </c>
    </row>
    <row r="71" spans="1:32" ht="13" customHeight="1" x14ac:dyDescent="0.15">
      <c r="A71" s="57" t="s">
        <v>247</v>
      </c>
      <c r="B71" s="82">
        <v>1</v>
      </c>
      <c r="C71" s="139">
        <v>1.0376982880018999</v>
      </c>
      <c r="D71" s="144">
        <v>0.193424027905339</v>
      </c>
      <c r="E71" s="139">
        <v>0.17496707107899201</v>
      </c>
      <c r="F71" s="144">
        <v>0.15507486011028199</v>
      </c>
      <c r="G71" s="139">
        <v>0.79436923328813402</v>
      </c>
      <c r="H71" s="144">
        <v>0.15785491533284199</v>
      </c>
      <c r="I71" s="139">
        <v>0.92115371398687096</v>
      </c>
      <c r="J71" s="144">
        <v>0.23049634468824401</v>
      </c>
      <c r="K71" s="139">
        <v>16.3497424643699</v>
      </c>
      <c r="L71" s="144">
        <v>2.3476997279789602</v>
      </c>
      <c r="M71" s="139">
        <v>1.0602090130884201</v>
      </c>
      <c r="N71" s="144">
        <v>0.193201634447841</v>
      </c>
      <c r="O71" s="139">
        <v>0.165973494779555</v>
      </c>
      <c r="P71" s="144">
        <v>0.15663028313625099</v>
      </c>
      <c r="Q71" s="139">
        <v>0.81109391960345401</v>
      </c>
      <c r="R71" s="144">
        <v>0.154652825443993</v>
      </c>
      <c r="S71" s="139">
        <v>0.87526660262709899</v>
      </c>
      <c r="T71" s="144">
        <v>0.23298450845412899</v>
      </c>
      <c r="U71" s="139">
        <v>16.8067661958348</v>
      </c>
      <c r="V71" s="144">
        <v>2.3383542051219601</v>
      </c>
      <c r="W71" s="139">
        <v>1.0550084647229401</v>
      </c>
      <c r="X71" s="144">
        <v>0.19337461497205399</v>
      </c>
      <c r="Y71" s="139">
        <v>0.18620901001165999</v>
      </c>
      <c r="Z71" s="144">
        <v>0.15182009780693101</v>
      </c>
      <c r="AA71" s="139">
        <v>0.81277431383277998</v>
      </c>
      <c r="AB71" s="144">
        <v>0.15865842783217701</v>
      </c>
      <c r="AC71" s="139">
        <v>0.84081185501822597</v>
      </c>
      <c r="AD71" s="144">
        <v>0.23985006260983399</v>
      </c>
      <c r="AE71" s="139">
        <v>18.2171183912142</v>
      </c>
      <c r="AF71" s="155">
        <v>2.5634446832351498</v>
      </c>
    </row>
    <row r="72" spans="1:32" ht="13" customHeight="1" x14ac:dyDescent="0.15">
      <c r="A72" s="57" t="s">
        <v>251</v>
      </c>
      <c r="B72" s="82">
        <v>1</v>
      </c>
      <c r="C72" s="139">
        <v>0.92300342024178506</v>
      </c>
      <c r="D72" s="144">
        <v>0.12141424298308701</v>
      </c>
      <c r="E72" s="139">
        <v>0.32517441527479501</v>
      </c>
      <c r="F72" s="144">
        <v>0.106760751088659</v>
      </c>
      <c r="G72" s="139">
        <v>0.37506419679082398</v>
      </c>
      <c r="H72" s="144">
        <v>0.13094987889770399</v>
      </c>
      <c r="I72" s="139">
        <v>1.0707981157789399</v>
      </c>
      <c r="J72" s="144">
        <v>0.16770468530042201</v>
      </c>
      <c r="K72" s="139">
        <v>13.2540571942895</v>
      </c>
      <c r="L72" s="144">
        <v>1.8033023195162401</v>
      </c>
      <c r="M72" s="139">
        <v>0.92819952732056699</v>
      </c>
      <c r="N72" s="144">
        <v>0.120716598747759</v>
      </c>
      <c r="O72" s="139">
        <v>0.32158213088885301</v>
      </c>
      <c r="P72" s="144">
        <v>0.10563769713498999</v>
      </c>
      <c r="Q72" s="139">
        <v>0.379117138380138</v>
      </c>
      <c r="R72" s="144">
        <v>0.12853244668108299</v>
      </c>
      <c r="S72" s="139">
        <v>1.06345139658454</v>
      </c>
      <c r="T72" s="144">
        <v>0.16801849277523001</v>
      </c>
      <c r="U72" s="139">
        <v>13.567399719075899</v>
      </c>
      <c r="V72" s="144">
        <v>1.83569465167289</v>
      </c>
      <c r="W72" s="139">
        <v>0.93167563562399502</v>
      </c>
      <c r="X72" s="144">
        <v>0.121784421805135</v>
      </c>
      <c r="Y72" s="139">
        <v>0.32054013908657197</v>
      </c>
      <c r="Z72" s="144">
        <v>0.106768191445743</v>
      </c>
      <c r="AA72" s="139">
        <v>0.36396101767790601</v>
      </c>
      <c r="AB72" s="144">
        <v>0.12676164059692599</v>
      </c>
      <c r="AC72" s="139">
        <v>1.06709714698906</v>
      </c>
      <c r="AD72" s="144">
        <v>0.16583282269098201</v>
      </c>
      <c r="AE72" s="139">
        <v>14.3096974968353</v>
      </c>
      <c r="AF72" s="155">
        <v>1.8896353941521999</v>
      </c>
    </row>
    <row r="73" spans="1:32" ht="13" customHeight="1" x14ac:dyDescent="0.15">
      <c r="A73" s="109" t="s">
        <v>253</v>
      </c>
      <c r="B73" s="82">
        <v>1</v>
      </c>
      <c r="C73" s="139">
        <v>1.0844116707820299</v>
      </c>
      <c r="D73" s="144">
        <v>0.17523405467879399</v>
      </c>
      <c r="E73" s="139">
        <v>0.23618862050252901</v>
      </c>
      <c r="F73" s="144">
        <v>0.154873969493593</v>
      </c>
      <c r="G73" s="139">
        <v>0.25197509883938601</v>
      </c>
      <c r="H73" s="144">
        <v>0.180928010523981</v>
      </c>
      <c r="I73" s="139">
        <v>1.0499369146736801</v>
      </c>
      <c r="J73" s="144">
        <v>0.25930834596302499</v>
      </c>
      <c r="K73" s="139">
        <v>12.5078615629866</v>
      </c>
      <c r="L73" s="144">
        <v>2.3236866780678702</v>
      </c>
      <c r="M73" s="139">
        <v>1.0867616316220701</v>
      </c>
      <c r="N73" s="144">
        <v>0.17612894462130299</v>
      </c>
      <c r="O73" s="139">
        <v>0.23720869856823501</v>
      </c>
      <c r="P73" s="144">
        <v>0.15061707248447501</v>
      </c>
      <c r="Q73" s="139">
        <v>0.251566716112753</v>
      </c>
      <c r="R73" s="144">
        <v>0.17972040973956299</v>
      </c>
      <c r="S73" s="139">
        <v>1.0685129871283601</v>
      </c>
      <c r="T73" s="144">
        <v>0.256028459398493</v>
      </c>
      <c r="U73" s="139">
        <v>12.833017538365199</v>
      </c>
      <c r="V73" s="144">
        <v>2.2972572861074401</v>
      </c>
      <c r="W73" s="139">
        <v>1.10901000150326</v>
      </c>
      <c r="X73" s="144">
        <v>0.17172836706747299</v>
      </c>
      <c r="Y73" s="139">
        <v>0.18886552436623899</v>
      </c>
      <c r="Z73" s="144">
        <v>0.14712274544263201</v>
      </c>
      <c r="AA73" s="139">
        <v>0.25576022735612203</v>
      </c>
      <c r="AB73" s="144">
        <v>0.17528720484643301</v>
      </c>
      <c r="AC73" s="139">
        <v>1.0700977959805</v>
      </c>
      <c r="AD73" s="144">
        <v>0.25043933148261099</v>
      </c>
      <c r="AE73" s="139">
        <v>13.749044123222101</v>
      </c>
      <c r="AF73" s="155">
        <v>2.35204226287745</v>
      </c>
    </row>
    <row r="74" spans="1:32" ht="13" customHeight="1" x14ac:dyDescent="0.15">
      <c r="A74" s="57" t="s">
        <v>254</v>
      </c>
      <c r="B74" s="82">
        <v>1</v>
      </c>
      <c r="C74" s="139">
        <v>0.83311915268294701</v>
      </c>
      <c r="D74" s="144">
        <v>0.24757538897179401</v>
      </c>
      <c r="E74" s="139">
        <v>0.39352384461776302</v>
      </c>
      <c r="F74" s="144">
        <v>0.201528140557902</v>
      </c>
      <c r="G74" s="139">
        <v>0.82508147845574298</v>
      </c>
      <c r="H74" s="144">
        <v>0.15781802689952501</v>
      </c>
      <c r="I74" s="139">
        <v>0.65827362096041897</v>
      </c>
      <c r="J74" s="144">
        <v>0.2385804862623</v>
      </c>
      <c r="K74" s="139">
        <v>13.775574330805499</v>
      </c>
      <c r="L74" s="144">
        <v>2.32653810641939</v>
      </c>
      <c r="M74" s="139">
        <v>0.804335742114062</v>
      </c>
      <c r="N74" s="144">
        <v>0.24211913158186699</v>
      </c>
      <c r="O74" s="139">
        <v>0.40370158573323001</v>
      </c>
      <c r="P74" s="144">
        <v>0.196881123662388</v>
      </c>
      <c r="Q74" s="139">
        <v>0.79302265960011298</v>
      </c>
      <c r="R74" s="144">
        <v>0.157428423063355</v>
      </c>
      <c r="S74" s="139">
        <v>0.68185904363917704</v>
      </c>
      <c r="T74" s="144">
        <v>0.210642622115121</v>
      </c>
      <c r="U74" s="139">
        <v>16.559219032745499</v>
      </c>
      <c r="V74" s="144">
        <v>2.5282812047929601</v>
      </c>
      <c r="W74" s="139">
        <v>0.78411523681839401</v>
      </c>
      <c r="X74" s="144">
        <v>0.24166848480603301</v>
      </c>
      <c r="Y74" s="139">
        <v>0.38710786283885301</v>
      </c>
      <c r="Z74" s="144">
        <v>0.19506331215279099</v>
      </c>
      <c r="AA74" s="139">
        <v>0.834220969741305</v>
      </c>
      <c r="AB74" s="144">
        <v>0.159097227663724</v>
      </c>
      <c r="AC74" s="139">
        <v>0.71597225975695</v>
      </c>
      <c r="AD74" s="144">
        <v>0.211872766625852</v>
      </c>
      <c r="AE74" s="139">
        <v>18.0431763689622</v>
      </c>
      <c r="AF74" s="155">
        <v>2.5345189339511101</v>
      </c>
    </row>
    <row r="75" spans="1:32" ht="13" customHeight="1" x14ac:dyDescent="0.15">
      <c r="A75" s="57" t="s">
        <v>265</v>
      </c>
      <c r="B75" s="82">
        <v>1</v>
      </c>
      <c r="C75" s="139">
        <v>0.41116080144635098</v>
      </c>
      <c r="D75" s="144">
        <v>0.27227088299972602</v>
      </c>
      <c r="E75" s="139">
        <v>0.48727929382378699</v>
      </c>
      <c r="F75" s="144">
        <v>0.16347601711505499</v>
      </c>
      <c r="G75" s="139">
        <v>0.68400957943334795</v>
      </c>
      <c r="H75" s="144">
        <v>0.25181896853146801</v>
      </c>
      <c r="I75" s="139">
        <v>0.76079682475155896</v>
      </c>
      <c r="J75" s="144">
        <v>0.43652450309336099</v>
      </c>
      <c r="K75" s="139">
        <v>9.1067062690021299</v>
      </c>
      <c r="L75" s="144">
        <v>2.7455811418078602</v>
      </c>
      <c r="M75" s="139">
        <v>0.38477166153098302</v>
      </c>
      <c r="N75" s="144">
        <v>0.26828625759847602</v>
      </c>
      <c r="O75" s="139">
        <v>0.497370988759891</v>
      </c>
      <c r="P75" s="144">
        <v>0.16801401564403501</v>
      </c>
      <c r="Q75" s="139">
        <v>0.68208565161970702</v>
      </c>
      <c r="R75" s="144">
        <v>0.24599870960551401</v>
      </c>
      <c r="S75" s="139">
        <v>0.78393196791435105</v>
      </c>
      <c r="T75" s="144">
        <v>0.41921977854438902</v>
      </c>
      <c r="U75" s="139">
        <v>9.7789227133299299</v>
      </c>
      <c r="V75" s="144">
        <v>2.6775524122925001</v>
      </c>
      <c r="W75" s="139">
        <v>0.29048272122258101</v>
      </c>
      <c r="X75" s="144">
        <v>0.26280895057411302</v>
      </c>
      <c r="Y75" s="139">
        <v>0.41536551069654098</v>
      </c>
      <c r="Z75" s="144">
        <v>0.16554761499555501</v>
      </c>
      <c r="AA75" s="139">
        <v>0.74287321958886898</v>
      </c>
      <c r="AB75" s="144">
        <v>0.23834392923549</v>
      </c>
      <c r="AC75" s="139">
        <v>0.86319922369484903</v>
      </c>
      <c r="AD75" s="144">
        <v>0.37074568511890599</v>
      </c>
      <c r="AE75" s="139">
        <v>11.6056861480699</v>
      </c>
      <c r="AF75" s="155">
        <v>2.7961826307366202</v>
      </c>
    </row>
    <row r="76" spans="1:32" ht="13" customHeight="1" x14ac:dyDescent="0.15">
      <c r="A76" s="57" t="s">
        <v>270</v>
      </c>
      <c r="B76" s="82">
        <v>1</v>
      </c>
      <c r="C76" s="139">
        <v>0.35913438756097599</v>
      </c>
      <c r="D76" s="144">
        <v>0.164579141813714</v>
      </c>
      <c r="E76" s="139">
        <v>0.439619975437544</v>
      </c>
      <c r="F76" s="144">
        <v>0.16179538946039601</v>
      </c>
      <c r="G76" s="139">
        <v>0.25126644076071702</v>
      </c>
      <c r="H76" s="144">
        <v>0.144086595644497</v>
      </c>
      <c r="I76" s="139">
        <v>0.82149812615147999</v>
      </c>
      <c r="J76" s="144">
        <v>0.19261291709271799</v>
      </c>
      <c r="K76" s="139">
        <v>8.5063241825756197</v>
      </c>
      <c r="L76" s="144">
        <v>1.5215988957244799</v>
      </c>
      <c r="M76" s="139">
        <v>0.33055349221027802</v>
      </c>
      <c r="N76" s="144">
        <v>0.16633977783008499</v>
      </c>
      <c r="O76" s="139">
        <v>0.42679684678635899</v>
      </c>
      <c r="P76" s="144">
        <v>0.16469169355565</v>
      </c>
      <c r="Q76" s="139">
        <v>0.27053593453826402</v>
      </c>
      <c r="R76" s="144">
        <v>0.14471045307803601</v>
      </c>
      <c r="S76" s="139">
        <v>0.82373117343939595</v>
      </c>
      <c r="T76" s="144">
        <v>0.19595310415443401</v>
      </c>
      <c r="U76" s="139">
        <v>9.1677348593172105</v>
      </c>
      <c r="V76" s="144">
        <v>1.63758517932061</v>
      </c>
      <c r="W76" s="139">
        <v>0.309090764876434</v>
      </c>
      <c r="X76" s="144">
        <v>0.169272344293493</v>
      </c>
      <c r="Y76" s="139">
        <v>0.41778873035029201</v>
      </c>
      <c r="Z76" s="144">
        <v>0.16375687311658499</v>
      </c>
      <c r="AA76" s="139">
        <v>0.299412168660182</v>
      </c>
      <c r="AB76" s="144">
        <v>0.143357258280188</v>
      </c>
      <c r="AC76" s="139">
        <v>0.811854176170557</v>
      </c>
      <c r="AD76" s="144">
        <v>0.194805028077144</v>
      </c>
      <c r="AE76" s="139">
        <v>9.4935136157866697</v>
      </c>
      <c r="AF76" s="155">
        <v>1.7104257663647899</v>
      </c>
    </row>
    <row r="77" spans="1:32" ht="13" customHeight="1" x14ac:dyDescent="0.15">
      <c r="A77" s="57" t="s">
        <v>272</v>
      </c>
      <c r="B77" s="82">
        <v>1</v>
      </c>
      <c r="C77" s="139">
        <v>0.56495234506196101</v>
      </c>
      <c r="D77" s="144">
        <v>0.21924044759877601</v>
      </c>
      <c r="E77" s="139">
        <v>0.43680724132427701</v>
      </c>
      <c r="F77" s="144">
        <v>0.27054707955912499</v>
      </c>
      <c r="G77" s="139">
        <v>0.579686993221182</v>
      </c>
      <c r="H77" s="144">
        <v>0.21406387848012201</v>
      </c>
      <c r="I77" s="139">
        <v>0.60829782596677995</v>
      </c>
      <c r="J77" s="144">
        <v>0.28376529284608598</v>
      </c>
      <c r="K77" s="139">
        <v>7.5485727268682998</v>
      </c>
      <c r="L77" s="144">
        <v>1.5242270820902599</v>
      </c>
      <c r="M77" s="139">
        <v>0.53303000236952003</v>
      </c>
      <c r="N77" s="144">
        <v>0.20906407342696001</v>
      </c>
      <c r="O77" s="139">
        <v>0.44305769341656798</v>
      </c>
      <c r="P77" s="144">
        <v>0.26424492441407299</v>
      </c>
      <c r="Q77" s="139">
        <v>0.50182443556682998</v>
      </c>
      <c r="R77" s="144">
        <v>0.22254422097181301</v>
      </c>
      <c r="S77" s="139">
        <v>0.62316858234930605</v>
      </c>
      <c r="T77" s="144">
        <v>0.280052396093737</v>
      </c>
      <c r="U77" s="139">
        <v>9.4335504512406896</v>
      </c>
      <c r="V77" s="144">
        <v>1.6159626723975999</v>
      </c>
      <c r="W77" s="139">
        <v>0.49514261528693398</v>
      </c>
      <c r="X77" s="144">
        <v>0.21006550171539301</v>
      </c>
      <c r="Y77" s="139">
        <v>0.44518970922203699</v>
      </c>
      <c r="Z77" s="144">
        <v>0.25828824115468102</v>
      </c>
      <c r="AA77" s="139">
        <v>0.51252763307273097</v>
      </c>
      <c r="AB77" s="144">
        <v>0.21714261859318401</v>
      </c>
      <c r="AC77" s="139">
        <v>0.63399431766685099</v>
      </c>
      <c r="AD77" s="144">
        <v>0.287921945514303</v>
      </c>
      <c r="AE77" s="139">
        <v>9.9610384674523207</v>
      </c>
      <c r="AF77" s="155">
        <v>1.71716162026911</v>
      </c>
    </row>
    <row r="78" spans="1:32" ht="13" customHeight="1" x14ac:dyDescent="0.15">
      <c r="A78" s="57" t="s">
        <v>278</v>
      </c>
      <c r="B78" s="82">
        <v>1</v>
      </c>
      <c r="C78" s="139">
        <v>0.45080999181199</v>
      </c>
      <c r="D78" s="144">
        <v>0.246686313596714</v>
      </c>
      <c r="E78" s="139">
        <v>0.60223655999271497</v>
      </c>
      <c r="F78" s="144">
        <v>0.23632188649038</v>
      </c>
      <c r="G78" s="139">
        <v>0.84613686870540805</v>
      </c>
      <c r="H78" s="144">
        <v>0.19975153717080499</v>
      </c>
      <c r="I78" s="139">
        <v>0.902090656417328</v>
      </c>
      <c r="J78" s="144">
        <v>0.35203246019259299</v>
      </c>
      <c r="K78" s="139">
        <v>6.0838021683379102</v>
      </c>
      <c r="L78" s="144">
        <v>1.3301960561361901</v>
      </c>
      <c r="M78" s="139">
        <v>0.49291246064190603</v>
      </c>
      <c r="N78" s="144">
        <v>0.24708859175467501</v>
      </c>
      <c r="O78" s="139">
        <v>0.56062194258982401</v>
      </c>
      <c r="P78" s="144">
        <v>0.236626189278525</v>
      </c>
      <c r="Q78" s="139">
        <v>0.890909185472606</v>
      </c>
      <c r="R78" s="144">
        <v>0.20016030090437301</v>
      </c>
      <c r="S78" s="139">
        <v>0.82528350423433305</v>
      </c>
      <c r="T78" s="144">
        <v>0.34752030625174501</v>
      </c>
      <c r="U78" s="139">
        <v>8.29795451267446</v>
      </c>
      <c r="V78" s="144">
        <v>1.6041472979773701</v>
      </c>
      <c r="W78" s="139">
        <v>0.601122817993479</v>
      </c>
      <c r="X78" s="144">
        <v>0.24042510772197601</v>
      </c>
      <c r="Y78" s="139">
        <v>0.55677373866789404</v>
      </c>
      <c r="Z78" s="144">
        <v>0.23434131802102101</v>
      </c>
      <c r="AA78" s="139">
        <v>0.862804590482801</v>
      </c>
      <c r="AB78" s="144">
        <v>0.199284920299899</v>
      </c>
      <c r="AC78" s="139">
        <v>0.78793592705953097</v>
      </c>
      <c r="AD78" s="144">
        <v>0.32829708180641198</v>
      </c>
      <c r="AE78" s="139">
        <v>11.344330542624</v>
      </c>
      <c r="AF78" s="155">
        <v>1.6275209078756601</v>
      </c>
    </row>
    <row r="79" spans="1:32" ht="13" customHeight="1" x14ac:dyDescent="0.15">
      <c r="A79" s="57" t="s">
        <v>283</v>
      </c>
      <c r="B79" s="82">
        <v>1</v>
      </c>
      <c r="C79" s="139">
        <v>0.74549399688650797</v>
      </c>
      <c r="D79" s="144">
        <v>0.34628693523347198</v>
      </c>
      <c r="E79" s="139">
        <v>-0.133805493564737</v>
      </c>
      <c r="F79" s="144">
        <v>0.44132256313128099</v>
      </c>
      <c r="G79" s="139">
        <v>1.1711479940321801</v>
      </c>
      <c r="H79" s="144">
        <v>0.36056190572208602</v>
      </c>
      <c r="I79" s="139">
        <v>1.23308286564234</v>
      </c>
      <c r="J79" s="144">
        <v>0.41289867278693998</v>
      </c>
      <c r="K79" s="139">
        <v>4.0165997064711396</v>
      </c>
      <c r="L79" s="144">
        <v>1.20117597864946</v>
      </c>
      <c r="M79" s="139">
        <v>0.79244248748709201</v>
      </c>
      <c r="N79" s="144">
        <v>0.35420999805094699</v>
      </c>
      <c r="O79" s="139">
        <v>-9.8410610801647799E-2</v>
      </c>
      <c r="P79" s="144">
        <v>0.456178795731979</v>
      </c>
      <c r="Q79" s="139">
        <v>1.1222046278093201</v>
      </c>
      <c r="R79" s="144">
        <v>0.388690927258736</v>
      </c>
      <c r="S79" s="139">
        <v>1.2039583077465601</v>
      </c>
      <c r="T79" s="144">
        <v>0.42121043908255601</v>
      </c>
      <c r="U79" s="139">
        <v>5.0807657324427096</v>
      </c>
      <c r="V79" s="144">
        <v>1.31495881933096</v>
      </c>
      <c r="W79" s="139">
        <v>0.77497787056498402</v>
      </c>
      <c r="X79" s="144">
        <v>0.350871575018393</v>
      </c>
      <c r="Y79" s="139">
        <v>-8.7256069427994298E-2</v>
      </c>
      <c r="Z79" s="144">
        <v>0.46130940938127302</v>
      </c>
      <c r="AA79" s="139">
        <v>1.1374381453362701</v>
      </c>
      <c r="AB79" s="144">
        <v>0.387477826932832</v>
      </c>
      <c r="AC79" s="139">
        <v>1.1766471773413401</v>
      </c>
      <c r="AD79" s="144">
        <v>0.43022590563201502</v>
      </c>
      <c r="AE79" s="139">
        <v>5.8994365902921597</v>
      </c>
      <c r="AF79" s="155">
        <v>1.5534108958236701</v>
      </c>
    </row>
    <row r="80" spans="1:32" ht="13" customHeight="1" x14ac:dyDescent="0.15">
      <c r="A80" s="57" t="s">
        <v>288</v>
      </c>
      <c r="B80" s="82">
        <v>1</v>
      </c>
      <c r="C80" s="139">
        <v>0.72223800777459801</v>
      </c>
      <c r="D80" s="144">
        <v>0.207566083257545</v>
      </c>
      <c r="E80" s="139">
        <v>0.117791474844421</v>
      </c>
      <c r="F80" s="144">
        <v>0.154276714059874</v>
      </c>
      <c r="G80" s="139">
        <v>0.75313982851269801</v>
      </c>
      <c r="H80" s="144">
        <v>0.17991988268605499</v>
      </c>
      <c r="I80" s="139">
        <v>0.82140710864453004</v>
      </c>
      <c r="J80" s="144">
        <v>0.26491207279818502</v>
      </c>
      <c r="K80" s="139">
        <v>9.5840153933378698</v>
      </c>
      <c r="L80" s="144">
        <v>1.46287327547</v>
      </c>
      <c r="M80" s="139">
        <v>0.78818033852093805</v>
      </c>
      <c r="N80" s="144">
        <v>0.208155738632819</v>
      </c>
      <c r="O80" s="139">
        <v>0.14032116925080501</v>
      </c>
      <c r="P80" s="144">
        <v>0.15822655113134099</v>
      </c>
      <c r="Q80" s="139">
        <v>0.71614825563137097</v>
      </c>
      <c r="R80" s="144">
        <v>0.18014953120025901</v>
      </c>
      <c r="S80" s="139">
        <v>0.80402409452308898</v>
      </c>
      <c r="T80" s="144">
        <v>0.256465951760804</v>
      </c>
      <c r="U80" s="139">
        <v>11.412474359870901</v>
      </c>
      <c r="V80" s="144">
        <v>1.5500973978436401</v>
      </c>
      <c r="W80" s="139">
        <v>0.79290577788188998</v>
      </c>
      <c r="X80" s="144">
        <v>0.20524845449932499</v>
      </c>
      <c r="Y80" s="139">
        <v>0.15732344196343601</v>
      </c>
      <c r="Z80" s="144">
        <v>0.15585485402141</v>
      </c>
      <c r="AA80" s="139">
        <v>0.70979817741562201</v>
      </c>
      <c r="AB80" s="144">
        <v>0.17883316671348801</v>
      </c>
      <c r="AC80" s="139">
        <v>0.81505848831198502</v>
      </c>
      <c r="AD80" s="144">
        <v>0.26389259210773203</v>
      </c>
      <c r="AE80" s="139">
        <v>11.774750206510999</v>
      </c>
      <c r="AF80" s="155">
        <v>1.54610360975867</v>
      </c>
    </row>
    <row r="81" spans="1:32" ht="13" customHeight="1" x14ac:dyDescent="0.15">
      <c r="A81" s="57" t="s">
        <v>290</v>
      </c>
      <c r="B81" s="82">
        <v>1</v>
      </c>
      <c r="C81" s="139">
        <v>0.75832284780301396</v>
      </c>
      <c r="D81" s="144">
        <v>0.18098475647048801</v>
      </c>
      <c r="E81" s="139">
        <v>0.55354327351771004</v>
      </c>
      <c r="F81" s="144">
        <v>0.13986523200289999</v>
      </c>
      <c r="G81" s="139">
        <v>0.80871652778599701</v>
      </c>
      <c r="H81" s="144">
        <v>0.14882497215634299</v>
      </c>
      <c r="I81" s="139">
        <v>1.04497588582109</v>
      </c>
      <c r="J81" s="144">
        <v>0.18238235942419401</v>
      </c>
      <c r="K81" s="139">
        <v>17.457341188033201</v>
      </c>
      <c r="L81" s="144">
        <v>2.13120371093129</v>
      </c>
      <c r="M81" s="139">
        <v>0.75780308078199499</v>
      </c>
      <c r="N81" s="144">
        <v>0.18353206218787799</v>
      </c>
      <c r="O81" s="139">
        <v>0.54672158293492001</v>
      </c>
      <c r="P81" s="144">
        <v>0.139364369983588</v>
      </c>
      <c r="Q81" s="139">
        <v>0.81560031435587399</v>
      </c>
      <c r="R81" s="144">
        <v>0.150094523662893</v>
      </c>
      <c r="S81" s="139">
        <v>1.0210628412706999</v>
      </c>
      <c r="T81" s="144">
        <v>0.184999701391585</v>
      </c>
      <c r="U81" s="139">
        <v>17.6441610333688</v>
      </c>
      <c r="V81" s="144">
        <v>2.0986977537942599</v>
      </c>
      <c r="W81" s="139">
        <v>0.76949354388694702</v>
      </c>
      <c r="X81" s="144">
        <v>0.17390508680474701</v>
      </c>
      <c r="Y81" s="139">
        <v>0.54029693119836297</v>
      </c>
      <c r="Z81" s="144">
        <v>0.13729813667427701</v>
      </c>
      <c r="AA81" s="139">
        <v>0.80799977523015798</v>
      </c>
      <c r="AB81" s="144">
        <v>0.14450554146055</v>
      </c>
      <c r="AC81" s="139">
        <v>1.03656939239655</v>
      </c>
      <c r="AD81" s="144">
        <v>0.18313149991365699</v>
      </c>
      <c r="AE81" s="139">
        <v>18.576130446751002</v>
      </c>
      <c r="AF81" s="155">
        <v>2.0838015826847198</v>
      </c>
    </row>
    <row r="82" spans="1:32" ht="13" customHeight="1" x14ac:dyDescent="0.15">
      <c r="A82" s="57" t="s">
        <v>292</v>
      </c>
      <c r="B82" s="82">
        <v>1</v>
      </c>
      <c r="C82" s="139">
        <v>0.56402960416852599</v>
      </c>
      <c r="D82" s="144">
        <v>0.20603169966381699</v>
      </c>
      <c r="E82" s="139">
        <v>0.27265546385269401</v>
      </c>
      <c r="F82" s="144">
        <v>0.21468714213926801</v>
      </c>
      <c r="G82" s="139">
        <v>0.64211014106380804</v>
      </c>
      <c r="H82" s="144">
        <v>0.17339517995159501</v>
      </c>
      <c r="I82" s="139">
        <v>0.95080079303565501</v>
      </c>
      <c r="J82" s="144">
        <v>0.22552032763604199</v>
      </c>
      <c r="K82" s="139">
        <v>11.850986616963301</v>
      </c>
      <c r="L82" s="144">
        <v>2.1538882242440698</v>
      </c>
      <c r="M82" s="139">
        <v>0.57696621657528002</v>
      </c>
      <c r="N82" s="144">
        <v>0.19943317727465501</v>
      </c>
      <c r="O82" s="139">
        <v>0.25893666860819398</v>
      </c>
      <c r="P82" s="144">
        <v>0.220015437609518</v>
      </c>
      <c r="Q82" s="139">
        <v>0.63544906960636105</v>
      </c>
      <c r="R82" s="144">
        <v>0.17344669693485901</v>
      </c>
      <c r="S82" s="139">
        <v>0.88458666020606402</v>
      </c>
      <c r="T82" s="144">
        <v>0.217175667774439</v>
      </c>
      <c r="U82" s="139">
        <v>13.790805913644199</v>
      </c>
      <c r="V82" s="144">
        <v>2.1580932653150899</v>
      </c>
      <c r="W82" s="139">
        <v>0.57537289389774604</v>
      </c>
      <c r="X82" s="144">
        <v>0.20152483575024799</v>
      </c>
      <c r="Y82" s="139">
        <v>0.282798135350814</v>
      </c>
      <c r="Z82" s="144">
        <v>0.22551890183432699</v>
      </c>
      <c r="AA82" s="139">
        <v>0.60115816391223698</v>
      </c>
      <c r="AB82" s="144">
        <v>0.182282282944813</v>
      </c>
      <c r="AC82" s="139">
        <v>0.83732545066540198</v>
      </c>
      <c r="AD82" s="144">
        <v>0.21096530186798501</v>
      </c>
      <c r="AE82" s="139">
        <v>14.569204825174999</v>
      </c>
      <c r="AF82" s="155">
        <v>2.1311983480981098</v>
      </c>
    </row>
    <row r="83" spans="1:32" ht="13" customHeight="1" x14ac:dyDescent="0.15">
      <c r="A83" s="57" t="s">
        <v>293</v>
      </c>
      <c r="B83" s="82">
        <v>1</v>
      </c>
      <c r="C83" s="139">
        <v>0.65182620738376396</v>
      </c>
      <c r="D83" s="144">
        <v>0.18197980161753999</v>
      </c>
      <c r="E83" s="139">
        <v>0.36372761648762902</v>
      </c>
      <c r="F83" s="144">
        <v>0.27319946021742703</v>
      </c>
      <c r="G83" s="139">
        <v>1.28737529292803</v>
      </c>
      <c r="H83" s="144">
        <v>0.20965826676692301</v>
      </c>
      <c r="I83" s="139">
        <v>1.3696020486139699</v>
      </c>
      <c r="J83" s="144">
        <v>0.32506988807828902</v>
      </c>
      <c r="K83" s="139">
        <v>16.014790638751499</v>
      </c>
      <c r="L83" s="144">
        <v>2.71486688367199</v>
      </c>
      <c r="M83" s="139">
        <v>0.66626574885130696</v>
      </c>
      <c r="N83" s="144">
        <v>0.17986214046384399</v>
      </c>
      <c r="O83" s="139">
        <v>0.36234279236795502</v>
      </c>
      <c r="P83" s="144">
        <v>0.27153625720896801</v>
      </c>
      <c r="Q83" s="139">
        <v>1.23112632300309</v>
      </c>
      <c r="R83" s="144">
        <v>0.19656268250936201</v>
      </c>
      <c r="S83" s="139">
        <v>1.3893195139129699</v>
      </c>
      <c r="T83" s="144">
        <v>0.31933045706004998</v>
      </c>
      <c r="U83" s="139">
        <v>17.015361234846001</v>
      </c>
      <c r="V83" s="144">
        <v>2.8396074958254101</v>
      </c>
      <c r="W83" s="139">
        <v>0.668517592081181</v>
      </c>
      <c r="X83" s="144">
        <v>0.176428974869653</v>
      </c>
      <c r="Y83" s="139">
        <v>0.37999044735956</v>
      </c>
      <c r="Z83" s="144">
        <v>0.27062054740551</v>
      </c>
      <c r="AA83" s="139">
        <v>1.2478864566530099</v>
      </c>
      <c r="AB83" s="144">
        <v>0.186439641269007</v>
      </c>
      <c r="AC83" s="139">
        <v>1.36199508829983</v>
      </c>
      <c r="AD83" s="144">
        <v>0.315252347705336</v>
      </c>
      <c r="AE83" s="139">
        <v>17.560883860193101</v>
      </c>
      <c r="AF83" s="155">
        <v>2.87292627865429</v>
      </c>
    </row>
    <row r="84" spans="1:32" ht="13" customHeight="1" x14ac:dyDescent="0.15">
      <c r="A84" s="3" t="s">
        <v>304</v>
      </c>
      <c r="B84" s="83">
        <v>1</v>
      </c>
      <c r="C84" s="143">
        <v>0.66848242090202703</v>
      </c>
      <c r="D84" s="148">
        <v>6.4275103018291396E-2</v>
      </c>
      <c r="E84" s="143">
        <v>0.33612672805729898</v>
      </c>
      <c r="F84" s="148">
        <v>6.5450536909926998E-2</v>
      </c>
      <c r="G84" s="143">
        <v>0.75150871458150603</v>
      </c>
      <c r="H84" s="148">
        <v>5.86549311745094E-2</v>
      </c>
      <c r="I84" s="143">
        <v>0.93023146548091296</v>
      </c>
      <c r="J84" s="148">
        <v>8.3363908663459302E-2</v>
      </c>
      <c r="K84" s="143">
        <v>11.129042739983801</v>
      </c>
      <c r="L84" s="148">
        <v>0.57889459717576197</v>
      </c>
      <c r="M84" s="143">
        <v>0.67630581429102998</v>
      </c>
      <c r="N84" s="148">
        <v>6.3984024329238595E-2</v>
      </c>
      <c r="O84" s="143">
        <v>0.33575135710954201</v>
      </c>
      <c r="P84" s="148">
        <v>6.6160570508470698E-2</v>
      </c>
      <c r="Q84" s="143">
        <v>0.73742645959892805</v>
      </c>
      <c r="R84" s="148">
        <v>5.9573242312799299E-2</v>
      </c>
      <c r="S84" s="143">
        <v>0.91497030737063201</v>
      </c>
      <c r="T84" s="148">
        <v>8.1937475244103594E-2</v>
      </c>
      <c r="U84" s="143">
        <v>12.379592979865899</v>
      </c>
      <c r="V84" s="148">
        <v>0.59816075342380504</v>
      </c>
      <c r="W84" s="143">
        <v>0.67065882790479203</v>
      </c>
      <c r="X84" s="148">
        <v>6.3327986297393196E-2</v>
      </c>
      <c r="Y84" s="143">
        <v>0.33351063227650202</v>
      </c>
      <c r="Z84" s="148">
        <v>6.6059296833284195E-2</v>
      </c>
      <c r="AA84" s="143">
        <v>0.74440455263365701</v>
      </c>
      <c r="AB84" s="148">
        <v>5.9029551002196499E-2</v>
      </c>
      <c r="AC84" s="143">
        <v>0.91237170861426098</v>
      </c>
      <c r="AD84" s="148">
        <v>8.0284183058781294E-2</v>
      </c>
      <c r="AE84" s="143">
        <v>13.4462472466556</v>
      </c>
      <c r="AF84" s="156">
        <v>0.61716692184632005</v>
      </c>
    </row>
    <row r="85" spans="1:32" ht="13" customHeight="1" x14ac:dyDescent="0.15">
      <c r="A85" s="57" t="s">
        <v>92</v>
      </c>
      <c r="B85" s="82">
        <v>1</v>
      </c>
      <c r="C85" s="139">
        <v>0.86883811742269201</v>
      </c>
      <c r="D85" s="144">
        <v>0.16252144389624901</v>
      </c>
      <c r="E85" s="139">
        <v>0.38233061777778299</v>
      </c>
      <c r="F85" s="144">
        <v>0.13794933755012101</v>
      </c>
      <c r="G85" s="139">
        <v>0.439913575195509</v>
      </c>
      <c r="H85" s="144">
        <v>0.15828657105708099</v>
      </c>
      <c r="I85" s="139">
        <v>0.97460776146088901</v>
      </c>
      <c r="J85" s="144">
        <v>0.21692454774347</v>
      </c>
      <c r="K85" s="139">
        <v>14.0563874818694</v>
      </c>
      <c r="L85" s="144">
        <v>2.4993990610224102</v>
      </c>
      <c r="M85" s="139">
        <v>0.86981217085470397</v>
      </c>
      <c r="N85" s="144">
        <v>0.16266498920830999</v>
      </c>
      <c r="O85" s="139">
        <v>0.370164952991971</v>
      </c>
      <c r="P85" s="144">
        <v>0.13724913778702699</v>
      </c>
      <c r="Q85" s="139">
        <v>0.45127499634250301</v>
      </c>
      <c r="R85" s="144">
        <v>0.15412607927452299</v>
      </c>
      <c r="S85" s="139">
        <v>0.95402737281100503</v>
      </c>
      <c r="T85" s="144">
        <v>0.22124934023153101</v>
      </c>
      <c r="U85" s="139">
        <v>14.458390474660799</v>
      </c>
      <c r="V85" s="144">
        <v>2.5409557173666002</v>
      </c>
      <c r="W85" s="139">
        <v>0.88129655258786299</v>
      </c>
      <c r="X85" s="144">
        <v>0.16324206118912599</v>
      </c>
      <c r="Y85" s="139">
        <v>0.37452860315284398</v>
      </c>
      <c r="Z85" s="144">
        <v>0.13815221597319199</v>
      </c>
      <c r="AA85" s="139">
        <v>0.42754720841774602</v>
      </c>
      <c r="AB85" s="144">
        <v>0.15774540808256901</v>
      </c>
      <c r="AC85" s="139">
        <v>0.98462983071245402</v>
      </c>
      <c r="AD85" s="144">
        <v>0.21927844079568701</v>
      </c>
      <c r="AE85" s="139">
        <v>15.1596685590257</v>
      </c>
      <c r="AF85" s="155">
        <v>2.6743958599129898</v>
      </c>
    </row>
    <row r="86" spans="1:32" ht="13" customHeight="1" x14ac:dyDescent="0.15">
      <c r="A86" s="57" t="s">
        <v>301</v>
      </c>
      <c r="B86" s="82">
        <v>1</v>
      </c>
      <c r="C86" s="139">
        <v>1.0679178870072099</v>
      </c>
      <c r="D86" s="144">
        <v>0.380656368683224</v>
      </c>
      <c r="E86" s="139">
        <v>1.08865261206998</v>
      </c>
      <c r="F86" s="144">
        <v>0.25210733819233899</v>
      </c>
      <c r="G86" s="139">
        <v>2.4504207856218499E-2</v>
      </c>
      <c r="H86" s="144">
        <v>0.23629402513334599</v>
      </c>
      <c r="I86" s="139">
        <v>0.83434427566565195</v>
      </c>
      <c r="J86" s="144">
        <v>0.56402995057775396</v>
      </c>
      <c r="K86" s="139">
        <v>10.133952840281699</v>
      </c>
      <c r="L86" s="144">
        <v>2.0513316319731998</v>
      </c>
      <c r="M86" s="139">
        <v>1.1270471428583799</v>
      </c>
      <c r="N86" s="144">
        <v>0.39195681318407699</v>
      </c>
      <c r="O86" s="139">
        <v>1.0877787834794601</v>
      </c>
      <c r="P86" s="144">
        <v>0.25690774110652698</v>
      </c>
      <c r="Q86" s="139">
        <v>5.9268710705819201E-4</v>
      </c>
      <c r="R86" s="144">
        <v>0.23220963269203401</v>
      </c>
      <c r="S86" s="139">
        <v>0.82623005917038395</v>
      </c>
      <c r="T86" s="144">
        <v>0.57410351541288296</v>
      </c>
      <c r="U86" s="139">
        <v>11.3223351875259</v>
      </c>
      <c r="V86" s="144">
        <v>2.2727837539076399</v>
      </c>
      <c r="W86" s="139">
        <v>1.08510044349335</v>
      </c>
      <c r="X86" s="144">
        <v>0.39889304947975401</v>
      </c>
      <c r="Y86" s="139">
        <v>1.10126042960349</v>
      </c>
      <c r="Z86" s="144">
        <v>0.25649070400506901</v>
      </c>
      <c r="AA86" s="139">
        <v>1.14212398531794E-2</v>
      </c>
      <c r="AB86" s="144">
        <v>0.234888148226268</v>
      </c>
      <c r="AC86" s="139">
        <v>0.91661253101614204</v>
      </c>
      <c r="AD86" s="144">
        <v>0.55293165072468897</v>
      </c>
      <c r="AE86" s="139">
        <v>11.5965298634049</v>
      </c>
      <c r="AF86" s="155">
        <v>2.3719971743980501</v>
      </c>
    </row>
    <row r="87" spans="1:32" ht="13" customHeight="1" x14ac:dyDescent="0.15">
      <c r="A87" s="72" t="s">
        <v>302</v>
      </c>
      <c r="B87" s="84">
        <v>1</v>
      </c>
      <c r="C87" s="149">
        <v>1.08144144966867</v>
      </c>
      <c r="D87" s="150">
        <v>0.30292323855530001</v>
      </c>
      <c r="E87" s="149">
        <v>0.110671439303916</v>
      </c>
      <c r="F87" s="150">
        <v>0.27128727573109801</v>
      </c>
      <c r="G87" s="149">
        <v>0.97931103072904901</v>
      </c>
      <c r="H87" s="150">
        <v>0.21967684373704199</v>
      </c>
      <c r="I87" s="149">
        <v>0.80973442842582</v>
      </c>
      <c r="J87" s="150">
        <v>0.34707382777590601</v>
      </c>
      <c r="K87" s="149">
        <v>13.478019115234099</v>
      </c>
      <c r="L87" s="150">
        <v>2.8009336142992498</v>
      </c>
      <c r="M87" s="149">
        <v>1.09680905125244</v>
      </c>
      <c r="N87" s="150">
        <v>0.29934537013017798</v>
      </c>
      <c r="O87" s="149">
        <v>0.160740579040585</v>
      </c>
      <c r="P87" s="150">
        <v>0.26315601906838698</v>
      </c>
      <c r="Q87" s="149">
        <v>0.94289607939071796</v>
      </c>
      <c r="R87" s="150">
        <v>0.222529555249979</v>
      </c>
      <c r="S87" s="149">
        <v>0.80736092498340695</v>
      </c>
      <c r="T87" s="150">
        <v>0.33840383346740599</v>
      </c>
      <c r="U87" s="149">
        <v>14.730450186205401</v>
      </c>
      <c r="V87" s="150">
        <v>2.7646485246002501</v>
      </c>
      <c r="W87" s="149">
        <v>1.1123543482178699</v>
      </c>
      <c r="X87" s="150">
        <v>0.30345475888648599</v>
      </c>
      <c r="Y87" s="149">
        <v>0.16457037582249001</v>
      </c>
      <c r="Z87" s="150">
        <v>0.26001941303697101</v>
      </c>
      <c r="AA87" s="149">
        <v>0.93969028522308695</v>
      </c>
      <c r="AB87" s="150">
        <v>0.22308915249752001</v>
      </c>
      <c r="AC87" s="149">
        <v>0.79279222613151801</v>
      </c>
      <c r="AD87" s="150">
        <v>0.34346331480263897</v>
      </c>
      <c r="AE87" s="149">
        <v>15.131218059511101</v>
      </c>
      <c r="AF87" s="160">
        <v>2.9512949553358401</v>
      </c>
    </row>
    <row r="88" spans="1:32" ht="13" customHeight="1" x14ac:dyDescent="0.15">
      <c r="A88" s="57"/>
      <c r="B88" s="85"/>
      <c r="C88" s="139" t="s">
        <v>1034</v>
      </c>
      <c r="D88" s="144" t="s">
        <v>1035</v>
      </c>
      <c r="E88" s="139" t="s">
        <v>1380</v>
      </c>
      <c r="F88" s="144" t="s">
        <v>1381</v>
      </c>
      <c r="G88" s="139" t="s">
        <v>1382</v>
      </c>
      <c r="H88" s="144" t="s">
        <v>1383</v>
      </c>
      <c r="I88" s="139" t="s">
        <v>1384</v>
      </c>
      <c r="J88" s="144" t="s">
        <v>1385</v>
      </c>
      <c r="K88" s="139" t="s">
        <v>970</v>
      </c>
      <c r="L88" s="144" t="s">
        <v>971</v>
      </c>
      <c r="M88" s="139" t="s">
        <v>1042</v>
      </c>
      <c r="N88" s="144" t="s">
        <v>1043</v>
      </c>
      <c r="O88" s="139" t="s">
        <v>1386</v>
      </c>
      <c r="P88" s="144" t="s">
        <v>1387</v>
      </c>
      <c r="Q88" s="139" t="s">
        <v>1388</v>
      </c>
      <c r="R88" s="144" t="s">
        <v>1389</v>
      </c>
      <c r="S88" s="139" t="s">
        <v>1390</v>
      </c>
      <c r="T88" s="144" t="s">
        <v>1391</v>
      </c>
      <c r="U88" s="139" t="s">
        <v>986</v>
      </c>
      <c r="V88" s="144" t="s">
        <v>987</v>
      </c>
      <c r="W88" s="139" t="s">
        <v>1050</v>
      </c>
      <c r="X88" s="144" t="s">
        <v>1051</v>
      </c>
      <c r="Y88" s="139" t="s">
        <v>1392</v>
      </c>
      <c r="Z88" s="144" t="s">
        <v>1393</v>
      </c>
      <c r="AA88" s="139" t="s">
        <v>1394</v>
      </c>
      <c r="AB88" s="144" t="s">
        <v>1395</v>
      </c>
      <c r="AC88" s="139" t="s">
        <v>1396</v>
      </c>
      <c r="AD88" s="144" t="s">
        <v>1397</v>
      </c>
      <c r="AE88" s="139" t="s">
        <v>1002</v>
      </c>
      <c r="AF88" s="155" t="s">
        <v>1003</v>
      </c>
    </row>
    <row r="89" spans="1:32" ht="13" customHeight="1" x14ac:dyDescent="0.15">
      <c r="A89" s="57" t="s">
        <v>259</v>
      </c>
      <c r="B89" s="85">
        <v>3</v>
      </c>
      <c r="C89" s="139">
        <v>0.84495036235800902</v>
      </c>
      <c r="D89" s="144">
        <v>0.16597493889623299</v>
      </c>
      <c r="E89" s="139">
        <v>0.55365425139194901</v>
      </c>
      <c r="F89" s="144">
        <v>0.16451138918025901</v>
      </c>
      <c r="G89" s="139">
        <v>0.54183029388256498</v>
      </c>
      <c r="H89" s="144">
        <v>0.18532453515869601</v>
      </c>
      <c r="I89" s="139">
        <v>0.60714573756780899</v>
      </c>
      <c r="J89" s="144">
        <v>0.19254528389832501</v>
      </c>
      <c r="K89" s="139">
        <v>12.962314217308601</v>
      </c>
      <c r="L89" s="144">
        <v>1.7173645167990299</v>
      </c>
      <c r="M89" s="139">
        <v>0.85180128286110501</v>
      </c>
      <c r="N89" s="144">
        <v>0.16888042461691399</v>
      </c>
      <c r="O89" s="139">
        <v>0.50172992045494802</v>
      </c>
      <c r="P89" s="144">
        <v>0.16216826372788901</v>
      </c>
      <c r="Q89" s="139">
        <v>0.57087034828453198</v>
      </c>
      <c r="R89" s="144">
        <v>0.18529684903340299</v>
      </c>
      <c r="S89" s="139">
        <v>0.54674035474594496</v>
      </c>
      <c r="T89" s="144">
        <v>0.198654478459273</v>
      </c>
      <c r="U89" s="139">
        <v>14.6889859042482</v>
      </c>
      <c r="V89" s="144">
        <v>1.6294231344457399</v>
      </c>
      <c r="W89" s="139">
        <v>0.823627201677128</v>
      </c>
      <c r="X89" s="144">
        <v>0.164705097872963</v>
      </c>
      <c r="Y89" s="139">
        <v>0.50879598895449696</v>
      </c>
      <c r="Z89" s="144">
        <v>0.158389581352677</v>
      </c>
      <c r="AA89" s="139">
        <v>0.57441915395907805</v>
      </c>
      <c r="AB89" s="144">
        <v>0.18420654902786099</v>
      </c>
      <c r="AC89" s="139">
        <v>0.54903991066864199</v>
      </c>
      <c r="AD89" s="144">
        <v>0.19607968204238699</v>
      </c>
      <c r="AE89" s="139">
        <v>15.0059487419867</v>
      </c>
      <c r="AF89" s="155">
        <v>1.6836869519503801</v>
      </c>
    </row>
    <row r="90" spans="1:32" ht="13" customHeight="1" x14ac:dyDescent="0.15">
      <c r="A90" s="57" t="s">
        <v>262</v>
      </c>
      <c r="B90" s="85">
        <v>3</v>
      </c>
      <c r="C90" s="139">
        <v>0.89748959057525501</v>
      </c>
      <c r="D90" s="144">
        <v>0.23414343696568299</v>
      </c>
      <c r="E90" s="139">
        <v>0.3166635859568</v>
      </c>
      <c r="F90" s="144">
        <v>0.134413806953807</v>
      </c>
      <c r="G90" s="139">
        <v>0.82184498338902701</v>
      </c>
      <c r="H90" s="144">
        <v>0.13609505994066001</v>
      </c>
      <c r="I90" s="139">
        <v>0.98303469893436901</v>
      </c>
      <c r="J90" s="144">
        <v>0.28820782591589</v>
      </c>
      <c r="K90" s="139">
        <v>17.644547893862601</v>
      </c>
      <c r="L90" s="144">
        <v>2.08811702071942</v>
      </c>
      <c r="M90" s="139">
        <v>0.87651110562284595</v>
      </c>
      <c r="N90" s="144">
        <v>0.23345804498388001</v>
      </c>
      <c r="O90" s="139">
        <v>0.32453913941197099</v>
      </c>
      <c r="P90" s="144">
        <v>0.13473496153749701</v>
      </c>
      <c r="Q90" s="139">
        <v>0.83564187748208296</v>
      </c>
      <c r="R90" s="144">
        <v>0.139464562275881</v>
      </c>
      <c r="S90" s="139">
        <v>0.95999231692728504</v>
      </c>
      <c r="T90" s="144">
        <v>0.28552551886870298</v>
      </c>
      <c r="U90" s="139">
        <v>18.0751856409467</v>
      </c>
      <c r="V90" s="144">
        <v>2.2073471761306598</v>
      </c>
      <c r="W90" s="139">
        <v>0.90032399616119096</v>
      </c>
      <c r="X90" s="144">
        <v>0.21776004240177901</v>
      </c>
      <c r="Y90" s="139">
        <v>0.301034360909197</v>
      </c>
      <c r="Z90" s="144">
        <v>0.142166851337898</v>
      </c>
      <c r="AA90" s="139">
        <v>0.82978036327767102</v>
      </c>
      <c r="AB90" s="144">
        <v>0.13797329753530199</v>
      </c>
      <c r="AC90" s="139">
        <v>0.88003704103027802</v>
      </c>
      <c r="AD90" s="144">
        <v>0.28214386312234602</v>
      </c>
      <c r="AE90" s="139">
        <v>18.988705426958902</v>
      </c>
      <c r="AF90" s="155">
        <v>2.35202556711985</v>
      </c>
    </row>
    <row r="91" spans="1:32" ht="13" customHeight="1" x14ac:dyDescent="0.15">
      <c r="A91" s="57" t="s">
        <v>86</v>
      </c>
      <c r="B91" s="85">
        <v>3</v>
      </c>
      <c r="C91" s="139">
        <v>0.961368287479623</v>
      </c>
      <c r="D91" s="144">
        <v>0.160090452238554</v>
      </c>
      <c r="E91" s="139">
        <v>0.17464951761192399</v>
      </c>
      <c r="F91" s="144">
        <v>0.153203317535926</v>
      </c>
      <c r="G91" s="139">
        <v>0.747118516453804</v>
      </c>
      <c r="H91" s="144">
        <v>0.16315101698919701</v>
      </c>
      <c r="I91" s="139">
        <v>0.83630406265841395</v>
      </c>
      <c r="J91" s="144">
        <v>0.17338599855643499</v>
      </c>
      <c r="K91" s="139">
        <v>18.711781984767502</v>
      </c>
      <c r="L91" s="144">
        <v>2.0052746247070399</v>
      </c>
      <c r="M91" s="139">
        <v>0.95742283963359898</v>
      </c>
      <c r="N91" s="144">
        <v>0.15790612681499899</v>
      </c>
      <c r="O91" s="139">
        <v>0.16823593851146601</v>
      </c>
      <c r="P91" s="144">
        <v>0.15165642011491501</v>
      </c>
      <c r="Q91" s="139">
        <v>0.74167115065502198</v>
      </c>
      <c r="R91" s="144">
        <v>0.16239807129453701</v>
      </c>
      <c r="S91" s="139">
        <v>0.84085653427454499</v>
      </c>
      <c r="T91" s="144">
        <v>0.17494934469845499</v>
      </c>
      <c r="U91" s="139">
        <v>19.1158375898165</v>
      </c>
      <c r="V91" s="144">
        <v>2.0416379853799902</v>
      </c>
      <c r="W91" s="139">
        <v>0.94764838468786905</v>
      </c>
      <c r="X91" s="144">
        <v>0.16312977586393401</v>
      </c>
      <c r="Y91" s="139">
        <v>0.17153167256385499</v>
      </c>
      <c r="Z91" s="144">
        <v>0.15514945647346001</v>
      </c>
      <c r="AA91" s="139">
        <v>0.72422641262612497</v>
      </c>
      <c r="AB91" s="144">
        <v>0.16160101523238801</v>
      </c>
      <c r="AC91" s="139">
        <v>0.787049719131238</v>
      </c>
      <c r="AD91" s="144">
        <v>0.172832688625814</v>
      </c>
      <c r="AE91" s="139">
        <v>20.0418585553094</v>
      </c>
      <c r="AF91" s="155">
        <v>2.11411689451353</v>
      </c>
    </row>
    <row r="92" spans="1:32" ht="13" customHeight="1" x14ac:dyDescent="0.15">
      <c r="A92" s="57" t="s">
        <v>281</v>
      </c>
      <c r="B92" s="85">
        <v>3</v>
      </c>
      <c r="C92" s="139">
        <v>0.83932373037046004</v>
      </c>
      <c r="D92" s="144">
        <v>0.16704901132561001</v>
      </c>
      <c r="E92" s="139">
        <v>0.30772772621801198</v>
      </c>
      <c r="F92" s="144">
        <v>0.126121000181287</v>
      </c>
      <c r="G92" s="139">
        <v>0.71432853843884003</v>
      </c>
      <c r="H92" s="144">
        <v>0.110710504007257</v>
      </c>
      <c r="I92" s="139">
        <v>0.74043773108974598</v>
      </c>
      <c r="J92" s="144">
        <v>0.199335946056071</v>
      </c>
      <c r="K92" s="139">
        <v>13.9900954617491</v>
      </c>
      <c r="L92" s="144">
        <v>1.5205340622672701</v>
      </c>
      <c r="M92" s="139">
        <v>0.83313367464316002</v>
      </c>
      <c r="N92" s="144">
        <v>0.16543000090361701</v>
      </c>
      <c r="O92" s="139">
        <v>0.30000460345178998</v>
      </c>
      <c r="P92" s="144">
        <v>0.12677622077377301</v>
      </c>
      <c r="Q92" s="139">
        <v>0.722065057326717</v>
      </c>
      <c r="R92" s="144">
        <v>0.11100071129092901</v>
      </c>
      <c r="S92" s="139">
        <v>0.72773844519869701</v>
      </c>
      <c r="T92" s="144">
        <v>0.19663200374189399</v>
      </c>
      <c r="U92" s="139">
        <v>14.471617972463701</v>
      </c>
      <c r="V92" s="144">
        <v>1.58275009653372</v>
      </c>
      <c r="W92" s="139">
        <v>0.83472267595855099</v>
      </c>
      <c r="X92" s="144">
        <v>0.166375694301099</v>
      </c>
      <c r="Y92" s="139">
        <v>0.30367096432309598</v>
      </c>
      <c r="Z92" s="144">
        <v>0.12519493935103301</v>
      </c>
      <c r="AA92" s="139">
        <v>0.71094423982610899</v>
      </c>
      <c r="AB92" s="144">
        <v>0.111458580443049</v>
      </c>
      <c r="AC92" s="139">
        <v>0.72788506660298802</v>
      </c>
      <c r="AD92" s="144">
        <v>0.19590313895467901</v>
      </c>
      <c r="AE92" s="139">
        <v>14.663926964421499</v>
      </c>
      <c r="AF92" s="155">
        <v>1.59261354242148</v>
      </c>
    </row>
    <row r="93" spans="1:32" ht="13" customHeight="1" x14ac:dyDescent="0.15">
      <c r="A93" s="57" t="s">
        <v>283</v>
      </c>
      <c r="B93" s="85">
        <v>3</v>
      </c>
      <c r="C93" s="139">
        <v>1.25320096994944</v>
      </c>
      <c r="D93" s="144">
        <v>0.37462512120979802</v>
      </c>
      <c r="E93" s="139">
        <v>0.77110573160322504</v>
      </c>
      <c r="F93" s="144">
        <v>0.44969096578735301</v>
      </c>
      <c r="G93" s="139">
        <v>0.74943300772483001</v>
      </c>
      <c r="H93" s="144">
        <v>0.42515990338405402</v>
      </c>
      <c r="I93" s="139">
        <v>1.3365431803352701</v>
      </c>
      <c r="J93" s="144">
        <v>0.45922474676806102</v>
      </c>
      <c r="K93" s="139">
        <v>9.84613258479399</v>
      </c>
      <c r="L93" s="144">
        <v>1.62952863741167</v>
      </c>
      <c r="M93" s="139">
        <v>1.2407032738663299</v>
      </c>
      <c r="N93" s="144">
        <v>0.374630125477666</v>
      </c>
      <c r="O93" s="139">
        <v>0.75181422629449701</v>
      </c>
      <c r="P93" s="144">
        <v>0.45093084594285798</v>
      </c>
      <c r="Q93" s="139">
        <v>0.68448409953726497</v>
      </c>
      <c r="R93" s="144">
        <v>0.43191428888042099</v>
      </c>
      <c r="S93" s="139">
        <v>1.4052421237913899</v>
      </c>
      <c r="T93" s="144">
        <v>0.45923360700492899</v>
      </c>
      <c r="U93" s="139">
        <v>10.500727991802901</v>
      </c>
      <c r="V93" s="144">
        <v>1.62528553577192</v>
      </c>
      <c r="W93" s="139">
        <v>1.2452082386936001</v>
      </c>
      <c r="X93" s="144">
        <v>0.372313651020026</v>
      </c>
      <c r="Y93" s="139">
        <v>0.72614669597037895</v>
      </c>
      <c r="Z93" s="144">
        <v>0.44837977309761601</v>
      </c>
      <c r="AA93" s="139">
        <v>0.71658316598019201</v>
      </c>
      <c r="AB93" s="144">
        <v>0.42471132933184202</v>
      </c>
      <c r="AC93" s="139">
        <v>1.4006389032726401</v>
      </c>
      <c r="AD93" s="144">
        <v>0.450848338538131</v>
      </c>
      <c r="AE93" s="139">
        <v>11.216082234326599</v>
      </c>
      <c r="AF93" s="155">
        <v>1.6768914057450499</v>
      </c>
    </row>
    <row r="94" spans="1:32" ht="13" customHeight="1" x14ac:dyDescent="0.15">
      <c r="A94" s="57" t="s">
        <v>288</v>
      </c>
      <c r="B94" s="85">
        <v>3</v>
      </c>
      <c r="C94" s="139">
        <v>0.92003196760251404</v>
      </c>
      <c r="D94" s="144">
        <v>0.20497405894429399</v>
      </c>
      <c r="E94" s="139">
        <v>0.35325960562061198</v>
      </c>
      <c r="F94" s="144">
        <v>0.176989948037654</v>
      </c>
      <c r="G94" s="139">
        <v>0.48132128566086302</v>
      </c>
      <c r="H94" s="144">
        <v>0.18954615846036901</v>
      </c>
      <c r="I94" s="139">
        <v>0.57678013598275002</v>
      </c>
      <c r="J94" s="144">
        <v>0.23831588360481701</v>
      </c>
      <c r="K94" s="139">
        <v>12.069485590947099</v>
      </c>
      <c r="L94" s="144">
        <v>1.81650165308057</v>
      </c>
      <c r="M94" s="139">
        <v>0.94156238312047702</v>
      </c>
      <c r="N94" s="144">
        <v>0.211574775824663</v>
      </c>
      <c r="O94" s="139">
        <v>0.32516736078868902</v>
      </c>
      <c r="P94" s="144">
        <v>0.177730446322828</v>
      </c>
      <c r="Q94" s="139">
        <v>0.47852354082832999</v>
      </c>
      <c r="R94" s="144">
        <v>0.18641138514844399</v>
      </c>
      <c r="S94" s="139">
        <v>0.58799528417882896</v>
      </c>
      <c r="T94" s="144">
        <v>0.24150132288615</v>
      </c>
      <c r="U94" s="139">
        <v>13.1271420175096</v>
      </c>
      <c r="V94" s="144">
        <v>1.90114478353017</v>
      </c>
      <c r="W94" s="139">
        <v>0.91379320760159</v>
      </c>
      <c r="X94" s="144">
        <v>0.21229030498596399</v>
      </c>
      <c r="Y94" s="139">
        <v>0.30507368584960198</v>
      </c>
      <c r="Z94" s="144">
        <v>0.18237572074681099</v>
      </c>
      <c r="AA94" s="139">
        <v>0.50274863792423197</v>
      </c>
      <c r="AB94" s="144">
        <v>0.18453979922918201</v>
      </c>
      <c r="AC94" s="139">
        <v>0.61152241193599499</v>
      </c>
      <c r="AD94" s="144">
        <v>0.236576497943214</v>
      </c>
      <c r="AE94" s="139">
        <v>13.868109137123</v>
      </c>
      <c r="AF94" s="155">
        <v>1.9336951060391401</v>
      </c>
    </row>
    <row r="95" spans="1:32" ht="13" customHeight="1" x14ac:dyDescent="0.15">
      <c r="A95" s="57" t="s">
        <v>292</v>
      </c>
      <c r="B95" s="85">
        <v>3</v>
      </c>
      <c r="C95" s="139">
        <v>0.59060983077456197</v>
      </c>
      <c r="D95" s="144">
        <v>0.13952386633109001</v>
      </c>
      <c r="E95" s="139">
        <v>0.35386292468225</v>
      </c>
      <c r="F95" s="144">
        <v>0.136758505640237</v>
      </c>
      <c r="G95" s="139">
        <v>0.77530803352866196</v>
      </c>
      <c r="H95" s="144">
        <v>0.14131892089508</v>
      </c>
      <c r="I95" s="139">
        <v>0.63603609217500601</v>
      </c>
      <c r="J95" s="144">
        <v>0.153948809934944</v>
      </c>
      <c r="K95" s="139">
        <v>13.8850361251179</v>
      </c>
      <c r="L95" s="144">
        <v>1.4366649359366701</v>
      </c>
      <c r="M95" s="139">
        <v>0.59564529772465702</v>
      </c>
      <c r="N95" s="144">
        <v>0.13788179052633301</v>
      </c>
      <c r="O95" s="139">
        <v>0.33690244888569598</v>
      </c>
      <c r="P95" s="144">
        <v>0.133732550598304</v>
      </c>
      <c r="Q95" s="139">
        <v>0.79169955645682599</v>
      </c>
      <c r="R95" s="144">
        <v>0.13890282898235901</v>
      </c>
      <c r="S95" s="139">
        <v>0.61938582810526199</v>
      </c>
      <c r="T95" s="144">
        <v>0.14996139603178901</v>
      </c>
      <c r="U95" s="139">
        <v>15.023229397872299</v>
      </c>
      <c r="V95" s="144">
        <v>1.42398276218819</v>
      </c>
      <c r="W95" s="139">
        <v>0.57846897546001597</v>
      </c>
      <c r="X95" s="144">
        <v>0.135718927330578</v>
      </c>
      <c r="Y95" s="139">
        <v>0.326172174732349</v>
      </c>
      <c r="Z95" s="144">
        <v>0.132861028319045</v>
      </c>
      <c r="AA95" s="139">
        <v>0.79691996292127099</v>
      </c>
      <c r="AB95" s="144">
        <v>0.137259802233305</v>
      </c>
      <c r="AC95" s="139">
        <v>0.60761982480736398</v>
      </c>
      <c r="AD95" s="144">
        <v>0.14536531802400099</v>
      </c>
      <c r="AE95" s="139">
        <v>15.2464748102078</v>
      </c>
      <c r="AF95" s="155">
        <v>1.46205515881246</v>
      </c>
    </row>
    <row r="96" spans="1:32" ht="13" customHeight="1" x14ac:dyDescent="0.15">
      <c r="A96" s="57" t="s">
        <v>293</v>
      </c>
      <c r="B96" s="85">
        <v>3</v>
      </c>
      <c r="C96" s="139">
        <v>0.87381216189080602</v>
      </c>
      <c r="D96" s="144">
        <v>0.231298515194966</v>
      </c>
      <c r="E96" s="139">
        <v>1.2519526186752401</v>
      </c>
      <c r="F96" s="144">
        <v>0.23843830830891399</v>
      </c>
      <c r="G96" s="139">
        <v>0.87220080160017599</v>
      </c>
      <c r="H96" s="144">
        <v>0.18119507266250701</v>
      </c>
      <c r="I96" s="139">
        <v>1.16756913782136</v>
      </c>
      <c r="J96" s="144">
        <v>0.18392375748963</v>
      </c>
      <c r="K96" s="139">
        <v>14.443156587108399</v>
      </c>
      <c r="L96" s="144">
        <v>2.93354949940665</v>
      </c>
      <c r="M96" s="139">
        <v>0.86259305460601499</v>
      </c>
      <c r="N96" s="144">
        <v>0.23178603665620801</v>
      </c>
      <c r="O96" s="139">
        <v>1.24617241201322</v>
      </c>
      <c r="P96" s="144">
        <v>0.24319225773140099</v>
      </c>
      <c r="Q96" s="139">
        <v>0.85296265075338196</v>
      </c>
      <c r="R96" s="144">
        <v>0.18273422466164799</v>
      </c>
      <c r="S96" s="139">
        <v>1.1758221855525901</v>
      </c>
      <c r="T96" s="144">
        <v>0.18315870565530901</v>
      </c>
      <c r="U96" s="139">
        <v>14.5930989426521</v>
      </c>
      <c r="V96" s="144">
        <v>3.01940662988466</v>
      </c>
      <c r="W96" s="139">
        <v>0.86996787738811099</v>
      </c>
      <c r="X96" s="144">
        <v>0.23095041094676499</v>
      </c>
      <c r="Y96" s="139">
        <v>1.23842554144311</v>
      </c>
      <c r="Z96" s="144">
        <v>0.24692222215444801</v>
      </c>
      <c r="AA96" s="139">
        <v>0.85972259746572699</v>
      </c>
      <c r="AB96" s="144">
        <v>0.18346760475714199</v>
      </c>
      <c r="AC96" s="139">
        <v>1.1781952010157899</v>
      </c>
      <c r="AD96" s="144">
        <v>0.18610855338766399</v>
      </c>
      <c r="AE96" s="139">
        <v>15.029556589518499</v>
      </c>
      <c r="AF96" s="155">
        <v>3.1049036874815301</v>
      </c>
    </row>
    <row r="97" spans="1:32" ht="13" customHeight="1" x14ac:dyDescent="0.15">
      <c r="A97" s="5" t="s">
        <v>305</v>
      </c>
      <c r="B97" s="87">
        <v>3</v>
      </c>
      <c r="C97" s="153">
        <v>0.89759836262508397</v>
      </c>
      <c r="D97" s="154">
        <v>7.8185417956635903E-2</v>
      </c>
      <c r="E97" s="153">
        <v>0.51035949522000101</v>
      </c>
      <c r="F97" s="154">
        <v>7.8423126572686297E-2</v>
      </c>
      <c r="G97" s="153">
        <v>0.71292318258484599</v>
      </c>
      <c r="H97" s="154">
        <v>7.5128379718790703E-2</v>
      </c>
      <c r="I97" s="153">
        <v>0.86048134707058999</v>
      </c>
      <c r="J97" s="154">
        <v>8.9717000742974798E-2</v>
      </c>
      <c r="K97" s="153">
        <v>14.1940688057069</v>
      </c>
      <c r="L97" s="154">
        <v>0.68769865732332602</v>
      </c>
      <c r="M97" s="153">
        <v>0.89492161400977299</v>
      </c>
      <c r="N97" s="154">
        <v>7.8379331847929098E-2</v>
      </c>
      <c r="O97" s="153">
        <v>0.49432075622653399</v>
      </c>
      <c r="P97" s="154">
        <v>7.8608756690537698E-2</v>
      </c>
      <c r="Q97" s="153">
        <v>0.70973978516552005</v>
      </c>
      <c r="R97" s="154">
        <v>7.5670392169946699E-2</v>
      </c>
      <c r="S97" s="153">
        <v>0.85797163409681798</v>
      </c>
      <c r="T97" s="154">
        <v>8.9749109358288698E-2</v>
      </c>
      <c r="U97" s="153">
        <v>14.949478182164</v>
      </c>
      <c r="V97" s="154">
        <v>0.70268717149326199</v>
      </c>
      <c r="W97" s="153">
        <v>0.88922006970350698</v>
      </c>
      <c r="X97" s="154">
        <v>7.7488078582984204E-2</v>
      </c>
      <c r="Y97" s="153">
        <v>0.48510638559326102</v>
      </c>
      <c r="Z97" s="154">
        <v>7.8856253800844101E-2</v>
      </c>
      <c r="AA97" s="153">
        <v>0.71441806674755104</v>
      </c>
      <c r="AB97" s="154">
        <v>7.4837517003803505E-2</v>
      </c>
      <c r="AC97" s="153">
        <v>0.842748509808117</v>
      </c>
      <c r="AD97" s="154">
        <v>8.8503329067621206E-2</v>
      </c>
      <c r="AE97" s="153">
        <v>15.507582807481599</v>
      </c>
      <c r="AF97" s="162">
        <v>0.72566680441005804</v>
      </c>
    </row>
    <row r="99" spans="1:32" x14ac:dyDescent="0.15">
      <c r="A99" s="128" t="s">
        <v>399</v>
      </c>
    </row>
    <row r="100" spans="1:32" x14ac:dyDescent="0.15">
      <c r="A100" s="128" t="s">
        <v>408</v>
      </c>
    </row>
    <row r="101" spans="1:32" x14ac:dyDescent="0.15">
      <c r="A101" s="128" t="s">
        <v>395</v>
      </c>
    </row>
    <row r="102" spans="1:32" x14ac:dyDescent="0.15">
      <c r="A102" s="128" t="s">
        <v>390</v>
      </c>
    </row>
    <row r="103" spans="1:32" x14ac:dyDescent="0.15">
      <c r="A103" s="128" t="s">
        <v>306</v>
      </c>
    </row>
    <row r="104" spans="1:32" x14ac:dyDescent="0.15">
      <c r="A104" s="128" t="s">
        <v>307</v>
      </c>
    </row>
    <row r="105" spans="1:32" x14ac:dyDescent="0.15">
      <c r="A105" s="128" t="s">
        <v>308</v>
      </c>
    </row>
    <row r="106" spans="1:32" x14ac:dyDescent="0.15">
      <c r="A106" s="128" t="s">
        <v>309</v>
      </c>
    </row>
    <row r="107" spans="1:32" x14ac:dyDescent="0.15">
      <c r="A107" s="112" t="str">
        <f>HYPERLINK("https://oecdcode.org/disclaimers/cyprus.html", "Information on data for Cyprus: https://oecdcode.org/disclaimers/cyprus.html")</f>
        <v>Information on data for Cyprus: https://oecdcode.org/disclaimers/cyprus.html</v>
      </c>
    </row>
    <row r="108" spans="1:32" x14ac:dyDescent="0.15">
      <c r="A108" s="128" t="s">
        <v>310</v>
      </c>
    </row>
  </sheetData>
  <mergeCells count="22">
    <mergeCell ref="AE7:AF8"/>
    <mergeCell ref="W9:AF9"/>
    <mergeCell ref="U7:V8"/>
    <mergeCell ref="M9:V9"/>
    <mergeCell ref="W7:AD7"/>
    <mergeCell ref="W8:X8"/>
    <mergeCell ref="Y8:Z8"/>
    <mergeCell ref="AA8:AB8"/>
    <mergeCell ref="AC8:AD8"/>
    <mergeCell ref="K7:L8"/>
    <mergeCell ref="C9:L9"/>
    <mergeCell ref="M7:T7"/>
    <mergeCell ref="M8:N8"/>
    <mergeCell ref="O8:P8"/>
    <mergeCell ref="Q8:R8"/>
    <mergeCell ref="S8:T8"/>
    <mergeCell ref="B7:B10"/>
    <mergeCell ref="C7:J7"/>
    <mergeCell ref="C8:D8"/>
    <mergeCell ref="E8:F8"/>
    <mergeCell ref="G8:H8"/>
    <mergeCell ref="I8:J8"/>
  </mergeCells>
  <conditionalFormatting sqref="C1:C200">
    <cfRule type="expression" dxfId="119" priority="12">
      <formula>ABS(C1/D1)&gt;1.95996398454005</formula>
    </cfRule>
  </conditionalFormatting>
  <conditionalFormatting sqref="E1:E200">
    <cfRule type="expression" dxfId="118" priority="11">
      <formula>ABS(E1/F1)&gt;1.95996398454005</formula>
    </cfRule>
  </conditionalFormatting>
  <conditionalFormatting sqref="G1:G200">
    <cfRule type="expression" dxfId="117" priority="10">
      <formula>ABS(G1/H1)&gt;1.95996398454005</formula>
    </cfRule>
  </conditionalFormatting>
  <conditionalFormatting sqref="I1:I200">
    <cfRule type="expression" dxfId="116" priority="9">
      <formula>ABS(I1/J1)&gt;1.95996398454005</formula>
    </cfRule>
  </conditionalFormatting>
  <conditionalFormatting sqref="M1:M200">
    <cfRule type="expression" dxfId="115" priority="8">
      <formula>ABS(M1/N1)&gt;1.95996398454005</formula>
    </cfRule>
  </conditionalFormatting>
  <conditionalFormatting sqref="O1:O200">
    <cfRule type="expression" dxfId="114" priority="7">
      <formula>ABS(O1/P1)&gt;1.95996398454005</formula>
    </cfRule>
  </conditionalFormatting>
  <conditionalFormatting sqref="Q1:Q200">
    <cfRule type="expression" dxfId="113" priority="6">
      <formula>ABS(Q1/R1)&gt;1.95996398454005</formula>
    </cfRule>
  </conditionalFormatting>
  <conditionalFormatting sqref="S1:S200">
    <cfRule type="expression" dxfId="112" priority="5">
      <formula>ABS(S1/T1)&gt;1.95996398454005</formula>
    </cfRule>
  </conditionalFormatting>
  <conditionalFormatting sqref="W1:W200">
    <cfRule type="expression" dxfId="111" priority="4">
      <formula>ABS(W1/X1)&gt;1.95996398454005</formula>
    </cfRule>
  </conditionalFormatting>
  <conditionalFormatting sqref="Y1:Y200">
    <cfRule type="expression" dxfId="110" priority="3">
      <formula>ABS(Y1/Z1)&gt;1.95996398454005</formula>
    </cfRule>
  </conditionalFormatting>
  <conditionalFormatting sqref="AA1:AA200">
    <cfRule type="expression" dxfId="109" priority="2">
      <formula>ABS(AA1/AB1)&gt;1.95996398454005</formula>
    </cfRule>
  </conditionalFormatting>
  <conditionalFormatting sqref="AC1:AC200">
    <cfRule type="expression" dxfId="108" priority="1">
      <formula>ABS(AC1/AD1)&gt;1.95996398454005</formula>
    </cfRule>
  </conditionalFormatting>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4"/>
  <sheetViews>
    <sheetView showGridLines="0" zoomScale="80" workbookViewId="0"/>
  </sheetViews>
  <sheetFormatPr baseColWidth="10" defaultRowHeight="13" x14ac:dyDescent="0.15"/>
  <cols>
    <col min="1" max="1" width="30.6640625" customWidth="1"/>
    <col min="2" max="2" width="8.6640625" customWidth="1"/>
  </cols>
  <sheetData>
    <row r="1" spans="1:26" x14ac:dyDescent="0.15">
      <c r="A1" s="27" t="s">
        <v>186</v>
      </c>
    </row>
    <row r="2" spans="1:26" x14ac:dyDescent="0.15">
      <c r="A2" s="29" t="s">
        <v>187</v>
      </c>
    </row>
    <row r="3" spans="1:26" x14ac:dyDescent="0.15">
      <c r="A3" s="25" t="s">
        <v>236</v>
      </c>
    </row>
    <row r="4" spans="1:26" x14ac:dyDescent="0.15">
      <c r="A4" s="97" t="str">
        <f>HYPERLINK("#'TOC'!A1", "Back to TOC")</f>
        <v>Back to TOC</v>
      </c>
    </row>
    <row r="7" spans="1:26" ht="16" customHeight="1" x14ac:dyDescent="0.15">
      <c r="B7" s="163" t="s">
        <v>237</v>
      </c>
      <c r="C7" s="166" t="s">
        <v>431</v>
      </c>
      <c r="D7" s="166"/>
      <c r="E7" s="166"/>
      <c r="F7" s="166"/>
      <c r="G7" s="166"/>
      <c r="H7" s="166"/>
      <c r="I7" s="166"/>
      <c r="J7" s="166"/>
      <c r="K7" s="166"/>
      <c r="L7" s="166"/>
      <c r="M7" s="166"/>
      <c r="N7" s="166"/>
      <c r="O7" s="166"/>
      <c r="P7" s="166"/>
      <c r="Q7" s="166"/>
      <c r="R7" s="166"/>
      <c r="S7" s="166"/>
      <c r="T7" s="166"/>
      <c r="U7" s="166"/>
      <c r="V7" s="166"/>
      <c r="W7" s="166"/>
      <c r="X7" s="166"/>
      <c r="Y7" s="166"/>
      <c r="Z7" s="167"/>
    </row>
    <row r="8" spans="1:26" ht="32" customHeight="1" x14ac:dyDescent="0.15">
      <c r="B8" s="164"/>
      <c r="C8" s="168" t="s">
        <v>406</v>
      </c>
      <c r="D8" s="168"/>
      <c r="E8" s="168" t="s">
        <v>432</v>
      </c>
      <c r="F8" s="168"/>
      <c r="G8" s="168" t="s">
        <v>433</v>
      </c>
      <c r="H8" s="168"/>
      <c r="I8" s="168" t="s">
        <v>434</v>
      </c>
      <c r="J8" s="168"/>
      <c r="K8" s="170" t="s">
        <v>243</v>
      </c>
      <c r="L8" s="170"/>
      <c r="M8" s="170"/>
      <c r="N8" s="170"/>
      <c r="O8" s="170"/>
      <c r="P8" s="170"/>
      <c r="Q8" s="170"/>
      <c r="R8" s="170"/>
      <c r="S8" s="170" t="s">
        <v>245</v>
      </c>
      <c r="T8" s="170"/>
      <c r="U8" s="170"/>
      <c r="V8" s="170"/>
      <c r="W8" s="170"/>
      <c r="X8" s="170"/>
      <c r="Y8" s="170"/>
      <c r="Z8" s="172"/>
    </row>
    <row r="9" spans="1:26" ht="48" customHeight="1" x14ac:dyDescent="0.15">
      <c r="B9" s="164"/>
      <c r="C9" s="169"/>
      <c r="D9" s="169"/>
      <c r="E9" s="169"/>
      <c r="F9" s="169"/>
      <c r="G9" s="169"/>
      <c r="H9" s="169"/>
      <c r="I9" s="169"/>
      <c r="J9" s="169"/>
      <c r="K9" s="171" t="s">
        <v>406</v>
      </c>
      <c r="L9" s="171"/>
      <c r="M9" s="171" t="s">
        <v>432</v>
      </c>
      <c r="N9" s="171"/>
      <c r="O9" s="171" t="s">
        <v>433</v>
      </c>
      <c r="P9" s="171"/>
      <c r="Q9" s="171" t="s">
        <v>434</v>
      </c>
      <c r="R9" s="171"/>
      <c r="S9" s="171" t="s">
        <v>406</v>
      </c>
      <c r="T9" s="171"/>
      <c r="U9" s="171" t="s">
        <v>432</v>
      </c>
      <c r="V9" s="171"/>
      <c r="W9" s="171" t="s">
        <v>433</v>
      </c>
      <c r="X9" s="171"/>
      <c r="Y9" s="171" t="s">
        <v>434</v>
      </c>
      <c r="Z9" s="173"/>
    </row>
    <row r="10" spans="1:26" ht="16" customHeight="1" x14ac:dyDescent="0.15">
      <c r="B10" s="165"/>
      <c r="C10" s="98" t="s">
        <v>332</v>
      </c>
      <c r="D10" s="98" t="s">
        <v>240</v>
      </c>
      <c r="E10" s="98" t="s">
        <v>332</v>
      </c>
      <c r="F10" s="98" t="s">
        <v>240</v>
      </c>
      <c r="G10" s="98" t="s">
        <v>332</v>
      </c>
      <c r="H10" s="98" t="s">
        <v>240</v>
      </c>
      <c r="I10" s="98" t="s">
        <v>332</v>
      </c>
      <c r="J10" s="98" t="s">
        <v>240</v>
      </c>
      <c r="K10" s="98" t="s">
        <v>337</v>
      </c>
      <c r="L10" s="98" t="s">
        <v>240</v>
      </c>
      <c r="M10" s="98" t="s">
        <v>337</v>
      </c>
      <c r="N10" s="98" t="s">
        <v>240</v>
      </c>
      <c r="O10" s="98" t="s">
        <v>337</v>
      </c>
      <c r="P10" s="98" t="s">
        <v>240</v>
      </c>
      <c r="Q10" s="98" t="s">
        <v>337</v>
      </c>
      <c r="R10" s="98" t="s">
        <v>240</v>
      </c>
      <c r="S10" s="98" t="s">
        <v>337</v>
      </c>
      <c r="T10" s="98" t="s">
        <v>240</v>
      </c>
      <c r="U10" s="98" t="s">
        <v>337</v>
      </c>
      <c r="V10" s="98" t="s">
        <v>240</v>
      </c>
      <c r="W10" s="98" t="s">
        <v>337</v>
      </c>
      <c r="X10" s="98" t="s">
        <v>240</v>
      </c>
      <c r="Y10" s="98" t="s">
        <v>337</v>
      </c>
      <c r="Z10" s="99" t="s">
        <v>240</v>
      </c>
    </row>
    <row r="11" spans="1:26" ht="13" customHeight="1" x14ac:dyDescent="0.15">
      <c r="A11" s="100"/>
      <c r="B11" s="101"/>
      <c r="C11" s="102" t="s">
        <v>1398</v>
      </c>
      <c r="D11" s="120" t="s">
        <v>1399</v>
      </c>
      <c r="E11" s="102" t="s">
        <v>1400</v>
      </c>
      <c r="F11" s="120" t="s">
        <v>1401</v>
      </c>
      <c r="G11" s="102" t="s">
        <v>1402</v>
      </c>
      <c r="H11" s="120" t="s">
        <v>1403</v>
      </c>
      <c r="I11" s="102" t="s">
        <v>1404</v>
      </c>
      <c r="J11" s="120" t="s">
        <v>1405</v>
      </c>
      <c r="K11" s="104" t="s">
        <v>1406</v>
      </c>
      <c r="L11" s="104" t="s">
        <v>1407</v>
      </c>
      <c r="M11" s="104" t="s">
        <v>1408</v>
      </c>
      <c r="N11" s="104" t="s">
        <v>1409</v>
      </c>
      <c r="O11" s="104" t="s">
        <v>1410</v>
      </c>
      <c r="P11" s="104" t="s">
        <v>1411</v>
      </c>
      <c r="Q11" s="104" t="s">
        <v>1412</v>
      </c>
      <c r="R11" s="104" t="s">
        <v>1413</v>
      </c>
      <c r="S11" s="104" t="s">
        <v>1414</v>
      </c>
      <c r="T11" s="104" t="s">
        <v>1415</v>
      </c>
      <c r="U11" s="104" t="s">
        <v>1416</v>
      </c>
      <c r="V11" s="104" t="s">
        <v>1417</v>
      </c>
      <c r="W11" s="104" t="s">
        <v>1418</v>
      </c>
      <c r="X11" s="104" t="s">
        <v>1419</v>
      </c>
      <c r="Y11" s="104" t="s">
        <v>1420</v>
      </c>
      <c r="Z11" s="105" t="s">
        <v>1421</v>
      </c>
    </row>
    <row r="12" spans="1:26" ht="13" customHeight="1" x14ac:dyDescent="0.15">
      <c r="A12" s="57" t="s">
        <v>246</v>
      </c>
      <c r="B12" s="106">
        <v>2</v>
      </c>
      <c r="C12" s="20">
        <v>98.593779998494199</v>
      </c>
      <c r="D12" s="113">
        <v>0.29102658813876298</v>
      </c>
      <c r="E12" s="20">
        <v>98.277709379594896</v>
      </c>
      <c r="F12" s="113">
        <v>0.35478755629285402</v>
      </c>
      <c r="G12" s="20">
        <v>97.989157137649997</v>
      </c>
      <c r="H12" s="113">
        <v>0.34758773291575301</v>
      </c>
      <c r="I12" s="20">
        <v>98.589470829728398</v>
      </c>
      <c r="J12" s="113">
        <v>0.25920029757795499</v>
      </c>
      <c r="K12" s="107"/>
      <c r="L12" s="107"/>
      <c r="M12" s="107"/>
      <c r="N12" s="107"/>
      <c r="O12" s="107"/>
      <c r="P12" s="107"/>
      <c r="Q12" s="107"/>
      <c r="R12" s="107"/>
      <c r="S12" s="107"/>
      <c r="T12" s="107"/>
      <c r="U12" s="107"/>
      <c r="V12" s="107"/>
      <c r="W12" s="107"/>
      <c r="X12" s="107"/>
      <c r="Y12" s="107"/>
      <c r="Z12" s="108"/>
    </row>
    <row r="13" spans="1:26" ht="13" customHeight="1" x14ac:dyDescent="0.15">
      <c r="A13" s="57" t="s">
        <v>247</v>
      </c>
      <c r="B13" s="106">
        <v>2</v>
      </c>
      <c r="C13" s="20">
        <v>96.606111962531301</v>
      </c>
      <c r="D13" s="113">
        <v>0.54886576859129499</v>
      </c>
      <c r="E13" s="20">
        <v>98.428111066118106</v>
      </c>
      <c r="F13" s="113">
        <v>0.32152033517391698</v>
      </c>
      <c r="G13" s="20">
        <v>94.963782163993699</v>
      </c>
      <c r="H13" s="113">
        <v>0.58617008346498201</v>
      </c>
      <c r="I13" s="20">
        <v>94.343661659297894</v>
      </c>
      <c r="J13" s="113">
        <v>0.66255928742229797</v>
      </c>
      <c r="K13" s="107"/>
      <c r="L13" s="107"/>
      <c r="M13" s="107"/>
      <c r="N13" s="107"/>
      <c r="O13" s="107"/>
      <c r="P13" s="107"/>
      <c r="Q13" s="107"/>
      <c r="R13" s="107"/>
      <c r="S13" s="107"/>
      <c r="T13" s="107"/>
      <c r="U13" s="107"/>
      <c r="V13" s="107"/>
      <c r="W13" s="107"/>
      <c r="X13" s="107"/>
      <c r="Y13" s="107"/>
      <c r="Z13" s="108"/>
    </row>
    <row r="14" spans="1:26" ht="13" customHeight="1" x14ac:dyDescent="0.15">
      <c r="A14" s="57" t="s">
        <v>248</v>
      </c>
      <c r="B14" s="106">
        <v>2</v>
      </c>
      <c r="C14" s="20">
        <v>96.1700984496877</v>
      </c>
      <c r="D14" s="113">
        <v>0.50728431340857505</v>
      </c>
      <c r="E14" s="20">
        <v>94.898030441839197</v>
      </c>
      <c r="F14" s="113">
        <v>0.53838082793225395</v>
      </c>
      <c r="G14" s="20">
        <v>88.299928580895994</v>
      </c>
      <c r="H14" s="113">
        <v>0.73366520031855398</v>
      </c>
      <c r="I14" s="20">
        <v>80.297162132535703</v>
      </c>
      <c r="J14" s="113">
        <v>1.18157360771568</v>
      </c>
      <c r="K14" s="107"/>
      <c r="L14" s="107"/>
      <c r="M14" s="107"/>
      <c r="N14" s="107"/>
      <c r="O14" s="107"/>
      <c r="P14" s="107"/>
      <c r="Q14" s="107"/>
      <c r="R14" s="107"/>
      <c r="S14" s="107"/>
      <c r="T14" s="107"/>
      <c r="U14" s="107"/>
      <c r="V14" s="107"/>
      <c r="W14" s="107"/>
      <c r="X14" s="107"/>
      <c r="Y14" s="107"/>
      <c r="Z14" s="108"/>
    </row>
    <row r="15" spans="1:26" ht="13" customHeight="1" x14ac:dyDescent="0.15">
      <c r="A15" s="57" t="s">
        <v>249</v>
      </c>
      <c r="B15" s="106">
        <v>2</v>
      </c>
      <c r="C15" s="20">
        <v>92.905796699811503</v>
      </c>
      <c r="D15" s="113">
        <v>0.58319118218435595</v>
      </c>
      <c r="E15" s="20">
        <v>89.558013849530397</v>
      </c>
      <c r="F15" s="113">
        <v>0.66749786265057498</v>
      </c>
      <c r="G15" s="20">
        <v>87.732573861857404</v>
      </c>
      <c r="H15" s="113">
        <v>0.774219047001802</v>
      </c>
      <c r="I15" s="20">
        <v>84.938267958904106</v>
      </c>
      <c r="J15" s="113">
        <v>0.83903026220311405</v>
      </c>
      <c r="K15" s="107"/>
      <c r="L15" s="107"/>
      <c r="M15" s="107"/>
      <c r="N15" s="107"/>
      <c r="O15" s="107"/>
      <c r="P15" s="107"/>
      <c r="Q15" s="107"/>
      <c r="R15" s="107"/>
      <c r="S15" s="107"/>
      <c r="T15" s="107"/>
      <c r="U15" s="107"/>
      <c r="V15" s="107"/>
      <c r="W15" s="107"/>
      <c r="X15" s="107"/>
      <c r="Y15" s="107"/>
      <c r="Z15" s="108"/>
    </row>
    <row r="16" spans="1:26" ht="13" customHeight="1" x14ac:dyDescent="0.15">
      <c r="A16" s="57" t="s">
        <v>250</v>
      </c>
      <c r="B16" s="106">
        <v>2</v>
      </c>
      <c r="C16" s="20">
        <v>93.566201352042796</v>
      </c>
      <c r="D16" s="113">
        <v>0.51406379386073997</v>
      </c>
      <c r="E16" s="20">
        <v>97.084802161484703</v>
      </c>
      <c r="F16" s="113">
        <v>0.37698828947220597</v>
      </c>
      <c r="G16" s="20">
        <v>94.925657712846998</v>
      </c>
      <c r="H16" s="113">
        <v>0.54579247531272801</v>
      </c>
      <c r="I16" s="20">
        <v>95.520835428260597</v>
      </c>
      <c r="J16" s="113">
        <v>0.50593741883015897</v>
      </c>
      <c r="K16" s="107"/>
      <c r="L16" s="107"/>
      <c r="M16" s="107"/>
      <c r="N16" s="107"/>
      <c r="O16" s="107"/>
      <c r="P16" s="107"/>
      <c r="Q16" s="107"/>
      <c r="R16" s="107"/>
      <c r="S16" s="107"/>
      <c r="T16" s="107"/>
      <c r="U16" s="107"/>
      <c r="V16" s="107"/>
      <c r="W16" s="107"/>
      <c r="X16" s="107"/>
      <c r="Y16" s="107"/>
      <c r="Z16" s="108"/>
    </row>
    <row r="17" spans="1:26" ht="13" customHeight="1" x14ac:dyDescent="0.15">
      <c r="A17" s="57" t="s">
        <v>251</v>
      </c>
      <c r="B17" s="106">
        <v>2</v>
      </c>
      <c r="C17" s="20">
        <v>96.690375899919104</v>
      </c>
      <c r="D17" s="113">
        <v>0.38761853366401899</v>
      </c>
      <c r="E17" s="20">
        <v>95.883577405573803</v>
      </c>
      <c r="F17" s="113">
        <v>0.38416477009536298</v>
      </c>
      <c r="G17" s="20">
        <v>92.319033086862007</v>
      </c>
      <c r="H17" s="113">
        <v>0.54780490291006301</v>
      </c>
      <c r="I17" s="20">
        <v>96.089780315266793</v>
      </c>
      <c r="J17" s="113">
        <v>0.36962888138595201</v>
      </c>
      <c r="K17" s="107"/>
      <c r="L17" s="107"/>
      <c r="M17" s="107"/>
      <c r="N17" s="107"/>
      <c r="O17" s="107"/>
      <c r="P17" s="107"/>
      <c r="Q17" s="107"/>
      <c r="R17" s="107"/>
      <c r="S17" s="107"/>
      <c r="T17" s="107"/>
      <c r="U17" s="107"/>
      <c r="V17" s="107"/>
      <c r="W17" s="107"/>
      <c r="X17" s="107"/>
      <c r="Y17" s="107"/>
      <c r="Z17" s="108"/>
    </row>
    <row r="18" spans="1:26" ht="13" customHeight="1" x14ac:dyDescent="0.15">
      <c r="A18" s="109" t="s">
        <v>252</v>
      </c>
      <c r="B18" s="106">
        <v>2</v>
      </c>
      <c r="C18" s="20">
        <v>97.168040390498305</v>
      </c>
      <c r="D18" s="113">
        <v>0.48412904633828402</v>
      </c>
      <c r="E18" s="20">
        <v>97.694726719526201</v>
      </c>
      <c r="F18" s="113">
        <v>0.44596072260848502</v>
      </c>
      <c r="G18" s="20">
        <v>95.928410754062298</v>
      </c>
      <c r="H18" s="113">
        <v>0.62892707690204197</v>
      </c>
      <c r="I18" s="20">
        <v>97.656707653479103</v>
      </c>
      <c r="J18" s="113">
        <v>0.37570436062963303</v>
      </c>
      <c r="K18" s="107"/>
      <c r="L18" s="107"/>
      <c r="M18" s="107"/>
      <c r="N18" s="107"/>
      <c r="O18" s="107"/>
      <c r="P18" s="107"/>
      <c r="Q18" s="107"/>
      <c r="R18" s="107"/>
      <c r="S18" s="107"/>
      <c r="T18" s="107"/>
      <c r="U18" s="107"/>
      <c r="V18" s="107"/>
      <c r="W18" s="107"/>
      <c r="X18" s="107"/>
      <c r="Y18" s="107"/>
      <c r="Z18" s="108"/>
    </row>
    <row r="19" spans="1:26" ht="13" customHeight="1" x14ac:dyDescent="0.15">
      <c r="A19" s="109" t="s">
        <v>253</v>
      </c>
      <c r="B19" s="106">
        <v>2</v>
      </c>
      <c r="C19" s="20">
        <v>95.927977061940794</v>
      </c>
      <c r="D19" s="113">
        <v>0.66652229957190801</v>
      </c>
      <c r="E19" s="20">
        <v>92.990590685982795</v>
      </c>
      <c r="F19" s="113">
        <v>0.75821202163065005</v>
      </c>
      <c r="G19" s="20">
        <v>86.566946161203603</v>
      </c>
      <c r="H19" s="113">
        <v>1.0174809084576499</v>
      </c>
      <c r="I19" s="20">
        <v>93.588446537912802</v>
      </c>
      <c r="J19" s="113">
        <v>0.75194717652066201</v>
      </c>
      <c r="K19" s="107"/>
      <c r="L19" s="107"/>
      <c r="M19" s="107"/>
      <c r="N19" s="107"/>
      <c r="O19" s="107"/>
      <c r="P19" s="107"/>
      <c r="Q19" s="107"/>
      <c r="R19" s="107"/>
      <c r="S19" s="107"/>
      <c r="T19" s="107"/>
      <c r="U19" s="107"/>
      <c r="V19" s="107"/>
      <c r="W19" s="107"/>
      <c r="X19" s="107"/>
      <c r="Y19" s="107"/>
      <c r="Z19" s="108"/>
    </row>
    <row r="20" spans="1:26" ht="13" customHeight="1" x14ac:dyDescent="0.15">
      <c r="A20" s="57" t="s">
        <v>254</v>
      </c>
      <c r="B20" s="106">
        <v>2</v>
      </c>
      <c r="C20" s="20">
        <v>93.583658264078807</v>
      </c>
      <c r="D20" s="113">
        <v>0.57042584899792104</v>
      </c>
      <c r="E20" s="20">
        <v>96.111056141825998</v>
      </c>
      <c r="F20" s="113">
        <v>0.45552180057132802</v>
      </c>
      <c r="G20" s="20">
        <v>88.490136564551193</v>
      </c>
      <c r="H20" s="113">
        <v>0.77591936208256596</v>
      </c>
      <c r="I20" s="20">
        <v>84.503025177904107</v>
      </c>
      <c r="J20" s="113">
        <v>1.15334442241978</v>
      </c>
      <c r="K20" s="107"/>
      <c r="L20" s="107"/>
      <c r="M20" s="107"/>
      <c r="N20" s="107"/>
      <c r="O20" s="107"/>
      <c r="P20" s="107"/>
      <c r="Q20" s="107"/>
      <c r="R20" s="107"/>
      <c r="S20" s="107"/>
      <c r="T20" s="107"/>
      <c r="U20" s="107"/>
      <c r="V20" s="107"/>
      <c r="W20" s="107"/>
      <c r="X20" s="107"/>
      <c r="Y20" s="107"/>
      <c r="Z20" s="108"/>
    </row>
    <row r="21" spans="1:26" ht="13" customHeight="1" x14ac:dyDescent="0.15">
      <c r="A21" s="57" t="s">
        <v>255</v>
      </c>
      <c r="B21" s="106">
        <v>2</v>
      </c>
      <c r="C21" s="20">
        <v>96.389329508064293</v>
      </c>
      <c r="D21" s="113">
        <v>0.48834841042898403</v>
      </c>
      <c r="E21" s="20">
        <v>96.337756250908797</v>
      </c>
      <c r="F21" s="113">
        <v>0.43388543299133098</v>
      </c>
      <c r="G21" s="20">
        <v>93.065061155368795</v>
      </c>
      <c r="H21" s="113">
        <v>0.57842426565143501</v>
      </c>
      <c r="I21" s="20">
        <v>98.674180895347504</v>
      </c>
      <c r="J21" s="113">
        <v>0.30361061700164199</v>
      </c>
      <c r="K21" s="107"/>
      <c r="L21" s="107"/>
      <c r="M21" s="107"/>
      <c r="N21" s="107"/>
      <c r="O21" s="107"/>
      <c r="P21" s="107"/>
      <c r="Q21" s="107"/>
      <c r="R21" s="107"/>
      <c r="S21" s="107"/>
      <c r="T21" s="107"/>
      <c r="U21" s="107"/>
      <c r="V21" s="107"/>
      <c r="W21" s="107"/>
      <c r="X21" s="107"/>
      <c r="Y21" s="107"/>
      <c r="Z21" s="108"/>
    </row>
    <row r="22" spans="1:26" ht="13" customHeight="1" x14ac:dyDescent="0.15">
      <c r="A22" s="57" t="s">
        <v>256</v>
      </c>
      <c r="B22" s="106">
        <v>2</v>
      </c>
      <c r="C22" s="20">
        <v>97.559018294633205</v>
      </c>
      <c r="D22" s="113">
        <v>0.56936830112530201</v>
      </c>
      <c r="E22" s="20">
        <v>97.191587918497603</v>
      </c>
      <c r="F22" s="113">
        <v>0.59770008900885196</v>
      </c>
      <c r="G22" s="20">
        <v>91.460870042564096</v>
      </c>
      <c r="H22" s="113">
        <v>0.92030608427077598</v>
      </c>
      <c r="I22" s="20">
        <v>93.427315804583102</v>
      </c>
      <c r="J22" s="113">
        <v>0.94912494650962598</v>
      </c>
      <c r="K22" s="107"/>
      <c r="L22" s="107"/>
      <c r="M22" s="107"/>
      <c r="N22" s="107"/>
      <c r="O22" s="107"/>
      <c r="P22" s="107"/>
      <c r="Q22" s="107"/>
      <c r="R22" s="107"/>
      <c r="S22" s="107"/>
      <c r="T22" s="107"/>
      <c r="U22" s="107"/>
      <c r="V22" s="107"/>
      <c r="W22" s="107"/>
      <c r="X22" s="107"/>
      <c r="Y22" s="107"/>
      <c r="Z22" s="108"/>
    </row>
    <row r="23" spans="1:26" ht="13" customHeight="1" x14ac:dyDescent="0.15">
      <c r="A23" s="57" t="s">
        <v>257</v>
      </c>
      <c r="B23" s="106">
        <v>2</v>
      </c>
      <c r="C23" s="20">
        <v>96.639272176271703</v>
      </c>
      <c r="D23" s="113">
        <v>0.79436544142193799</v>
      </c>
      <c r="E23" s="20">
        <v>97.402314763323503</v>
      </c>
      <c r="F23" s="113">
        <v>0.50537987157111397</v>
      </c>
      <c r="G23" s="20">
        <v>93.692468709059796</v>
      </c>
      <c r="H23" s="113">
        <v>0.62634091460061003</v>
      </c>
      <c r="I23" s="20">
        <v>93.820727524460395</v>
      </c>
      <c r="J23" s="113">
        <v>0.75519407477661804</v>
      </c>
      <c r="K23" s="107"/>
      <c r="L23" s="107"/>
      <c r="M23" s="107"/>
      <c r="N23" s="107"/>
      <c r="O23" s="107"/>
      <c r="P23" s="107"/>
      <c r="Q23" s="107"/>
      <c r="R23" s="107"/>
      <c r="S23" s="107"/>
      <c r="T23" s="107"/>
      <c r="U23" s="107"/>
      <c r="V23" s="107"/>
      <c r="W23" s="107"/>
      <c r="X23" s="107"/>
      <c r="Y23" s="107"/>
      <c r="Z23" s="108"/>
    </row>
    <row r="24" spans="1:26" ht="13" customHeight="1" x14ac:dyDescent="0.15">
      <c r="A24" s="57" t="s">
        <v>258</v>
      </c>
      <c r="B24" s="106">
        <v>2</v>
      </c>
      <c r="C24" s="20">
        <v>86.055669653109007</v>
      </c>
      <c r="D24" s="113">
        <v>1.19489842631834</v>
      </c>
      <c r="E24" s="20">
        <v>93.390775078640203</v>
      </c>
      <c r="F24" s="113">
        <v>0.64008862824759805</v>
      </c>
      <c r="G24" s="20">
        <v>85.490624885360702</v>
      </c>
      <c r="H24" s="113">
        <v>0.98551841797917406</v>
      </c>
      <c r="I24" s="20">
        <v>87.869780176602006</v>
      </c>
      <c r="J24" s="113">
        <v>0.96423700558560799</v>
      </c>
      <c r="K24" s="107"/>
      <c r="L24" s="107"/>
      <c r="M24" s="107"/>
      <c r="N24" s="107"/>
      <c r="O24" s="107"/>
      <c r="P24" s="107"/>
      <c r="Q24" s="107"/>
      <c r="R24" s="107"/>
      <c r="S24" s="107"/>
      <c r="T24" s="107"/>
      <c r="U24" s="107"/>
      <c r="V24" s="107"/>
      <c r="W24" s="107"/>
      <c r="X24" s="107"/>
      <c r="Y24" s="107"/>
      <c r="Z24" s="108"/>
    </row>
    <row r="25" spans="1:26" ht="13" customHeight="1" x14ac:dyDescent="0.15">
      <c r="A25" s="57" t="s">
        <v>259</v>
      </c>
      <c r="B25" s="106">
        <v>2</v>
      </c>
      <c r="C25" s="20">
        <v>95.215581556974399</v>
      </c>
      <c r="D25" s="113">
        <v>0.546380883250148</v>
      </c>
      <c r="E25" s="20">
        <v>97.617922433241802</v>
      </c>
      <c r="F25" s="113">
        <v>0.44377247540724402</v>
      </c>
      <c r="G25" s="20">
        <v>93.282959933888407</v>
      </c>
      <c r="H25" s="113">
        <v>0.57903112065107798</v>
      </c>
      <c r="I25" s="20">
        <v>96.686328731487095</v>
      </c>
      <c r="J25" s="113">
        <v>0.45526629375021799</v>
      </c>
      <c r="K25" s="107"/>
      <c r="L25" s="107"/>
      <c r="M25" s="107"/>
      <c r="N25" s="107"/>
      <c r="O25" s="107"/>
      <c r="P25" s="107"/>
      <c r="Q25" s="107"/>
      <c r="R25" s="107"/>
      <c r="S25" s="107"/>
      <c r="T25" s="107"/>
      <c r="U25" s="107"/>
      <c r="V25" s="107"/>
      <c r="W25" s="107"/>
      <c r="X25" s="107"/>
      <c r="Y25" s="107"/>
      <c r="Z25" s="108"/>
    </row>
    <row r="26" spans="1:26" ht="13" customHeight="1" x14ac:dyDescent="0.15">
      <c r="A26" s="57" t="s">
        <v>260</v>
      </c>
      <c r="B26" s="106">
        <v>2</v>
      </c>
      <c r="C26" s="20">
        <v>94.656066570366406</v>
      </c>
      <c r="D26" s="113">
        <v>0.64759144820077297</v>
      </c>
      <c r="E26" s="20">
        <v>95.988863156823498</v>
      </c>
      <c r="F26" s="113">
        <v>0.64816453701296095</v>
      </c>
      <c r="G26" s="20">
        <v>92.9063748902025</v>
      </c>
      <c r="H26" s="113">
        <v>0.81695457132203497</v>
      </c>
      <c r="I26" s="20">
        <v>94.121326098919596</v>
      </c>
      <c r="J26" s="113">
        <v>0.69021215211092202</v>
      </c>
      <c r="K26" s="107"/>
      <c r="L26" s="107"/>
      <c r="M26" s="107"/>
      <c r="N26" s="107"/>
      <c r="O26" s="107"/>
      <c r="P26" s="107"/>
      <c r="Q26" s="107"/>
      <c r="R26" s="107"/>
      <c r="S26" s="107"/>
      <c r="T26" s="107"/>
      <c r="U26" s="107"/>
      <c r="V26" s="107"/>
      <c r="W26" s="107"/>
      <c r="X26" s="107"/>
      <c r="Y26" s="107"/>
      <c r="Z26" s="108"/>
    </row>
    <row r="27" spans="1:26" ht="13" customHeight="1" x14ac:dyDescent="0.15">
      <c r="A27" s="57" t="s">
        <v>261</v>
      </c>
      <c r="B27" s="106">
        <v>2</v>
      </c>
      <c r="C27" s="20">
        <v>96.182200268213705</v>
      </c>
      <c r="D27" s="113">
        <v>0.39168169290101701</v>
      </c>
      <c r="E27" s="20">
        <v>88.392386297829106</v>
      </c>
      <c r="F27" s="113">
        <v>0.602322704110683</v>
      </c>
      <c r="G27" s="20">
        <v>89.404526130377306</v>
      </c>
      <c r="H27" s="113">
        <v>0.62975348647195295</v>
      </c>
      <c r="I27" s="20">
        <v>97.885269616733794</v>
      </c>
      <c r="J27" s="113">
        <v>0.31717364244562402</v>
      </c>
      <c r="K27" s="107"/>
      <c r="L27" s="107"/>
      <c r="M27" s="107"/>
      <c r="N27" s="107"/>
      <c r="O27" s="107"/>
      <c r="P27" s="107"/>
      <c r="Q27" s="107"/>
      <c r="R27" s="107"/>
      <c r="S27" s="107"/>
      <c r="T27" s="107"/>
      <c r="U27" s="107"/>
      <c r="V27" s="107"/>
      <c r="W27" s="107"/>
      <c r="X27" s="107"/>
      <c r="Y27" s="107"/>
      <c r="Z27" s="108"/>
    </row>
    <row r="28" spans="1:26" ht="13" customHeight="1" x14ac:dyDescent="0.15">
      <c r="A28" s="57" t="s">
        <v>262</v>
      </c>
      <c r="B28" s="106">
        <v>2</v>
      </c>
      <c r="C28" s="20">
        <v>98.392671560078995</v>
      </c>
      <c r="D28" s="113">
        <v>0.36418727799245298</v>
      </c>
      <c r="E28" s="20">
        <v>98.872532766871004</v>
      </c>
      <c r="F28" s="113">
        <v>0.305766094055959</v>
      </c>
      <c r="G28" s="20">
        <v>95.891528873746907</v>
      </c>
      <c r="H28" s="113">
        <v>0.65605812126227403</v>
      </c>
      <c r="I28" s="20">
        <v>76.235001791933797</v>
      </c>
      <c r="J28" s="113">
        <v>1.4209851381104599</v>
      </c>
      <c r="K28" s="107"/>
      <c r="L28" s="107"/>
      <c r="M28" s="107"/>
      <c r="N28" s="107"/>
      <c r="O28" s="107"/>
      <c r="P28" s="107"/>
      <c r="Q28" s="107"/>
      <c r="R28" s="107"/>
      <c r="S28" s="107"/>
      <c r="T28" s="107"/>
      <c r="U28" s="107"/>
      <c r="V28" s="107"/>
      <c r="W28" s="107"/>
      <c r="X28" s="107"/>
      <c r="Y28" s="107"/>
      <c r="Z28" s="108"/>
    </row>
    <row r="29" spans="1:26" ht="13" customHeight="1" x14ac:dyDescent="0.15">
      <c r="A29" s="57" t="s">
        <v>263</v>
      </c>
      <c r="B29" s="106">
        <v>2</v>
      </c>
      <c r="C29" s="20">
        <v>97.157238831991094</v>
      </c>
      <c r="D29" s="113">
        <v>0.459108827097232</v>
      </c>
      <c r="E29" s="20">
        <v>97.708330125781501</v>
      </c>
      <c r="F29" s="113">
        <v>0.32024690930239602</v>
      </c>
      <c r="G29" s="20">
        <v>92.783493559457796</v>
      </c>
      <c r="H29" s="113">
        <v>0.66097393881351496</v>
      </c>
      <c r="I29" s="20">
        <v>97.541186314557294</v>
      </c>
      <c r="J29" s="113">
        <v>0.37711951962353701</v>
      </c>
      <c r="K29" s="107"/>
      <c r="L29" s="107"/>
      <c r="M29" s="107"/>
      <c r="N29" s="107"/>
      <c r="O29" s="107"/>
      <c r="P29" s="107"/>
      <c r="Q29" s="107"/>
      <c r="R29" s="107"/>
      <c r="S29" s="107"/>
      <c r="T29" s="107"/>
      <c r="U29" s="107"/>
      <c r="V29" s="107"/>
      <c r="W29" s="107"/>
      <c r="X29" s="107"/>
      <c r="Y29" s="107"/>
      <c r="Z29" s="108"/>
    </row>
    <row r="30" spans="1:26" ht="13" customHeight="1" x14ac:dyDescent="0.15">
      <c r="A30" s="57" t="s">
        <v>264</v>
      </c>
      <c r="B30" s="106">
        <v>2</v>
      </c>
      <c r="C30" s="20">
        <v>96.1828273878658</v>
      </c>
      <c r="D30" s="113">
        <v>0.50359115920528197</v>
      </c>
      <c r="E30" s="20">
        <v>98.844356884819604</v>
      </c>
      <c r="F30" s="113">
        <v>0.21434936352489001</v>
      </c>
      <c r="G30" s="20">
        <v>96.123422388479199</v>
      </c>
      <c r="H30" s="113">
        <v>0.40674627601088797</v>
      </c>
      <c r="I30" s="20">
        <v>95.636351373025704</v>
      </c>
      <c r="J30" s="113">
        <v>0.408176275181245</v>
      </c>
      <c r="K30" s="107"/>
      <c r="L30" s="107"/>
      <c r="M30" s="107"/>
      <c r="N30" s="107"/>
      <c r="O30" s="107"/>
      <c r="P30" s="107"/>
      <c r="Q30" s="107"/>
      <c r="R30" s="107"/>
      <c r="S30" s="107"/>
      <c r="T30" s="107"/>
      <c r="U30" s="107"/>
      <c r="V30" s="107"/>
      <c r="W30" s="107"/>
      <c r="X30" s="107"/>
      <c r="Y30" s="107"/>
      <c r="Z30" s="108"/>
    </row>
    <row r="31" spans="1:26" ht="13" customHeight="1" x14ac:dyDescent="0.15">
      <c r="A31" s="57" t="s">
        <v>265</v>
      </c>
      <c r="B31" s="106">
        <v>2</v>
      </c>
      <c r="C31" s="20">
        <v>94.806170562368393</v>
      </c>
      <c r="D31" s="113">
        <v>0.53733381318121998</v>
      </c>
      <c r="E31" s="20">
        <v>94.447036431295999</v>
      </c>
      <c r="F31" s="113">
        <v>0.58130836392366203</v>
      </c>
      <c r="G31" s="20">
        <v>89.101081691702703</v>
      </c>
      <c r="H31" s="113">
        <v>0.90253761089644402</v>
      </c>
      <c r="I31" s="20">
        <v>90.791708722277804</v>
      </c>
      <c r="J31" s="113">
        <v>0.87422631876910295</v>
      </c>
      <c r="K31" s="107"/>
      <c r="L31" s="107"/>
      <c r="M31" s="107"/>
      <c r="N31" s="107"/>
      <c r="O31" s="107"/>
      <c r="P31" s="107"/>
      <c r="Q31" s="107"/>
      <c r="R31" s="107"/>
      <c r="S31" s="107"/>
      <c r="T31" s="107"/>
      <c r="U31" s="107"/>
      <c r="V31" s="107"/>
      <c r="W31" s="107"/>
      <c r="X31" s="107"/>
      <c r="Y31" s="107"/>
      <c r="Z31" s="108"/>
    </row>
    <row r="32" spans="1:26" ht="13" customHeight="1" x14ac:dyDescent="0.15">
      <c r="A32" s="57" t="s">
        <v>266</v>
      </c>
      <c r="B32" s="106">
        <v>2</v>
      </c>
      <c r="C32" s="20">
        <v>97.786020751592005</v>
      </c>
      <c r="D32" s="113">
        <v>0.48415126925811602</v>
      </c>
      <c r="E32" s="20">
        <v>95.885800722382797</v>
      </c>
      <c r="F32" s="113">
        <v>0.42214980115077699</v>
      </c>
      <c r="G32" s="20">
        <v>96.146846915330599</v>
      </c>
      <c r="H32" s="113">
        <v>0.37262707078024698</v>
      </c>
      <c r="I32" s="20">
        <v>97.136067634436998</v>
      </c>
      <c r="J32" s="113">
        <v>0.390628715240947</v>
      </c>
      <c r="K32" s="107"/>
      <c r="L32" s="107"/>
      <c r="M32" s="107"/>
      <c r="N32" s="107"/>
      <c r="O32" s="107"/>
      <c r="P32" s="107"/>
      <c r="Q32" s="107"/>
      <c r="R32" s="107"/>
      <c r="S32" s="107"/>
      <c r="T32" s="107"/>
      <c r="U32" s="107"/>
      <c r="V32" s="107"/>
      <c r="W32" s="107"/>
      <c r="X32" s="107"/>
      <c r="Y32" s="107"/>
      <c r="Z32" s="108"/>
    </row>
    <row r="33" spans="1:26" ht="13" customHeight="1" x14ac:dyDescent="0.15">
      <c r="A33" s="57" t="s">
        <v>267</v>
      </c>
      <c r="B33" s="106">
        <v>2</v>
      </c>
      <c r="C33" s="20">
        <v>98.597636358519196</v>
      </c>
      <c r="D33" s="113">
        <v>0.42641821033250599</v>
      </c>
      <c r="E33" s="20">
        <v>99.757883159997107</v>
      </c>
      <c r="F33" s="113">
        <v>0.171264216034621</v>
      </c>
      <c r="G33" s="20">
        <v>97.990160779031896</v>
      </c>
      <c r="H33" s="113">
        <v>0.65407897159171902</v>
      </c>
      <c r="I33" s="20">
        <v>85.618783366849897</v>
      </c>
      <c r="J33" s="113">
        <v>1.27430122340156</v>
      </c>
      <c r="K33" s="107"/>
      <c r="L33" s="107"/>
      <c r="M33" s="107"/>
      <c r="N33" s="107"/>
      <c r="O33" s="107"/>
      <c r="P33" s="107"/>
      <c r="Q33" s="107"/>
      <c r="R33" s="107"/>
      <c r="S33" s="107"/>
      <c r="T33" s="107"/>
      <c r="U33" s="107"/>
      <c r="V33" s="107"/>
      <c r="W33" s="107"/>
      <c r="X33" s="107"/>
      <c r="Y33" s="107"/>
      <c r="Z33" s="108"/>
    </row>
    <row r="34" spans="1:26" ht="13" customHeight="1" x14ac:dyDescent="0.15">
      <c r="A34" s="57" t="s">
        <v>268</v>
      </c>
      <c r="B34" s="106">
        <v>2</v>
      </c>
      <c r="C34" s="20">
        <v>95.581927176933405</v>
      </c>
      <c r="D34" s="113">
        <v>0.54343786533842997</v>
      </c>
      <c r="E34" s="20">
        <v>97.094008007646494</v>
      </c>
      <c r="F34" s="113">
        <v>0.396413594291671</v>
      </c>
      <c r="G34" s="20">
        <v>93.063479982150298</v>
      </c>
      <c r="H34" s="113">
        <v>0.63446222455061096</v>
      </c>
      <c r="I34" s="20">
        <v>95.499540524117194</v>
      </c>
      <c r="J34" s="113">
        <v>0.55219725448884005</v>
      </c>
      <c r="K34" s="107"/>
      <c r="L34" s="107"/>
      <c r="M34" s="107"/>
      <c r="N34" s="107"/>
      <c r="O34" s="107"/>
      <c r="P34" s="107"/>
      <c r="Q34" s="107"/>
      <c r="R34" s="107"/>
      <c r="S34" s="107"/>
      <c r="T34" s="107"/>
      <c r="U34" s="107"/>
      <c r="V34" s="107"/>
      <c r="W34" s="107"/>
      <c r="X34" s="107"/>
      <c r="Y34" s="107"/>
      <c r="Z34" s="108"/>
    </row>
    <row r="35" spans="1:26" ht="13" customHeight="1" x14ac:dyDescent="0.15">
      <c r="A35" s="57" t="s">
        <v>269</v>
      </c>
      <c r="B35" s="106">
        <v>2</v>
      </c>
      <c r="C35" s="20">
        <v>97.533989979188704</v>
      </c>
      <c r="D35" s="113">
        <v>0.35633390118941499</v>
      </c>
      <c r="E35" s="20">
        <v>96.329450676295295</v>
      </c>
      <c r="F35" s="113">
        <v>0.49412025805471699</v>
      </c>
      <c r="G35" s="20">
        <v>91.032767410671198</v>
      </c>
      <c r="H35" s="113">
        <v>0.70001490369434505</v>
      </c>
      <c r="I35" s="20">
        <v>91.490178748117401</v>
      </c>
      <c r="J35" s="113">
        <v>0.68842266478300496</v>
      </c>
      <c r="K35" s="107"/>
      <c r="L35" s="107"/>
      <c r="M35" s="107"/>
      <c r="N35" s="107"/>
      <c r="O35" s="107"/>
      <c r="P35" s="107"/>
      <c r="Q35" s="107"/>
      <c r="R35" s="107"/>
      <c r="S35" s="107"/>
      <c r="T35" s="107"/>
      <c r="U35" s="107"/>
      <c r="V35" s="107"/>
      <c r="W35" s="107"/>
      <c r="X35" s="107"/>
      <c r="Y35" s="107"/>
      <c r="Z35" s="108"/>
    </row>
    <row r="36" spans="1:26" ht="13" customHeight="1" x14ac:dyDescent="0.15">
      <c r="A36" s="57" t="s">
        <v>270</v>
      </c>
      <c r="B36" s="106">
        <v>2</v>
      </c>
      <c r="C36" s="20">
        <v>95.471872772078697</v>
      </c>
      <c r="D36" s="113">
        <v>0.45603214072049802</v>
      </c>
      <c r="E36" s="20">
        <v>93.003866554754794</v>
      </c>
      <c r="F36" s="113">
        <v>0.62732636370198402</v>
      </c>
      <c r="G36" s="20">
        <v>94.132936564466505</v>
      </c>
      <c r="H36" s="113">
        <v>0.66524889617102501</v>
      </c>
      <c r="I36" s="20">
        <v>93.989680257347302</v>
      </c>
      <c r="J36" s="113">
        <v>0.65254160607933598</v>
      </c>
      <c r="K36" s="107"/>
      <c r="L36" s="107"/>
      <c r="M36" s="107"/>
      <c r="N36" s="107"/>
      <c r="O36" s="107"/>
      <c r="P36" s="107"/>
      <c r="Q36" s="107"/>
      <c r="R36" s="107"/>
      <c r="S36" s="107"/>
      <c r="T36" s="107"/>
      <c r="U36" s="107"/>
      <c r="V36" s="107"/>
      <c r="W36" s="107"/>
      <c r="X36" s="107"/>
      <c r="Y36" s="107"/>
      <c r="Z36" s="108"/>
    </row>
    <row r="37" spans="1:26" ht="13" customHeight="1" x14ac:dyDescent="0.15">
      <c r="A37" s="57" t="s">
        <v>271</v>
      </c>
      <c r="B37" s="106">
        <v>2</v>
      </c>
      <c r="C37" s="20">
        <v>97.358488540837897</v>
      </c>
      <c r="D37" s="113">
        <v>0.23649874890198999</v>
      </c>
      <c r="E37" s="20">
        <v>94.447929594389905</v>
      </c>
      <c r="F37" s="113">
        <v>0.39123361350248198</v>
      </c>
      <c r="G37" s="20">
        <v>94.067303330952001</v>
      </c>
      <c r="H37" s="113">
        <v>0.54372641588411796</v>
      </c>
      <c r="I37" s="20">
        <v>96.016948719454405</v>
      </c>
      <c r="J37" s="113">
        <v>0.41958393169492803</v>
      </c>
      <c r="K37" s="107"/>
      <c r="L37" s="107"/>
      <c r="M37" s="107"/>
      <c r="N37" s="107"/>
      <c r="O37" s="107"/>
      <c r="P37" s="107"/>
      <c r="Q37" s="107"/>
      <c r="R37" s="107"/>
      <c r="S37" s="107"/>
      <c r="T37" s="107"/>
      <c r="U37" s="107"/>
      <c r="V37" s="107"/>
      <c r="W37" s="107"/>
      <c r="X37" s="107"/>
      <c r="Y37" s="107"/>
      <c r="Z37" s="108"/>
    </row>
    <row r="38" spans="1:26" ht="13" customHeight="1" x14ac:dyDescent="0.15">
      <c r="A38" s="57" t="s">
        <v>272</v>
      </c>
      <c r="B38" s="106">
        <v>2</v>
      </c>
      <c r="C38" s="20">
        <v>98.155285633915398</v>
      </c>
      <c r="D38" s="113">
        <v>0.28127771391137901</v>
      </c>
      <c r="E38" s="20">
        <v>96.409921083602697</v>
      </c>
      <c r="F38" s="113">
        <v>0.45778368400369102</v>
      </c>
      <c r="G38" s="20">
        <v>97.3104559743133</v>
      </c>
      <c r="H38" s="113">
        <v>0.39073162749939599</v>
      </c>
      <c r="I38" s="20">
        <v>96.855381226954293</v>
      </c>
      <c r="J38" s="113">
        <v>0.37965799773533598</v>
      </c>
      <c r="K38" s="107"/>
      <c r="L38" s="107"/>
      <c r="M38" s="107"/>
      <c r="N38" s="107"/>
      <c r="O38" s="107"/>
      <c r="P38" s="107"/>
      <c r="Q38" s="107"/>
      <c r="R38" s="107"/>
      <c r="S38" s="107"/>
      <c r="T38" s="107"/>
      <c r="U38" s="107"/>
      <c r="V38" s="107"/>
      <c r="W38" s="107"/>
      <c r="X38" s="107"/>
      <c r="Y38" s="107"/>
      <c r="Z38" s="108"/>
    </row>
    <row r="39" spans="1:26" ht="13" customHeight="1" x14ac:dyDescent="0.15">
      <c r="A39" s="57" t="s">
        <v>273</v>
      </c>
      <c r="B39" s="106">
        <v>2</v>
      </c>
      <c r="C39" s="20">
        <v>96.195323549118996</v>
      </c>
      <c r="D39" s="113">
        <v>0.464874553826162</v>
      </c>
      <c r="E39" s="20">
        <v>98.155302365233496</v>
      </c>
      <c r="F39" s="113">
        <v>0.35406162636157001</v>
      </c>
      <c r="G39" s="20">
        <v>93.855871415881694</v>
      </c>
      <c r="H39" s="113">
        <v>0.55386823279140296</v>
      </c>
      <c r="I39" s="20">
        <v>93.195515985871097</v>
      </c>
      <c r="J39" s="113">
        <v>0.68131326215296595</v>
      </c>
      <c r="K39" s="107"/>
      <c r="L39" s="107"/>
      <c r="M39" s="107"/>
      <c r="N39" s="107"/>
      <c r="O39" s="107"/>
      <c r="P39" s="107"/>
      <c r="Q39" s="107"/>
      <c r="R39" s="107"/>
      <c r="S39" s="107"/>
      <c r="T39" s="107"/>
      <c r="U39" s="107"/>
      <c r="V39" s="107"/>
      <c r="W39" s="107"/>
      <c r="X39" s="107"/>
      <c r="Y39" s="107"/>
      <c r="Z39" s="108"/>
    </row>
    <row r="40" spans="1:26" ht="13" customHeight="1" x14ac:dyDescent="0.15">
      <c r="A40" s="57" t="s">
        <v>274</v>
      </c>
      <c r="B40" s="106">
        <v>2</v>
      </c>
      <c r="C40" s="20">
        <v>97.445242203606696</v>
      </c>
      <c r="D40" s="113">
        <v>0.35259155768825801</v>
      </c>
      <c r="E40" s="20">
        <v>97.592875883491502</v>
      </c>
      <c r="F40" s="113">
        <v>0.38950487902952102</v>
      </c>
      <c r="G40" s="20">
        <v>95.516984166317201</v>
      </c>
      <c r="H40" s="113">
        <v>0.51031524505692205</v>
      </c>
      <c r="I40" s="20">
        <v>98.4520011288663</v>
      </c>
      <c r="J40" s="113">
        <v>0.26657520778212002</v>
      </c>
      <c r="K40" s="107"/>
      <c r="L40" s="107"/>
      <c r="M40" s="107"/>
      <c r="N40" s="107"/>
      <c r="O40" s="107"/>
      <c r="P40" s="107"/>
      <c r="Q40" s="107"/>
      <c r="R40" s="107"/>
      <c r="S40" s="107"/>
      <c r="T40" s="107"/>
      <c r="U40" s="107"/>
      <c r="V40" s="107"/>
      <c r="W40" s="107"/>
      <c r="X40" s="107"/>
      <c r="Y40" s="107"/>
      <c r="Z40" s="108"/>
    </row>
    <row r="41" spans="1:26" ht="13" customHeight="1" x14ac:dyDescent="0.15">
      <c r="A41" s="57" t="s">
        <v>275</v>
      </c>
      <c r="B41" s="106">
        <v>2</v>
      </c>
      <c r="C41" s="20">
        <v>96.333569781437106</v>
      </c>
      <c r="D41" s="113">
        <v>0.498154297780042</v>
      </c>
      <c r="E41" s="20">
        <v>98.085708037777493</v>
      </c>
      <c r="F41" s="113">
        <v>0.29881272800209802</v>
      </c>
      <c r="G41" s="20">
        <v>94.129011069575498</v>
      </c>
      <c r="H41" s="113">
        <v>0.663281002006605</v>
      </c>
      <c r="I41" s="20">
        <v>98.148164333292996</v>
      </c>
      <c r="J41" s="113">
        <v>0.33819301513556899</v>
      </c>
      <c r="K41" s="107"/>
      <c r="L41" s="107"/>
      <c r="M41" s="107"/>
      <c r="N41" s="107"/>
      <c r="O41" s="107"/>
      <c r="P41" s="107"/>
      <c r="Q41" s="107"/>
      <c r="R41" s="107"/>
      <c r="S41" s="107"/>
      <c r="T41" s="107"/>
      <c r="U41" s="107"/>
      <c r="V41" s="107"/>
      <c r="W41" s="107"/>
      <c r="X41" s="107"/>
      <c r="Y41" s="107"/>
      <c r="Z41" s="108"/>
    </row>
    <row r="42" spans="1:26" ht="13" customHeight="1" x14ac:dyDescent="0.15">
      <c r="A42" s="57" t="s">
        <v>276</v>
      </c>
      <c r="B42" s="106">
        <v>2</v>
      </c>
      <c r="C42" s="20">
        <v>94.494870212867795</v>
      </c>
      <c r="D42" s="113">
        <v>0.57832083265822498</v>
      </c>
      <c r="E42" s="20">
        <v>97.865235614469299</v>
      </c>
      <c r="F42" s="113">
        <v>0.397482354103536</v>
      </c>
      <c r="G42" s="20">
        <v>95.288276997821896</v>
      </c>
      <c r="H42" s="113">
        <v>0.55474006397044895</v>
      </c>
      <c r="I42" s="20">
        <v>94.681945632075994</v>
      </c>
      <c r="J42" s="113">
        <v>0.655768792815831</v>
      </c>
      <c r="K42" s="107"/>
      <c r="L42" s="107"/>
      <c r="M42" s="107"/>
      <c r="N42" s="107"/>
      <c r="O42" s="107"/>
      <c r="P42" s="107"/>
      <c r="Q42" s="107"/>
      <c r="R42" s="107"/>
      <c r="S42" s="107"/>
      <c r="T42" s="107"/>
      <c r="U42" s="107"/>
      <c r="V42" s="107"/>
      <c r="W42" s="107"/>
      <c r="X42" s="107"/>
      <c r="Y42" s="107"/>
      <c r="Z42" s="108"/>
    </row>
    <row r="43" spans="1:26" ht="13" customHeight="1" x14ac:dyDescent="0.15">
      <c r="A43" s="57" t="s">
        <v>277</v>
      </c>
      <c r="B43" s="106">
        <v>2</v>
      </c>
      <c r="C43" s="20">
        <v>94.558451693632705</v>
      </c>
      <c r="D43" s="113">
        <v>0.79504116465753705</v>
      </c>
      <c r="E43" s="20">
        <v>97.686105599867005</v>
      </c>
      <c r="F43" s="113">
        <v>0.53082764237548197</v>
      </c>
      <c r="G43" s="20">
        <v>93.079545175078593</v>
      </c>
      <c r="H43" s="113">
        <v>0.91889195384234201</v>
      </c>
      <c r="I43" s="20">
        <v>97.154222411907796</v>
      </c>
      <c r="J43" s="113">
        <v>0.58935566802163497</v>
      </c>
      <c r="K43" s="107"/>
      <c r="L43" s="107"/>
      <c r="M43" s="107"/>
      <c r="N43" s="107"/>
      <c r="O43" s="107"/>
      <c r="P43" s="107"/>
      <c r="Q43" s="107"/>
      <c r="R43" s="107"/>
      <c r="S43" s="107"/>
      <c r="T43" s="107"/>
      <c r="U43" s="107"/>
      <c r="V43" s="107"/>
      <c r="W43" s="107"/>
      <c r="X43" s="107"/>
      <c r="Y43" s="107"/>
      <c r="Z43" s="108"/>
    </row>
    <row r="44" spans="1:26" ht="13" customHeight="1" x14ac:dyDescent="0.15">
      <c r="A44" s="57" t="s">
        <v>278</v>
      </c>
      <c r="B44" s="106">
        <v>2</v>
      </c>
      <c r="C44" s="20">
        <v>91.550080238549199</v>
      </c>
      <c r="D44" s="113">
        <v>0.53813020390258504</v>
      </c>
      <c r="E44" s="20">
        <v>85.684724047845293</v>
      </c>
      <c r="F44" s="113">
        <v>0.96274400681206895</v>
      </c>
      <c r="G44" s="20">
        <v>88.970187418852902</v>
      </c>
      <c r="H44" s="113">
        <v>0.738530327181247</v>
      </c>
      <c r="I44" s="20">
        <v>86.8634194079184</v>
      </c>
      <c r="J44" s="113">
        <v>0.72103944631676298</v>
      </c>
      <c r="K44" s="107"/>
      <c r="L44" s="107"/>
      <c r="M44" s="107"/>
      <c r="N44" s="107"/>
      <c r="O44" s="107"/>
      <c r="P44" s="107"/>
      <c r="Q44" s="107"/>
      <c r="R44" s="107"/>
      <c r="S44" s="107"/>
      <c r="T44" s="107"/>
      <c r="U44" s="107"/>
      <c r="V44" s="107"/>
      <c r="W44" s="107"/>
      <c r="X44" s="107"/>
      <c r="Y44" s="107"/>
      <c r="Z44" s="108"/>
    </row>
    <row r="45" spans="1:26" ht="13" customHeight="1" x14ac:dyDescent="0.15">
      <c r="A45" s="57" t="s">
        <v>279</v>
      </c>
      <c r="B45" s="106">
        <v>2</v>
      </c>
      <c r="C45" s="20">
        <v>93.782693898124805</v>
      </c>
      <c r="D45" s="113">
        <v>0.50917245969526004</v>
      </c>
      <c r="E45" s="20">
        <v>94.998111876325794</v>
      </c>
      <c r="F45" s="113">
        <v>0.44060450991605399</v>
      </c>
      <c r="G45" s="20">
        <v>92.404292096794293</v>
      </c>
      <c r="H45" s="113">
        <v>0.56782695970047503</v>
      </c>
      <c r="I45" s="20">
        <v>93.090856576930804</v>
      </c>
      <c r="J45" s="113">
        <v>0.59635179403266303</v>
      </c>
      <c r="K45" s="107"/>
      <c r="L45" s="107"/>
      <c r="M45" s="107"/>
      <c r="N45" s="107"/>
      <c r="O45" s="107"/>
      <c r="P45" s="107"/>
      <c r="Q45" s="107"/>
      <c r="R45" s="107"/>
      <c r="S45" s="107"/>
      <c r="T45" s="107"/>
      <c r="U45" s="107"/>
      <c r="V45" s="107"/>
      <c r="W45" s="107"/>
      <c r="X45" s="107"/>
      <c r="Y45" s="107"/>
      <c r="Z45" s="108"/>
    </row>
    <row r="46" spans="1:26" ht="13" customHeight="1" x14ac:dyDescent="0.15">
      <c r="A46" s="57" t="s">
        <v>280</v>
      </c>
      <c r="B46" s="106">
        <v>2</v>
      </c>
      <c r="C46" s="20">
        <v>95.747853639904307</v>
      </c>
      <c r="D46" s="113">
        <v>0.55535170116871702</v>
      </c>
      <c r="E46" s="20">
        <v>97.014264317995895</v>
      </c>
      <c r="F46" s="113">
        <v>0.41209813153915498</v>
      </c>
      <c r="G46" s="20">
        <v>94.509226162845394</v>
      </c>
      <c r="H46" s="113">
        <v>0.55055061481752698</v>
      </c>
      <c r="I46" s="20">
        <v>97.605539086241507</v>
      </c>
      <c r="J46" s="113">
        <v>0.39416366107319001</v>
      </c>
      <c r="K46" s="107"/>
      <c r="L46" s="107"/>
      <c r="M46" s="107"/>
      <c r="N46" s="107"/>
      <c r="O46" s="107"/>
      <c r="P46" s="107"/>
      <c r="Q46" s="107"/>
      <c r="R46" s="107"/>
      <c r="S46" s="107"/>
      <c r="T46" s="107"/>
      <c r="U46" s="107"/>
      <c r="V46" s="107"/>
      <c r="W46" s="107"/>
      <c r="X46" s="107"/>
      <c r="Y46" s="107"/>
      <c r="Z46" s="108"/>
    </row>
    <row r="47" spans="1:26" ht="13" customHeight="1" x14ac:dyDescent="0.15">
      <c r="A47" s="57" t="s">
        <v>281</v>
      </c>
      <c r="B47" s="106">
        <v>2</v>
      </c>
      <c r="C47" s="20">
        <v>98.303208934861303</v>
      </c>
      <c r="D47" s="113">
        <v>0.29963762426881801</v>
      </c>
      <c r="E47" s="20">
        <v>98.6295904947754</v>
      </c>
      <c r="F47" s="113">
        <v>0.25629360250211403</v>
      </c>
      <c r="G47" s="20">
        <v>92.883456429194098</v>
      </c>
      <c r="H47" s="113">
        <v>0.55494290706934901</v>
      </c>
      <c r="I47" s="20">
        <v>92.8589912962791</v>
      </c>
      <c r="J47" s="113">
        <v>0.72457448924630297</v>
      </c>
      <c r="K47" s="107"/>
      <c r="L47" s="107"/>
      <c r="M47" s="107"/>
      <c r="N47" s="107"/>
      <c r="O47" s="107"/>
      <c r="P47" s="107"/>
      <c r="Q47" s="107"/>
      <c r="R47" s="107"/>
      <c r="S47" s="107"/>
      <c r="T47" s="107"/>
      <c r="U47" s="107"/>
      <c r="V47" s="107"/>
      <c r="W47" s="107"/>
      <c r="X47" s="107"/>
      <c r="Y47" s="107"/>
      <c r="Z47" s="108"/>
    </row>
    <row r="48" spans="1:26" ht="13" customHeight="1" x14ac:dyDescent="0.15">
      <c r="A48" s="57" t="s">
        <v>282</v>
      </c>
      <c r="B48" s="106">
        <v>2</v>
      </c>
      <c r="C48" s="20">
        <v>96.346855957007804</v>
      </c>
      <c r="D48" s="113">
        <v>0.55776429078919998</v>
      </c>
      <c r="E48" s="20">
        <v>96.338740645368304</v>
      </c>
      <c r="F48" s="113">
        <v>0.426747224641079</v>
      </c>
      <c r="G48" s="20">
        <v>92.376850521229002</v>
      </c>
      <c r="H48" s="113">
        <v>0.65261312408872196</v>
      </c>
      <c r="I48" s="20">
        <v>94.531470047116301</v>
      </c>
      <c r="J48" s="113">
        <v>0.50652706162009997</v>
      </c>
      <c r="K48" s="107"/>
      <c r="L48" s="107"/>
      <c r="M48" s="107"/>
      <c r="N48" s="107"/>
      <c r="O48" s="107"/>
      <c r="P48" s="107"/>
      <c r="Q48" s="107"/>
      <c r="R48" s="107"/>
      <c r="S48" s="107"/>
      <c r="T48" s="107"/>
      <c r="U48" s="107"/>
      <c r="V48" s="107"/>
      <c r="W48" s="107"/>
      <c r="X48" s="107"/>
      <c r="Y48" s="107"/>
      <c r="Z48" s="108"/>
    </row>
    <row r="49" spans="1:26" ht="13" customHeight="1" x14ac:dyDescent="0.15">
      <c r="A49" s="57" t="s">
        <v>283</v>
      </c>
      <c r="B49" s="106">
        <v>2</v>
      </c>
      <c r="C49" s="20">
        <v>97.387439096780994</v>
      </c>
      <c r="D49" s="113">
        <v>0.42379266407607202</v>
      </c>
      <c r="E49" s="20">
        <v>98.908481759425996</v>
      </c>
      <c r="F49" s="113">
        <v>0.228457410803174</v>
      </c>
      <c r="G49" s="20">
        <v>97.433775872107603</v>
      </c>
      <c r="H49" s="113">
        <v>0.427506860287242</v>
      </c>
      <c r="I49" s="20">
        <v>97.638028332471706</v>
      </c>
      <c r="J49" s="113">
        <v>0.41163729503923002</v>
      </c>
      <c r="K49" s="107"/>
      <c r="L49" s="107"/>
      <c r="M49" s="107"/>
      <c r="N49" s="107"/>
      <c r="O49" s="107"/>
      <c r="P49" s="107"/>
      <c r="Q49" s="107"/>
      <c r="R49" s="107"/>
      <c r="S49" s="107"/>
      <c r="T49" s="107"/>
      <c r="U49" s="107"/>
      <c r="V49" s="107"/>
      <c r="W49" s="107"/>
      <c r="X49" s="107"/>
      <c r="Y49" s="107"/>
      <c r="Z49" s="108"/>
    </row>
    <row r="50" spans="1:26" ht="13" customHeight="1" x14ac:dyDescent="0.15">
      <c r="A50" s="57" t="s">
        <v>284</v>
      </c>
      <c r="B50" s="106">
        <v>2</v>
      </c>
      <c r="C50" s="20">
        <v>93.496951190940806</v>
      </c>
      <c r="D50" s="113">
        <v>0.55790285361643599</v>
      </c>
      <c r="E50" s="20">
        <v>97.209886236557693</v>
      </c>
      <c r="F50" s="113">
        <v>0.35478632360129903</v>
      </c>
      <c r="G50" s="20">
        <v>93.978467803827598</v>
      </c>
      <c r="H50" s="113">
        <v>0.52649217581988905</v>
      </c>
      <c r="I50" s="20">
        <v>96.496954827205101</v>
      </c>
      <c r="J50" s="113">
        <v>0.40643390241606597</v>
      </c>
      <c r="K50" s="107"/>
      <c r="L50" s="107"/>
      <c r="M50" s="107"/>
      <c r="N50" s="107"/>
      <c r="O50" s="107"/>
      <c r="P50" s="107"/>
      <c r="Q50" s="107"/>
      <c r="R50" s="107"/>
      <c r="S50" s="107"/>
      <c r="T50" s="107"/>
      <c r="U50" s="107"/>
      <c r="V50" s="107"/>
      <c r="W50" s="107"/>
      <c r="X50" s="107"/>
      <c r="Y50" s="107"/>
      <c r="Z50" s="108"/>
    </row>
    <row r="51" spans="1:26" ht="13" customHeight="1" x14ac:dyDescent="0.15">
      <c r="A51" s="57" t="s">
        <v>285</v>
      </c>
      <c r="B51" s="106">
        <v>2</v>
      </c>
      <c r="C51" s="20">
        <v>98.554334034806502</v>
      </c>
      <c r="D51" s="113">
        <v>0.27498667344592398</v>
      </c>
      <c r="E51" s="20">
        <v>99.317183070560802</v>
      </c>
      <c r="F51" s="113">
        <v>0.163686906398815</v>
      </c>
      <c r="G51" s="20">
        <v>97.351389302675102</v>
      </c>
      <c r="H51" s="113">
        <v>0.30934022762797198</v>
      </c>
      <c r="I51" s="20">
        <v>97.317036548593094</v>
      </c>
      <c r="J51" s="113">
        <v>0.32331731728218299</v>
      </c>
      <c r="K51" s="107"/>
      <c r="L51" s="107"/>
      <c r="M51" s="107"/>
      <c r="N51" s="107"/>
      <c r="O51" s="107"/>
      <c r="P51" s="107"/>
      <c r="Q51" s="107"/>
      <c r="R51" s="107"/>
      <c r="S51" s="107"/>
      <c r="T51" s="107"/>
      <c r="U51" s="107"/>
      <c r="V51" s="107"/>
      <c r="W51" s="107"/>
      <c r="X51" s="107"/>
      <c r="Y51" s="107"/>
      <c r="Z51" s="108"/>
    </row>
    <row r="52" spans="1:26" ht="13" customHeight="1" x14ac:dyDescent="0.15">
      <c r="A52" s="57" t="s">
        <v>286</v>
      </c>
      <c r="B52" s="106">
        <v>2</v>
      </c>
      <c r="C52" s="20">
        <v>97.856291135550705</v>
      </c>
      <c r="D52" s="113">
        <v>0.29210931946060598</v>
      </c>
      <c r="E52" s="20">
        <v>98.7657676335985</v>
      </c>
      <c r="F52" s="113">
        <v>0.27883892569298102</v>
      </c>
      <c r="G52" s="20">
        <v>95.784035780157296</v>
      </c>
      <c r="H52" s="113">
        <v>0.66251767354619495</v>
      </c>
      <c r="I52" s="20">
        <v>97.959798551981095</v>
      </c>
      <c r="J52" s="113">
        <v>0.44613099733260397</v>
      </c>
      <c r="K52" s="107"/>
      <c r="L52" s="107"/>
      <c r="M52" s="107"/>
      <c r="N52" s="107"/>
      <c r="O52" s="107"/>
      <c r="P52" s="107"/>
      <c r="Q52" s="107"/>
      <c r="R52" s="107"/>
      <c r="S52" s="107"/>
      <c r="T52" s="107"/>
      <c r="U52" s="107"/>
      <c r="V52" s="107"/>
      <c r="W52" s="107"/>
      <c r="X52" s="107"/>
      <c r="Y52" s="107"/>
      <c r="Z52" s="108"/>
    </row>
    <row r="53" spans="1:26" ht="13" customHeight="1" x14ac:dyDescent="0.15">
      <c r="A53" s="57" t="s">
        <v>287</v>
      </c>
      <c r="B53" s="106">
        <v>2</v>
      </c>
      <c r="C53" s="20">
        <v>95.183086397816098</v>
      </c>
      <c r="D53" s="113">
        <v>0.60246666600416998</v>
      </c>
      <c r="E53" s="20">
        <v>95.636843561402003</v>
      </c>
      <c r="F53" s="113">
        <v>0.48074316764272501</v>
      </c>
      <c r="G53" s="20">
        <v>90.7731470155436</v>
      </c>
      <c r="H53" s="113">
        <v>0.72224390932212501</v>
      </c>
      <c r="I53" s="20">
        <v>97.0363248897863</v>
      </c>
      <c r="J53" s="113">
        <v>0.36669773974467101</v>
      </c>
      <c r="K53" s="107"/>
      <c r="L53" s="107"/>
      <c r="M53" s="107"/>
      <c r="N53" s="107"/>
      <c r="O53" s="107"/>
      <c r="P53" s="107"/>
      <c r="Q53" s="107"/>
      <c r="R53" s="107"/>
      <c r="S53" s="107"/>
      <c r="T53" s="107"/>
      <c r="U53" s="107"/>
      <c r="V53" s="107"/>
      <c r="W53" s="107"/>
      <c r="X53" s="107"/>
      <c r="Y53" s="107"/>
      <c r="Z53" s="108"/>
    </row>
    <row r="54" spans="1:26" ht="13" customHeight="1" x14ac:dyDescent="0.15">
      <c r="A54" s="57" t="s">
        <v>288</v>
      </c>
      <c r="B54" s="106">
        <v>2</v>
      </c>
      <c r="C54" s="20">
        <v>95.4494359282495</v>
      </c>
      <c r="D54" s="113">
        <v>0.56834708597076</v>
      </c>
      <c r="E54" s="20">
        <v>97.259642433394802</v>
      </c>
      <c r="F54" s="113">
        <v>0.427616365659722</v>
      </c>
      <c r="G54" s="20">
        <v>91.751594568804606</v>
      </c>
      <c r="H54" s="113">
        <v>0.76805048928147102</v>
      </c>
      <c r="I54" s="20">
        <v>98.407467559693202</v>
      </c>
      <c r="J54" s="113">
        <v>0.31406849396849501</v>
      </c>
      <c r="K54" s="107"/>
      <c r="L54" s="107"/>
      <c r="M54" s="107"/>
      <c r="N54" s="107"/>
      <c r="O54" s="107"/>
      <c r="P54" s="107"/>
      <c r="Q54" s="107"/>
      <c r="R54" s="107"/>
      <c r="S54" s="107"/>
      <c r="T54" s="107"/>
      <c r="U54" s="107"/>
      <c r="V54" s="107"/>
      <c r="W54" s="107"/>
      <c r="X54" s="107"/>
      <c r="Y54" s="107"/>
      <c r="Z54" s="108"/>
    </row>
    <row r="55" spans="1:26" ht="13" customHeight="1" x14ac:dyDescent="0.15">
      <c r="A55" s="57" t="s">
        <v>289</v>
      </c>
      <c r="B55" s="106">
        <v>2</v>
      </c>
      <c r="C55" s="20">
        <v>88.708172391499701</v>
      </c>
      <c r="D55" s="113">
        <v>1.0254488297147799</v>
      </c>
      <c r="E55" s="20">
        <v>96.4148896567891</v>
      </c>
      <c r="F55" s="113">
        <v>0.42159009691490301</v>
      </c>
      <c r="G55" s="20">
        <v>88.585195691559505</v>
      </c>
      <c r="H55" s="113">
        <v>0.91675010411642599</v>
      </c>
      <c r="I55" s="20">
        <v>90.243870111555793</v>
      </c>
      <c r="J55" s="113">
        <v>0.898138272460277</v>
      </c>
      <c r="K55" s="107"/>
      <c r="L55" s="107"/>
      <c r="M55" s="107"/>
      <c r="N55" s="107"/>
      <c r="O55" s="107"/>
      <c r="P55" s="107"/>
      <c r="Q55" s="107"/>
      <c r="R55" s="107"/>
      <c r="S55" s="107"/>
      <c r="T55" s="107"/>
      <c r="U55" s="107"/>
      <c r="V55" s="107"/>
      <c r="W55" s="107"/>
      <c r="X55" s="107"/>
      <c r="Y55" s="107"/>
      <c r="Z55" s="108"/>
    </row>
    <row r="56" spans="1:26" ht="13" customHeight="1" x14ac:dyDescent="0.15">
      <c r="A56" s="57" t="s">
        <v>290</v>
      </c>
      <c r="B56" s="106">
        <v>2</v>
      </c>
      <c r="C56" s="20">
        <v>94.483456908845895</v>
      </c>
      <c r="D56" s="113">
        <v>0.478958105086635</v>
      </c>
      <c r="E56" s="20">
        <v>96.854228202767501</v>
      </c>
      <c r="F56" s="113">
        <v>0.30131036572812497</v>
      </c>
      <c r="G56" s="20">
        <v>91.542158327315306</v>
      </c>
      <c r="H56" s="113">
        <v>0.55391335256311303</v>
      </c>
      <c r="I56" s="20">
        <v>93.941011669224494</v>
      </c>
      <c r="J56" s="113">
        <v>0.45764619646055499</v>
      </c>
      <c r="K56" s="107"/>
      <c r="L56" s="107"/>
      <c r="M56" s="107"/>
      <c r="N56" s="107"/>
      <c r="O56" s="107"/>
      <c r="P56" s="107"/>
      <c r="Q56" s="107"/>
      <c r="R56" s="107"/>
      <c r="S56" s="107"/>
      <c r="T56" s="107"/>
      <c r="U56" s="107"/>
      <c r="V56" s="107"/>
      <c r="W56" s="107"/>
      <c r="X56" s="107"/>
      <c r="Y56" s="107"/>
      <c r="Z56" s="108"/>
    </row>
    <row r="57" spans="1:26" ht="13" customHeight="1" x14ac:dyDescent="0.15">
      <c r="A57" s="57" t="s">
        <v>291</v>
      </c>
      <c r="B57" s="106">
        <v>2</v>
      </c>
      <c r="C57" s="20">
        <v>97.702290044833504</v>
      </c>
      <c r="D57" s="113">
        <v>0.50380693654522901</v>
      </c>
      <c r="E57" s="20">
        <v>98.991402676341494</v>
      </c>
      <c r="F57" s="113">
        <v>0.21794194625674501</v>
      </c>
      <c r="G57" s="20">
        <v>95.007531996887593</v>
      </c>
      <c r="H57" s="113">
        <v>0.57590568056098201</v>
      </c>
      <c r="I57" s="20">
        <v>75.449190927225601</v>
      </c>
      <c r="J57" s="113">
        <v>1.5327878744424801</v>
      </c>
      <c r="K57" s="107"/>
      <c r="L57" s="107"/>
      <c r="M57" s="107"/>
      <c r="N57" s="107"/>
      <c r="O57" s="107"/>
      <c r="P57" s="107"/>
      <c r="Q57" s="107"/>
      <c r="R57" s="107"/>
      <c r="S57" s="107"/>
      <c r="T57" s="107"/>
      <c r="U57" s="107"/>
      <c r="V57" s="107"/>
      <c r="W57" s="107"/>
      <c r="X57" s="107"/>
      <c r="Y57" s="107"/>
      <c r="Z57" s="108"/>
    </row>
    <row r="58" spans="1:26" ht="13" customHeight="1" x14ac:dyDescent="0.15">
      <c r="A58" s="57" t="s">
        <v>292</v>
      </c>
      <c r="B58" s="106">
        <v>2</v>
      </c>
      <c r="C58" s="20">
        <v>91.078716225980202</v>
      </c>
      <c r="D58" s="113">
        <v>0.72182716997761298</v>
      </c>
      <c r="E58" s="20">
        <v>93.026124722037693</v>
      </c>
      <c r="F58" s="113">
        <v>0.55363956205832199</v>
      </c>
      <c r="G58" s="20">
        <v>91.284259222382005</v>
      </c>
      <c r="H58" s="113">
        <v>0.67388017962672397</v>
      </c>
      <c r="I58" s="20">
        <v>90.323641707712397</v>
      </c>
      <c r="J58" s="113">
        <v>0.65642508898448204</v>
      </c>
      <c r="K58" s="107"/>
      <c r="L58" s="107"/>
      <c r="M58" s="107"/>
      <c r="N58" s="107"/>
      <c r="O58" s="107"/>
      <c r="P58" s="107"/>
      <c r="Q58" s="107"/>
      <c r="R58" s="107"/>
      <c r="S58" s="107"/>
      <c r="T58" s="107"/>
      <c r="U58" s="107"/>
      <c r="V58" s="107"/>
      <c r="W58" s="107"/>
      <c r="X58" s="107"/>
      <c r="Y58" s="107"/>
      <c r="Z58" s="108"/>
    </row>
    <row r="59" spans="1:26" ht="13" customHeight="1" x14ac:dyDescent="0.15">
      <c r="A59" s="57" t="s">
        <v>293</v>
      </c>
      <c r="B59" s="106">
        <v>2</v>
      </c>
      <c r="C59" s="20">
        <v>98.225373358723104</v>
      </c>
      <c r="D59" s="113">
        <v>0.33693887109303999</v>
      </c>
      <c r="E59" s="20">
        <v>99.057063757080201</v>
      </c>
      <c r="F59" s="113">
        <v>0.17865878649911801</v>
      </c>
      <c r="G59" s="20">
        <v>97.793605697448299</v>
      </c>
      <c r="H59" s="113">
        <v>0.29412088759815602</v>
      </c>
      <c r="I59" s="20">
        <v>96.320041632254899</v>
      </c>
      <c r="J59" s="113">
        <v>0.82387306010641903</v>
      </c>
      <c r="K59" s="107"/>
      <c r="L59" s="107"/>
      <c r="M59" s="107"/>
      <c r="N59" s="107"/>
      <c r="O59" s="107"/>
      <c r="P59" s="107"/>
      <c r="Q59" s="107"/>
      <c r="R59" s="107"/>
      <c r="S59" s="107"/>
      <c r="T59" s="107"/>
      <c r="U59" s="107"/>
      <c r="V59" s="107"/>
      <c r="W59" s="107"/>
      <c r="X59" s="107"/>
      <c r="Y59" s="107"/>
      <c r="Z59" s="108"/>
    </row>
    <row r="60" spans="1:26" ht="13" customHeight="1" x14ac:dyDescent="0.15">
      <c r="A60" s="57" t="s">
        <v>294</v>
      </c>
      <c r="B60" s="106">
        <v>2</v>
      </c>
      <c r="C60" s="20">
        <v>95.212932665816695</v>
      </c>
      <c r="D60" s="113">
        <v>0.73196927191125705</v>
      </c>
      <c r="E60" s="20">
        <v>98.630940229853493</v>
      </c>
      <c r="F60" s="113">
        <v>0.34022974146059498</v>
      </c>
      <c r="G60" s="20">
        <v>93.819234375418702</v>
      </c>
      <c r="H60" s="113">
        <v>0.91159884992414997</v>
      </c>
      <c r="I60" s="20">
        <v>91.219435755507504</v>
      </c>
      <c r="J60" s="113">
        <v>1.6060785911039599</v>
      </c>
      <c r="K60" s="107"/>
      <c r="L60" s="107"/>
      <c r="M60" s="107"/>
      <c r="N60" s="107"/>
      <c r="O60" s="107"/>
      <c r="P60" s="107"/>
      <c r="Q60" s="107"/>
      <c r="R60" s="107"/>
      <c r="S60" s="107"/>
      <c r="T60" s="107"/>
      <c r="U60" s="107"/>
      <c r="V60" s="107"/>
      <c r="W60" s="107"/>
      <c r="X60" s="107"/>
      <c r="Y60" s="107"/>
      <c r="Z60" s="108"/>
    </row>
    <row r="61" spans="1:26" ht="13" customHeight="1" x14ac:dyDescent="0.15">
      <c r="A61" s="57" t="s">
        <v>295</v>
      </c>
      <c r="B61" s="106">
        <v>2</v>
      </c>
      <c r="C61" s="20">
        <v>95.379693233999205</v>
      </c>
      <c r="D61" s="113">
        <v>0.46098119675877502</v>
      </c>
      <c r="E61" s="20">
        <v>94.696062821638407</v>
      </c>
      <c r="F61" s="113">
        <v>0.39562698761644099</v>
      </c>
      <c r="G61" s="20">
        <v>69.457197609949702</v>
      </c>
      <c r="H61" s="113">
        <v>1.0775096611973101</v>
      </c>
      <c r="I61" s="20">
        <v>90.460430402625093</v>
      </c>
      <c r="J61" s="113">
        <v>0.57695607394269099</v>
      </c>
      <c r="K61" s="107"/>
      <c r="L61" s="107"/>
      <c r="M61" s="107"/>
      <c r="N61" s="107"/>
      <c r="O61" s="107"/>
      <c r="P61" s="107"/>
      <c r="Q61" s="107"/>
      <c r="R61" s="107"/>
      <c r="S61" s="107"/>
      <c r="T61" s="107"/>
      <c r="U61" s="107"/>
      <c r="V61" s="107"/>
      <c r="W61" s="107"/>
      <c r="X61" s="107"/>
      <c r="Y61" s="107"/>
      <c r="Z61" s="108"/>
    </row>
    <row r="62" spans="1:26" ht="13" customHeight="1" x14ac:dyDescent="0.15">
      <c r="A62" s="57" t="s">
        <v>296</v>
      </c>
      <c r="B62" s="106">
        <v>2</v>
      </c>
      <c r="C62" s="20">
        <v>93.466608641194895</v>
      </c>
      <c r="D62" s="113">
        <v>0.56139639041862599</v>
      </c>
      <c r="E62" s="20">
        <v>95.159979724149693</v>
      </c>
      <c r="F62" s="113">
        <v>0.393661966858812</v>
      </c>
      <c r="G62" s="20">
        <v>90.064189989893706</v>
      </c>
      <c r="H62" s="113">
        <v>0.62576428295252295</v>
      </c>
      <c r="I62" s="20">
        <v>99.521264441900797</v>
      </c>
      <c r="J62" s="113">
        <v>0.1351624677637</v>
      </c>
      <c r="K62" s="107"/>
      <c r="L62" s="107"/>
      <c r="M62" s="107"/>
      <c r="N62" s="107"/>
      <c r="O62" s="107"/>
      <c r="P62" s="107"/>
      <c r="Q62" s="107"/>
      <c r="R62" s="107"/>
      <c r="S62" s="107"/>
      <c r="T62" s="107"/>
      <c r="U62" s="107"/>
      <c r="V62" s="107"/>
      <c r="W62" s="107"/>
      <c r="X62" s="107"/>
      <c r="Y62" s="107"/>
      <c r="Z62" s="108"/>
    </row>
    <row r="63" spans="1:26" ht="13" customHeight="1" x14ac:dyDescent="0.15">
      <c r="A63" s="110" t="s">
        <v>297</v>
      </c>
      <c r="B63" s="74">
        <v>2</v>
      </c>
      <c r="C63" s="8">
        <v>96.018821498157394</v>
      </c>
      <c r="D63" s="114">
        <v>0.10640200310140301</v>
      </c>
      <c r="E63" s="8">
        <v>96.505984812781705</v>
      </c>
      <c r="F63" s="114">
        <v>8.4204310001933499E-2</v>
      </c>
      <c r="G63" s="8">
        <v>92.978667076768502</v>
      </c>
      <c r="H63" s="114">
        <v>0.128499901053751</v>
      </c>
      <c r="I63" s="8">
        <v>92.517383168256501</v>
      </c>
      <c r="J63" s="114">
        <v>0.15431134848037101</v>
      </c>
      <c r="K63" s="107"/>
      <c r="L63" s="107"/>
      <c r="M63" s="107"/>
      <c r="N63" s="107"/>
      <c r="O63" s="107"/>
      <c r="P63" s="107"/>
      <c r="Q63" s="107"/>
      <c r="R63" s="107"/>
      <c r="S63" s="107"/>
      <c r="T63" s="107"/>
      <c r="U63" s="107"/>
      <c r="V63" s="107"/>
      <c r="W63" s="107"/>
      <c r="X63" s="107"/>
      <c r="Y63" s="107"/>
      <c r="Z63" s="108"/>
    </row>
    <row r="64" spans="1:26" ht="13" customHeight="1" x14ac:dyDescent="0.15">
      <c r="A64" s="75" t="s">
        <v>298</v>
      </c>
      <c r="B64" s="76">
        <v>2</v>
      </c>
      <c r="C64" s="12">
        <v>96.006605535923697</v>
      </c>
      <c r="D64" s="115">
        <v>0.16062892977256901</v>
      </c>
      <c r="E64" s="12">
        <v>96.080586968738999</v>
      </c>
      <c r="F64" s="115">
        <v>0.15037391841773901</v>
      </c>
      <c r="G64" s="12">
        <v>91.933904622702798</v>
      </c>
      <c r="H64" s="115">
        <v>0.22752089899997199</v>
      </c>
      <c r="I64" s="12">
        <v>92.951662414090706</v>
      </c>
      <c r="J64" s="115">
        <v>0.215374190022743</v>
      </c>
      <c r="K64" s="107"/>
      <c r="L64" s="107"/>
      <c r="M64" s="107"/>
      <c r="N64" s="107"/>
      <c r="O64" s="107"/>
      <c r="P64" s="107"/>
      <c r="Q64" s="107"/>
      <c r="R64" s="107"/>
      <c r="S64" s="107"/>
      <c r="T64" s="107"/>
      <c r="U64" s="107"/>
      <c r="V64" s="107"/>
      <c r="W64" s="107"/>
      <c r="X64" s="107"/>
      <c r="Y64" s="107"/>
      <c r="Z64" s="108"/>
    </row>
    <row r="65" spans="1:26" ht="13" customHeight="1" x14ac:dyDescent="0.15">
      <c r="A65" s="77" t="s">
        <v>299</v>
      </c>
      <c r="B65" s="78">
        <v>2</v>
      </c>
      <c r="C65" s="59">
        <v>95.607759623953399</v>
      </c>
      <c r="D65" s="116">
        <v>7.8158758203107401E-2</v>
      </c>
      <c r="E65" s="59">
        <v>96.353942402485998</v>
      </c>
      <c r="F65" s="116">
        <v>6.3627357242256197E-2</v>
      </c>
      <c r="G65" s="59">
        <v>92.638900347619199</v>
      </c>
      <c r="H65" s="116">
        <v>9.4666691241008405E-2</v>
      </c>
      <c r="I65" s="59">
        <v>93.316216005986504</v>
      </c>
      <c r="J65" s="116">
        <v>0.10308970299905899</v>
      </c>
      <c r="K65" s="107"/>
      <c r="L65" s="107"/>
      <c r="M65" s="107"/>
      <c r="N65" s="107"/>
      <c r="O65" s="107"/>
      <c r="P65" s="107"/>
      <c r="Q65" s="107"/>
      <c r="R65" s="107"/>
      <c r="S65" s="107"/>
      <c r="T65" s="107"/>
      <c r="U65" s="107"/>
      <c r="V65" s="107"/>
      <c r="W65" s="107"/>
      <c r="X65" s="107"/>
      <c r="Y65" s="107"/>
      <c r="Z65" s="108"/>
    </row>
    <row r="66" spans="1:26" ht="13" customHeight="1" x14ac:dyDescent="0.15">
      <c r="A66" s="57" t="s">
        <v>300</v>
      </c>
      <c r="B66" s="106">
        <v>2</v>
      </c>
      <c r="C66" s="20">
        <v>95.814113313301505</v>
      </c>
      <c r="D66" s="113">
        <v>0.88124535409793003</v>
      </c>
      <c r="E66" s="20">
        <v>98.805841833162106</v>
      </c>
      <c r="F66" s="113">
        <v>0.43549265545198002</v>
      </c>
      <c r="G66" s="20">
        <v>97.547908682082806</v>
      </c>
      <c r="H66" s="113">
        <v>0.62332535237269704</v>
      </c>
      <c r="I66" s="20">
        <v>92.870876778981199</v>
      </c>
      <c r="J66" s="113">
        <v>0.94073122134174203</v>
      </c>
      <c r="K66" s="107"/>
      <c r="L66" s="107"/>
      <c r="M66" s="107"/>
      <c r="N66" s="107"/>
      <c r="O66" s="107"/>
      <c r="P66" s="107"/>
      <c r="Q66" s="107"/>
      <c r="R66" s="107"/>
      <c r="S66" s="107"/>
      <c r="T66" s="107"/>
      <c r="U66" s="107"/>
      <c r="V66" s="107"/>
      <c r="W66" s="107"/>
      <c r="X66" s="107"/>
      <c r="Y66" s="107"/>
      <c r="Z66" s="108"/>
    </row>
    <row r="67" spans="1:26" ht="13" customHeight="1" x14ac:dyDescent="0.15">
      <c r="A67" s="57" t="s">
        <v>301</v>
      </c>
      <c r="B67" s="106">
        <v>2</v>
      </c>
      <c r="C67" s="20">
        <v>98.0708056117479</v>
      </c>
      <c r="D67" s="113">
        <v>0.72169850055288498</v>
      </c>
      <c r="E67" s="20">
        <v>98.412193729795405</v>
      </c>
      <c r="F67" s="113">
        <v>0.60570245553315005</v>
      </c>
      <c r="G67" s="20">
        <v>95.577108045285499</v>
      </c>
      <c r="H67" s="113">
        <v>0.96756359417791804</v>
      </c>
      <c r="I67" s="20">
        <v>94.061490239742795</v>
      </c>
      <c r="J67" s="113">
        <v>1.3369664947420401</v>
      </c>
      <c r="K67" s="107"/>
      <c r="L67" s="107"/>
      <c r="M67" s="107"/>
      <c r="N67" s="107"/>
      <c r="O67" s="107"/>
      <c r="P67" s="107"/>
      <c r="Q67" s="107"/>
      <c r="R67" s="107"/>
      <c r="S67" s="107"/>
      <c r="T67" s="107"/>
      <c r="U67" s="107"/>
      <c r="V67" s="107"/>
      <c r="W67" s="107"/>
      <c r="X67" s="107"/>
      <c r="Y67" s="107"/>
      <c r="Z67" s="108"/>
    </row>
    <row r="68" spans="1:26" ht="13" customHeight="1" x14ac:dyDescent="0.15">
      <c r="A68" s="57" t="s">
        <v>302</v>
      </c>
      <c r="B68" s="106">
        <v>2</v>
      </c>
      <c r="C68" s="20">
        <v>96.766163650585</v>
      </c>
      <c r="D68" s="113">
        <v>0.68587867171855998</v>
      </c>
      <c r="E68" s="20">
        <v>98.931012512847005</v>
      </c>
      <c r="F68" s="113">
        <v>0.40784860746111601</v>
      </c>
      <c r="G68" s="20">
        <v>95.588265481042399</v>
      </c>
      <c r="H68" s="113">
        <v>0.87531053231959199</v>
      </c>
      <c r="I68" s="20">
        <v>92.703792824133203</v>
      </c>
      <c r="J68" s="113">
        <v>1.34966863844447</v>
      </c>
      <c r="K68" s="107"/>
      <c r="L68" s="107"/>
      <c r="M68" s="107"/>
      <c r="N68" s="107"/>
      <c r="O68" s="107"/>
      <c r="P68" s="107"/>
      <c r="Q68" s="107"/>
      <c r="R68" s="107"/>
      <c r="S68" s="107"/>
      <c r="T68" s="107"/>
      <c r="U68" s="107"/>
      <c r="V68" s="107"/>
      <c r="W68" s="107"/>
      <c r="X68" s="107"/>
      <c r="Y68" s="107"/>
      <c r="Z68" s="108"/>
    </row>
    <row r="69" spans="1:26" ht="13" customHeight="1" x14ac:dyDescent="0.15">
      <c r="A69" s="72" t="s">
        <v>303</v>
      </c>
      <c r="B69" s="79">
        <v>2</v>
      </c>
      <c r="C69" s="118">
        <v>98.700724974646405</v>
      </c>
      <c r="D69" s="119">
        <v>0.4814280684824</v>
      </c>
      <c r="E69" s="118">
        <v>99.617828004092999</v>
      </c>
      <c r="F69" s="119">
        <v>0.22356276865740399</v>
      </c>
      <c r="G69" s="118">
        <v>98.778793619471898</v>
      </c>
      <c r="H69" s="119">
        <v>0.41198606570000201</v>
      </c>
      <c r="I69" s="118">
        <v>85.381785598394202</v>
      </c>
      <c r="J69" s="119">
        <v>1.7739710316083099</v>
      </c>
      <c r="K69" s="80"/>
      <c r="L69" s="80"/>
      <c r="M69" s="80"/>
      <c r="N69" s="80"/>
      <c r="O69" s="80"/>
      <c r="P69" s="80"/>
      <c r="Q69" s="80"/>
      <c r="R69" s="80"/>
      <c r="S69" s="80"/>
      <c r="T69" s="80"/>
      <c r="U69" s="80"/>
      <c r="V69" s="80"/>
      <c r="W69" s="80"/>
      <c r="X69" s="80"/>
      <c r="Y69" s="80"/>
      <c r="Z69" s="81"/>
    </row>
    <row r="70" spans="1:26" ht="13" customHeight="1" x14ac:dyDescent="0.15">
      <c r="A70" s="57"/>
      <c r="B70" s="82"/>
      <c r="C70" s="20" t="s">
        <v>1398</v>
      </c>
      <c r="D70" s="113" t="s">
        <v>1399</v>
      </c>
      <c r="E70" s="20" t="s">
        <v>1400</v>
      </c>
      <c r="F70" s="113" t="s">
        <v>1401</v>
      </c>
      <c r="G70" s="20" t="s">
        <v>1402</v>
      </c>
      <c r="H70" s="113" t="s">
        <v>1403</v>
      </c>
      <c r="I70" s="20" t="s">
        <v>1404</v>
      </c>
      <c r="J70" s="113" t="s">
        <v>1405</v>
      </c>
      <c r="K70" s="20" t="s">
        <v>1406</v>
      </c>
      <c r="L70" s="113" t="s">
        <v>1407</v>
      </c>
      <c r="M70" s="20" t="s">
        <v>1408</v>
      </c>
      <c r="N70" s="113" t="s">
        <v>1409</v>
      </c>
      <c r="O70" s="20" t="s">
        <v>1410</v>
      </c>
      <c r="P70" s="113" t="s">
        <v>1411</v>
      </c>
      <c r="Q70" s="20" t="s">
        <v>1412</v>
      </c>
      <c r="R70" s="113" t="s">
        <v>1413</v>
      </c>
      <c r="S70" s="107" t="s">
        <v>1414</v>
      </c>
      <c r="T70" s="107" t="s">
        <v>1415</v>
      </c>
      <c r="U70" s="107" t="s">
        <v>1416</v>
      </c>
      <c r="V70" s="107" t="s">
        <v>1417</v>
      </c>
      <c r="W70" s="107" t="s">
        <v>1418</v>
      </c>
      <c r="X70" s="107" t="s">
        <v>1419</v>
      </c>
      <c r="Y70" s="107" t="s">
        <v>1420</v>
      </c>
      <c r="Z70" s="108" t="s">
        <v>1421</v>
      </c>
    </row>
    <row r="71" spans="1:26" ht="13" customHeight="1" x14ac:dyDescent="0.15">
      <c r="A71" s="57" t="s">
        <v>247</v>
      </c>
      <c r="B71" s="82">
        <v>1</v>
      </c>
      <c r="C71" s="20">
        <v>97.587976693412401</v>
      </c>
      <c r="D71" s="113">
        <v>0.44236627925717598</v>
      </c>
      <c r="E71" s="20">
        <v>99.146535018917504</v>
      </c>
      <c r="F71" s="113">
        <v>0.18029663933478199</v>
      </c>
      <c r="G71" s="20">
        <v>98.043445160559997</v>
      </c>
      <c r="H71" s="113">
        <v>0.30366135499949698</v>
      </c>
      <c r="I71" s="20">
        <v>92.155054991110006</v>
      </c>
      <c r="J71" s="113">
        <v>0.78857588866349804</v>
      </c>
      <c r="K71" s="20">
        <v>0.98186473088109905</v>
      </c>
      <c r="L71" s="113">
        <v>0.70494081805152298</v>
      </c>
      <c r="M71" s="20">
        <v>0.71842395279938398</v>
      </c>
      <c r="N71" s="113">
        <v>0.368622034183748</v>
      </c>
      <c r="O71" s="20">
        <v>3.0796629965662699</v>
      </c>
      <c r="P71" s="113">
        <v>0.66015572804413003</v>
      </c>
      <c r="Q71" s="20">
        <v>-2.1886066681878402</v>
      </c>
      <c r="R71" s="113">
        <v>1.02996929154755</v>
      </c>
      <c r="S71" s="107"/>
      <c r="T71" s="107"/>
      <c r="U71" s="107"/>
      <c r="V71" s="107"/>
      <c r="W71" s="107"/>
      <c r="X71" s="107"/>
      <c r="Y71" s="107"/>
      <c r="Z71" s="108"/>
    </row>
    <row r="72" spans="1:26" ht="13" customHeight="1" x14ac:dyDescent="0.15">
      <c r="A72" s="57" t="s">
        <v>251</v>
      </c>
      <c r="B72" s="82">
        <v>1</v>
      </c>
      <c r="C72" s="20">
        <v>97.358885352800201</v>
      </c>
      <c r="D72" s="113">
        <v>0.38537469178415301</v>
      </c>
      <c r="E72" s="20">
        <v>98.268386848316595</v>
      </c>
      <c r="F72" s="113">
        <v>0.24116771016593699</v>
      </c>
      <c r="G72" s="20">
        <v>96.246214249687696</v>
      </c>
      <c r="H72" s="113">
        <v>0.40422246220003</v>
      </c>
      <c r="I72" s="20">
        <v>95.585430393290693</v>
      </c>
      <c r="J72" s="113">
        <v>0.492907845558546</v>
      </c>
      <c r="K72" s="20">
        <v>0.66850945288108199</v>
      </c>
      <c r="L72" s="113">
        <v>0.54659105436109701</v>
      </c>
      <c r="M72" s="20">
        <v>2.3848094427428101</v>
      </c>
      <c r="N72" s="113">
        <v>0.453590602866842</v>
      </c>
      <c r="O72" s="20">
        <v>3.9271811628257201</v>
      </c>
      <c r="P72" s="113">
        <v>0.68079806888633199</v>
      </c>
      <c r="Q72" s="20">
        <v>-0.50434992197614303</v>
      </c>
      <c r="R72" s="113">
        <v>0.61610360668299702</v>
      </c>
      <c r="S72" s="107"/>
      <c r="T72" s="107"/>
      <c r="U72" s="107"/>
      <c r="V72" s="107"/>
      <c r="W72" s="107"/>
      <c r="X72" s="107"/>
      <c r="Y72" s="107"/>
      <c r="Z72" s="108"/>
    </row>
    <row r="73" spans="1:26" ht="13" customHeight="1" x14ac:dyDescent="0.15">
      <c r="A73" s="109" t="s">
        <v>253</v>
      </c>
      <c r="B73" s="82">
        <v>1</v>
      </c>
      <c r="C73" s="20">
        <v>96.543648624226407</v>
      </c>
      <c r="D73" s="113">
        <v>0.54039253611419702</v>
      </c>
      <c r="E73" s="20">
        <v>97.131192851701101</v>
      </c>
      <c r="F73" s="113">
        <v>0.45144757411702902</v>
      </c>
      <c r="G73" s="20">
        <v>93.269115723508406</v>
      </c>
      <c r="H73" s="113">
        <v>0.80071267383261802</v>
      </c>
      <c r="I73" s="20">
        <v>94.193396408301396</v>
      </c>
      <c r="J73" s="113">
        <v>0.67734659204915804</v>
      </c>
      <c r="K73" s="20">
        <v>0.61567156228565501</v>
      </c>
      <c r="L73" s="113">
        <v>0.85806530573992901</v>
      </c>
      <c r="M73" s="20">
        <v>4.1406021657183603</v>
      </c>
      <c r="N73" s="113">
        <v>0.88243434992150405</v>
      </c>
      <c r="O73" s="20">
        <v>6.7021695623048601</v>
      </c>
      <c r="P73" s="113">
        <v>1.2947618256312501</v>
      </c>
      <c r="Q73" s="20">
        <v>0.60494987038863701</v>
      </c>
      <c r="R73" s="113">
        <v>1.0120390121126801</v>
      </c>
      <c r="S73" s="107"/>
      <c r="T73" s="107"/>
      <c r="U73" s="107"/>
      <c r="V73" s="107"/>
      <c r="W73" s="107"/>
      <c r="X73" s="107"/>
      <c r="Y73" s="107"/>
      <c r="Z73" s="108"/>
    </row>
    <row r="74" spans="1:26" ht="13" customHeight="1" x14ac:dyDescent="0.15">
      <c r="A74" s="57" t="s">
        <v>254</v>
      </c>
      <c r="B74" s="82">
        <v>1</v>
      </c>
      <c r="C74" s="20">
        <v>95.040142104865197</v>
      </c>
      <c r="D74" s="113">
        <v>0.58918921027313198</v>
      </c>
      <c r="E74" s="20">
        <v>97.527823782634002</v>
      </c>
      <c r="F74" s="113">
        <v>0.42489332213867698</v>
      </c>
      <c r="G74" s="20">
        <v>91.692263870994594</v>
      </c>
      <c r="H74" s="113">
        <v>0.87904277405285403</v>
      </c>
      <c r="I74" s="20">
        <v>85.683817577570295</v>
      </c>
      <c r="J74" s="113">
        <v>1.13319181775613</v>
      </c>
      <c r="K74" s="20">
        <v>1.45648384078639</v>
      </c>
      <c r="L74" s="113">
        <v>0.82007900516186605</v>
      </c>
      <c r="M74" s="20">
        <v>1.4167676408079199</v>
      </c>
      <c r="N74" s="113">
        <v>0.62292410933739495</v>
      </c>
      <c r="O74" s="20">
        <v>3.20212730644334</v>
      </c>
      <c r="P74" s="113">
        <v>1.1725046076963399</v>
      </c>
      <c r="Q74" s="20">
        <v>1.18079239966622</v>
      </c>
      <c r="R74" s="113">
        <v>1.6168880766943201</v>
      </c>
      <c r="S74" s="107"/>
      <c r="T74" s="107"/>
      <c r="U74" s="107"/>
      <c r="V74" s="107"/>
      <c r="W74" s="107"/>
      <c r="X74" s="107"/>
      <c r="Y74" s="107"/>
      <c r="Z74" s="108"/>
    </row>
    <row r="75" spans="1:26" ht="13" customHeight="1" x14ac:dyDescent="0.15">
      <c r="A75" s="57" t="s">
        <v>265</v>
      </c>
      <c r="B75" s="82">
        <v>1</v>
      </c>
      <c r="C75" s="20">
        <v>97.507874877181607</v>
      </c>
      <c r="D75" s="113">
        <v>0.50303893760260099</v>
      </c>
      <c r="E75" s="20">
        <v>97.372443638084704</v>
      </c>
      <c r="F75" s="113">
        <v>0.44766391103021402</v>
      </c>
      <c r="G75" s="20">
        <v>95.817467266831699</v>
      </c>
      <c r="H75" s="113">
        <v>0.60970189445545897</v>
      </c>
      <c r="I75" s="20">
        <v>92.858448935785901</v>
      </c>
      <c r="J75" s="113">
        <v>0.79499162082000896</v>
      </c>
      <c r="K75" s="20">
        <v>2.7017043148131599</v>
      </c>
      <c r="L75" s="113">
        <v>0.73605420964235002</v>
      </c>
      <c r="M75" s="20">
        <v>2.92540720678869</v>
      </c>
      <c r="N75" s="113">
        <v>0.73370456670684003</v>
      </c>
      <c r="O75" s="20">
        <v>6.7163855751290402</v>
      </c>
      <c r="P75" s="113">
        <v>1.08917883709942</v>
      </c>
      <c r="Q75" s="20">
        <v>2.0667402135081301</v>
      </c>
      <c r="R75" s="113">
        <v>1.1816443346466801</v>
      </c>
      <c r="S75" s="107"/>
      <c r="T75" s="107"/>
      <c r="U75" s="107"/>
      <c r="V75" s="107"/>
      <c r="W75" s="107"/>
      <c r="X75" s="107"/>
      <c r="Y75" s="107"/>
      <c r="Z75" s="108"/>
    </row>
    <row r="76" spans="1:26" ht="13" customHeight="1" x14ac:dyDescent="0.15">
      <c r="A76" s="57" t="s">
        <v>270</v>
      </c>
      <c r="B76" s="82">
        <v>1</v>
      </c>
      <c r="C76" s="20">
        <v>96.712759763311198</v>
      </c>
      <c r="D76" s="113">
        <v>0.467626325855097</v>
      </c>
      <c r="E76" s="20">
        <v>96.433301066580796</v>
      </c>
      <c r="F76" s="113">
        <v>0.39520006854758299</v>
      </c>
      <c r="G76" s="20">
        <v>96.965447644983996</v>
      </c>
      <c r="H76" s="113">
        <v>0.364052175352717</v>
      </c>
      <c r="I76" s="20">
        <v>96.879423038295599</v>
      </c>
      <c r="J76" s="113">
        <v>0.457642635277205</v>
      </c>
      <c r="K76" s="20">
        <v>1.24088699123246</v>
      </c>
      <c r="L76" s="113">
        <v>0.65317661777107305</v>
      </c>
      <c r="M76" s="20">
        <v>3.4294345118259701</v>
      </c>
      <c r="N76" s="113">
        <v>0.74143203382074596</v>
      </c>
      <c r="O76" s="20">
        <v>2.8325110805174898</v>
      </c>
      <c r="P76" s="113">
        <v>0.75834693922756202</v>
      </c>
      <c r="Q76" s="20">
        <v>2.8897427809483101</v>
      </c>
      <c r="R76" s="113">
        <v>0.79702404561472595</v>
      </c>
      <c r="S76" s="107"/>
      <c r="T76" s="107"/>
      <c r="U76" s="107"/>
      <c r="V76" s="107"/>
      <c r="W76" s="107"/>
      <c r="X76" s="107"/>
      <c r="Y76" s="107"/>
      <c r="Z76" s="108"/>
    </row>
    <row r="77" spans="1:26" ht="13" customHeight="1" x14ac:dyDescent="0.15">
      <c r="A77" s="57" t="s">
        <v>272</v>
      </c>
      <c r="B77" s="82">
        <v>1</v>
      </c>
      <c r="C77" s="20">
        <v>98.234305104803695</v>
      </c>
      <c r="D77" s="113">
        <v>0.350571674943779</v>
      </c>
      <c r="E77" s="20">
        <v>97.460538648755204</v>
      </c>
      <c r="F77" s="113">
        <v>0.42805666713362001</v>
      </c>
      <c r="G77" s="20">
        <v>98.302910605359301</v>
      </c>
      <c r="H77" s="113">
        <v>0.32996179782544499</v>
      </c>
      <c r="I77" s="20">
        <v>97.7274775560834</v>
      </c>
      <c r="J77" s="113">
        <v>0.40856566530330701</v>
      </c>
      <c r="K77" s="20">
        <v>7.9019470888283594E-2</v>
      </c>
      <c r="L77" s="113">
        <v>0.44946373782108101</v>
      </c>
      <c r="M77" s="20">
        <v>1.05061756515254</v>
      </c>
      <c r="N77" s="113">
        <v>0.62673631745538205</v>
      </c>
      <c r="O77" s="20">
        <v>0.99245463104591602</v>
      </c>
      <c r="P77" s="113">
        <v>0.51141567511421404</v>
      </c>
      <c r="Q77" s="20">
        <v>0.87209632912916402</v>
      </c>
      <c r="R77" s="113">
        <v>0.55773299894227002</v>
      </c>
      <c r="S77" s="107"/>
      <c r="T77" s="107"/>
      <c r="U77" s="107"/>
      <c r="V77" s="107"/>
      <c r="W77" s="107"/>
      <c r="X77" s="107"/>
      <c r="Y77" s="107"/>
      <c r="Z77" s="108"/>
    </row>
    <row r="78" spans="1:26" ht="13" customHeight="1" x14ac:dyDescent="0.15">
      <c r="A78" s="57" t="s">
        <v>278</v>
      </c>
      <c r="B78" s="82">
        <v>1</v>
      </c>
      <c r="C78" s="20">
        <v>93.433374008489295</v>
      </c>
      <c r="D78" s="113">
        <v>0.72314292061624197</v>
      </c>
      <c r="E78" s="20">
        <v>92.832343423705396</v>
      </c>
      <c r="F78" s="113">
        <v>0.59878319870795904</v>
      </c>
      <c r="G78" s="20">
        <v>91.666707807218103</v>
      </c>
      <c r="H78" s="113">
        <v>0.74841415483210505</v>
      </c>
      <c r="I78" s="20">
        <v>86.281248529765094</v>
      </c>
      <c r="J78" s="113">
        <v>0.82634811922306295</v>
      </c>
      <c r="K78" s="20">
        <v>1.88329376994012</v>
      </c>
      <c r="L78" s="113">
        <v>0.90139880185721599</v>
      </c>
      <c r="M78" s="20">
        <v>7.1476193758600202</v>
      </c>
      <c r="N78" s="113">
        <v>1.1337624714672401</v>
      </c>
      <c r="O78" s="20">
        <v>2.6965203883652298</v>
      </c>
      <c r="P78" s="113">
        <v>1.05145175415684</v>
      </c>
      <c r="Q78" s="20">
        <v>-0.58217087815332003</v>
      </c>
      <c r="R78" s="113">
        <v>1.09669918267877</v>
      </c>
      <c r="S78" s="107"/>
      <c r="T78" s="107"/>
      <c r="U78" s="107"/>
      <c r="V78" s="107"/>
      <c r="W78" s="107"/>
      <c r="X78" s="107"/>
      <c r="Y78" s="107"/>
      <c r="Z78" s="108"/>
    </row>
    <row r="79" spans="1:26" ht="13" customHeight="1" x14ac:dyDescent="0.15">
      <c r="A79" s="57" t="s">
        <v>283</v>
      </c>
      <c r="B79" s="82">
        <v>1</v>
      </c>
      <c r="C79" s="20">
        <v>98.600153824288199</v>
      </c>
      <c r="D79" s="113">
        <v>0.22735482542862501</v>
      </c>
      <c r="E79" s="20">
        <v>99.081692384473598</v>
      </c>
      <c r="F79" s="113">
        <v>0.16897979574428501</v>
      </c>
      <c r="G79" s="20">
        <v>98.245082340272603</v>
      </c>
      <c r="H79" s="113">
        <v>0.27640763613428398</v>
      </c>
      <c r="I79" s="20">
        <v>97.920905497322707</v>
      </c>
      <c r="J79" s="113">
        <v>0.31947533995994798</v>
      </c>
      <c r="K79" s="20">
        <v>1.2127147275072001</v>
      </c>
      <c r="L79" s="113">
        <v>0.48092664593508999</v>
      </c>
      <c r="M79" s="20">
        <v>0.17321062504760201</v>
      </c>
      <c r="N79" s="113">
        <v>0.28416009558111899</v>
      </c>
      <c r="O79" s="20">
        <v>0.81130646816495799</v>
      </c>
      <c r="P79" s="113">
        <v>0.509080835335606</v>
      </c>
      <c r="Q79" s="20">
        <v>0.28287716485090197</v>
      </c>
      <c r="R79" s="113">
        <v>0.52106597999652504</v>
      </c>
      <c r="S79" s="107"/>
      <c r="T79" s="107"/>
      <c r="U79" s="107"/>
      <c r="V79" s="107"/>
      <c r="W79" s="107"/>
      <c r="X79" s="107"/>
      <c r="Y79" s="107"/>
      <c r="Z79" s="108"/>
    </row>
    <row r="80" spans="1:26" ht="13" customHeight="1" x14ac:dyDescent="0.15">
      <c r="A80" s="57" t="s">
        <v>288</v>
      </c>
      <c r="B80" s="82">
        <v>1</v>
      </c>
      <c r="C80" s="20">
        <v>96.327003764782404</v>
      </c>
      <c r="D80" s="113">
        <v>0.42546288548966099</v>
      </c>
      <c r="E80" s="20">
        <v>96.988766054576502</v>
      </c>
      <c r="F80" s="113">
        <v>0.418044588946132</v>
      </c>
      <c r="G80" s="20">
        <v>91.989654594033595</v>
      </c>
      <c r="H80" s="113">
        <v>0.639875775466067</v>
      </c>
      <c r="I80" s="20">
        <v>98.500901178770505</v>
      </c>
      <c r="J80" s="113">
        <v>0.26334374982360897</v>
      </c>
      <c r="K80" s="20">
        <v>0.87756783653287596</v>
      </c>
      <c r="L80" s="113">
        <v>0.70995568668800901</v>
      </c>
      <c r="M80" s="20">
        <v>-0.27087637881830101</v>
      </c>
      <c r="N80" s="113">
        <v>0.59801089833477905</v>
      </c>
      <c r="O80" s="20">
        <v>0.23806002522897499</v>
      </c>
      <c r="P80" s="113">
        <v>0.99967122701106503</v>
      </c>
      <c r="Q80" s="20">
        <v>9.3433619077316593E-2</v>
      </c>
      <c r="R80" s="113">
        <v>0.40986455015626599</v>
      </c>
      <c r="S80" s="107"/>
      <c r="T80" s="107"/>
      <c r="U80" s="107"/>
      <c r="V80" s="107"/>
      <c r="W80" s="107"/>
      <c r="X80" s="107"/>
      <c r="Y80" s="107"/>
      <c r="Z80" s="108"/>
    </row>
    <row r="81" spans="1:26" ht="13" customHeight="1" x14ac:dyDescent="0.15">
      <c r="A81" s="57" t="s">
        <v>290</v>
      </c>
      <c r="B81" s="82">
        <v>1</v>
      </c>
      <c r="C81" s="20">
        <v>97.455347290068701</v>
      </c>
      <c r="D81" s="113">
        <v>0.40247582278423499</v>
      </c>
      <c r="E81" s="20">
        <v>98.174019550768406</v>
      </c>
      <c r="F81" s="113">
        <v>0.26262607580346198</v>
      </c>
      <c r="G81" s="20">
        <v>95.358993099325502</v>
      </c>
      <c r="H81" s="113">
        <v>0.56137575400139295</v>
      </c>
      <c r="I81" s="20">
        <v>95.614439837729094</v>
      </c>
      <c r="J81" s="113">
        <v>0.51992190222597801</v>
      </c>
      <c r="K81" s="20">
        <v>2.9718903812228299</v>
      </c>
      <c r="L81" s="113">
        <v>0.62560982597304804</v>
      </c>
      <c r="M81" s="20">
        <v>1.3197913480008601</v>
      </c>
      <c r="N81" s="113">
        <v>0.39970037801726199</v>
      </c>
      <c r="O81" s="20">
        <v>3.8168347720101501</v>
      </c>
      <c r="P81" s="113">
        <v>0.78864614329136196</v>
      </c>
      <c r="Q81" s="20">
        <v>1.67342816850454</v>
      </c>
      <c r="R81" s="113">
        <v>0.69264624849131395</v>
      </c>
      <c r="S81" s="107"/>
      <c r="T81" s="107"/>
      <c r="U81" s="107"/>
      <c r="V81" s="107"/>
      <c r="W81" s="107"/>
      <c r="X81" s="107"/>
      <c r="Y81" s="107"/>
      <c r="Z81" s="108"/>
    </row>
    <row r="82" spans="1:26" ht="13" customHeight="1" x14ac:dyDescent="0.15">
      <c r="A82" s="57" t="s">
        <v>292</v>
      </c>
      <c r="B82" s="82">
        <v>1</v>
      </c>
      <c r="C82" s="20">
        <v>95.507351024989703</v>
      </c>
      <c r="D82" s="113">
        <v>0.53823756173296899</v>
      </c>
      <c r="E82" s="20">
        <v>95.741171839858097</v>
      </c>
      <c r="F82" s="113">
        <v>0.52655388496907596</v>
      </c>
      <c r="G82" s="20">
        <v>94.034211549816604</v>
      </c>
      <c r="H82" s="113">
        <v>0.53375153759391802</v>
      </c>
      <c r="I82" s="20">
        <v>91.372564083648498</v>
      </c>
      <c r="J82" s="113">
        <v>0.77551814039265199</v>
      </c>
      <c r="K82" s="20">
        <v>4.4286347990095596</v>
      </c>
      <c r="L82" s="113">
        <v>0.90040776106058895</v>
      </c>
      <c r="M82" s="20">
        <v>2.7150471178203901</v>
      </c>
      <c r="N82" s="113">
        <v>0.76405219615688402</v>
      </c>
      <c r="O82" s="20">
        <v>2.7499523274345998</v>
      </c>
      <c r="P82" s="113">
        <v>0.85965411671067904</v>
      </c>
      <c r="Q82" s="20">
        <v>1.0489223759361399</v>
      </c>
      <c r="R82" s="113">
        <v>1.0160326193220199</v>
      </c>
      <c r="S82" s="107"/>
      <c r="T82" s="107"/>
      <c r="U82" s="107"/>
      <c r="V82" s="107"/>
      <c r="W82" s="107"/>
      <c r="X82" s="107"/>
      <c r="Y82" s="107"/>
      <c r="Z82" s="108"/>
    </row>
    <row r="83" spans="1:26" ht="13" customHeight="1" x14ac:dyDescent="0.15">
      <c r="A83" s="57" t="s">
        <v>293</v>
      </c>
      <c r="B83" s="82">
        <v>1</v>
      </c>
      <c r="C83" s="20">
        <v>98.383848290578399</v>
      </c>
      <c r="D83" s="113">
        <v>0.33851247548163499</v>
      </c>
      <c r="E83" s="20">
        <v>99.041469759399504</v>
      </c>
      <c r="F83" s="113">
        <v>0.260404659392727</v>
      </c>
      <c r="G83" s="20">
        <v>97.4727134328094</v>
      </c>
      <c r="H83" s="113">
        <v>0.43243883628017799</v>
      </c>
      <c r="I83" s="20">
        <v>95.120943705380199</v>
      </c>
      <c r="J83" s="113">
        <v>0.67349381811558295</v>
      </c>
      <c r="K83" s="20">
        <v>0.15847493185529499</v>
      </c>
      <c r="L83" s="113">
        <v>0.47761752366318899</v>
      </c>
      <c r="M83" s="20">
        <v>-1.55939976806536E-2</v>
      </c>
      <c r="N83" s="113">
        <v>0.31579985533052402</v>
      </c>
      <c r="O83" s="20">
        <v>-0.320892264638928</v>
      </c>
      <c r="P83" s="113">
        <v>0.52298225939785103</v>
      </c>
      <c r="Q83" s="20">
        <v>-1.19909792687464</v>
      </c>
      <c r="R83" s="113">
        <v>1.0641244016603599</v>
      </c>
      <c r="S83" s="107"/>
      <c r="T83" s="107"/>
      <c r="U83" s="107"/>
      <c r="V83" s="107"/>
      <c r="W83" s="107"/>
      <c r="X83" s="107"/>
      <c r="Y83" s="107"/>
      <c r="Z83" s="108"/>
    </row>
    <row r="84" spans="1:26" ht="13" customHeight="1" x14ac:dyDescent="0.15">
      <c r="A84" s="3" t="s">
        <v>304</v>
      </c>
      <c r="B84" s="83">
        <v>1</v>
      </c>
      <c r="C84" s="64">
        <v>96.8457518416309</v>
      </c>
      <c r="D84" s="117">
        <v>0.13457469735705199</v>
      </c>
      <c r="E84" s="64">
        <v>97.339041001339197</v>
      </c>
      <c r="F84" s="117">
        <v>0.111396453674783</v>
      </c>
      <c r="G84" s="64">
        <v>95.486259301824404</v>
      </c>
      <c r="H84" s="117">
        <v>0.155332754721519</v>
      </c>
      <c r="I84" s="64">
        <v>93.808387943729301</v>
      </c>
      <c r="J84" s="117">
        <v>0.19251469758060899</v>
      </c>
      <c r="K84" s="64">
        <v>1.5087570339698499</v>
      </c>
      <c r="L84" s="117">
        <v>0.17646255804838301</v>
      </c>
      <c r="M84" s="64">
        <v>1.85707970569155</v>
      </c>
      <c r="N84" s="117">
        <v>0.16096106191026099</v>
      </c>
      <c r="O84" s="64">
        <v>2.8526602256174098</v>
      </c>
      <c r="P84" s="117">
        <v>0.22247920220570999</v>
      </c>
      <c r="Q84" s="64">
        <v>0.47109847766288998</v>
      </c>
      <c r="R84" s="117">
        <v>0.26589122218663402</v>
      </c>
      <c r="S84" s="107"/>
      <c r="T84" s="107"/>
      <c r="U84" s="107"/>
      <c r="V84" s="107"/>
      <c r="W84" s="107"/>
      <c r="X84" s="107"/>
      <c r="Y84" s="107"/>
      <c r="Z84" s="108"/>
    </row>
    <row r="85" spans="1:26" ht="13" customHeight="1" x14ac:dyDescent="0.15">
      <c r="A85" s="57" t="s">
        <v>92</v>
      </c>
      <c r="B85" s="82">
        <v>1</v>
      </c>
      <c r="C85" s="20">
        <v>97.892327207065193</v>
      </c>
      <c r="D85" s="113">
        <v>0.49465313720618398</v>
      </c>
      <c r="E85" s="20">
        <v>99.012313503500593</v>
      </c>
      <c r="F85" s="113">
        <v>0.23184958217042501</v>
      </c>
      <c r="G85" s="20">
        <v>98.198155466330704</v>
      </c>
      <c r="H85" s="113">
        <v>0.38249201454192799</v>
      </c>
      <c r="I85" s="20">
        <v>96.493938479685497</v>
      </c>
      <c r="J85" s="113">
        <v>0.645438510848933</v>
      </c>
      <c r="K85" s="20">
        <v>0.72428681656686</v>
      </c>
      <c r="L85" s="113">
        <v>0.69214352533006995</v>
      </c>
      <c r="M85" s="20">
        <v>1.31758678397439</v>
      </c>
      <c r="N85" s="113">
        <v>0.50262828696968798</v>
      </c>
      <c r="O85" s="20">
        <v>2.2697447122683498</v>
      </c>
      <c r="P85" s="113">
        <v>0.736104210862083</v>
      </c>
      <c r="Q85" s="20">
        <v>-1.1627691737935899</v>
      </c>
      <c r="R85" s="113">
        <v>0.74682302982902804</v>
      </c>
      <c r="S85" s="107"/>
      <c r="T85" s="107"/>
      <c r="U85" s="107"/>
      <c r="V85" s="107"/>
      <c r="W85" s="107"/>
      <c r="X85" s="107"/>
      <c r="Y85" s="107"/>
      <c r="Z85" s="108"/>
    </row>
    <row r="86" spans="1:26" ht="13" customHeight="1" x14ac:dyDescent="0.15">
      <c r="A86" s="57" t="s">
        <v>301</v>
      </c>
      <c r="B86" s="82">
        <v>1</v>
      </c>
      <c r="C86" s="20">
        <v>99.388239392044198</v>
      </c>
      <c r="D86" s="113">
        <v>0.34398150959866602</v>
      </c>
      <c r="E86" s="20">
        <v>99.591028445122504</v>
      </c>
      <c r="F86" s="113">
        <v>0.29389443468405002</v>
      </c>
      <c r="G86" s="20">
        <v>99.260442080999098</v>
      </c>
      <c r="H86" s="113">
        <v>0.367518602875263</v>
      </c>
      <c r="I86" s="20">
        <v>96.069785285703801</v>
      </c>
      <c r="J86" s="113">
        <v>0.968646005902006</v>
      </c>
      <c r="K86" s="20">
        <v>1.3174337802962801</v>
      </c>
      <c r="L86" s="113">
        <v>0.79948233541839997</v>
      </c>
      <c r="M86" s="20">
        <v>1.1788347153271701</v>
      </c>
      <c r="N86" s="113">
        <v>0.67323799905913295</v>
      </c>
      <c r="O86" s="20">
        <v>3.6833340357135902</v>
      </c>
      <c r="P86" s="113">
        <v>1.0350117063289099</v>
      </c>
      <c r="Q86" s="20">
        <v>2.0082950459609901</v>
      </c>
      <c r="R86" s="113">
        <v>1.6509859153889599</v>
      </c>
      <c r="S86" s="107"/>
      <c r="T86" s="107"/>
      <c r="U86" s="107"/>
      <c r="V86" s="107"/>
      <c r="W86" s="107"/>
      <c r="X86" s="107"/>
      <c r="Y86" s="107"/>
      <c r="Z86" s="108"/>
    </row>
    <row r="87" spans="1:26" ht="13" customHeight="1" x14ac:dyDescent="0.15">
      <c r="A87" s="72" t="s">
        <v>302</v>
      </c>
      <c r="B87" s="84">
        <v>1</v>
      </c>
      <c r="C87" s="118">
        <v>99.587838787403498</v>
      </c>
      <c r="D87" s="119">
        <v>0.17291285748352</v>
      </c>
      <c r="E87" s="118">
        <v>99.0126057285446</v>
      </c>
      <c r="F87" s="119">
        <v>0.45177515718456401</v>
      </c>
      <c r="G87" s="118">
        <v>97.833476311541503</v>
      </c>
      <c r="H87" s="119">
        <v>0.56569883738331295</v>
      </c>
      <c r="I87" s="118">
        <v>93.157085067754707</v>
      </c>
      <c r="J87" s="119">
        <v>1.13373849367677</v>
      </c>
      <c r="K87" s="118">
        <v>2.8216751368184601</v>
      </c>
      <c r="L87" s="119">
        <v>0.70733896301669397</v>
      </c>
      <c r="M87" s="118">
        <v>8.1593215697594701E-2</v>
      </c>
      <c r="N87" s="119">
        <v>0.60863887425723096</v>
      </c>
      <c r="O87" s="118">
        <v>2.2452108304990301</v>
      </c>
      <c r="P87" s="119">
        <v>1.0422013733470299</v>
      </c>
      <c r="Q87" s="118">
        <v>0.453292243621433</v>
      </c>
      <c r="R87" s="119">
        <v>1.76265946956439</v>
      </c>
      <c r="S87" s="80"/>
      <c r="T87" s="80"/>
      <c r="U87" s="80"/>
      <c r="V87" s="80"/>
      <c r="W87" s="80"/>
      <c r="X87" s="80"/>
      <c r="Y87" s="80"/>
      <c r="Z87" s="81"/>
    </row>
    <row r="88" spans="1:26" ht="13" customHeight="1" x14ac:dyDescent="0.15">
      <c r="A88" s="57"/>
      <c r="B88" s="85"/>
      <c r="C88" s="20" t="s">
        <v>1398</v>
      </c>
      <c r="D88" s="113" t="s">
        <v>1399</v>
      </c>
      <c r="E88" s="20" t="s">
        <v>1400</v>
      </c>
      <c r="F88" s="113" t="s">
        <v>1401</v>
      </c>
      <c r="G88" s="20" t="s">
        <v>1402</v>
      </c>
      <c r="H88" s="113" t="s">
        <v>1403</v>
      </c>
      <c r="I88" s="20" t="s">
        <v>1404</v>
      </c>
      <c r="J88" s="113" t="s">
        <v>1405</v>
      </c>
      <c r="K88" s="107" t="s">
        <v>1406</v>
      </c>
      <c r="L88" s="107" t="s">
        <v>1407</v>
      </c>
      <c r="M88" s="107" t="s">
        <v>1408</v>
      </c>
      <c r="N88" s="107" t="s">
        <v>1409</v>
      </c>
      <c r="O88" s="107" t="s">
        <v>1410</v>
      </c>
      <c r="P88" s="107" t="s">
        <v>1411</v>
      </c>
      <c r="Q88" s="107" t="s">
        <v>1412</v>
      </c>
      <c r="R88" s="107" t="s">
        <v>1413</v>
      </c>
      <c r="S88" s="20" t="s">
        <v>1414</v>
      </c>
      <c r="T88" s="113" t="s">
        <v>1415</v>
      </c>
      <c r="U88" s="20" t="s">
        <v>1416</v>
      </c>
      <c r="V88" s="113" t="s">
        <v>1417</v>
      </c>
      <c r="W88" s="20" t="s">
        <v>1418</v>
      </c>
      <c r="X88" s="113" t="s">
        <v>1419</v>
      </c>
      <c r="Y88" s="20" t="s">
        <v>1420</v>
      </c>
      <c r="Z88" s="123" t="s">
        <v>1421</v>
      </c>
    </row>
    <row r="89" spans="1:26" ht="13" customHeight="1" x14ac:dyDescent="0.15">
      <c r="A89" s="57" t="s">
        <v>259</v>
      </c>
      <c r="B89" s="85">
        <v>3</v>
      </c>
      <c r="C89" s="20">
        <v>94.915879993398903</v>
      </c>
      <c r="D89" s="113">
        <v>0.53845004650905903</v>
      </c>
      <c r="E89" s="20">
        <v>96.221073013991401</v>
      </c>
      <c r="F89" s="113">
        <v>0.45082763895494898</v>
      </c>
      <c r="G89" s="20">
        <v>88.351025086843606</v>
      </c>
      <c r="H89" s="113">
        <v>0.80070735922700598</v>
      </c>
      <c r="I89" s="20">
        <v>95.6399662513045</v>
      </c>
      <c r="J89" s="113">
        <v>0.473558101732523</v>
      </c>
      <c r="K89" s="107"/>
      <c r="L89" s="107"/>
      <c r="M89" s="107"/>
      <c r="N89" s="107"/>
      <c r="O89" s="107"/>
      <c r="P89" s="107"/>
      <c r="Q89" s="107"/>
      <c r="R89" s="107"/>
      <c r="S89" s="20">
        <v>-0.29970156357553901</v>
      </c>
      <c r="T89" s="113">
        <v>0.76711180551913005</v>
      </c>
      <c r="U89" s="20">
        <v>-1.39684941925034</v>
      </c>
      <c r="V89" s="113">
        <v>0.63259747863453197</v>
      </c>
      <c r="W89" s="20">
        <v>-4.9319348470447402</v>
      </c>
      <c r="X89" s="113">
        <v>0.98813425899658403</v>
      </c>
      <c r="Y89" s="20">
        <v>-1.0463624801825899</v>
      </c>
      <c r="Z89" s="123">
        <v>0.65690537670319704</v>
      </c>
    </row>
    <row r="90" spans="1:26" ht="13" customHeight="1" x14ac:dyDescent="0.15">
      <c r="A90" s="57" t="s">
        <v>262</v>
      </c>
      <c r="B90" s="85">
        <v>3</v>
      </c>
      <c r="C90" s="20">
        <v>99.208482302963205</v>
      </c>
      <c r="D90" s="113">
        <v>0.26179629281357802</v>
      </c>
      <c r="E90" s="20">
        <v>98.385377763206805</v>
      </c>
      <c r="F90" s="113">
        <v>0.382192868874277</v>
      </c>
      <c r="G90" s="20">
        <v>95.087835297407807</v>
      </c>
      <c r="H90" s="113">
        <v>0.71646787057100403</v>
      </c>
      <c r="I90" s="20">
        <v>93.074201743850494</v>
      </c>
      <c r="J90" s="113">
        <v>0.93883816808062104</v>
      </c>
      <c r="K90" s="107"/>
      <c r="L90" s="107"/>
      <c r="M90" s="107"/>
      <c r="N90" s="107"/>
      <c r="O90" s="107"/>
      <c r="P90" s="107"/>
      <c r="Q90" s="107"/>
      <c r="R90" s="107"/>
      <c r="S90" s="20">
        <v>0.815810742884295</v>
      </c>
      <c r="T90" s="113">
        <v>0.44851942252536298</v>
      </c>
      <c r="U90" s="20">
        <v>-0.48715500366424203</v>
      </c>
      <c r="V90" s="113">
        <v>0.48945305524900701</v>
      </c>
      <c r="W90" s="20">
        <v>-0.80369357633914296</v>
      </c>
      <c r="X90" s="113">
        <v>0.971462026038452</v>
      </c>
      <c r="Y90" s="20">
        <v>16.839199951916601</v>
      </c>
      <c r="Z90" s="123">
        <v>1.7031194522333899</v>
      </c>
    </row>
    <row r="91" spans="1:26" ht="13" customHeight="1" x14ac:dyDescent="0.15">
      <c r="A91" s="57" t="s">
        <v>86</v>
      </c>
      <c r="B91" s="85">
        <v>3</v>
      </c>
      <c r="C91" s="20">
        <v>95.964531950514896</v>
      </c>
      <c r="D91" s="113">
        <v>0.69382037735985402</v>
      </c>
      <c r="E91" s="20">
        <v>97.678853929608195</v>
      </c>
      <c r="F91" s="113">
        <v>0.41255678178329402</v>
      </c>
      <c r="G91" s="20">
        <v>94.781153373505404</v>
      </c>
      <c r="H91" s="113">
        <v>0.69015940300846301</v>
      </c>
      <c r="I91" s="20">
        <v>97.474483300611794</v>
      </c>
      <c r="J91" s="113">
        <v>0.425849422505088</v>
      </c>
      <c r="K91" s="107"/>
      <c r="L91" s="107"/>
      <c r="M91" s="107"/>
      <c r="N91" s="107"/>
      <c r="O91" s="107"/>
      <c r="P91" s="107"/>
      <c r="Q91" s="107"/>
      <c r="R91" s="107"/>
      <c r="S91" s="20">
        <v>-1.2035084399834499</v>
      </c>
      <c r="T91" s="113">
        <v>0.84603052518699795</v>
      </c>
      <c r="U91" s="20">
        <v>-1.58727899179354E-2</v>
      </c>
      <c r="V91" s="113">
        <v>0.60752289200068099</v>
      </c>
      <c r="W91" s="20">
        <v>-1.1472573805569399</v>
      </c>
      <c r="X91" s="113">
        <v>0.93373940134362199</v>
      </c>
      <c r="Y91" s="20">
        <v>-0.182224352867252</v>
      </c>
      <c r="Z91" s="123">
        <v>0.56789215282836703</v>
      </c>
    </row>
    <row r="92" spans="1:26" ht="13" customHeight="1" x14ac:dyDescent="0.15">
      <c r="A92" s="57" t="s">
        <v>281</v>
      </c>
      <c r="B92" s="85">
        <v>3</v>
      </c>
      <c r="C92" s="20">
        <v>98.081661122022496</v>
      </c>
      <c r="D92" s="113">
        <v>0.32717774259171101</v>
      </c>
      <c r="E92" s="20">
        <v>98.101096881045095</v>
      </c>
      <c r="F92" s="113">
        <v>0.30333483887242302</v>
      </c>
      <c r="G92" s="20">
        <v>91.569225542083899</v>
      </c>
      <c r="H92" s="113">
        <v>0.54779589734563405</v>
      </c>
      <c r="I92" s="20">
        <v>94.190318874390599</v>
      </c>
      <c r="J92" s="113">
        <v>0.56088343547521902</v>
      </c>
      <c r="K92" s="107"/>
      <c r="L92" s="107"/>
      <c r="M92" s="107"/>
      <c r="N92" s="107"/>
      <c r="O92" s="107"/>
      <c r="P92" s="107"/>
      <c r="Q92" s="107"/>
      <c r="R92" s="107"/>
      <c r="S92" s="20">
        <v>-0.22154781283880701</v>
      </c>
      <c r="T92" s="113">
        <v>0.44365299629876198</v>
      </c>
      <c r="U92" s="20">
        <v>-0.52849361373029102</v>
      </c>
      <c r="V92" s="113">
        <v>0.39711262276244802</v>
      </c>
      <c r="W92" s="20">
        <v>-1.3142308871102</v>
      </c>
      <c r="X92" s="113">
        <v>0.779770463184705</v>
      </c>
      <c r="Y92" s="20">
        <v>1.3313275781115099</v>
      </c>
      <c r="Z92" s="123">
        <v>0.916296032217222</v>
      </c>
    </row>
    <row r="93" spans="1:26" ht="13" customHeight="1" x14ac:dyDescent="0.15">
      <c r="A93" s="57" t="s">
        <v>283</v>
      </c>
      <c r="B93" s="85">
        <v>3</v>
      </c>
      <c r="C93" s="20">
        <v>97.825946288911297</v>
      </c>
      <c r="D93" s="113">
        <v>0.33102310190804302</v>
      </c>
      <c r="E93" s="20">
        <v>98.467770161263203</v>
      </c>
      <c r="F93" s="113">
        <v>0.27761033179099498</v>
      </c>
      <c r="G93" s="20">
        <v>97.463680543216299</v>
      </c>
      <c r="H93" s="113">
        <v>0.37396650408840498</v>
      </c>
      <c r="I93" s="20">
        <v>97.110801952689997</v>
      </c>
      <c r="J93" s="113">
        <v>0.36464689579523601</v>
      </c>
      <c r="K93" s="107"/>
      <c r="L93" s="107"/>
      <c r="M93" s="107"/>
      <c r="N93" s="107"/>
      <c r="O93" s="107"/>
      <c r="P93" s="107"/>
      <c r="Q93" s="107"/>
      <c r="R93" s="107"/>
      <c r="S93" s="20">
        <v>0.43850719213033101</v>
      </c>
      <c r="T93" s="113">
        <v>0.53775135157572396</v>
      </c>
      <c r="U93" s="20">
        <v>-0.44071159816273597</v>
      </c>
      <c r="V93" s="113">
        <v>0.35952786382698698</v>
      </c>
      <c r="W93" s="20">
        <v>2.99046711086817E-2</v>
      </c>
      <c r="X93" s="113">
        <v>0.56799037119722295</v>
      </c>
      <c r="Y93" s="20">
        <v>-0.52722637978178</v>
      </c>
      <c r="Z93" s="123">
        <v>0.54992055906313997</v>
      </c>
    </row>
    <row r="94" spans="1:26" ht="13" customHeight="1" x14ac:dyDescent="0.15">
      <c r="A94" s="57" t="s">
        <v>288</v>
      </c>
      <c r="B94" s="85">
        <v>3</v>
      </c>
      <c r="C94" s="20">
        <v>96.647997195801693</v>
      </c>
      <c r="D94" s="113">
        <v>0.49156860098861399</v>
      </c>
      <c r="E94" s="20">
        <v>95.873692618571894</v>
      </c>
      <c r="F94" s="113">
        <v>0.54419620616828401</v>
      </c>
      <c r="G94" s="20">
        <v>88.287008042454602</v>
      </c>
      <c r="H94" s="113">
        <v>0.90657854931625004</v>
      </c>
      <c r="I94" s="20">
        <v>97.014692259998696</v>
      </c>
      <c r="J94" s="113">
        <v>0.423686132414756</v>
      </c>
      <c r="K94" s="107"/>
      <c r="L94" s="107"/>
      <c r="M94" s="107"/>
      <c r="N94" s="107"/>
      <c r="O94" s="107"/>
      <c r="P94" s="107"/>
      <c r="Q94" s="107"/>
      <c r="R94" s="107"/>
      <c r="S94" s="20">
        <v>1.1985612675522199</v>
      </c>
      <c r="T94" s="113">
        <v>0.75143735574521298</v>
      </c>
      <c r="U94" s="20">
        <v>-1.3859498148229199</v>
      </c>
      <c r="V94" s="113">
        <v>0.69210206399633201</v>
      </c>
      <c r="W94" s="20">
        <v>-3.46458652634999</v>
      </c>
      <c r="X94" s="113">
        <v>1.18818610502137</v>
      </c>
      <c r="Y94" s="20">
        <v>-1.39277529969449</v>
      </c>
      <c r="Z94" s="123">
        <v>0.52739829133607596</v>
      </c>
    </row>
    <row r="95" spans="1:26" ht="13" customHeight="1" x14ac:dyDescent="0.15">
      <c r="A95" s="57" t="s">
        <v>292</v>
      </c>
      <c r="B95" s="85">
        <v>3</v>
      </c>
      <c r="C95" s="20">
        <v>92.060761125921701</v>
      </c>
      <c r="D95" s="113">
        <v>0.63420170049448399</v>
      </c>
      <c r="E95" s="20">
        <v>91.345110221344697</v>
      </c>
      <c r="F95" s="113">
        <v>0.69946567620718003</v>
      </c>
      <c r="G95" s="20">
        <v>88.5030520195577</v>
      </c>
      <c r="H95" s="113">
        <v>0.74407065979744402</v>
      </c>
      <c r="I95" s="20">
        <v>89.655145045844094</v>
      </c>
      <c r="J95" s="113">
        <v>0.72464599932930396</v>
      </c>
      <c r="K95" s="107"/>
      <c r="L95" s="107"/>
      <c r="M95" s="107"/>
      <c r="N95" s="107"/>
      <c r="O95" s="107"/>
      <c r="P95" s="107"/>
      <c r="Q95" s="107"/>
      <c r="R95" s="107"/>
      <c r="S95" s="20">
        <v>0.98204489994152799</v>
      </c>
      <c r="T95" s="113">
        <v>0.96085704463670596</v>
      </c>
      <c r="U95" s="20">
        <v>-1.6810145006930499</v>
      </c>
      <c r="V95" s="113">
        <v>0.89205885280518304</v>
      </c>
      <c r="W95" s="20">
        <v>-2.7812072028243899</v>
      </c>
      <c r="X95" s="113">
        <v>1.00387033189807</v>
      </c>
      <c r="Y95" s="20">
        <v>-0.66849666186833201</v>
      </c>
      <c r="Z95" s="123">
        <v>0.97775545091410798</v>
      </c>
    </row>
    <row r="96" spans="1:26" ht="13" customHeight="1" x14ac:dyDescent="0.15">
      <c r="A96" s="57" t="s">
        <v>293</v>
      </c>
      <c r="B96" s="85">
        <v>3</v>
      </c>
      <c r="C96" s="20">
        <v>98.007245845570907</v>
      </c>
      <c r="D96" s="113">
        <v>0.43130443639996502</v>
      </c>
      <c r="E96" s="20">
        <v>98.693254729106698</v>
      </c>
      <c r="F96" s="113">
        <v>0.37953968567861301</v>
      </c>
      <c r="G96" s="20">
        <v>97.704166856314899</v>
      </c>
      <c r="H96" s="113">
        <v>0.42987647636167903</v>
      </c>
      <c r="I96" s="20">
        <v>95.969333982685498</v>
      </c>
      <c r="J96" s="113">
        <v>0.58094064632994702</v>
      </c>
      <c r="K96" s="107"/>
      <c r="L96" s="107"/>
      <c r="M96" s="107"/>
      <c r="N96" s="107"/>
      <c r="O96" s="107"/>
      <c r="P96" s="107"/>
      <c r="Q96" s="107"/>
      <c r="R96" s="107"/>
      <c r="S96" s="20">
        <v>-0.21812751315216899</v>
      </c>
      <c r="T96" s="113">
        <v>0.54731281705414403</v>
      </c>
      <c r="U96" s="20">
        <v>-0.363809027973446</v>
      </c>
      <c r="V96" s="113">
        <v>0.41948699026114999</v>
      </c>
      <c r="W96" s="20">
        <v>-8.9438841133443206E-2</v>
      </c>
      <c r="X96" s="113">
        <v>0.52086551186526098</v>
      </c>
      <c r="Y96" s="20">
        <v>-0.350707649569372</v>
      </c>
      <c r="Z96" s="123">
        <v>1.00809664900116</v>
      </c>
    </row>
    <row r="97" spans="1:26" ht="13" customHeight="1" x14ac:dyDescent="0.15">
      <c r="A97" s="5" t="s">
        <v>305</v>
      </c>
      <c r="B97" s="87">
        <v>3</v>
      </c>
      <c r="C97" s="88">
        <v>96.589063228138102</v>
      </c>
      <c r="D97" s="122">
        <v>0.17168052816418</v>
      </c>
      <c r="E97" s="88">
        <v>96.845778664767295</v>
      </c>
      <c r="F97" s="122">
        <v>0.159003325636174</v>
      </c>
      <c r="G97" s="88">
        <v>92.718393345172998</v>
      </c>
      <c r="H97" s="122">
        <v>0.23819075126853201</v>
      </c>
      <c r="I97" s="88">
        <v>95.016117926421998</v>
      </c>
      <c r="J97" s="122">
        <v>0.208292668824863</v>
      </c>
      <c r="K97" s="80"/>
      <c r="L97" s="80"/>
      <c r="M97" s="80"/>
      <c r="N97" s="80"/>
      <c r="O97" s="80"/>
      <c r="P97" s="80"/>
      <c r="Q97" s="80"/>
      <c r="R97" s="80"/>
      <c r="S97" s="88">
        <v>0.18650484661980099</v>
      </c>
      <c r="T97" s="122">
        <v>0.242991062750161</v>
      </c>
      <c r="U97" s="88">
        <v>-0.78748197102687101</v>
      </c>
      <c r="V97" s="122">
        <v>0.20715823686450799</v>
      </c>
      <c r="W97" s="88">
        <v>-1.8128055737812701</v>
      </c>
      <c r="X97" s="122">
        <v>0.31656147787023398</v>
      </c>
      <c r="Y97" s="88">
        <v>1.75034183825804</v>
      </c>
      <c r="Z97" s="127">
        <v>0.33182889540682697</v>
      </c>
    </row>
    <row r="99" spans="1:26" x14ac:dyDescent="0.15">
      <c r="A99" s="128" t="s">
        <v>306</v>
      </c>
    </row>
    <row r="100" spans="1:26" x14ac:dyDescent="0.15">
      <c r="A100" s="128" t="s">
        <v>307</v>
      </c>
    </row>
    <row r="101" spans="1:26" x14ac:dyDescent="0.15">
      <c r="A101" s="128" t="s">
        <v>308</v>
      </c>
    </row>
    <row r="102" spans="1:26" x14ac:dyDescent="0.15">
      <c r="A102" s="128" t="s">
        <v>309</v>
      </c>
    </row>
    <row r="103" spans="1:26" x14ac:dyDescent="0.15">
      <c r="A103" s="112" t="str">
        <f>HYPERLINK("https://oecdcode.org/disclaimers/cyprus.html", "Information on data for Cyprus: https://oecdcode.org/disclaimers/cyprus.html")</f>
        <v>Information on data for Cyprus: https://oecdcode.org/disclaimers/cyprus.html</v>
      </c>
    </row>
    <row r="104" spans="1:26" x14ac:dyDescent="0.15">
      <c r="A104" s="128" t="s">
        <v>310</v>
      </c>
    </row>
  </sheetData>
  <mergeCells count="16">
    <mergeCell ref="B7:B10"/>
    <mergeCell ref="C7:Z7"/>
    <mergeCell ref="C8:D9"/>
    <mergeCell ref="E8:F9"/>
    <mergeCell ref="G8:H9"/>
    <mergeCell ref="I8:J9"/>
    <mergeCell ref="K8:R8"/>
    <mergeCell ref="K9:L9"/>
    <mergeCell ref="M9:N9"/>
    <mergeCell ref="O9:P9"/>
    <mergeCell ref="Q9:R9"/>
    <mergeCell ref="S8:Z8"/>
    <mergeCell ref="S9:T9"/>
    <mergeCell ref="U9:V9"/>
    <mergeCell ref="W9:X9"/>
    <mergeCell ref="Y9:Z9"/>
  </mergeCells>
  <conditionalFormatting sqref="K1:K200">
    <cfRule type="expression" dxfId="107" priority="8">
      <formula>ABS(K1/L1)&gt;1.95996398454005</formula>
    </cfRule>
  </conditionalFormatting>
  <conditionalFormatting sqref="M1:M200">
    <cfRule type="expression" dxfId="106" priority="7">
      <formula>ABS(M1/N1)&gt;1.95996398454005</formula>
    </cfRule>
  </conditionalFormatting>
  <conditionalFormatting sqref="O1:O200">
    <cfRule type="expression" dxfId="105" priority="6">
      <formula>ABS(O1/P1)&gt;1.95996398454005</formula>
    </cfRule>
  </conditionalFormatting>
  <conditionalFormatting sqref="Q1:Q200">
    <cfRule type="expression" dxfId="104" priority="5">
      <formula>ABS(Q1/R1)&gt;1.95996398454005</formula>
    </cfRule>
  </conditionalFormatting>
  <conditionalFormatting sqref="S1:S200">
    <cfRule type="expression" dxfId="103" priority="4">
      <formula>ABS(S1/T1)&gt;1.95996398454005</formula>
    </cfRule>
  </conditionalFormatting>
  <conditionalFormatting sqref="U1:U200">
    <cfRule type="expression" dxfId="102" priority="3">
      <formula>ABS(U1/V1)&gt;1.95996398454005</formula>
    </cfRule>
  </conditionalFormatting>
  <conditionalFormatting sqref="W1:W200">
    <cfRule type="expression" dxfId="101" priority="2">
      <formula>ABS(W1/X1)&gt;1.95996398454005</formula>
    </cfRule>
  </conditionalFormatting>
  <conditionalFormatting sqref="Y1:Y200">
    <cfRule type="expression" dxfId="100" priority="1">
      <formula>ABS(Y1/Z1)&gt;1.95996398454005</formula>
    </cfRule>
  </conditionalFormatting>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F84"/>
  <sheetViews>
    <sheetView showGridLines="0" zoomScale="80" workbookViewId="0"/>
  </sheetViews>
  <sheetFormatPr baseColWidth="10" defaultRowHeight="13" x14ac:dyDescent="0.15"/>
  <cols>
    <col min="1" max="1" width="30.6640625" customWidth="1"/>
    <col min="2" max="2" width="8.6640625" customWidth="1"/>
  </cols>
  <sheetData>
    <row r="1" spans="1:58" x14ac:dyDescent="0.15">
      <c r="A1" s="27" t="s">
        <v>188</v>
      </c>
    </row>
    <row r="2" spans="1:58" x14ac:dyDescent="0.15">
      <c r="A2" s="29" t="s">
        <v>189</v>
      </c>
    </row>
    <row r="3" spans="1:58" x14ac:dyDescent="0.15">
      <c r="A3" s="25" t="s">
        <v>236</v>
      </c>
    </row>
    <row r="4" spans="1:58" x14ac:dyDescent="0.15">
      <c r="A4" s="97" t="str">
        <f>HYPERLINK("#'TOC'!A1", "Back to TOC")</f>
        <v>Back to TOC</v>
      </c>
    </row>
    <row r="6" spans="1:58" ht="16" customHeight="1" x14ac:dyDescent="0.15">
      <c r="B6" s="163" t="s">
        <v>237</v>
      </c>
      <c r="C6" s="166" t="s">
        <v>431</v>
      </c>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7"/>
    </row>
    <row r="7" spans="1:58" ht="16" customHeight="1" x14ac:dyDescent="0.15">
      <c r="B7" s="164"/>
      <c r="C7" s="168" t="s">
        <v>406</v>
      </c>
      <c r="D7" s="168"/>
      <c r="E7" s="168"/>
      <c r="F7" s="168"/>
      <c r="G7" s="168"/>
      <c r="H7" s="168"/>
      <c r="I7" s="168"/>
      <c r="J7" s="168"/>
      <c r="K7" s="168"/>
      <c r="L7" s="168"/>
      <c r="M7" s="168"/>
      <c r="N7" s="168"/>
      <c r="O7" s="168"/>
      <c r="P7" s="168"/>
      <c r="Q7" s="168" t="s">
        <v>432</v>
      </c>
      <c r="R7" s="168"/>
      <c r="S7" s="168"/>
      <c r="T7" s="168"/>
      <c r="U7" s="168"/>
      <c r="V7" s="168"/>
      <c r="W7" s="168"/>
      <c r="X7" s="168"/>
      <c r="Y7" s="168"/>
      <c r="Z7" s="168"/>
      <c r="AA7" s="168"/>
      <c r="AB7" s="168"/>
      <c r="AC7" s="168"/>
      <c r="AD7" s="168"/>
      <c r="AE7" s="168" t="s">
        <v>433</v>
      </c>
      <c r="AF7" s="168"/>
      <c r="AG7" s="168"/>
      <c r="AH7" s="168"/>
      <c r="AI7" s="168"/>
      <c r="AJ7" s="168"/>
      <c r="AK7" s="168"/>
      <c r="AL7" s="168"/>
      <c r="AM7" s="168"/>
      <c r="AN7" s="168"/>
      <c r="AO7" s="168"/>
      <c r="AP7" s="168"/>
      <c r="AQ7" s="168"/>
      <c r="AR7" s="168"/>
      <c r="AS7" s="168" t="s">
        <v>434</v>
      </c>
      <c r="AT7" s="168"/>
      <c r="AU7" s="168"/>
      <c r="AV7" s="168"/>
      <c r="AW7" s="168"/>
      <c r="AX7" s="168"/>
      <c r="AY7" s="168"/>
      <c r="AZ7" s="168"/>
      <c r="BA7" s="168"/>
      <c r="BB7" s="168"/>
      <c r="BC7" s="168"/>
      <c r="BD7" s="168"/>
      <c r="BE7" s="168"/>
      <c r="BF7" s="175"/>
    </row>
    <row r="8" spans="1:58" ht="32" customHeight="1" x14ac:dyDescent="0.15">
      <c r="B8" s="164"/>
      <c r="C8" s="169" t="s">
        <v>435</v>
      </c>
      <c r="D8" s="169"/>
      <c r="E8" s="169" t="s">
        <v>311</v>
      </c>
      <c r="F8" s="169"/>
      <c r="G8" s="169" t="s">
        <v>312</v>
      </c>
      <c r="H8" s="169"/>
      <c r="I8" s="169" t="s">
        <v>313</v>
      </c>
      <c r="J8" s="169"/>
      <c r="K8" s="169" t="s">
        <v>436</v>
      </c>
      <c r="L8" s="169"/>
      <c r="M8" s="169" t="s">
        <v>314</v>
      </c>
      <c r="N8" s="169"/>
      <c r="O8" s="169" t="s">
        <v>315</v>
      </c>
      <c r="P8" s="169"/>
      <c r="Q8" s="169" t="s">
        <v>435</v>
      </c>
      <c r="R8" s="169"/>
      <c r="S8" s="169" t="s">
        <v>311</v>
      </c>
      <c r="T8" s="169"/>
      <c r="U8" s="169" t="s">
        <v>312</v>
      </c>
      <c r="V8" s="169"/>
      <c r="W8" s="169" t="s">
        <v>313</v>
      </c>
      <c r="X8" s="169"/>
      <c r="Y8" s="169" t="s">
        <v>436</v>
      </c>
      <c r="Z8" s="169"/>
      <c r="AA8" s="169" t="s">
        <v>314</v>
      </c>
      <c r="AB8" s="169"/>
      <c r="AC8" s="169" t="s">
        <v>315</v>
      </c>
      <c r="AD8" s="169"/>
      <c r="AE8" s="169" t="s">
        <v>435</v>
      </c>
      <c r="AF8" s="169"/>
      <c r="AG8" s="169" t="s">
        <v>311</v>
      </c>
      <c r="AH8" s="169"/>
      <c r="AI8" s="169" t="s">
        <v>312</v>
      </c>
      <c r="AJ8" s="169"/>
      <c r="AK8" s="169" t="s">
        <v>313</v>
      </c>
      <c r="AL8" s="169"/>
      <c r="AM8" s="169" t="s">
        <v>436</v>
      </c>
      <c r="AN8" s="169"/>
      <c r="AO8" s="169" t="s">
        <v>314</v>
      </c>
      <c r="AP8" s="169"/>
      <c r="AQ8" s="169" t="s">
        <v>315</v>
      </c>
      <c r="AR8" s="169"/>
      <c r="AS8" s="169" t="s">
        <v>435</v>
      </c>
      <c r="AT8" s="169"/>
      <c r="AU8" s="169" t="s">
        <v>311</v>
      </c>
      <c r="AV8" s="169"/>
      <c r="AW8" s="169" t="s">
        <v>312</v>
      </c>
      <c r="AX8" s="169"/>
      <c r="AY8" s="169" t="s">
        <v>313</v>
      </c>
      <c r="AZ8" s="169"/>
      <c r="BA8" s="169" t="s">
        <v>436</v>
      </c>
      <c r="BB8" s="169"/>
      <c r="BC8" s="169" t="s">
        <v>314</v>
      </c>
      <c r="BD8" s="169"/>
      <c r="BE8" s="169" t="s">
        <v>315</v>
      </c>
      <c r="BF8" s="176"/>
    </row>
    <row r="9" spans="1:58" ht="15" customHeight="1" x14ac:dyDescent="0.15">
      <c r="B9" s="164"/>
      <c r="C9" s="174"/>
      <c r="D9" s="174"/>
      <c r="E9" s="174"/>
      <c r="F9" s="174"/>
      <c r="G9" s="174"/>
      <c r="H9" s="174"/>
      <c r="I9" s="174"/>
      <c r="J9" s="174"/>
      <c r="K9" s="169"/>
      <c r="L9" s="169"/>
      <c r="M9" s="169"/>
      <c r="N9" s="169"/>
      <c r="O9" s="169"/>
      <c r="P9" s="169"/>
      <c r="Q9" s="174"/>
      <c r="R9" s="174"/>
      <c r="S9" s="174"/>
      <c r="T9" s="174"/>
      <c r="U9" s="174"/>
      <c r="V9" s="174"/>
      <c r="W9" s="174"/>
      <c r="X9" s="174"/>
      <c r="Y9" s="169"/>
      <c r="Z9" s="169"/>
      <c r="AA9" s="169"/>
      <c r="AB9" s="169"/>
      <c r="AC9" s="169"/>
      <c r="AD9" s="169"/>
      <c r="AE9" s="174"/>
      <c r="AF9" s="174"/>
      <c r="AG9" s="174"/>
      <c r="AH9" s="174"/>
      <c r="AI9" s="174"/>
      <c r="AJ9" s="174"/>
      <c r="AK9" s="174"/>
      <c r="AL9" s="174"/>
      <c r="AM9" s="169"/>
      <c r="AN9" s="169"/>
      <c r="AO9" s="169"/>
      <c r="AP9" s="169"/>
      <c r="AQ9" s="169"/>
      <c r="AR9" s="169"/>
      <c r="AS9" s="174"/>
      <c r="AT9" s="174"/>
      <c r="AU9" s="174"/>
      <c r="AV9" s="174"/>
      <c r="AW9" s="174"/>
      <c r="AX9" s="174"/>
      <c r="AY9" s="174"/>
      <c r="AZ9" s="174"/>
      <c r="BA9" s="169"/>
      <c r="BB9" s="169"/>
      <c r="BC9" s="169"/>
      <c r="BD9" s="169"/>
      <c r="BE9" s="169"/>
      <c r="BF9" s="176"/>
    </row>
    <row r="10" spans="1:58" ht="16" customHeight="1" x14ac:dyDescent="0.15">
      <c r="B10" s="165"/>
      <c r="C10" s="98" t="s">
        <v>332</v>
      </c>
      <c r="D10" s="98" t="s">
        <v>240</v>
      </c>
      <c r="E10" s="98" t="s">
        <v>332</v>
      </c>
      <c r="F10" s="98" t="s">
        <v>240</v>
      </c>
      <c r="G10" s="98" t="s">
        <v>332</v>
      </c>
      <c r="H10" s="98" t="s">
        <v>240</v>
      </c>
      <c r="I10" s="98" t="s">
        <v>332</v>
      </c>
      <c r="J10" s="98" t="s">
        <v>240</v>
      </c>
      <c r="K10" s="98" t="s">
        <v>337</v>
      </c>
      <c r="L10" s="98" t="s">
        <v>240</v>
      </c>
      <c r="M10" s="98" t="s">
        <v>337</v>
      </c>
      <c r="N10" s="98" t="s">
        <v>240</v>
      </c>
      <c r="O10" s="98" t="s">
        <v>337</v>
      </c>
      <c r="P10" s="98" t="s">
        <v>240</v>
      </c>
      <c r="Q10" s="98" t="s">
        <v>332</v>
      </c>
      <c r="R10" s="98" t="s">
        <v>240</v>
      </c>
      <c r="S10" s="98" t="s">
        <v>332</v>
      </c>
      <c r="T10" s="98" t="s">
        <v>240</v>
      </c>
      <c r="U10" s="98" t="s">
        <v>332</v>
      </c>
      <c r="V10" s="98" t="s">
        <v>240</v>
      </c>
      <c r="W10" s="98" t="s">
        <v>332</v>
      </c>
      <c r="X10" s="98" t="s">
        <v>240</v>
      </c>
      <c r="Y10" s="98" t="s">
        <v>337</v>
      </c>
      <c r="Z10" s="98" t="s">
        <v>240</v>
      </c>
      <c r="AA10" s="98" t="s">
        <v>337</v>
      </c>
      <c r="AB10" s="98" t="s">
        <v>240</v>
      </c>
      <c r="AC10" s="98" t="s">
        <v>337</v>
      </c>
      <c r="AD10" s="98" t="s">
        <v>240</v>
      </c>
      <c r="AE10" s="98" t="s">
        <v>332</v>
      </c>
      <c r="AF10" s="98" t="s">
        <v>240</v>
      </c>
      <c r="AG10" s="98" t="s">
        <v>332</v>
      </c>
      <c r="AH10" s="98" t="s">
        <v>240</v>
      </c>
      <c r="AI10" s="98" t="s">
        <v>332</v>
      </c>
      <c r="AJ10" s="98" t="s">
        <v>240</v>
      </c>
      <c r="AK10" s="98" t="s">
        <v>332</v>
      </c>
      <c r="AL10" s="98" t="s">
        <v>240</v>
      </c>
      <c r="AM10" s="98" t="s">
        <v>337</v>
      </c>
      <c r="AN10" s="98" t="s">
        <v>240</v>
      </c>
      <c r="AO10" s="98" t="s">
        <v>337</v>
      </c>
      <c r="AP10" s="98" t="s">
        <v>240</v>
      </c>
      <c r="AQ10" s="98" t="s">
        <v>337</v>
      </c>
      <c r="AR10" s="98" t="s">
        <v>240</v>
      </c>
      <c r="AS10" s="98" t="s">
        <v>332</v>
      </c>
      <c r="AT10" s="98" t="s">
        <v>240</v>
      </c>
      <c r="AU10" s="98" t="s">
        <v>332</v>
      </c>
      <c r="AV10" s="98" t="s">
        <v>240</v>
      </c>
      <c r="AW10" s="98" t="s">
        <v>332</v>
      </c>
      <c r="AX10" s="98" t="s">
        <v>240</v>
      </c>
      <c r="AY10" s="98" t="s">
        <v>332</v>
      </c>
      <c r="AZ10" s="98" t="s">
        <v>240</v>
      </c>
      <c r="BA10" s="98" t="s">
        <v>337</v>
      </c>
      <c r="BB10" s="98" t="s">
        <v>240</v>
      </c>
      <c r="BC10" s="98" t="s">
        <v>337</v>
      </c>
      <c r="BD10" s="98" t="s">
        <v>240</v>
      </c>
      <c r="BE10" s="98" t="s">
        <v>337</v>
      </c>
      <c r="BF10" s="99" t="s">
        <v>240</v>
      </c>
    </row>
    <row r="11" spans="1:58" ht="13" customHeight="1" x14ac:dyDescent="0.15">
      <c r="A11" s="100"/>
      <c r="B11" s="101"/>
      <c r="C11" s="102" t="s">
        <v>1422</v>
      </c>
      <c r="D11" s="120" t="s">
        <v>1423</v>
      </c>
      <c r="E11" s="102" t="s">
        <v>1424</v>
      </c>
      <c r="F11" s="120" t="s">
        <v>1425</v>
      </c>
      <c r="G11" s="102" t="s">
        <v>1426</v>
      </c>
      <c r="H11" s="120" t="s">
        <v>1427</v>
      </c>
      <c r="I11" s="102" t="s">
        <v>1398</v>
      </c>
      <c r="J11" s="120" t="s">
        <v>1399</v>
      </c>
      <c r="K11" s="102" t="s">
        <v>1428</v>
      </c>
      <c r="L11" s="120" t="s">
        <v>1429</v>
      </c>
      <c r="M11" s="102" t="s">
        <v>1430</v>
      </c>
      <c r="N11" s="120" t="s">
        <v>1431</v>
      </c>
      <c r="O11" s="102" t="s">
        <v>1432</v>
      </c>
      <c r="P11" s="120" t="s">
        <v>1433</v>
      </c>
      <c r="Q11" s="102" t="s">
        <v>1434</v>
      </c>
      <c r="R11" s="120" t="s">
        <v>1435</v>
      </c>
      <c r="S11" s="102" t="s">
        <v>1436</v>
      </c>
      <c r="T11" s="120" t="s">
        <v>1437</v>
      </c>
      <c r="U11" s="102" t="s">
        <v>1438</v>
      </c>
      <c r="V11" s="120" t="s">
        <v>1439</v>
      </c>
      <c r="W11" s="102" t="s">
        <v>1400</v>
      </c>
      <c r="X11" s="120" t="s">
        <v>1401</v>
      </c>
      <c r="Y11" s="102" t="s">
        <v>1440</v>
      </c>
      <c r="Z11" s="120" t="s">
        <v>1441</v>
      </c>
      <c r="AA11" s="102" t="s">
        <v>1442</v>
      </c>
      <c r="AB11" s="120" t="s">
        <v>1443</v>
      </c>
      <c r="AC11" s="102" t="s">
        <v>1444</v>
      </c>
      <c r="AD11" s="120" t="s">
        <v>1445</v>
      </c>
      <c r="AE11" s="102" t="s">
        <v>1446</v>
      </c>
      <c r="AF11" s="120" t="s">
        <v>1447</v>
      </c>
      <c r="AG11" s="102" t="s">
        <v>1448</v>
      </c>
      <c r="AH11" s="120" t="s">
        <v>1449</v>
      </c>
      <c r="AI11" s="102" t="s">
        <v>1450</v>
      </c>
      <c r="AJ11" s="120" t="s">
        <v>1451</v>
      </c>
      <c r="AK11" s="102" t="s">
        <v>1402</v>
      </c>
      <c r="AL11" s="120" t="s">
        <v>1403</v>
      </c>
      <c r="AM11" s="102" t="s">
        <v>1452</v>
      </c>
      <c r="AN11" s="120" t="s">
        <v>1453</v>
      </c>
      <c r="AO11" s="102" t="s">
        <v>1454</v>
      </c>
      <c r="AP11" s="120" t="s">
        <v>1455</v>
      </c>
      <c r="AQ11" s="102" t="s">
        <v>1456</v>
      </c>
      <c r="AR11" s="120" t="s">
        <v>1457</v>
      </c>
      <c r="AS11" s="102" t="s">
        <v>1458</v>
      </c>
      <c r="AT11" s="120" t="s">
        <v>1459</v>
      </c>
      <c r="AU11" s="102" t="s">
        <v>1460</v>
      </c>
      <c r="AV11" s="120" t="s">
        <v>1461</v>
      </c>
      <c r="AW11" s="102" t="s">
        <v>1462</v>
      </c>
      <c r="AX11" s="120" t="s">
        <v>1463</v>
      </c>
      <c r="AY11" s="102" t="s">
        <v>1404</v>
      </c>
      <c r="AZ11" s="120" t="s">
        <v>1405</v>
      </c>
      <c r="BA11" s="102" t="s">
        <v>1464</v>
      </c>
      <c r="BB11" s="120" t="s">
        <v>1465</v>
      </c>
      <c r="BC11" s="102" t="s">
        <v>1466</v>
      </c>
      <c r="BD11" s="120" t="s">
        <v>1467</v>
      </c>
      <c r="BE11" s="102" t="s">
        <v>1468</v>
      </c>
      <c r="BF11" s="126" t="s">
        <v>1469</v>
      </c>
    </row>
    <row r="12" spans="1:58" ht="13" customHeight="1" x14ac:dyDescent="0.15">
      <c r="A12" s="57" t="s">
        <v>247</v>
      </c>
      <c r="B12" s="106">
        <v>2</v>
      </c>
      <c r="C12" s="20">
        <v>94.743453850780199</v>
      </c>
      <c r="D12" s="113">
        <v>0.61724326763206605</v>
      </c>
      <c r="E12" s="20">
        <v>96.853694673376907</v>
      </c>
      <c r="F12" s="113">
        <v>0.58792145313010702</v>
      </c>
      <c r="G12" s="20">
        <v>97.379312155516203</v>
      </c>
      <c r="H12" s="113">
        <v>0.29097101191122499</v>
      </c>
      <c r="I12" s="20">
        <v>96.606111962531301</v>
      </c>
      <c r="J12" s="113">
        <v>0.54886576859129499</v>
      </c>
      <c r="K12" s="20">
        <v>1.8626581117511001</v>
      </c>
      <c r="L12" s="113">
        <v>0.82597995336958496</v>
      </c>
      <c r="M12" s="20">
        <v>-0.24758271084556299</v>
      </c>
      <c r="N12" s="113">
        <v>0.80430421295796395</v>
      </c>
      <c r="O12" s="20">
        <v>-0.77320019298488796</v>
      </c>
      <c r="P12" s="113">
        <v>0.62122279554436399</v>
      </c>
      <c r="Q12" s="20">
        <v>97.074735954921195</v>
      </c>
      <c r="R12" s="113">
        <v>0.47623886117113401</v>
      </c>
      <c r="S12" s="20">
        <v>98.473373190506706</v>
      </c>
      <c r="T12" s="113">
        <v>0.28992421188856898</v>
      </c>
      <c r="U12" s="20">
        <v>98.696692155036899</v>
      </c>
      <c r="V12" s="113">
        <v>0.22749267016331401</v>
      </c>
      <c r="W12" s="20">
        <v>98.428111066118106</v>
      </c>
      <c r="X12" s="113">
        <v>0.32152033517391698</v>
      </c>
      <c r="Y12" s="20">
        <v>1.3533751111969099</v>
      </c>
      <c r="Z12" s="113">
        <v>0.57461185057386999</v>
      </c>
      <c r="AA12" s="20">
        <v>-4.52621243886E-2</v>
      </c>
      <c r="AB12" s="113">
        <v>0.43293345281874002</v>
      </c>
      <c r="AC12" s="20">
        <v>-0.26858108891872201</v>
      </c>
      <c r="AD12" s="113">
        <v>0.393863226143775</v>
      </c>
      <c r="AE12" s="20">
        <v>93.012987413742096</v>
      </c>
      <c r="AF12" s="113">
        <v>0.58218529443616096</v>
      </c>
      <c r="AG12" s="20">
        <v>95.362672950673101</v>
      </c>
      <c r="AH12" s="113">
        <v>0.47915028511895902</v>
      </c>
      <c r="AI12" s="20">
        <v>96.479885247540295</v>
      </c>
      <c r="AJ12" s="113">
        <v>0.39829650726818999</v>
      </c>
      <c r="AK12" s="20">
        <v>94.963782163993699</v>
      </c>
      <c r="AL12" s="113">
        <v>0.58617008346498201</v>
      </c>
      <c r="AM12" s="20">
        <v>1.9507947502516001</v>
      </c>
      <c r="AN12" s="113">
        <v>0.82615681550603004</v>
      </c>
      <c r="AO12" s="20">
        <v>-0.39889078667938799</v>
      </c>
      <c r="AP12" s="113">
        <v>0.75708676020580601</v>
      </c>
      <c r="AQ12" s="20">
        <v>-1.5161030835465801</v>
      </c>
      <c r="AR12" s="113">
        <v>0.70868573744035701</v>
      </c>
      <c r="AS12" s="20">
        <v>91.594953121027402</v>
      </c>
      <c r="AT12" s="113">
        <v>0.71892683681908298</v>
      </c>
      <c r="AU12" s="20">
        <v>94.312093996060497</v>
      </c>
      <c r="AV12" s="113">
        <v>0.75040492545196502</v>
      </c>
      <c r="AW12" s="20">
        <v>94.277052245780396</v>
      </c>
      <c r="AX12" s="113">
        <v>0.54281208448177198</v>
      </c>
      <c r="AY12" s="20">
        <v>94.343661659297894</v>
      </c>
      <c r="AZ12" s="113">
        <v>0.66255928742229797</v>
      </c>
      <c r="BA12" s="20">
        <v>2.7487085382704501</v>
      </c>
      <c r="BB12" s="113">
        <v>0.97767101115264599</v>
      </c>
      <c r="BC12" s="20">
        <v>3.1567663237353799E-2</v>
      </c>
      <c r="BD12" s="113">
        <v>1.0010456340707501</v>
      </c>
      <c r="BE12" s="20">
        <v>6.6609413517497301E-2</v>
      </c>
      <c r="BF12" s="123">
        <v>0.85652190188517097</v>
      </c>
    </row>
    <row r="13" spans="1:58" ht="13" customHeight="1" x14ac:dyDescent="0.15">
      <c r="A13" s="57" t="s">
        <v>248</v>
      </c>
      <c r="B13" s="106">
        <v>2</v>
      </c>
      <c r="C13" s="20">
        <v>93.6044602040987</v>
      </c>
      <c r="D13" s="113">
        <v>0.51062058318238501</v>
      </c>
      <c r="E13" s="20" t="s">
        <v>327</v>
      </c>
      <c r="F13" s="113" t="s">
        <v>327</v>
      </c>
      <c r="G13" s="20">
        <v>96.700448893721898</v>
      </c>
      <c r="H13" s="113">
        <v>0.34517653507429102</v>
      </c>
      <c r="I13" s="20">
        <v>96.1700984496877</v>
      </c>
      <c r="J13" s="113">
        <v>0.50728431340857405</v>
      </c>
      <c r="K13" s="20">
        <v>2.5656382455890099</v>
      </c>
      <c r="L13" s="113">
        <v>0.71977132104573904</v>
      </c>
      <c r="M13" s="20" t="s">
        <v>327</v>
      </c>
      <c r="N13" s="113" t="s">
        <v>327</v>
      </c>
      <c r="O13" s="20">
        <v>-0.53035044403421205</v>
      </c>
      <c r="P13" s="113">
        <v>0.61358309542905598</v>
      </c>
      <c r="Q13" s="20">
        <v>91.010638469009507</v>
      </c>
      <c r="R13" s="113">
        <v>0.57310352055259595</v>
      </c>
      <c r="S13" s="20" t="s">
        <v>327</v>
      </c>
      <c r="T13" s="113" t="s">
        <v>327</v>
      </c>
      <c r="U13" s="20">
        <v>95.0964862241281</v>
      </c>
      <c r="V13" s="113">
        <v>0.41562566322403299</v>
      </c>
      <c r="W13" s="20">
        <v>94.898030441839197</v>
      </c>
      <c r="X13" s="113">
        <v>0.53838082793225495</v>
      </c>
      <c r="Y13" s="20">
        <v>3.88739197282966</v>
      </c>
      <c r="Z13" s="113">
        <v>0.78632153802042104</v>
      </c>
      <c r="AA13" s="20" t="s">
        <v>327</v>
      </c>
      <c r="AB13" s="113" t="s">
        <v>327</v>
      </c>
      <c r="AC13" s="20">
        <v>-0.19845578228893099</v>
      </c>
      <c r="AD13" s="113">
        <v>0.68014601948069697</v>
      </c>
      <c r="AE13" s="20">
        <v>85.139984170171005</v>
      </c>
      <c r="AF13" s="113">
        <v>0.78464729794756005</v>
      </c>
      <c r="AG13" s="20" t="s">
        <v>327</v>
      </c>
      <c r="AH13" s="113" t="s">
        <v>327</v>
      </c>
      <c r="AI13" s="20">
        <v>88.3779571672613</v>
      </c>
      <c r="AJ13" s="113">
        <v>0.56641386067267996</v>
      </c>
      <c r="AK13" s="20">
        <v>88.299928580895994</v>
      </c>
      <c r="AL13" s="113">
        <v>0.73366520031855398</v>
      </c>
      <c r="AM13" s="20">
        <v>3.1599444107249601</v>
      </c>
      <c r="AN13" s="113">
        <v>1.0742141352332299</v>
      </c>
      <c r="AO13" s="20" t="s">
        <v>327</v>
      </c>
      <c r="AP13" s="113" t="s">
        <v>327</v>
      </c>
      <c r="AQ13" s="20">
        <v>-7.8028586365263705E-2</v>
      </c>
      <c r="AR13" s="113">
        <v>0.926870696332877</v>
      </c>
      <c r="AS13" s="20">
        <v>86.826767481582905</v>
      </c>
      <c r="AT13" s="113">
        <v>0.680221690362241</v>
      </c>
      <c r="AU13" s="20" t="s">
        <v>327</v>
      </c>
      <c r="AV13" s="113" t="s">
        <v>327</v>
      </c>
      <c r="AW13" s="20">
        <v>81.806839782008893</v>
      </c>
      <c r="AX13" s="113">
        <v>0.85772167387096299</v>
      </c>
      <c r="AY13" s="20">
        <v>80.297162132535703</v>
      </c>
      <c r="AZ13" s="113">
        <v>1.18157360771568</v>
      </c>
      <c r="BA13" s="20">
        <v>-6.5296053490472001</v>
      </c>
      <c r="BB13" s="113">
        <v>1.3633846627014401</v>
      </c>
      <c r="BC13" s="20" t="s">
        <v>327</v>
      </c>
      <c r="BD13" s="113" t="s">
        <v>327</v>
      </c>
      <c r="BE13" s="20">
        <v>-1.50967764947323</v>
      </c>
      <c r="BF13" s="123">
        <v>1.46006940255532</v>
      </c>
    </row>
    <row r="14" spans="1:58" ht="13" customHeight="1" x14ac:dyDescent="0.15">
      <c r="A14" s="57" t="s">
        <v>251</v>
      </c>
      <c r="B14" s="106">
        <v>2</v>
      </c>
      <c r="C14" s="20" t="s">
        <v>327</v>
      </c>
      <c r="D14" s="113" t="s">
        <v>327</v>
      </c>
      <c r="E14" s="20" t="s">
        <v>327</v>
      </c>
      <c r="F14" s="113" t="s">
        <v>327</v>
      </c>
      <c r="G14" s="20">
        <v>96.061181395509493</v>
      </c>
      <c r="H14" s="113">
        <v>0.41687559852060002</v>
      </c>
      <c r="I14" s="20">
        <v>96.690375899919104</v>
      </c>
      <c r="J14" s="113">
        <v>0.38761853366401999</v>
      </c>
      <c r="K14" s="20" t="s">
        <v>327</v>
      </c>
      <c r="L14" s="113" t="s">
        <v>327</v>
      </c>
      <c r="M14" s="20" t="s">
        <v>327</v>
      </c>
      <c r="N14" s="113" t="s">
        <v>327</v>
      </c>
      <c r="O14" s="20">
        <v>0.62919450440962499</v>
      </c>
      <c r="P14" s="113">
        <v>0.56923931020420004</v>
      </c>
      <c r="Q14" s="20" t="s">
        <v>327</v>
      </c>
      <c r="R14" s="113" t="s">
        <v>327</v>
      </c>
      <c r="S14" s="20" t="s">
        <v>327</v>
      </c>
      <c r="T14" s="113" t="s">
        <v>327</v>
      </c>
      <c r="U14" s="20">
        <v>95.284438225943802</v>
      </c>
      <c r="V14" s="113">
        <v>0.37332214380411499</v>
      </c>
      <c r="W14" s="20">
        <v>95.883577405573803</v>
      </c>
      <c r="X14" s="113">
        <v>0.38416477009536398</v>
      </c>
      <c r="Y14" s="20" t="s">
        <v>327</v>
      </c>
      <c r="Z14" s="113" t="s">
        <v>327</v>
      </c>
      <c r="AA14" s="20" t="s">
        <v>327</v>
      </c>
      <c r="AB14" s="113" t="s">
        <v>327</v>
      </c>
      <c r="AC14" s="20">
        <v>0.59913917963002905</v>
      </c>
      <c r="AD14" s="113">
        <v>0.53567900242302202</v>
      </c>
      <c r="AE14" s="20" t="s">
        <v>327</v>
      </c>
      <c r="AF14" s="113" t="s">
        <v>327</v>
      </c>
      <c r="AG14" s="20" t="s">
        <v>327</v>
      </c>
      <c r="AH14" s="113" t="s">
        <v>327</v>
      </c>
      <c r="AI14" s="20">
        <v>90.576196336251797</v>
      </c>
      <c r="AJ14" s="113">
        <v>0.63557556096727097</v>
      </c>
      <c r="AK14" s="20">
        <v>92.319033086862007</v>
      </c>
      <c r="AL14" s="113">
        <v>0.54780490291006201</v>
      </c>
      <c r="AM14" s="20" t="s">
        <v>327</v>
      </c>
      <c r="AN14" s="113" t="s">
        <v>327</v>
      </c>
      <c r="AO14" s="20" t="s">
        <v>327</v>
      </c>
      <c r="AP14" s="113" t="s">
        <v>327</v>
      </c>
      <c r="AQ14" s="20">
        <v>1.7428367506101701</v>
      </c>
      <c r="AR14" s="113">
        <v>0.83907479127379503</v>
      </c>
      <c r="AS14" s="20" t="s">
        <v>327</v>
      </c>
      <c r="AT14" s="113" t="s">
        <v>327</v>
      </c>
      <c r="AU14" s="20" t="s">
        <v>327</v>
      </c>
      <c r="AV14" s="113" t="s">
        <v>327</v>
      </c>
      <c r="AW14" s="20">
        <v>94.911992114272607</v>
      </c>
      <c r="AX14" s="113">
        <v>0.57702571344035902</v>
      </c>
      <c r="AY14" s="20">
        <v>96.089780315266793</v>
      </c>
      <c r="AZ14" s="113">
        <v>0.36962888138595201</v>
      </c>
      <c r="BA14" s="20" t="s">
        <v>327</v>
      </c>
      <c r="BB14" s="113" t="s">
        <v>327</v>
      </c>
      <c r="BC14" s="20" t="s">
        <v>327</v>
      </c>
      <c r="BD14" s="113" t="s">
        <v>327</v>
      </c>
      <c r="BE14" s="20">
        <v>1.17778820099419</v>
      </c>
      <c r="BF14" s="123">
        <v>0.68526212789412599</v>
      </c>
    </row>
    <row r="15" spans="1:58" ht="13" customHeight="1" x14ac:dyDescent="0.15">
      <c r="A15" s="109" t="s">
        <v>252</v>
      </c>
      <c r="B15" s="106">
        <v>2</v>
      </c>
      <c r="C15" s="20">
        <v>94.964077767642394</v>
      </c>
      <c r="D15" s="113">
        <v>0.489588129576007</v>
      </c>
      <c r="E15" s="20">
        <v>97.290857276906706</v>
      </c>
      <c r="F15" s="113">
        <v>0.39720478323216901</v>
      </c>
      <c r="G15" s="20">
        <v>96.436193527239595</v>
      </c>
      <c r="H15" s="113">
        <v>0.41880988229216398</v>
      </c>
      <c r="I15" s="20">
        <v>97.168040390498305</v>
      </c>
      <c r="J15" s="113">
        <v>0.48412904633828402</v>
      </c>
      <c r="K15" s="20">
        <v>2.2039626228559799</v>
      </c>
      <c r="L15" s="113">
        <v>0.68853283881754601</v>
      </c>
      <c r="M15" s="20">
        <v>-0.122816886408359</v>
      </c>
      <c r="N15" s="113">
        <v>0.62622086625321804</v>
      </c>
      <c r="O15" s="20">
        <v>0.73184686325872395</v>
      </c>
      <c r="P15" s="113">
        <v>0.64014268020027598</v>
      </c>
      <c r="Q15" s="20">
        <v>97.213323406456098</v>
      </c>
      <c r="R15" s="113">
        <v>0.33783551791896199</v>
      </c>
      <c r="S15" s="20">
        <v>98.391113111905</v>
      </c>
      <c r="T15" s="113">
        <v>0.20488346868017299</v>
      </c>
      <c r="U15" s="20">
        <v>98.5048696081369</v>
      </c>
      <c r="V15" s="113">
        <v>0.235858061211596</v>
      </c>
      <c r="W15" s="20">
        <v>97.694726719526201</v>
      </c>
      <c r="X15" s="113">
        <v>0.44596072260848502</v>
      </c>
      <c r="Y15" s="20">
        <v>0.48140331307008899</v>
      </c>
      <c r="Z15" s="113">
        <v>0.55947636525331002</v>
      </c>
      <c r="AA15" s="20">
        <v>-0.69638639237886901</v>
      </c>
      <c r="AB15" s="113">
        <v>0.49077306552815397</v>
      </c>
      <c r="AC15" s="20">
        <v>-0.81014288861074102</v>
      </c>
      <c r="AD15" s="113">
        <v>0.50448983255163404</v>
      </c>
      <c r="AE15" s="20">
        <v>93.210316619872302</v>
      </c>
      <c r="AF15" s="113">
        <v>0.53964906635227905</v>
      </c>
      <c r="AG15" s="20">
        <v>94.893093786141407</v>
      </c>
      <c r="AH15" s="113">
        <v>0.500286924631696</v>
      </c>
      <c r="AI15" s="20">
        <v>94.568406524887706</v>
      </c>
      <c r="AJ15" s="113">
        <v>0.54530277871863098</v>
      </c>
      <c r="AK15" s="20">
        <v>95.928410754062298</v>
      </c>
      <c r="AL15" s="113">
        <v>0.62892707690204197</v>
      </c>
      <c r="AM15" s="20">
        <v>2.71809413419001</v>
      </c>
      <c r="AN15" s="113">
        <v>0.82871610511407001</v>
      </c>
      <c r="AO15" s="20">
        <v>1.03531696792093</v>
      </c>
      <c r="AP15" s="113">
        <v>0.80363939364492798</v>
      </c>
      <c r="AQ15" s="20">
        <v>1.3600042291746299</v>
      </c>
      <c r="AR15" s="113">
        <v>0.832408786918307</v>
      </c>
      <c r="AS15" s="20">
        <v>97.442568545459096</v>
      </c>
      <c r="AT15" s="113">
        <v>0.35441153127444802</v>
      </c>
      <c r="AU15" s="20">
        <v>98.205040971068001</v>
      </c>
      <c r="AV15" s="113">
        <v>0.27463440010055701</v>
      </c>
      <c r="AW15" s="20">
        <v>97.687758904279207</v>
      </c>
      <c r="AX15" s="113">
        <v>0.36332789242716201</v>
      </c>
      <c r="AY15" s="20">
        <v>97.656707653479103</v>
      </c>
      <c r="AZ15" s="113">
        <v>0.37570436062963303</v>
      </c>
      <c r="BA15" s="20">
        <v>0.21413910802002101</v>
      </c>
      <c r="BB15" s="113">
        <v>0.51648939979095398</v>
      </c>
      <c r="BC15" s="20">
        <v>-0.54833331758896997</v>
      </c>
      <c r="BD15" s="113">
        <v>0.46537922204876497</v>
      </c>
      <c r="BE15" s="20">
        <v>-3.10512508001324E-2</v>
      </c>
      <c r="BF15" s="123">
        <v>0.52264799244968296</v>
      </c>
    </row>
    <row r="16" spans="1:58" ht="13" customHeight="1" x14ac:dyDescent="0.15">
      <c r="A16" s="109" t="s">
        <v>253</v>
      </c>
      <c r="B16" s="106">
        <v>2</v>
      </c>
      <c r="C16" s="20" t="s">
        <v>327</v>
      </c>
      <c r="D16" s="113" t="s">
        <v>327</v>
      </c>
      <c r="E16" s="20" t="s">
        <v>327</v>
      </c>
      <c r="F16" s="113" t="s">
        <v>327</v>
      </c>
      <c r="G16" s="20">
        <v>95.632940434285402</v>
      </c>
      <c r="H16" s="113">
        <v>0.64396799321047804</v>
      </c>
      <c r="I16" s="20">
        <v>95.927977061940794</v>
      </c>
      <c r="J16" s="113">
        <v>0.66652229957190801</v>
      </c>
      <c r="K16" s="20" t="s">
        <v>327</v>
      </c>
      <c r="L16" s="113" t="s">
        <v>327</v>
      </c>
      <c r="M16" s="20" t="s">
        <v>327</v>
      </c>
      <c r="N16" s="113" t="s">
        <v>327</v>
      </c>
      <c r="O16" s="20">
        <v>0.29503662765530703</v>
      </c>
      <c r="P16" s="113">
        <v>0.92679380236714703</v>
      </c>
      <c r="Q16" s="20" t="s">
        <v>327</v>
      </c>
      <c r="R16" s="113" t="s">
        <v>327</v>
      </c>
      <c r="S16" s="20" t="s">
        <v>327</v>
      </c>
      <c r="T16" s="113" t="s">
        <v>327</v>
      </c>
      <c r="U16" s="20">
        <v>91.607835840230194</v>
      </c>
      <c r="V16" s="113">
        <v>0.719838207884687</v>
      </c>
      <c r="W16" s="20">
        <v>92.990590685982795</v>
      </c>
      <c r="X16" s="113">
        <v>0.75821202163065005</v>
      </c>
      <c r="Y16" s="20" t="s">
        <v>327</v>
      </c>
      <c r="Z16" s="113" t="s">
        <v>327</v>
      </c>
      <c r="AA16" s="20" t="s">
        <v>327</v>
      </c>
      <c r="AB16" s="113" t="s">
        <v>327</v>
      </c>
      <c r="AC16" s="20">
        <v>1.3827548457526</v>
      </c>
      <c r="AD16" s="113">
        <v>1.04549151850977</v>
      </c>
      <c r="AE16" s="20" t="s">
        <v>327</v>
      </c>
      <c r="AF16" s="113" t="s">
        <v>327</v>
      </c>
      <c r="AG16" s="20" t="s">
        <v>327</v>
      </c>
      <c r="AH16" s="113" t="s">
        <v>327</v>
      </c>
      <c r="AI16" s="20">
        <v>86.015761411875999</v>
      </c>
      <c r="AJ16" s="113">
        <v>1.06758575973666</v>
      </c>
      <c r="AK16" s="20">
        <v>86.566946161203603</v>
      </c>
      <c r="AL16" s="113">
        <v>1.0174809084576499</v>
      </c>
      <c r="AM16" s="20" t="s">
        <v>327</v>
      </c>
      <c r="AN16" s="113" t="s">
        <v>327</v>
      </c>
      <c r="AO16" s="20" t="s">
        <v>327</v>
      </c>
      <c r="AP16" s="113" t="s">
        <v>327</v>
      </c>
      <c r="AQ16" s="20">
        <v>0.55118474932751804</v>
      </c>
      <c r="AR16" s="113">
        <v>1.47479041001367</v>
      </c>
      <c r="AS16" s="20" t="s">
        <v>327</v>
      </c>
      <c r="AT16" s="113" t="s">
        <v>327</v>
      </c>
      <c r="AU16" s="20" t="s">
        <v>327</v>
      </c>
      <c r="AV16" s="113" t="s">
        <v>327</v>
      </c>
      <c r="AW16" s="20">
        <v>91.734006879630201</v>
      </c>
      <c r="AX16" s="113">
        <v>1.1102279789996801</v>
      </c>
      <c r="AY16" s="20">
        <v>93.588446537912802</v>
      </c>
      <c r="AZ16" s="113">
        <v>0.75194717652066101</v>
      </c>
      <c r="BA16" s="20" t="s">
        <v>327</v>
      </c>
      <c r="BB16" s="113" t="s">
        <v>327</v>
      </c>
      <c r="BC16" s="20" t="s">
        <v>327</v>
      </c>
      <c r="BD16" s="113" t="s">
        <v>327</v>
      </c>
      <c r="BE16" s="20">
        <v>1.8544396582826199</v>
      </c>
      <c r="BF16" s="123">
        <v>1.3409066789419399</v>
      </c>
    </row>
    <row r="17" spans="1:58" ht="13" customHeight="1" x14ac:dyDescent="0.15">
      <c r="A17" s="57" t="s">
        <v>254</v>
      </c>
      <c r="B17" s="106">
        <v>2</v>
      </c>
      <c r="C17" s="20">
        <v>90.089324380258105</v>
      </c>
      <c r="D17" s="113">
        <v>0.70599337123827499</v>
      </c>
      <c r="E17" s="20">
        <v>91.944289371575707</v>
      </c>
      <c r="F17" s="113">
        <v>0.45819948277112499</v>
      </c>
      <c r="G17" s="20">
        <v>93.541796543020894</v>
      </c>
      <c r="H17" s="113">
        <v>0.61033186456696498</v>
      </c>
      <c r="I17" s="20">
        <v>93.583658264078807</v>
      </c>
      <c r="J17" s="113">
        <v>0.57042584899792204</v>
      </c>
      <c r="K17" s="20">
        <v>3.4943338838207301</v>
      </c>
      <c r="L17" s="113">
        <v>0.90764105759787295</v>
      </c>
      <c r="M17" s="20">
        <v>1.6393688925030401</v>
      </c>
      <c r="N17" s="113">
        <v>0.73166414099416399</v>
      </c>
      <c r="O17" s="20">
        <v>4.1861721057870199E-2</v>
      </c>
      <c r="P17" s="113">
        <v>0.83539848821433005</v>
      </c>
      <c r="Q17" s="20">
        <v>94.142781071388796</v>
      </c>
      <c r="R17" s="113">
        <v>0.48804156031064</v>
      </c>
      <c r="S17" s="20">
        <v>94.472739801516994</v>
      </c>
      <c r="T17" s="113">
        <v>0.35340759283469703</v>
      </c>
      <c r="U17" s="20">
        <v>96.028449936397607</v>
      </c>
      <c r="V17" s="113">
        <v>0.48591397143919102</v>
      </c>
      <c r="W17" s="20">
        <v>96.111056141825998</v>
      </c>
      <c r="X17" s="113">
        <v>0.45552180057132802</v>
      </c>
      <c r="Y17" s="20">
        <v>1.96827507043729</v>
      </c>
      <c r="Z17" s="113">
        <v>0.66759619186016095</v>
      </c>
      <c r="AA17" s="20">
        <v>1.638316340309</v>
      </c>
      <c r="AB17" s="113">
        <v>0.57653884298367897</v>
      </c>
      <c r="AC17" s="20">
        <v>8.2606205428433596E-2</v>
      </c>
      <c r="AD17" s="113">
        <v>0.66604241489228799</v>
      </c>
      <c r="AE17" s="20">
        <v>85.627471198999402</v>
      </c>
      <c r="AF17" s="113">
        <v>0.795298132388634</v>
      </c>
      <c r="AG17" s="20">
        <v>85.906632589836903</v>
      </c>
      <c r="AH17" s="113">
        <v>0.56055937385416099</v>
      </c>
      <c r="AI17" s="20">
        <v>87.2905798113147</v>
      </c>
      <c r="AJ17" s="113">
        <v>0.82484536912550499</v>
      </c>
      <c r="AK17" s="20">
        <v>88.490136564551193</v>
      </c>
      <c r="AL17" s="113">
        <v>0.77591936208256596</v>
      </c>
      <c r="AM17" s="20">
        <v>2.86266536555179</v>
      </c>
      <c r="AN17" s="113">
        <v>1.1111030446522301</v>
      </c>
      <c r="AO17" s="20">
        <v>2.5835039747142599</v>
      </c>
      <c r="AP17" s="113">
        <v>0.95722393830826502</v>
      </c>
      <c r="AQ17" s="20">
        <v>1.1995567532365401</v>
      </c>
      <c r="AR17" s="113">
        <v>1.13244017035003</v>
      </c>
      <c r="AS17" s="20">
        <v>70.774309161750196</v>
      </c>
      <c r="AT17" s="113">
        <v>1.5684172220324399</v>
      </c>
      <c r="AU17" s="20">
        <v>76.684511346124694</v>
      </c>
      <c r="AV17" s="113">
        <v>0.87237913575826997</v>
      </c>
      <c r="AW17" s="20">
        <v>79.632690429676501</v>
      </c>
      <c r="AX17" s="113">
        <v>1.41135482622553</v>
      </c>
      <c r="AY17" s="20">
        <v>84.503025177904107</v>
      </c>
      <c r="AZ17" s="113">
        <v>1.15334442241978</v>
      </c>
      <c r="BA17" s="20">
        <v>13.7287160161539</v>
      </c>
      <c r="BB17" s="113">
        <v>1.94682714669145</v>
      </c>
      <c r="BC17" s="20">
        <v>7.8185138317794403</v>
      </c>
      <c r="BD17" s="113">
        <v>1.4461150414932999</v>
      </c>
      <c r="BE17" s="20">
        <v>4.87033474822762</v>
      </c>
      <c r="BF17" s="123">
        <v>1.82266996525342</v>
      </c>
    </row>
    <row r="18" spans="1:58" ht="13" customHeight="1" x14ac:dyDescent="0.15">
      <c r="A18" s="57" t="s">
        <v>255</v>
      </c>
      <c r="B18" s="106">
        <v>2</v>
      </c>
      <c r="C18" s="20">
        <v>94.477755155358906</v>
      </c>
      <c r="D18" s="113">
        <v>0.75709600486176498</v>
      </c>
      <c r="E18" s="20">
        <v>95.168891632868394</v>
      </c>
      <c r="F18" s="113">
        <v>0.59906597894560298</v>
      </c>
      <c r="G18" s="20">
        <v>95.936130784995797</v>
      </c>
      <c r="H18" s="113">
        <v>0.54479351472098603</v>
      </c>
      <c r="I18" s="20">
        <v>96.389329508064293</v>
      </c>
      <c r="J18" s="113">
        <v>0.48834841042898403</v>
      </c>
      <c r="K18" s="20">
        <v>1.9115743527053199</v>
      </c>
      <c r="L18" s="113">
        <v>0.90093203436561298</v>
      </c>
      <c r="M18" s="20">
        <v>1.22043787519591</v>
      </c>
      <c r="N18" s="113">
        <v>0.77289340603900203</v>
      </c>
      <c r="O18" s="20">
        <v>0.45319872306842501</v>
      </c>
      <c r="P18" s="113">
        <v>0.73163115273378099</v>
      </c>
      <c r="Q18" s="20">
        <v>96.715806637801407</v>
      </c>
      <c r="R18" s="113">
        <v>0.32560507279761702</v>
      </c>
      <c r="S18" s="20">
        <v>96.3442642233817</v>
      </c>
      <c r="T18" s="113">
        <v>0.44070267426940002</v>
      </c>
      <c r="U18" s="20">
        <v>97.455450074642499</v>
      </c>
      <c r="V18" s="113">
        <v>0.34969184943373899</v>
      </c>
      <c r="W18" s="20">
        <v>96.337756250908797</v>
      </c>
      <c r="X18" s="113">
        <v>0.43388543299133098</v>
      </c>
      <c r="Y18" s="20">
        <v>-0.37805038689261</v>
      </c>
      <c r="Z18" s="113">
        <v>0.54247141159107803</v>
      </c>
      <c r="AA18" s="20">
        <v>-6.5079724729457701E-3</v>
      </c>
      <c r="AB18" s="113">
        <v>0.61844596859408496</v>
      </c>
      <c r="AC18" s="20">
        <v>-1.11769382373369</v>
      </c>
      <c r="AD18" s="113">
        <v>0.55726201963032096</v>
      </c>
      <c r="AE18" s="20">
        <v>94.784219287946101</v>
      </c>
      <c r="AF18" s="113">
        <v>0.44524978732422799</v>
      </c>
      <c r="AG18" s="20">
        <v>94.061596203684502</v>
      </c>
      <c r="AH18" s="113">
        <v>0.59745874509538299</v>
      </c>
      <c r="AI18" s="20">
        <v>94.447391082607098</v>
      </c>
      <c r="AJ18" s="113">
        <v>0.47042540717937498</v>
      </c>
      <c r="AK18" s="20">
        <v>93.065061155368795</v>
      </c>
      <c r="AL18" s="113">
        <v>0.57842426565143501</v>
      </c>
      <c r="AM18" s="20">
        <v>-1.71915813257729</v>
      </c>
      <c r="AN18" s="113">
        <v>0.72994657626888904</v>
      </c>
      <c r="AO18" s="20">
        <v>-0.99653504831570705</v>
      </c>
      <c r="AP18" s="113">
        <v>0.83158378001579203</v>
      </c>
      <c r="AQ18" s="20">
        <v>-1.38232992723832</v>
      </c>
      <c r="AR18" s="113">
        <v>0.745570046886463</v>
      </c>
      <c r="AS18" s="20">
        <v>98.268303039327193</v>
      </c>
      <c r="AT18" s="113">
        <v>0.277736872071222</v>
      </c>
      <c r="AU18" s="20">
        <v>98.5354093875861</v>
      </c>
      <c r="AV18" s="113">
        <v>0.271202883320522</v>
      </c>
      <c r="AW18" s="20">
        <v>98.393459346886701</v>
      </c>
      <c r="AX18" s="113">
        <v>0.27334492433839602</v>
      </c>
      <c r="AY18" s="20">
        <v>98.674180895347504</v>
      </c>
      <c r="AZ18" s="113">
        <v>0.30361061700164199</v>
      </c>
      <c r="BA18" s="20">
        <v>0.405877856020254</v>
      </c>
      <c r="BB18" s="113">
        <v>0.411481684724879</v>
      </c>
      <c r="BC18" s="20">
        <v>0.138771507761419</v>
      </c>
      <c r="BD18" s="113">
        <v>0.40710000083208397</v>
      </c>
      <c r="BE18" s="20">
        <v>0.28072154846078901</v>
      </c>
      <c r="BF18" s="123">
        <v>0.40853011445630499</v>
      </c>
    </row>
    <row r="19" spans="1:58" ht="13" customHeight="1" x14ac:dyDescent="0.15">
      <c r="A19" s="57" t="s">
        <v>256</v>
      </c>
      <c r="B19" s="106">
        <v>2</v>
      </c>
      <c r="C19" s="20" t="s">
        <v>327</v>
      </c>
      <c r="D19" s="113" t="s">
        <v>327</v>
      </c>
      <c r="E19" s="20">
        <v>94.229494869094907</v>
      </c>
      <c r="F19" s="113">
        <v>0.78545926060787197</v>
      </c>
      <c r="G19" s="20">
        <v>95.530887042456698</v>
      </c>
      <c r="H19" s="113">
        <v>0.63760549269927203</v>
      </c>
      <c r="I19" s="20">
        <v>97.559018294633205</v>
      </c>
      <c r="J19" s="113">
        <v>0.56936830112530401</v>
      </c>
      <c r="K19" s="20" t="s">
        <v>327</v>
      </c>
      <c r="L19" s="113" t="s">
        <v>327</v>
      </c>
      <c r="M19" s="20">
        <v>3.3295234255383499</v>
      </c>
      <c r="N19" s="113">
        <v>0.97011675194327995</v>
      </c>
      <c r="O19" s="20">
        <v>2.0281312521765198</v>
      </c>
      <c r="P19" s="113">
        <v>0.85482221932200297</v>
      </c>
      <c r="Q19" s="20" t="s">
        <v>327</v>
      </c>
      <c r="R19" s="113" t="s">
        <v>327</v>
      </c>
      <c r="S19" s="20">
        <v>95.821832388825499</v>
      </c>
      <c r="T19" s="113">
        <v>0.56167062168521698</v>
      </c>
      <c r="U19" s="20">
        <v>96.016763221996996</v>
      </c>
      <c r="V19" s="113">
        <v>0.46452588914802101</v>
      </c>
      <c r="W19" s="20">
        <v>97.191587918497603</v>
      </c>
      <c r="X19" s="113">
        <v>0.59770008900885196</v>
      </c>
      <c r="Y19" s="20" t="s">
        <v>327</v>
      </c>
      <c r="Z19" s="113" t="s">
        <v>327</v>
      </c>
      <c r="AA19" s="20">
        <v>1.3697555296721</v>
      </c>
      <c r="AB19" s="113">
        <v>0.82019466205617697</v>
      </c>
      <c r="AC19" s="20">
        <v>1.1748246965006399</v>
      </c>
      <c r="AD19" s="113">
        <v>0.75698725094280706</v>
      </c>
      <c r="AE19" s="20" t="s">
        <v>327</v>
      </c>
      <c r="AF19" s="113" t="s">
        <v>327</v>
      </c>
      <c r="AG19" s="20">
        <v>90.466536866957895</v>
      </c>
      <c r="AH19" s="113">
        <v>0.88970569068136496</v>
      </c>
      <c r="AI19" s="20">
        <v>87.047545607633594</v>
      </c>
      <c r="AJ19" s="113">
        <v>0.99234753559942901</v>
      </c>
      <c r="AK19" s="20">
        <v>91.460870042564096</v>
      </c>
      <c r="AL19" s="113">
        <v>0.92030608427077598</v>
      </c>
      <c r="AM19" s="20" t="s">
        <v>327</v>
      </c>
      <c r="AN19" s="113" t="s">
        <v>327</v>
      </c>
      <c r="AO19" s="20">
        <v>0.994333175606258</v>
      </c>
      <c r="AP19" s="113">
        <v>1.2800544928934099</v>
      </c>
      <c r="AQ19" s="20">
        <v>4.4133244349304999</v>
      </c>
      <c r="AR19" s="113">
        <v>1.3534093690218301</v>
      </c>
      <c r="AS19" s="20" t="s">
        <v>327</v>
      </c>
      <c r="AT19" s="113" t="s">
        <v>327</v>
      </c>
      <c r="AU19" s="20">
        <v>89.757968100999804</v>
      </c>
      <c r="AV19" s="113">
        <v>1.07858355472249</v>
      </c>
      <c r="AW19" s="20">
        <v>87.732278175729903</v>
      </c>
      <c r="AX19" s="113">
        <v>1.47873512681214</v>
      </c>
      <c r="AY19" s="20">
        <v>93.427315804583102</v>
      </c>
      <c r="AZ19" s="113">
        <v>0.94912494650962598</v>
      </c>
      <c r="BA19" s="20" t="s">
        <v>327</v>
      </c>
      <c r="BB19" s="113" t="s">
        <v>327</v>
      </c>
      <c r="BC19" s="20">
        <v>3.6693477035833002</v>
      </c>
      <c r="BD19" s="113">
        <v>1.43672566922315</v>
      </c>
      <c r="BE19" s="20">
        <v>5.6950376288532603</v>
      </c>
      <c r="BF19" s="123">
        <v>1.7571271266914701</v>
      </c>
    </row>
    <row r="20" spans="1:58" ht="13" customHeight="1" x14ac:dyDescent="0.15">
      <c r="A20" s="57" t="s">
        <v>257</v>
      </c>
      <c r="B20" s="106">
        <v>2</v>
      </c>
      <c r="C20" s="20" t="s">
        <v>327</v>
      </c>
      <c r="D20" s="113" t="s">
        <v>327</v>
      </c>
      <c r="E20" s="20" t="s">
        <v>327</v>
      </c>
      <c r="F20" s="113" t="s">
        <v>327</v>
      </c>
      <c r="G20" s="20">
        <v>95.959052410868594</v>
      </c>
      <c r="H20" s="113">
        <v>0.73348411358029397</v>
      </c>
      <c r="I20" s="20">
        <v>96.639272176271703</v>
      </c>
      <c r="J20" s="113">
        <v>0.79436544142193799</v>
      </c>
      <c r="K20" s="20" t="s">
        <v>327</v>
      </c>
      <c r="L20" s="113" t="s">
        <v>327</v>
      </c>
      <c r="M20" s="20" t="s">
        <v>327</v>
      </c>
      <c r="N20" s="113" t="s">
        <v>327</v>
      </c>
      <c r="O20" s="20">
        <v>0.68021976540312301</v>
      </c>
      <c r="P20" s="113">
        <v>1.0812101550578099</v>
      </c>
      <c r="Q20" s="20" t="s">
        <v>327</v>
      </c>
      <c r="R20" s="113" t="s">
        <v>327</v>
      </c>
      <c r="S20" s="20" t="s">
        <v>327</v>
      </c>
      <c r="T20" s="113" t="s">
        <v>327</v>
      </c>
      <c r="U20" s="20">
        <v>96.476239872278896</v>
      </c>
      <c r="V20" s="113">
        <v>0.54575866621402302</v>
      </c>
      <c r="W20" s="20">
        <v>97.402314763323503</v>
      </c>
      <c r="X20" s="113">
        <v>0.50537987157111397</v>
      </c>
      <c r="Y20" s="20" t="s">
        <v>327</v>
      </c>
      <c r="Z20" s="113" t="s">
        <v>327</v>
      </c>
      <c r="AA20" s="20" t="s">
        <v>327</v>
      </c>
      <c r="AB20" s="113" t="s">
        <v>327</v>
      </c>
      <c r="AC20" s="20">
        <v>0.92607489104463503</v>
      </c>
      <c r="AD20" s="113">
        <v>0.74381539130146102</v>
      </c>
      <c r="AE20" s="20" t="s">
        <v>327</v>
      </c>
      <c r="AF20" s="113" t="s">
        <v>327</v>
      </c>
      <c r="AG20" s="20" t="s">
        <v>327</v>
      </c>
      <c r="AH20" s="113" t="s">
        <v>327</v>
      </c>
      <c r="AI20" s="20">
        <v>88.686491708321597</v>
      </c>
      <c r="AJ20" s="113">
        <v>1.2806424097872999</v>
      </c>
      <c r="AK20" s="20">
        <v>93.692468709059796</v>
      </c>
      <c r="AL20" s="113">
        <v>0.62634091460061003</v>
      </c>
      <c r="AM20" s="20" t="s">
        <v>327</v>
      </c>
      <c r="AN20" s="113" t="s">
        <v>327</v>
      </c>
      <c r="AO20" s="20" t="s">
        <v>327</v>
      </c>
      <c r="AP20" s="113" t="s">
        <v>327</v>
      </c>
      <c r="AQ20" s="20">
        <v>5.0059770007381799</v>
      </c>
      <c r="AR20" s="113">
        <v>1.4256044062251501</v>
      </c>
      <c r="AS20" s="20" t="s">
        <v>327</v>
      </c>
      <c r="AT20" s="113" t="s">
        <v>327</v>
      </c>
      <c r="AU20" s="20" t="s">
        <v>327</v>
      </c>
      <c r="AV20" s="113" t="s">
        <v>327</v>
      </c>
      <c r="AW20" s="20">
        <v>86.237603393710899</v>
      </c>
      <c r="AX20" s="113">
        <v>1.2837595701403699</v>
      </c>
      <c r="AY20" s="20">
        <v>93.820727524460395</v>
      </c>
      <c r="AZ20" s="113">
        <v>0.75519407477661804</v>
      </c>
      <c r="BA20" s="20" t="s">
        <v>327</v>
      </c>
      <c r="BB20" s="113" t="s">
        <v>327</v>
      </c>
      <c r="BC20" s="20" t="s">
        <v>327</v>
      </c>
      <c r="BD20" s="113" t="s">
        <v>327</v>
      </c>
      <c r="BE20" s="20">
        <v>7.5831241307495496</v>
      </c>
      <c r="BF20" s="123">
        <v>1.48941489334057</v>
      </c>
    </row>
    <row r="21" spans="1:58" ht="13" customHeight="1" x14ac:dyDescent="0.15">
      <c r="A21" s="57" t="s">
        <v>259</v>
      </c>
      <c r="B21" s="106">
        <v>2</v>
      </c>
      <c r="C21" s="20" t="s">
        <v>327</v>
      </c>
      <c r="D21" s="113" t="s">
        <v>327</v>
      </c>
      <c r="E21" s="20">
        <v>93.760561458177605</v>
      </c>
      <c r="F21" s="113">
        <v>0.60725603067274903</v>
      </c>
      <c r="G21" s="20">
        <v>94.7759380518808</v>
      </c>
      <c r="H21" s="113">
        <v>0.55320173122044103</v>
      </c>
      <c r="I21" s="20">
        <v>95.215581556974399</v>
      </c>
      <c r="J21" s="113">
        <v>0.546380883250148</v>
      </c>
      <c r="K21" s="20" t="s">
        <v>327</v>
      </c>
      <c r="L21" s="113" t="s">
        <v>327</v>
      </c>
      <c r="M21" s="20">
        <v>1.4550200987967801</v>
      </c>
      <c r="N21" s="113">
        <v>0.81687940136205806</v>
      </c>
      <c r="O21" s="20">
        <v>0.43964350509359901</v>
      </c>
      <c r="P21" s="113">
        <v>0.77753728206852202</v>
      </c>
      <c r="Q21" s="20" t="s">
        <v>327</v>
      </c>
      <c r="R21" s="113" t="s">
        <v>327</v>
      </c>
      <c r="S21" s="20">
        <v>96.655867383452005</v>
      </c>
      <c r="T21" s="113">
        <v>0.38770327799396997</v>
      </c>
      <c r="U21" s="20">
        <v>97.043970642036598</v>
      </c>
      <c r="V21" s="113">
        <v>0.49442246733877698</v>
      </c>
      <c r="W21" s="20">
        <v>97.617922433241802</v>
      </c>
      <c r="X21" s="113">
        <v>0.44377247540724402</v>
      </c>
      <c r="Y21" s="20" t="s">
        <v>327</v>
      </c>
      <c r="Z21" s="113" t="s">
        <v>327</v>
      </c>
      <c r="AA21" s="20">
        <v>0.962055049789726</v>
      </c>
      <c r="AB21" s="113">
        <v>0.58927738943246599</v>
      </c>
      <c r="AC21" s="20">
        <v>0.57395179120514705</v>
      </c>
      <c r="AD21" s="113">
        <v>0.66437006716019098</v>
      </c>
      <c r="AE21" s="20" t="s">
        <v>327</v>
      </c>
      <c r="AF21" s="113" t="s">
        <v>327</v>
      </c>
      <c r="AG21" s="20">
        <v>87.738196366251401</v>
      </c>
      <c r="AH21" s="113">
        <v>0.81396797737791104</v>
      </c>
      <c r="AI21" s="20">
        <v>88.452745571626906</v>
      </c>
      <c r="AJ21" s="113">
        <v>0.88146745811267402</v>
      </c>
      <c r="AK21" s="20">
        <v>93.282959933888407</v>
      </c>
      <c r="AL21" s="113">
        <v>0.57903112065107798</v>
      </c>
      <c r="AM21" s="20" t="s">
        <v>327</v>
      </c>
      <c r="AN21" s="113" t="s">
        <v>327</v>
      </c>
      <c r="AO21" s="20">
        <v>5.5447635676370099</v>
      </c>
      <c r="AP21" s="113">
        <v>0.99890985923612197</v>
      </c>
      <c r="AQ21" s="20">
        <v>4.8302143622614304</v>
      </c>
      <c r="AR21" s="113">
        <v>1.0546382879423899</v>
      </c>
      <c r="AS21" s="20" t="s">
        <v>327</v>
      </c>
      <c r="AT21" s="113" t="s">
        <v>327</v>
      </c>
      <c r="AU21" s="20">
        <v>93.571954834671899</v>
      </c>
      <c r="AV21" s="113">
        <v>0.58791444850659502</v>
      </c>
      <c r="AW21" s="20">
        <v>95.372830970141905</v>
      </c>
      <c r="AX21" s="113">
        <v>0.58517505484764698</v>
      </c>
      <c r="AY21" s="20">
        <v>96.686328731487095</v>
      </c>
      <c r="AZ21" s="113">
        <v>0.45526629375021799</v>
      </c>
      <c r="BA21" s="20" t="s">
        <v>327</v>
      </c>
      <c r="BB21" s="113" t="s">
        <v>327</v>
      </c>
      <c r="BC21" s="20">
        <v>3.11437389681518</v>
      </c>
      <c r="BD21" s="113">
        <v>0.74357971797775202</v>
      </c>
      <c r="BE21" s="20">
        <v>1.3134977613452199</v>
      </c>
      <c r="BF21" s="123">
        <v>0.74141570191155604</v>
      </c>
    </row>
    <row r="22" spans="1:58" ht="13" customHeight="1" x14ac:dyDescent="0.15">
      <c r="A22" s="57" t="s">
        <v>260</v>
      </c>
      <c r="B22" s="106">
        <v>2</v>
      </c>
      <c r="C22" s="20" t="s">
        <v>327</v>
      </c>
      <c r="D22" s="113" t="s">
        <v>327</v>
      </c>
      <c r="E22" s="20">
        <v>93.023558495679197</v>
      </c>
      <c r="F22" s="113">
        <v>0.65530643473073003</v>
      </c>
      <c r="G22" s="20">
        <v>92.6849219174496</v>
      </c>
      <c r="H22" s="113">
        <v>0.94998473641552195</v>
      </c>
      <c r="I22" s="20">
        <v>94.656066570366406</v>
      </c>
      <c r="J22" s="113">
        <v>0.64759144820077297</v>
      </c>
      <c r="K22" s="20" t="s">
        <v>327</v>
      </c>
      <c r="L22" s="113" t="s">
        <v>327</v>
      </c>
      <c r="M22" s="20">
        <v>1.63250807468721</v>
      </c>
      <c r="N22" s="113">
        <v>0.92130407965137995</v>
      </c>
      <c r="O22" s="20">
        <v>1.97114465291678</v>
      </c>
      <c r="P22" s="113">
        <v>1.14971547924051</v>
      </c>
      <c r="Q22" s="20" t="s">
        <v>327</v>
      </c>
      <c r="R22" s="113" t="s">
        <v>327</v>
      </c>
      <c r="S22" s="20">
        <v>95.458485098091103</v>
      </c>
      <c r="T22" s="113">
        <v>0.51234907244269901</v>
      </c>
      <c r="U22" s="20">
        <v>95.625730552300595</v>
      </c>
      <c r="V22" s="113">
        <v>0.45026512466308999</v>
      </c>
      <c r="W22" s="20">
        <v>95.988863156823498</v>
      </c>
      <c r="X22" s="113">
        <v>0.64816453701296095</v>
      </c>
      <c r="Y22" s="20" t="s">
        <v>327</v>
      </c>
      <c r="Z22" s="113" t="s">
        <v>327</v>
      </c>
      <c r="AA22" s="20">
        <v>0.53037805873232502</v>
      </c>
      <c r="AB22" s="113">
        <v>0.82620750364186302</v>
      </c>
      <c r="AC22" s="20">
        <v>0.36313260452287499</v>
      </c>
      <c r="AD22" s="113">
        <v>0.78921223351459402</v>
      </c>
      <c r="AE22" s="20" t="s">
        <v>327</v>
      </c>
      <c r="AF22" s="113" t="s">
        <v>327</v>
      </c>
      <c r="AG22" s="20">
        <v>87.399416129731605</v>
      </c>
      <c r="AH22" s="113">
        <v>0.86355945808483403</v>
      </c>
      <c r="AI22" s="20">
        <v>88.695939720675</v>
      </c>
      <c r="AJ22" s="113">
        <v>1.0139606316329901</v>
      </c>
      <c r="AK22" s="20">
        <v>92.9063748902025</v>
      </c>
      <c r="AL22" s="113">
        <v>0.81695457132203497</v>
      </c>
      <c r="AM22" s="20" t="s">
        <v>327</v>
      </c>
      <c r="AN22" s="113" t="s">
        <v>327</v>
      </c>
      <c r="AO22" s="20">
        <v>5.5069587604709396</v>
      </c>
      <c r="AP22" s="113">
        <v>1.18875973571271</v>
      </c>
      <c r="AQ22" s="20">
        <v>4.2104351695275</v>
      </c>
      <c r="AR22" s="113">
        <v>1.3021255446789799</v>
      </c>
      <c r="AS22" s="20" t="s">
        <v>327</v>
      </c>
      <c r="AT22" s="113" t="s">
        <v>327</v>
      </c>
      <c r="AU22" s="20">
        <v>93.866568958549493</v>
      </c>
      <c r="AV22" s="113">
        <v>0.60344342140992202</v>
      </c>
      <c r="AW22" s="20">
        <v>92.973462787989305</v>
      </c>
      <c r="AX22" s="113">
        <v>0.759844603778706</v>
      </c>
      <c r="AY22" s="20">
        <v>94.121326098919596</v>
      </c>
      <c r="AZ22" s="113">
        <v>0.69021215211092202</v>
      </c>
      <c r="BA22" s="20" t="s">
        <v>327</v>
      </c>
      <c r="BB22" s="113" t="s">
        <v>327</v>
      </c>
      <c r="BC22" s="20">
        <v>0.25475714037007402</v>
      </c>
      <c r="BD22" s="113">
        <v>0.91680792850220505</v>
      </c>
      <c r="BE22" s="20">
        <v>1.1478633109302501</v>
      </c>
      <c r="BF22" s="123">
        <v>1.02652649104308</v>
      </c>
    </row>
    <row r="23" spans="1:58" ht="13" customHeight="1" x14ac:dyDescent="0.15">
      <c r="A23" s="57" t="s">
        <v>261</v>
      </c>
      <c r="B23" s="106">
        <v>2</v>
      </c>
      <c r="C23" s="20" t="s">
        <v>327</v>
      </c>
      <c r="D23" s="113" t="s">
        <v>327</v>
      </c>
      <c r="E23" s="20">
        <v>95.550290264476402</v>
      </c>
      <c r="F23" s="113">
        <v>0.48837490085318103</v>
      </c>
      <c r="G23" s="20">
        <v>95.986620247624003</v>
      </c>
      <c r="H23" s="113">
        <v>0.41152553724131602</v>
      </c>
      <c r="I23" s="20">
        <v>96.182200268213705</v>
      </c>
      <c r="J23" s="113">
        <v>0.39168169290101701</v>
      </c>
      <c r="K23" s="20" t="s">
        <v>327</v>
      </c>
      <c r="L23" s="113" t="s">
        <v>327</v>
      </c>
      <c r="M23" s="20">
        <v>0.63191000373730299</v>
      </c>
      <c r="N23" s="113">
        <v>0.62603881056781197</v>
      </c>
      <c r="O23" s="20">
        <v>0.195580020589702</v>
      </c>
      <c r="P23" s="113">
        <v>0.568126584799163</v>
      </c>
      <c r="Q23" s="20" t="s">
        <v>327</v>
      </c>
      <c r="R23" s="113" t="s">
        <v>327</v>
      </c>
      <c r="S23" s="20">
        <v>94.628075904790094</v>
      </c>
      <c r="T23" s="113">
        <v>0.47070004214352101</v>
      </c>
      <c r="U23" s="20">
        <v>96.060539012278397</v>
      </c>
      <c r="V23" s="113">
        <v>0.451829785671366</v>
      </c>
      <c r="W23" s="20">
        <v>88.392386297829106</v>
      </c>
      <c r="X23" s="113">
        <v>0.602322704110683</v>
      </c>
      <c r="Y23" s="20" t="s">
        <v>327</v>
      </c>
      <c r="Z23" s="113" t="s">
        <v>327</v>
      </c>
      <c r="AA23" s="20">
        <v>-6.2356896069609897</v>
      </c>
      <c r="AB23" s="113">
        <v>0.76442865563839202</v>
      </c>
      <c r="AC23" s="20">
        <v>-7.66815271444929</v>
      </c>
      <c r="AD23" s="113">
        <v>0.75295603796439403</v>
      </c>
      <c r="AE23" s="20" t="s">
        <v>327</v>
      </c>
      <c r="AF23" s="113" t="s">
        <v>327</v>
      </c>
      <c r="AG23" s="20">
        <v>89.403885784443503</v>
      </c>
      <c r="AH23" s="113">
        <v>0.77655327243359296</v>
      </c>
      <c r="AI23" s="20">
        <v>86.748394217803195</v>
      </c>
      <c r="AJ23" s="113">
        <v>0.79659655090569903</v>
      </c>
      <c r="AK23" s="20">
        <v>89.404526130377306</v>
      </c>
      <c r="AL23" s="113">
        <v>0.62975348647195295</v>
      </c>
      <c r="AM23" s="20" t="s">
        <v>327</v>
      </c>
      <c r="AN23" s="113" t="s">
        <v>327</v>
      </c>
      <c r="AO23" s="20">
        <v>6.4034593374628901E-4</v>
      </c>
      <c r="AP23" s="113">
        <v>0.99981220169134899</v>
      </c>
      <c r="AQ23" s="20">
        <v>2.6561319125741099</v>
      </c>
      <c r="AR23" s="113">
        <v>1.01545828010728</v>
      </c>
      <c r="AS23" s="20" t="s">
        <v>327</v>
      </c>
      <c r="AT23" s="113" t="s">
        <v>327</v>
      </c>
      <c r="AU23" s="20">
        <v>98.025170880035603</v>
      </c>
      <c r="AV23" s="113">
        <v>0.30754939160211697</v>
      </c>
      <c r="AW23" s="20">
        <v>98.216916805093703</v>
      </c>
      <c r="AX23" s="113">
        <v>0.26104645976520502</v>
      </c>
      <c r="AY23" s="20">
        <v>97.885269616733794</v>
      </c>
      <c r="AZ23" s="113">
        <v>0.31717364244562402</v>
      </c>
      <c r="BA23" s="20" t="s">
        <v>327</v>
      </c>
      <c r="BB23" s="113" t="s">
        <v>327</v>
      </c>
      <c r="BC23" s="20">
        <v>-0.13990126330182301</v>
      </c>
      <c r="BD23" s="113">
        <v>0.44179831115233698</v>
      </c>
      <c r="BE23" s="20">
        <v>-0.33164718835989498</v>
      </c>
      <c r="BF23" s="123">
        <v>0.41078506985791402</v>
      </c>
    </row>
    <row r="24" spans="1:58" ht="13" customHeight="1" x14ac:dyDescent="0.15">
      <c r="A24" s="57" t="s">
        <v>262</v>
      </c>
      <c r="B24" s="106">
        <v>2</v>
      </c>
      <c r="C24" s="20">
        <v>97.593237551695594</v>
      </c>
      <c r="D24" s="113">
        <v>0.59665641442933603</v>
      </c>
      <c r="E24" s="20">
        <v>99.190865908837694</v>
      </c>
      <c r="F24" s="113">
        <v>0.21699526615003101</v>
      </c>
      <c r="G24" s="20">
        <v>98.599838312644593</v>
      </c>
      <c r="H24" s="113">
        <v>0.41947210240910299</v>
      </c>
      <c r="I24" s="20">
        <v>98.392671560078995</v>
      </c>
      <c r="J24" s="113">
        <v>0.36418727799245298</v>
      </c>
      <c r="K24" s="20">
        <v>0.79943400838335799</v>
      </c>
      <c r="L24" s="113">
        <v>0.69902163795638195</v>
      </c>
      <c r="M24" s="20">
        <v>-0.79819434875871298</v>
      </c>
      <c r="N24" s="113">
        <v>0.42393315390881497</v>
      </c>
      <c r="O24" s="20">
        <v>-0.207166752565698</v>
      </c>
      <c r="P24" s="113">
        <v>0.55550807208452402</v>
      </c>
      <c r="Q24" s="20">
        <v>98.133106972280203</v>
      </c>
      <c r="R24" s="113">
        <v>0.544295904665684</v>
      </c>
      <c r="S24" s="20">
        <v>99.459408456472602</v>
      </c>
      <c r="T24" s="113">
        <v>0.18474268981858599</v>
      </c>
      <c r="U24" s="20">
        <v>99.365368493080595</v>
      </c>
      <c r="V24" s="113">
        <v>0.23064503415479701</v>
      </c>
      <c r="W24" s="20">
        <v>98.872532766871004</v>
      </c>
      <c r="X24" s="113">
        <v>0.305766094055958</v>
      </c>
      <c r="Y24" s="20">
        <v>0.73942579459087199</v>
      </c>
      <c r="Z24" s="113">
        <v>0.62430035728811895</v>
      </c>
      <c r="AA24" s="20">
        <v>-0.58687568960159797</v>
      </c>
      <c r="AB24" s="113">
        <v>0.35724328645286502</v>
      </c>
      <c r="AC24" s="20">
        <v>-0.492835726209577</v>
      </c>
      <c r="AD24" s="113">
        <v>0.38300135254918499</v>
      </c>
      <c r="AE24" s="20">
        <v>93.773543026323793</v>
      </c>
      <c r="AF24" s="113">
        <v>0.84166766540891302</v>
      </c>
      <c r="AG24" s="20">
        <v>95.541770025159195</v>
      </c>
      <c r="AH24" s="113">
        <v>0.70820451965468501</v>
      </c>
      <c r="AI24" s="20">
        <v>95.595879710933104</v>
      </c>
      <c r="AJ24" s="113">
        <v>0.59560442673668001</v>
      </c>
      <c r="AK24" s="20">
        <v>95.891528873746907</v>
      </c>
      <c r="AL24" s="113">
        <v>0.65605812126227403</v>
      </c>
      <c r="AM24" s="20">
        <v>2.1179858474231001</v>
      </c>
      <c r="AN24" s="113">
        <v>1.06715355852336</v>
      </c>
      <c r="AO24" s="20">
        <v>0.34975884858772599</v>
      </c>
      <c r="AP24" s="113">
        <v>0.96538380975315097</v>
      </c>
      <c r="AQ24" s="20">
        <v>0.29564916281380199</v>
      </c>
      <c r="AR24" s="113">
        <v>0.88609079197479201</v>
      </c>
      <c r="AS24" s="20">
        <v>82.068761357447698</v>
      </c>
      <c r="AT24" s="113">
        <v>1.3096852361026701</v>
      </c>
      <c r="AU24" s="20">
        <v>80.725003677687695</v>
      </c>
      <c r="AV24" s="113">
        <v>1.50873421581349</v>
      </c>
      <c r="AW24" s="20">
        <v>75.833700018612205</v>
      </c>
      <c r="AX24" s="113">
        <v>1.50258831298298</v>
      </c>
      <c r="AY24" s="20">
        <v>76.235001791933797</v>
      </c>
      <c r="AZ24" s="113">
        <v>1.4209851381104599</v>
      </c>
      <c r="BA24" s="20">
        <v>-5.8337595655138603</v>
      </c>
      <c r="BB24" s="113">
        <v>1.9324787658331699</v>
      </c>
      <c r="BC24" s="20">
        <v>-4.4900018857538599</v>
      </c>
      <c r="BD24" s="113">
        <v>2.0725534243288299</v>
      </c>
      <c r="BE24" s="20">
        <v>0.40130177332164901</v>
      </c>
      <c r="BF24" s="123">
        <v>2.0680837509742802</v>
      </c>
    </row>
    <row r="25" spans="1:58" ht="13" customHeight="1" x14ac:dyDescent="0.15">
      <c r="A25" s="57" t="s">
        <v>263</v>
      </c>
      <c r="B25" s="106">
        <v>2</v>
      </c>
      <c r="C25" s="20">
        <v>92.252854465776494</v>
      </c>
      <c r="D25" s="113">
        <v>0.665068534779376</v>
      </c>
      <c r="E25" s="20">
        <v>96.304269497977202</v>
      </c>
      <c r="F25" s="113">
        <v>0.355421679638112</v>
      </c>
      <c r="G25" s="20">
        <v>97.439491353247305</v>
      </c>
      <c r="H25" s="113">
        <v>0.39038628565434302</v>
      </c>
      <c r="I25" s="20">
        <v>97.157238831991094</v>
      </c>
      <c r="J25" s="113">
        <v>0.459108827097232</v>
      </c>
      <c r="K25" s="20">
        <v>4.9043843662146003</v>
      </c>
      <c r="L25" s="113">
        <v>0.80814421427872796</v>
      </c>
      <c r="M25" s="20">
        <v>0.85296933401396302</v>
      </c>
      <c r="N25" s="113">
        <v>0.58060785860628294</v>
      </c>
      <c r="O25" s="20">
        <v>-0.28225252125619699</v>
      </c>
      <c r="P25" s="113">
        <v>0.60264613758456198</v>
      </c>
      <c r="Q25" s="20">
        <v>93.835464395741894</v>
      </c>
      <c r="R25" s="113">
        <v>0.51166830117230599</v>
      </c>
      <c r="S25" s="20">
        <v>96.910310128034894</v>
      </c>
      <c r="T25" s="113">
        <v>0.34884840361768199</v>
      </c>
      <c r="U25" s="20">
        <v>97.937471661841798</v>
      </c>
      <c r="V25" s="113">
        <v>0.31304318912622903</v>
      </c>
      <c r="W25" s="20">
        <v>97.708330125781501</v>
      </c>
      <c r="X25" s="113">
        <v>0.32024690930239502</v>
      </c>
      <c r="Y25" s="20">
        <v>3.8728657300395901</v>
      </c>
      <c r="Z25" s="113">
        <v>0.60362449697000398</v>
      </c>
      <c r="AA25" s="20">
        <v>0.79801999774659305</v>
      </c>
      <c r="AB25" s="113">
        <v>0.47355389516330898</v>
      </c>
      <c r="AC25" s="20">
        <v>-0.22914153606028301</v>
      </c>
      <c r="AD25" s="113">
        <v>0.44783269328629499</v>
      </c>
      <c r="AE25" s="20">
        <v>84.325889567014897</v>
      </c>
      <c r="AF25" s="113">
        <v>0.83559608862920298</v>
      </c>
      <c r="AG25" s="20">
        <v>91.816770509030206</v>
      </c>
      <c r="AH25" s="113">
        <v>0.55237413525450196</v>
      </c>
      <c r="AI25" s="20">
        <v>93.207918569582603</v>
      </c>
      <c r="AJ25" s="113">
        <v>0.47412860913099403</v>
      </c>
      <c r="AK25" s="20">
        <v>92.783493559457796</v>
      </c>
      <c r="AL25" s="113">
        <v>0.66097393881351596</v>
      </c>
      <c r="AM25" s="20">
        <v>8.4576039924429303</v>
      </c>
      <c r="AN25" s="113">
        <v>1.06541417820633</v>
      </c>
      <c r="AO25" s="20">
        <v>0.96672305042764595</v>
      </c>
      <c r="AP25" s="113">
        <v>0.861396385579143</v>
      </c>
      <c r="AQ25" s="20">
        <v>-0.424425010124793</v>
      </c>
      <c r="AR25" s="113">
        <v>0.81343990914335096</v>
      </c>
      <c r="AS25" s="20">
        <v>95.660715684386503</v>
      </c>
      <c r="AT25" s="113">
        <v>0.43409046809551899</v>
      </c>
      <c r="AU25" s="20">
        <v>97.443162756401406</v>
      </c>
      <c r="AV25" s="113">
        <v>0.48892372199843298</v>
      </c>
      <c r="AW25" s="20">
        <v>97.946373417466205</v>
      </c>
      <c r="AX25" s="113">
        <v>0.26078550477965601</v>
      </c>
      <c r="AY25" s="20">
        <v>97.541186314557294</v>
      </c>
      <c r="AZ25" s="113">
        <v>0.37711951962353701</v>
      </c>
      <c r="BA25" s="20">
        <v>1.8804706301707901</v>
      </c>
      <c r="BB25" s="113">
        <v>0.57502492691401996</v>
      </c>
      <c r="BC25" s="20">
        <v>9.8023558155944102E-2</v>
      </c>
      <c r="BD25" s="113">
        <v>0.61746703394909097</v>
      </c>
      <c r="BE25" s="20">
        <v>-0.40518710290885501</v>
      </c>
      <c r="BF25" s="123">
        <v>0.45850650113631702</v>
      </c>
    </row>
    <row r="26" spans="1:58" ht="13" customHeight="1" x14ac:dyDescent="0.15">
      <c r="A26" s="57" t="s">
        <v>264</v>
      </c>
      <c r="B26" s="106">
        <v>2</v>
      </c>
      <c r="C26" s="20" t="s">
        <v>327</v>
      </c>
      <c r="D26" s="113" t="s">
        <v>327</v>
      </c>
      <c r="E26" s="20">
        <v>96.529123094787707</v>
      </c>
      <c r="F26" s="113">
        <v>0.45908169288651801</v>
      </c>
      <c r="G26" s="20">
        <v>96.670667541066095</v>
      </c>
      <c r="H26" s="113">
        <v>0.51087219880642099</v>
      </c>
      <c r="I26" s="20">
        <v>96.1828273878658</v>
      </c>
      <c r="J26" s="113">
        <v>0.50359115920528197</v>
      </c>
      <c r="K26" s="20" t="s">
        <v>327</v>
      </c>
      <c r="L26" s="113" t="s">
        <v>327</v>
      </c>
      <c r="M26" s="20">
        <v>-0.34629570692190698</v>
      </c>
      <c r="N26" s="113">
        <v>0.68143969386386005</v>
      </c>
      <c r="O26" s="20">
        <v>-0.48784015320032398</v>
      </c>
      <c r="P26" s="113">
        <v>0.71735239536996498</v>
      </c>
      <c r="Q26" s="20" t="s">
        <v>327</v>
      </c>
      <c r="R26" s="113" t="s">
        <v>327</v>
      </c>
      <c r="S26" s="20">
        <v>98.142430548592202</v>
      </c>
      <c r="T26" s="113">
        <v>0.33424069804677597</v>
      </c>
      <c r="U26" s="20">
        <v>98.6297843259063</v>
      </c>
      <c r="V26" s="113">
        <v>0.21221977453253599</v>
      </c>
      <c r="W26" s="20">
        <v>98.844356884819604</v>
      </c>
      <c r="X26" s="113">
        <v>0.21434936352489001</v>
      </c>
      <c r="Y26" s="20" t="s">
        <v>327</v>
      </c>
      <c r="Z26" s="113" t="s">
        <v>327</v>
      </c>
      <c r="AA26" s="20">
        <v>0.70192633622740197</v>
      </c>
      <c r="AB26" s="113">
        <v>0.397067366921939</v>
      </c>
      <c r="AC26" s="20">
        <v>0.214572558913289</v>
      </c>
      <c r="AD26" s="113">
        <v>0.30163368901063797</v>
      </c>
      <c r="AE26" s="20" t="s">
        <v>327</v>
      </c>
      <c r="AF26" s="113" t="s">
        <v>327</v>
      </c>
      <c r="AG26" s="20">
        <v>94.948343675077993</v>
      </c>
      <c r="AH26" s="113">
        <v>0.52671157085170595</v>
      </c>
      <c r="AI26" s="20">
        <v>95.104674216999101</v>
      </c>
      <c r="AJ26" s="113">
        <v>0.51290828840408997</v>
      </c>
      <c r="AK26" s="20">
        <v>96.123422388479199</v>
      </c>
      <c r="AL26" s="113">
        <v>0.40674627601088797</v>
      </c>
      <c r="AM26" s="20" t="s">
        <v>327</v>
      </c>
      <c r="AN26" s="113" t="s">
        <v>327</v>
      </c>
      <c r="AO26" s="20">
        <v>1.17507871340119</v>
      </c>
      <c r="AP26" s="113">
        <v>0.66548299145642897</v>
      </c>
      <c r="AQ26" s="20">
        <v>1.0187481714801101</v>
      </c>
      <c r="AR26" s="113">
        <v>0.65461243905255795</v>
      </c>
      <c r="AS26" s="20" t="s">
        <v>327</v>
      </c>
      <c r="AT26" s="113" t="s">
        <v>327</v>
      </c>
      <c r="AU26" s="20">
        <v>97.189656414208699</v>
      </c>
      <c r="AV26" s="113">
        <v>0.331172178358008</v>
      </c>
      <c r="AW26" s="20">
        <v>97.070874250810505</v>
      </c>
      <c r="AX26" s="113">
        <v>0.38974523110280102</v>
      </c>
      <c r="AY26" s="20">
        <v>95.636351373025704</v>
      </c>
      <c r="AZ26" s="113">
        <v>0.408176275181245</v>
      </c>
      <c r="BA26" s="20" t="s">
        <v>327</v>
      </c>
      <c r="BB26" s="113" t="s">
        <v>327</v>
      </c>
      <c r="BC26" s="20">
        <v>-1.55330504118305</v>
      </c>
      <c r="BD26" s="113">
        <v>0.52562618212872902</v>
      </c>
      <c r="BE26" s="20">
        <v>-1.4345228777847701</v>
      </c>
      <c r="BF26" s="123">
        <v>0.56436620804953497</v>
      </c>
    </row>
    <row r="27" spans="1:58" ht="13" customHeight="1" x14ac:dyDescent="0.15">
      <c r="A27" s="57" t="s">
        <v>265</v>
      </c>
      <c r="B27" s="106">
        <v>2</v>
      </c>
      <c r="C27" s="20" t="s">
        <v>327</v>
      </c>
      <c r="D27" s="113" t="s">
        <v>327</v>
      </c>
      <c r="E27" s="20">
        <v>93.692083054724606</v>
      </c>
      <c r="F27" s="113">
        <v>0.62827743221996402</v>
      </c>
      <c r="G27" s="20">
        <v>93.9700404715921</v>
      </c>
      <c r="H27" s="113">
        <v>0.81667909101288405</v>
      </c>
      <c r="I27" s="20">
        <v>94.806170562368393</v>
      </c>
      <c r="J27" s="113">
        <v>0.53733381318121998</v>
      </c>
      <c r="K27" s="20" t="s">
        <v>327</v>
      </c>
      <c r="L27" s="113" t="s">
        <v>327</v>
      </c>
      <c r="M27" s="20">
        <v>1.1140875076438601</v>
      </c>
      <c r="N27" s="113">
        <v>0.82671649229030297</v>
      </c>
      <c r="O27" s="20">
        <v>0.83613009077636502</v>
      </c>
      <c r="P27" s="113">
        <v>0.97759519459002098</v>
      </c>
      <c r="Q27" s="20" t="s">
        <v>327</v>
      </c>
      <c r="R27" s="113" t="s">
        <v>327</v>
      </c>
      <c r="S27" s="20">
        <v>93.465082999935902</v>
      </c>
      <c r="T27" s="113">
        <v>0.50238984315428903</v>
      </c>
      <c r="U27" s="20">
        <v>95.675291419201002</v>
      </c>
      <c r="V27" s="113">
        <v>0.41946856643397401</v>
      </c>
      <c r="W27" s="20">
        <v>94.447036431295999</v>
      </c>
      <c r="X27" s="113">
        <v>0.58130836392366203</v>
      </c>
      <c r="Y27" s="20" t="s">
        <v>327</v>
      </c>
      <c r="Z27" s="113" t="s">
        <v>327</v>
      </c>
      <c r="AA27" s="20">
        <v>0.98195343136006796</v>
      </c>
      <c r="AB27" s="113">
        <v>0.76831957444295096</v>
      </c>
      <c r="AC27" s="20">
        <v>-1.22825498790503</v>
      </c>
      <c r="AD27" s="113">
        <v>0.71684956036380398</v>
      </c>
      <c r="AE27" s="20" t="s">
        <v>327</v>
      </c>
      <c r="AF27" s="113" t="s">
        <v>327</v>
      </c>
      <c r="AG27" s="20">
        <v>89.6828513321868</v>
      </c>
      <c r="AH27" s="113">
        <v>0.67661550662372705</v>
      </c>
      <c r="AI27" s="20">
        <v>92.558477206808504</v>
      </c>
      <c r="AJ27" s="113">
        <v>0.55310523998349304</v>
      </c>
      <c r="AK27" s="20">
        <v>89.101081691702703</v>
      </c>
      <c r="AL27" s="113">
        <v>0.90253761089644402</v>
      </c>
      <c r="AM27" s="20" t="s">
        <v>327</v>
      </c>
      <c r="AN27" s="113" t="s">
        <v>327</v>
      </c>
      <c r="AO27" s="20">
        <v>-0.58176964048409696</v>
      </c>
      <c r="AP27" s="113">
        <v>1.1279994161728699</v>
      </c>
      <c r="AQ27" s="20">
        <v>-3.4573955151058602</v>
      </c>
      <c r="AR27" s="113">
        <v>1.0585365112171901</v>
      </c>
      <c r="AS27" s="20" t="s">
        <v>327</v>
      </c>
      <c r="AT27" s="113" t="s">
        <v>327</v>
      </c>
      <c r="AU27" s="20">
        <v>92.826442295191498</v>
      </c>
      <c r="AV27" s="113">
        <v>0.64376109703901596</v>
      </c>
      <c r="AW27" s="20">
        <v>95.031336150825695</v>
      </c>
      <c r="AX27" s="113">
        <v>0.56566285832844299</v>
      </c>
      <c r="AY27" s="20">
        <v>90.791708722277804</v>
      </c>
      <c r="AZ27" s="113">
        <v>0.87422631876910195</v>
      </c>
      <c r="BA27" s="20" t="s">
        <v>327</v>
      </c>
      <c r="BB27" s="113" t="s">
        <v>327</v>
      </c>
      <c r="BC27" s="20">
        <v>-2.0347335729137099</v>
      </c>
      <c r="BD27" s="113">
        <v>1.08567951370994</v>
      </c>
      <c r="BE27" s="20">
        <v>-4.2396274285479096</v>
      </c>
      <c r="BF27" s="123">
        <v>1.0412713986857001</v>
      </c>
    </row>
    <row r="28" spans="1:58" ht="13" customHeight="1" x14ac:dyDescent="0.15">
      <c r="A28" s="57" t="s">
        <v>266</v>
      </c>
      <c r="B28" s="106">
        <v>2</v>
      </c>
      <c r="C28" s="20">
        <v>95.900566962697596</v>
      </c>
      <c r="D28" s="113">
        <v>0.53988138533197905</v>
      </c>
      <c r="E28" s="20" t="s">
        <v>327</v>
      </c>
      <c r="F28" s="113" t="s">
        <v>327</v>
      </c>
      <c r="G28" s="20">
        <v>96.454231950787104</v>
      </c>
      <c r="H28" s="113">
        <v>0.55119864753764702</v>
      </c>
      <c r="I28" s="20">
        <v>97.786020751592005</v>
      </c>
      <c r="J28" s="113">
        <v>0.48415126925811502</v>
      </c>
      <c r="K28" s="20">
        <v>1.8854537888944101</v>
      </c>
      <c r="L28" s="113">
        <v>0.72517195323055705</v>
      </c>
      <c r="M28" s="20" t="s">
        <v>327</v>
      </c>
      <c r="N28" s="113" t="s">
        <v>327</v>
      </c>
      <c r="O28" s="20">
        <v>1.3317888008049199</v>
      </c>
      <c r="P28" s="113">
        <v>0.73363642260425899</v>
      </c>
      <c r="Q28" s="20">
        <v>94.841101963019298</v>
      </c>
      <c r="R28" s="113">
        <v>0.65704899414176599</v>
      </c>
      <c r="S28" s="20" t="s">
        <v>327</v>
      </c>
      <c r="T28" s="113" t="s">
        <v>327</v>
      </c>
      <c r="U28" s="20">
        <v>91.631479896815605</v>
      </c>
      <c r="V28" s="113">
        <v>0.68833554757917004</v>
      </c>
      <c r="W28" s="20">
        <v>95.885800722382797</v>
      </c>
      <c r="X28" s="113">
        <v>0.42214980115077699</v>
      </c>
      <c r="Y28" s="20">
        <v>1.04469875936351</v>
      </c>
      <c r="Z28" s="113">
        <v>0.78097620662498202</v>
      </c>
      <c r="AA28" s="20" t="s">
        <v>327</v>
      </c>
      <c r="AB28" s="113" t="s">
        <v>327</v>
      </c>
      <c r="AC28" s="20">
        <v>4.2543208255671896</v>
      </c>
      <c r="AD28" s="113">
        <v>0.80747525081129001</v>
      </c>
      <c r="AE28" s="20">
        <v>92.9717292758463</v>
      </c>
      <c r="AF28" s="113">
        <v>0.92480274470733403</v>
      </c>
      <c r="AG28" s="20" t="s">
        <v>327</v>
      </c>
      <c r="AH28" s="113" t="s">
        <v>327</v>
      </c>
      <c r="AI28" s="20">
        <v>93.890777500871096</v>
      </c>
      <c r="AJ28" s="113">
        <v>0.48231320957333301</v>
      </c>
      <c r="AK28" s="20">
        <v>96.146846915330599</v>
      </c>
      <c r="AL28" s="113">
        <v>0.37262707078024698</v>
      </c>
      <c r="AM28" s="20">
        <v>3.1751176394843599</v>
      </c>
      <c r="AN28" s="113">
        <v>0.99705117747108896</v>
      </c>
      <c r="AO28" s="20" t="s">
        <v>327</v>
      </c>
      <c r="AP28" s="113" t="s">
        <v>327</v>
      </c>
      <c r="AQ28" s="20">
        <v>2.2560694144595899</v>
      </c>
      <c r="AR28" s="113">
        <v>0.60948910245155097</v>
      </c>
      <c r="AS28" s="20">
        <v>95.444071149297599</v>
      </c>
      <c r="AT28" s="113">
        <v>0.51778250924051605</v>
      </c>
      <c r="AU28" s="20" t="s">
        <v>327</v>
      </c>
      <c r="AV28" s="113" t="s">
        <v>327</v>
      </c>
      <c r="AW28" s="20">
        <v>95.860627431955805</v>
      </c>
      <c r="AX28" s="113">
        <v>0.44448298074086401</v>
      </c>
      <c r="AY28" s="20">
        <v>97.136067634436998</v>
      </c>
      <c r="AZ28" s="113">
        <v>0.390628715240947</v>
      </c>
      <c r="BA28" s="20">
        <v>1.6919964851393401</v>
      </c>
      <c r="BB28" s="113">
        <v>0.64860582794652599</v>
      </c>
      <c r="BC28" s="20" t="s">
        <v>327</v>
      </c>
      <c r="BD28" s="113" t="s">
        <v>327</v>
      </c>
      <c r="BE28" s="20">
        <v>1.27544020248118</v>
      </c>
      <c r="BF28" s="123">
        <v>0.59173973446024097</v>
      </c>
    </row>
    <row r="29" spans="1:58" ht="13" customHeight="1" x14ac:dyDescent="0.15">
      <c r="A29" s="57" t="s">
        <v>267</v>
      </c>
      <c r="B29" s="106">
        <v>2</v>
      </c>
      <c r="C29" s="20">
        <v>96.829735762708196</v>
      </c>
      <c r="D29" s="113">
        <v>0.48071126081355903</v>
      </c>
      <c r="E29" s="20">
        <v>98.192376974273301</v>
      </c>
      <c r="F29" s="113">
        <v>0.42423466222655398</v>
      </c>
      <c r="G29" s="20">
        <v>98.228463922491102</v>
      </c>
      <c r="H29" s="113">
        <v>0.43362068217531302</v>
      </c>
      <c r="I29" s="20">
        <v>98.597636358519196</v>
      </c>
      <c r="J29" s="113">
        <v>0.42641821033250499</v>
      </c>
      <c r="K29" s="20">
        <v>1.7679005958109999</v>
      </c>
      <c r="L29" s="113">
        <v>0.64258525222427698</v>
      </c>
      <c r="M29" s="20">
        <v>0.40525938424585201</v>
      </c>
      <c r="N29" s="113">
        <v>0.60150439627458696</v>
      </c>
      <c r="O29" s="20">
        <v>0.36917243602807998</v>
      </c>
      <c r="P29" s="113">
        <v>0.60816065814335696</v>
      </c>
      <c r="Q29" s="20">
        <v>98.353603885279895</v>
      </c>
      <c r="R29" s="113">
        <v>0.36249810647720798</v>
      </c>
      <c r="S29" s="20">
        <v>98.846917538721996</v>
      </c>
      <c r="T29" s="113">
        <v>0.357369480285196</v>
      </c>
      <c r="U29" s="20">
        <v>99.292691660241502</v>
      </c>
      <c r="V29" s="113">
        <v>0.24355993955041699</v>
      </c>
      <c r="W29" s="20">
        <v>99.757883159997107</v>
      </c>
      <c r="X29" s="113">
        <v>0.171264216034621</v>
      </c>
      <c r="Y29" s="20">
        <v>1.4042792747172099</v>
      </c>
      <c r="Z29" s="113">
        <v>0.400919329658118</v>
      </c>
      <c r="AA29" s="20">
        <v>0.91096562127509595</v>
      </c>
      <c r="AB29" s="113">
        <v>0.396288250057032</v>
      </c>
      <c r="AC29" s="20">
        <v>0.465191499755647</v>
      </c>
      <c r="AD29" s="113">
        <v>0.29774632801724998</v>
      </c>
      <c r="AE29" s="20">
        <v>95.143338575388896</v>
      </c>
      <c r="AF29" s="113">
        <v>0.56784839166706202</v>
      </c>
      <c r="AG29" s="20">
        <v>96.388085049854396</v>
      </c>
      <c r="AH29" s="113">
        <v>0.58299747067769903</v>
      </c>
      <c r="AI29" s="20">
        <v>98.243201321954103</v>
      </c>
      <c r="AJ29" s="113">
        <v>0.37302665626200998</v>
      </c>
      <c r="AK29" s="20">
        <v>97.990160779031896</v>
      </c>
      <c r="AL29" s="113">
        <v>0.65407897159171902</v>
      </c>
      <c r="AM29" s="20">
        <v>2.84682220364297</v>
      </c>
      <c r="AN29" s="113">
        <v>0.86618190756754398</v>
      </c>
      <c r="AO29" s="20">
        <v>1.60207572917754</v>
      </c>
      <c r="AP29" s="113">
        <v>0.87618796607524596</v>
      </c>
      <c r="AQ29" s="20">
        <v>-0.25304054292223599</v>
      </c>
      <c r="AR29" s="113">
        <v>0.75297289948609503</v>
      </c>
      <c r="AS29" s="20">
        <v>85.215025787642801</v>
      </c>
      <c r="AT29" s="113">
        <v>1.07392085372396</v>
      </c>
      <c r="AU29" s="20">
        <v>88.173903310506503</v>
      </c>
      <c r="AV29" s="113">
        <v>0.88554362713649803</v>
      </c>
      <c r="AW29" s="20">
        <v>83.889537080713097</v>
      </c>
      <c r="AX29" s="113">
        <v>1.0311250142872601</v>
      </c>
      <c r="AY29" s="20">
        <v>85.618783366849897</v>
      </c>
      <c r="AZ29" s="113">
        <v>1.27430122340156</v>
      </c>
      <c r="BA29" s="20">
        <v>0.40375757920712402</v>
      </c>
      <c r="BB29" s="113">
        <v>1.66647820508578</v>
      </c>
      <c r="BC29" s="20">
        <v>-2.5551199436565399</v>
      </c>
      <c r="BD29" s="113">
        <v>1.55178320764364</v>
      </c>
      <c r="BE29" s="20">
        <v>1.7292462861368001</v>
      </c>
      <c r="BF29" s="123">
        <v>1.63922615982408</v>
      </c>
    </row>
    <row r="30" spans="1:58" ht="13" customHeight="1" x14ac:dyDescent="0.15">
      <c r="A30" s="57" t="s">
        <v>268</v>
      </c>
      <c r="B30" s="106">
        <v>2</v>
      </c>
      <c r="C30" s="20" t="s">
        <v>327</v>
      </c>
      <c r="D30" s="113" t="s">
        <v>327</v>
      </c>
      <c r="E30" s="20">
        <v>94.978823812909297</v>
      </c>
      <c r="F30" s="113">
        <v>0.58828176402959897</v>
      </c>
      <c r="G30" s="20">
        <v>93.043806989521599</v>
      </c>
      <c r="H30" s="113">
        <v>0.69535761609260205</v>
      </c>
      <c r="I30" s="20">
        <v>95.581927176933405</v>
      </c>
      <c r="J30" s="113">
        <v>0.54343786533842997</v>
      </c>
      <c r="K30" s="20" t="s">
        <v>327</v>
      </c>
      <c r="L30" s="113" t="s">
        <v>327</v>
      </c>
      <c r="M30" s="20">
        <v>0.60310336402405096</v>
      </c>
      <c r="N30" s="113">
        <v>0.80087461401480697</v>
      </c>
      <c r="O30" s="20">
        <v>2.5381201874117898</v>
      </c>
      <c r="P30" s="113">
        <v>0.88252304657814795</v>
      </c>
      <c r="Q30" s="20" t="s">
        <v>327</v>
      </c>
      <c r="R30" s="113" t="s">
        <v>327</v>
      </c>
      <c r="S30" s="20">
        <v>91.467213970576296</v>
      </c>
      <c r="T30" s="113">
        <v>0.60447231706554505</v>
      </c>
      <c r="U30" s="20">
        <v>92.179790056045604</v>
      </c>
      <c r="V30" s="113">
        <v>0.66979888426735101</v>
      </c>
      <c r="W30" s="20">
        <v>97.094008007646494</v>
      </c>
      <c r="X30" s="113">
        <v>0.396413594291671</v>
      </c>
      <c r="Y30" s="20" t="s">
        <v>327</v>
      </c>
      <c r="Z30" s="113" t="s">
        <v>327</v>
      </c>
      <c r="AA30" s="20">
        <v>5.6267940370702698</v>
      </c>
      <c r="AB30" s="113">
        <v>0.72286272544503904</v>
      </c>
      <c r="AC30" s="20">
        <v>4.9142179516009499</v>
      </c>
      <c r="AD30" s="113">
        <v>0.77831502818911902</v>
      </c>
      <c r="AE30" s="20" t="s">
        <v>327</v>
      </c>
      <c r="AF30" s="113" t="s">
        <v>327</v>
      </c>
      <c r="AG30" s="20">
        <v>88.889757045303199</v>
      </c>
      <c r="AH30" s="113">
        <v>0.72876955164959301</v>
      </c>
      <c r="AI30" s="20">
        <v>90.402054102645806</v>
      </c>
      <c r="AJ30" s="113">
        <v>0.72212735041909104</v>
      </c>
      <c r="AK30" s="20">
        <v>93.063479982150298</v>
      </c>
      <c r="AL30" s="113">
        <v>0.63446222455061096</v>
      </c>
      <c r="AM30" s="20" t="s">
        <v>327</v>
      </c>
      <c r="AN30" s="113" t="s">
        <v>327</v>
      </c>
      <c r="AO30" s="20">
        <v>4.1737229368471302</v>
      </c>
      <c r="AP30" s="113">
        <v>0.96625430078900998</v>
      </c>
      <c r="AQ30" s="20">
        <v>2.6614258795044501</v>
      </c>
      <c r="AR30" s="113">
        <v>0.961254505635738</v>
      </c>
      <c r="AS30" s="20" t="s">
        <v>327</v>
      </c>
      <c r="AT30" s="113" t="s">
        <v>327</v>
      </c>
      <c r="AU30" s="20">
        <v>92.565340108027698</v>
      </c>
      <c r="AV30" s="113">
        <v>0.92379546889314101</v>
      </c>
      <c r="AW30" s="20">
        <v>93.715834356135403</v>
      </c>
      <c r="AX30" s="113">
        <v>0.59210066062663003</v>
      </c>
      <c r="AY30" s="20">
        <v>95.499540524117194</v>
      </c>
      <c r="AZ30" s="113">
        <v>0.55219725448884005</v>
      </c>
      <c r="BA30" s="20" t="s">
        <v>327</v>
      </c>
      <c r="BB30" s="113" t="s">
        <v>327</v>
      </c>
      <c r="BC30" s="20">
        <v>2.9342004160894399</v>
      </c>
      <c r="BD30" s="113">
        <v>1.07625270090835</v>
      </c>
      <c r="BE30" s="20">
        <v>1.78370616798179</v>
      </c>
      <c r="BF30" s="123">
        <v>0.80963263285239695</v>
      </c>
    </row>
    <row r="31" spans="1:58" ht="13" customHeight="1" x14ac:dyDescent="0.15">
      <c r="A31" s="57" t="s">
        <v>269</v>
      </c>
      <c r="B31" s="106">
        <v>2</v>
      </c>
      <c r="C31" s="20">
        <v>93.565284579778407</v>
      </c>
      <c r="D31" s="113">
        <v>0.49508583396071898</v>
      </c>
      <c r="E31" s="20">
        <v>91.305473808388697</v>
      </c>
      <c r="F31" s="113">
        <v>0.666608210875825</v>
      </c>
      <c r="G31" s="20">
        <v>96.911786233044793</v>
      </c>
      <c r="H31" s="113">
        <v>0.33952146437223701</v>
      </c>
      <c r="I31" s="20">
        <v>97.533989979188704</v>
      </c>
      <c r="J31" s="113">
        <v>0.35633390118941399</v>
      </c>
      <c r="K31" s="20">
        <v>3.9687053994102399</v>
      </c>
      <c r="L31" s="113">
        <v>0.60998674749985204</v>
      </c>
      <c r="M31" s="20">
        <v>6.2285161707999901</v>
      </c>
      <c r="N31" s="113">
        <v>0.75587059470780804</v>
      </c>
      <c r="O31" s="20">
        <v>0.62220374614393803</v>
      </c>
      <c r="P31" s="113">
        <v>0.49218764095244699</v>
      </c>
      <c r="Q31" s="20">
        <v>94.8470380687926</v>
      </c>
      <c r="R31" s="113">
        <v>0.434706997414254</v>
      </c>
      <c r="S31" s="20">
        <v>95.892080604064404</v>
      </c>
      <c r="T31" s="113">
        <v>0.41570461707970702</v>
      </c>
      <c r="U31" s="20">
        <v>96.069640998369294</v>
      </c>
      <c r="V31" s="113">
        <v>0.41746446721868702</v>
      </c>
      <c r="W31" s="20">
        <v>96.329450676295295</v>
      </c>
      <c r="X31" s="113">
        <v>0.49412025805471699</v>
      </c>
      <c r="Y31" s="20">
        <v>1.4824126075027</v>
      </c>
      <c r="Z31" s="113">
        <v>0.658122331349557</v>
      </c>
      <c r="AA31" s="20">
        <v>0.43737007223090502</v>
      </c>
      <c r="AB31" s="113">
        <v>0.64572839342981203</v>
      </c>
      <c r="AC31" s="20">
        <v>0.25980967792600002</v>
      </c>
      <c r="AD31" s="113">
        <v>0.64686274495463303</v>
      </c>
      <c r="AE31" s="20">
        <v>91.758258795242796</v>
      </c>
      <c r="AF31" s="113">
        <v>0.53893050597471104</v>
      </c>
      <c r="AG31" s="20">
        <v>89.483344000534402</v>
      </c>
      <c r="AH31" s="113">
        <v>0.61257808421940496</v>
      </c>
      <c r="AI31" s="20">
        <v>90.957951410833104</v>
      </c>
      <c r="AJ31" s="113">
        <v>0.63364092385349802</v>
      </c>
      <c r="AK31" s="20">
        <v>91.032767410671198</v>
      </c>
      <c r="AL31" s="113">
        <v>0.70001490369434505</v>
      </c>
      <c r="AM31" s="20">
        <v>-0.72549138457154105</v>
      </c>
      <c r="AN31" s="113">
        <v>0.88344040866623297</v>
      </c>
      <c r="AO31" s="20">
        <v>1.54942341013684</v>
      </c>
      <c r="AP31" s="113">
        <v>0.930200394893552</v>
      </c>
      <c r="AQ31" s="20">
        <v>7.4815999838165198E-2</v>
      </c>
      <c r="AR31" s="113">
        <v>0.94420426062167095</v>
      </c>
      <c r="AS31" s="20">
        <v>85.798843018849297</v>
      </c>
      <c r="AT31" s="113">
        <v>0.69539891855530001</v>
      </c>
      <c r="AU31" s="20">
        <v>87.315356431208599</v>
      </c>
      <c r="AV31" s="113">
        <v>0.73634703930152801</v>
      </c>
      <c r="AW31" s="20">
        <v>90.383060301285298</v>
      </c>
      <c r="AX31" s="113">
        <v>0.70740744727410898</v>
      </c>
      <c r="AY31" s="20">
        <v>91.490178748117401</v>
      </c>
      <c r="AZ31" s="113">
        <v>0.68842266478300496</v>
      </c>
      <c r="BA31" s="20">
        <v>5.6913357292680802</v>
      </c>
      <c r="BB31" s="113">
        <v>0.97852205969758999</v>
      </c>
      <c r="BC31" s="20">
        <v>4.1748223169088003</v>
      </c>
      <c r="BD31" s="113">
        <v>1.0080340905321901</v>
      </c>
      <c r="BE31" s="20">
        <v>1.10711844683208</v>
      </c>
      <c r="BF31" s="123">
        <v>0.98709222560295995</v>
      </c>
    </row>
    <row r="32" spans="1:58" ht="13" customHeight="1" x14ac:dyDescent="0.15">
      <c r="A32" s="57" t="s">
        <v>270</v>
      </c>
      <c r="B32" s="106">
        <v>2</v>
      </c>
      <c r="C32" s="20" t="s">
        <v>327</v>
      </c>
      <c r="D32" s="113" t="s">
        <v>327</v>
      </c>
      <c r="E32" s="20">
        <v>94.760272692788405</v>
      </c>
      <c r="F32" s="113">
        <v>0.57683358872615498</v>
      </c>
      <c r="G32" s="20">
        <v>95.929434469540098</v>
      </c>
      <c r="H32" s="113">
        <v>0.45524098103555699</v>
      </c>
      <c r="I32" s="20">
        <v>95.471872772078697</v>
      </c>
      <c r="J32" s="113">
        <v>0.45603214072049802</v>
      </c>
      <c r="K32" s="20" t="s">
        <v>327</v>
      </c>
      <c r="L32" s="113" t="s">
        <v>327</v>
      </c>
      <c r="M32" s="20">
        <v>0.711600079290307</v>
      </c>
      <c r="N32" s="113">
        <v>0.73532462385861597</v>
      </c>
      <c r="O32" s="20">
        <v>-0.45756169746141501</v>
      </c>
      <c r="P32" s="113">
        <v>0.64436764675481395</v>
      </c>
      <c r="Q32" s="20" t="s">
        <v>327</v>
      </c>
      <c r="R32" s="113" t="s">
        <v>327</v>
      </c>
      <c r="S32" s="20">
        <v>93.6007647094562</v>
      </c>
      <c r="T32" s="113">
        <v>0.52253246729949299</v>
      </c>
      <c r="U32" s="20">
        <v>93.496147044293295</v>
      </c>
      <c r="V32" s="113">
        <v>0.55974890758682305</v>
      </c>
      <c r="W32" s="20">
        <v>93.003866554754794</v>
      </c>
      <c r="X32" s="113">
        <v>0.62732636370198303</v>
      </c>
      <c r="Y32" s="20" t="s">
        <v>327</v>
      </c>
      <c r="Z32" s="113" t="s">
        <v>327</v>
      </c>
      <c r="AA32" s="20">
        <v>-0.59689815470137797</v>
      </c>
      <c r="AB32" s="113">
        <v>0.81644261646342797</v>
      </c>
      <c r="AC32" s="20">
        <v>-0.492280489538516</v>
      </c>
      <c r="AD32" s="113">
        <v>0.84074800394660099</v>
      </c>
      <c r="AE32" s="20" t="s">
        <v>327</v>
      </c>
      <c r="AF32" s="113" t="s">
        <v>327</v>
      </c>
      <c r="AG32" s="20">
        <v>94.159278024617706</v>
      </c>
      <c r="AH32" s="113">
        <v>0.53162451580657</v>
      </c>
      <c r="AI32" s="20">
        <v>93.420906601688799</v>
      </c>
      <c r="AJ32" s="113">
        <v>0.50414887230500105</v>
      </c>
      <c r="AK32" s="20">
        <v>94.132936564466505</v>
      </c>
      <c r="AL32" s="113">
        <v>0.66524889617102501</v>
      </c>
      <c r="AM32" s="20" t="s">
        <v>327</v>
      </c>
      <c r="AN32" s="113" t="s">
        <v>327</v>
      </c>
      <c r="AO32" s="20">
        <v>-2.6341460151229502E-2</v>
      </c>
      <c r="AP32" s="113">
        <v>0.85157543392428603</v>
      </c>
      <c r="AQ32" s="20">
        <v>0.71202996277769204</v>
      </c>
      <c r="AR32" s="113">
        <v>0.83469885545816502</v>
      </c>
      <c r="AS32" s="20" t="s">
        <v>327</v>
      </c>
      <c r="AT32" s="113" t="s">
        <v>327</v>
      </c>
      <c r="AU32" s="20">
        <v>93.854560104499001</v>
      </c>
      <c r="AV32" s="113">
        <v>0.459006982032927</v>
      </c>
      <c r="AW32" s="20">
        <v>94.629939298560302</v>
      </c>
      <c r="AX32" s="113">
        <v>0.43253479604075301</v>
      </c>
      <c r="AY32" s="20">
        <v>93.989680257347302</v>
      </c>
      <c r="AZ32" s="113">
        <v>0.65254160607933598</v>
      </c>
      <c r="BA32" s="20" t="s">
        <v>327</v>
      </c>
      <c r="BB32" s="113" t="s">
        <v>327</v>
      </c>
      <c r="BC32" s="20">
        <v>0.13512015284833001</v>
      </c>
      <c r="BD32" s="113">
        <v>0.79780822082727099</v>
      </c>
      <c r="BE32" s="20">
        <v>-0.64025904121301402</v>
      </c>
      <c r="BF32" s="123">
        <v>0.78287731954030704</v>
      </c>
    </row>
    <row r="33" spans="1:58" ht="13" customHeight="1" x14ac:dyDescent="0.15">
      <c r="A33" s="57" t="s">
        <v>271</v>
      </c>
      <c r="B33" s="106">
        <v>2</v>
      </c>
      <c r="C33" s="20" t="s">
        <v>327</v>
      </c>
      <c r="D33" s="113" t="s">
        <v>327</v>
      </c>
      <c r="E33" s="20" t="s">
        <v>327</v>
      </c>
      <c r="F33" s="113" t="s">
        <v>327</v>
      </c>
      <c r="G33" s="20">
        <v>97.469536392126102</v>
      </c>
      <c r="H33" s="113">
        <v>0.251009729975325</v>
      </c>
      <c r="I33" s="20">
        <v>97.358488540837897</v>
      </c>
      <c r="J33" s="113">
        <v>0.23649874890199099</v>
      </c>
      <c r="K33" s="20" t="s">
        <v>327</v>
      </c>
      <c r="L33" s="113" t="s">
        <v>327</v>
      </c>
      <c r="M33" s="20" t="s">
        <v>327</v>
      </c>
      <c r="N33" s="113" t="s">
        <v>327</v>
      </c>
      <c r="O33" s="20">
        <v>-0.11104785128822001</v>
      </c>
      <c r="P33" s="113">
        <v>0.34487322710598001</v>
      </c>
      <c r="Q33" s="20" t="s">
        <v>327</v>
      </c>
      <c r="R33" s="113" t="s">
        <v>327</v>
      </c>
      <c r="S33" s="20" t="s">
        <v>327</v>
      </c>
      <c r="T33" s="113" t="s">
        <v>327</v>
      </c>
      <c r="U33" s="20">
        <v>80.600537960802797</v>
      </c>
      <c r="V33" s="113">
        <v>0.74702964497486402</v>
      </c>
      <c r="W33" s="20">
        <v>94.447929594389905</v>
      </c>
      <c r="X33" s="113">
        <v>0.39123361350248198</v>
      </c>
      <c r="Y33" s="20" t="s">
        <v>327</v>
      </c>
      <c r="Z33" s="113" t="s">
        <v>327</v>
      </c>
      <c r="AA33" s="20" t="s">
        <v>327</v>
      </c>
      <c r="AB33" s="113" t="s">
        <v>327</v>
      </c>
      <c r="AC33" s="20">
        <v>13.847391633587</v>
      </c>
      <c r="AD33" s="113">
        <v>0.84327755265125004</v>
      </c>
      <c r="AE33" s="20" t="s">
        <v>327</v>
      </c>
      <c r="AF33" s="113" t="s">
        <v>327</v>
      </c>
      <c r="AG33" s="20" t="s">
        <v>327</v>
      </c>
      <c r="AH33" s="113" t="s">
        <v>327</v>
      </c>
      <c r="AI33" s="20">
        <v>94.031252771568205</v>
      </c>
      <c r="AJ33" s="113">
        <v>0.45981548072024903</v>
      </c>
      <c r="AK33" s="20">
        <v>94.067303330952001</v>
      </c>
      <c r="AL33" s="113">
        <v>0.54372641588411796</v>
      </c>
      <c r="AM33" s="20" t="s">
        <v>327</v>
      </c>
      <c r="AN33" s="113" t="s">
        <v>327</v>
      </c>
      <c r="AO33" s="20" t="s">
        <v>327</v>
      </c>
      <c r="AP33" s="113" t="s">
        <v>327</v>
      </c>
      <c r="AQ33" s="20">
        <v>3.6050559383838297E-2</v>
      </c>
      <c r="AR33" s="113">
        <v>0.71208755897023102</v>
      </c>
      <c r="AS33" s="20" t="s">
        <v>327</v>
      </c>
      <c r="AT33" s="113" t="s">
        <v>327</v>
      </c>
      <c r="AU33" s="20" t="s">
        <v>327</v>
      </c>
      <c r="AV33" s="113" t="s">
        <v>327</v>
      </c>
      <c r="AW33" s="20">
        <v>94.494388670839299</v>
      </c>
      <c r="AX33" s="113">
        <v>0.47765912205837702</v>
      </c>
      <c r="AY33" s="20">
        <v>96.016948719454405</v>
      </c>
      <c r="AZ33" s="113">
        <v>0.41958393169492603</v>
      </c>
      <c r="BA33" s="20" t="s">
        <v>327</v>
      </c>
      <c r="BB33" s="113" t="s">
        <v>327</v>
      </c>
      <c r="BC33" s="20" t="s">
        <v>327</v>
      </c>
      <c r="BD33" s="113" t="s">
        <v>327</v>
      </c>
      <c r="BE33" s="20">
        <v>1.5225600486150499</v>
      </c>
      <c r="BF33" s="123">
        <v>0.63577426231497602</v>
      </c>
    </row>
    <row r="34" spans="1:58" ht="13" customHeight="1" x14ac:dyDescent="0.15">
      <c r="A34" s="57" t="s">
        <v>272</v>
      </c>
      <c r="B34" s="106">
        <v>2</v>
      </c>
      <c r="C34" s="20">
        <v>89.914761502683703</v>
      </c>
      <c r="D34" s="113">
        <v>0.88049352890731303</v>
      </c>
      <c r="E34" s="20">
        <v>94.457885839300801</v>
      </c>
      <c r="F34" s="113">
        <v>0.618770581038664</v>
      </c>
      <c r="G34" s="20">
        <v>94.309464506693502</v>
      </c>
      <c r="H34" s="113">
        <v>0.72171273834042204</v>
      </c>
      <c r="I34" s="20">
        <v>98.155285633915398</v>
      </c>
      <c r="J34" s="113">
        <v>0.28127771391137801</v>
      </c>
      <c r="K34" s="20">
        <v>8.2405241312317106</v>
      </c>
      <c r="L34" s="113">
        <v>0.92433003131504099</v>
      </c>
      <c r="M34" s="20">
        <v>3.6973997946146002</v>
      </c>
      <c r="N34" s="113">
        <v>0.67970154060597598</v>
      </c>
      <c r="O34" s="20">
        <v>3.84582112722192</v>
      </c>
      <c r="P34" s="113">
        <v>0.77458790916592701</v>
      </c>
      <c r="Q34" s="20">
        <v>86.765737521066399</v>
      </c>
      <c r="R34" s="113">
        <v>0.71311698582792005</v>
      </c>
      <c r="S34" s="20">
        <v>90.615086749185394</v>
      </c>
      <c r="T34" s="113">
        <v>0.65365256472756506</v>
      </c>
      <c r="U34" s="20">
        <v>93.107534138269997</v>
      </c>
      <c r="V34" s="113">
        <v>0.52957694100947095</v>
      </c>
      <c r="W34" s="20">
        <v>96.409921083602697</v>
      </c>
      <c r="X34" s="113">
        <v>0.45778368400369202</v>
      </c>
      <c r="Y34" s="20">
        <v>9.6441835625362806</v>
      </c>
      <c r="Z34" s="113">
        <v>0.84740883687644497</v>
      </c>
      <c r="AA34" s="20">
        <v>5.7948343344172697</v>
      </c>
      <c r="AB34" s="113">
        <v>0.79801477224103801</v>
      </c>
      <c r="AC34" s="20">
        <v>3.3023869453326702</v>
      </c>
      <c r="AD34" s="113">
        <v>0.700012598307302</v>
      </c>
      <c r="AE34" s="20">
        <v>90.902430072548299</v>
      </c>
      <c r="AF34" s="113">
        <v>0.74301069652894802</v>
      </c>
      <c r="AG34" s="20">
        <v>92.207696382727704</v>
      </c>
      <c r="AH34" s="113">
        <v>0.59082872363598504</v>
      </c>
      <c r="AI34" s="20">
        <v>94.245043505801206</v>
      </c>
      <c r="AJ34" s="113">
        <v>0.51018769827695998</v>
      </c>
      <c r="AK34" s="20">
        <v>97.3104559743133</v>
      </c>
      <c r="AL34" s="113">
        <v>0.39073162749939599</v>
      </c>
      <c r="AM34" s="20">
        <v>6.4080259017650896</v>
      </c>
      <c r="AN34" s="113">
        <v>0.83948561624649598</v>
      </c>
      <c r="AO34" s="20">
        <v>5.1027595915856701</v>
      </c>
      <c r="AP34" s="113">
        <v>0.70834298570795096</v>
      </c>
      <c r="AQ34" s="20">
        <v>3.06541246851216</v>
      </c>
      <c r="AR34" s="113">
        <v>0.64262173337156103</v>
      </c>
      <c r="AS34" s="20">
        <v>85.577156121986604</v>
      </c>
      <c r="AT34" s="113">
        <v>0.84366396755926398</v>
      </c>
      <c r="AU34" s="20">
        <v>76.505973165313804</v>
      </c>
      <c r="AV34" s="113">
        <v>0.93034173035589895</v>
      </c>
      <c r="AW34" s="20">
        <v>86.460652269461804</v>
      </c>
      <c r="AX34" s="113">
        <v>0.84619809110059396</v>
      </c>
      <c r="AY34" s="20">
        <v>96.855381226954293</v>
      </c>
      <c r="AZ34" s="113">
        <v>0.37965799773533498</v>
      </c>
      <c r="BA34" s="20">
        <v>11.278225104967699</v>
      </c>
      <c r="BB34" s="113">
        <v>0.92515354693274698</v>
      </c>
      <c r="BC34" s="20">
        <v>20.349408061640499</v>
      </c>
      <c r="BD34" s="113">
        <v>1.0048263185675499</v>
      </c>
      <c r="BE34" s="20">
        <v>10.394728957492401</v>
      </c>
      <c r="BF34" s="123">
        <v>0.92746504226665805</v>
      </c>
    </row>
    <row r="35" spans="1:58" ht="13" customHeight="1" x14ac:dyDescent="0.15">
      <c r="A35" s="57" t="s">
        <v>274</v>
      </c>
      <c r="B35" s="106">
        <v>2</v>
      </c>
      <c r="C35" s="20" t="s">
        <v>327</v>
      </c>
      <c r="D35" s="113" t="s">
        <v>327</v>
      </c>
      <c r="E35" s="20">
        <v>95.9237368453161</v>
      </c>
      <c r="F35" s="113">
        <v>0.63424870142284395</v>
      </c>
      <c r="G35" s="20">
        <v>95.280700424272794</v>
      </c>
      <c r="H35" s="113">
        <v>0.87949220082418</v>
      </c>
      <c r="I35" s="20">
        <v>97.445242203606696</v>
      </c>
      <c r="J35" s="113">
        <v>0.35259155768825801</v>
      </c>
      <c r="K35" s="20" t="s">
        <v>327</v>
      </c>
      <c r="L35" s="113" t="s">
        <v>327</v>
      </c>
      <c r="M35" s="20">
        <v>1.52150535829061</v>
      </c>
      <c r="N35" s="113">
        <v>0.72566674294030897</v>
      </c>
      <c r="O35" s="20">
        <v>2.1645417793339701</v>
      </c>
      <c r="P35" s="113">
        <v>0.94753751264189601</v>
      </c>
      <c r="Q35" s="20" t="s">
        <v>327</v>
      </c>
      <c r="R35" s="113" t="s">
        <v>327</v>
      </c>
      <c r="S35" s="20">
        <v>96.474296025345495</v>
      </c>
      <c r="T35" s="113">
        <v>0.51914455709407703</v>
      </c>
      <c r="U35" s="20">
        <v>96.186803881879001</v>
      </c>
      <c r="V35" s="113">
        <v>0.58345139727511497</v>
      </c>
      <c r="W35" s="20">
        <v>97.592875883491502</v>
      </c>
      <c r="X35" s="113">
        <v>0.38950487902952002</v>
      </c>
      <c r="Y35" s="20" t="s">
        <v>327</v>
      </c>
      <c r="Z35" s="113" t="s">
        <v>327</v>
      </c>
      <c r="AA35" s="20">
        <v>1.11857985814603</v>
      </c>
      <c r="AB35" s="113">
        <v>0.64901858366937903</v>
      </c>
      <c r="AC35" s="20">
        <v>1.4060720016124699</v>
      </c>
      <c r="AD35" s="113">
        <v>0.70151948210301696</v>
      </c>
      <c r="AE35" s="20" t="s">
        <v>327</v>
      </c>
      <c r="AF35" s="113" t="s">
        <v>327</v>
      </c>
      <c r="AG35" s="20">
        <v>94.4827169260451</v>
      </c>
      <c r="AH35" s="113">
        <v>0.62598891079323504</v>
      </c>
      <c r="AI35" s="20">
        <v>93.464021315127695</v>
      </c>
      <c r="AJ35" s="113">
        <v>0.681091512108145</v>
      </c>
      <c r="AK35" s="20">
        <v>95.516984166317201</v>
      </c>
      <c r="AL35" s="113">
        <v>0.51031524505692205</v>
      </c>
      <c r="AM35" s="20" t="s">
        <v>327</v>
      </c>
      <c r="AN35" s="113" t="s">
        <v>327</v>
      </c>
      <c r="AO35" s="20">
        <v>1.03426724027211</v>
      </c>
      <c r="AP35" s="113">
        <v>0.80764086435346105</v>
      </c>
      <c r="AQ35" s="20">
        <v>2.0529628511894602</v>
      </c>
      <c r="AR35" s="113">
        <v>0.85106245199941999</v>
      </c>
      <c r="AS35" s="20" t="s">
        <v>327</v>
      </c>
      <c r="AT35" s="113" t="s">
        <v>327</v>
      </c>
      <c r="AU35" s="20">
        <v>98.061414364003895</v>
      </c>
      <c r="AV35" s="113">
        <v>0.39694676939468598</v>
      </c>
      <c r="AW35" s="20">
        <v>97.9861231424876</v>
      </c>
      <c r="AX35" s="113">
        <v>0.53121320317467802</v>
      </c>
      <c r="AY35" s="20">
        <v>98.4520011288663</v>
      </c>
      <c r="AZ35" s="113">
        <v>0.26657520778211802</v>
      </c>
      <c r="BA35" s="20" t="s">
        <v>327</v>
      </c>
      <c r="BB35" s="113" t="s">
        <v>327</v>
      </c>
      <c r="BC35" s="20">
        <v>0.39058676486237698</v>
      </c>
      <c r="BD35" s="113">
        <v>0.47815173233708802</v>
      </c>
      <c r="BE35" s="20">
        <v>0.46587798637862898</v>
      </c>
      <c r="BF35" s="123">
        <v>0.59434822169430401</v>
      </c>
    </row>
    <row r="36" spans="1:58" ht="13" customHeight="1" x14ac:dyDescent="0.15">
      <c r="A36" s="57" t="s">
        <v>275</v>
      </c>
      <c r="B36" s="106">
        <v>2</v>
      </c>
      <c r="C36" s="20">
        <v>88.460708040634003</v>
      </c>
      <c r="D36" s="113">
        <v>0.77222933363783297</v>
      </c>
      <c r="E36" s="20" t="s">
        <v>327</v>
      </c>
      <c r="F36" s="113" t="s">
        <v>327</v>
      </c>
      <c r="G36" s="20">
        <v>96.2675517027035</v>
      </c>
      <c r="H36" s="113">
        <v>0.40280035118438701</v>
      </c>
      <c r="I36" s="20">
        <v>96.333569781437106</v>
      </c>
      <c r="J36" s="113">
        <v>0.498154297780042</v>
      </c>
      <c r="K36" s="20">
        <v>7.8728617408030601</v>
      </c>
      <c r="L36" s="113">
        <v>0.91896455216045103</v>
      </c>
      <c r="M36" s="20" t="s">
        <v>327</v>
      </c>
      <c r="N36" s="113" t="s">
        <v>327</v>
      </c>
      <c r="O36" s="20">
        <v>6.6018078733534893E-2</v>
      </c>
      <c r="P36" s="113">
        <v>0.64062924325306303</v>
      </c>
      <c r="Q36" s="20">
        <v>95.2196623701889</v>
      </c>
      <c r="R36" s="113">
        <v>0.40437625231538898</v>
      </c>
      <c r="S36" s="20" t="s">
        <v>327</v>
      </c>
      <c r="T36" s="113" t="s">
        <v>327</v>
      </c>
      <c r="U36" s="20">
        <v>98.079778163327404</v>
      </c>
      <c r="V36" s="113">
        <v>0.27061463283961501</v>
      </c>
      <c r="W36" s="20">
        <v>98.085708037777493</v>
      </c>
      <c r="X36" s="113">
        <v>0.29881272800209802</v>
      </c>
      <c r="Y36" s="20">
        <v>2.8660456675886099</v>
      </c>
      <c r="Z36" s="113">
        <v>0.50280135227810896</v>
      </c>
      <c r="AA36" s="20" t="s">
        <v>327</v>
      </c>
      <c r="AB36" s="113" t="s">
        <v>327</v>
      </c>
      <c r="AC36" s="20">
        <v>5.9298744501603603E-3</v>
      </c>
      <c r="AD36" s="113">
        <v>0.40313933809909402</v>
      </c>
      <c r="AE36" s="20">
        <v>93.1930561271828</v>
      </c>
      <c r="AF36" s="113">
        <v>0.45233044353179802</v>
      </c>
      <c r="AG36" s="20" t="s">
        <v>327</v>
      </c>
      <c r="AH36" s="113" t="s">
        <v>327</v>
      </c>
      <c r="AI36" s="20">
        <v>93.895584319785897</v>
      </c>
      <c r="AJ36" s="113">
        <v>0.58112562281250002</v>
      </c>
      <c r="AK36" s="20">
        <v>94.129011069575498</v>
      </c>
      <c r="AL36" s="113">
        <v>0.663281002006604</v>
      </c>
      <c r="AM36" s="20">
        <v>0.93595494239266896</v>
      </c>
      <c r="AN36" s="113">
        <v>0.80283529927909802</v>
      </c>
      <c r="AO36" s="20" t="s">
        <v>327</v>
      </c>
      <c r="AP36" s="113" t="s">
        <v>327</v>
      </c>
      <c r="AQ36" s="20">
        <v>0.23342674978964301</v>
      </c>
      <c r="AR36" s="113">
        <v>0.88184390745307195</v>
      </c>
      <c r="AS36" s="20">
        <v>95.512952395129801</v>
      </c>
      <c r="AT36" s="113">
        <v>0.43574033837459802</v>
      </c>
      <c r="AU36" s="20" t="s">
        <v>327</v>
      </c>
      <c r="AV36" s="113" t="s">
        <v>327</v>
      </c>
      <c r="AW36" s="20">
        <v>97.683578557416695</v>
      </c>
      <c r="AX36" s="113">
        <v>0.358745874835187</v>
      </c>
      <c r="AY36" s="20">
        <v>98.148164333292996</v>
      </c>
      <c r="AZ36" s="113">
        <v>0.33819301513556899</v>
      </c>
      <c r="BA36" s="20">
        <v>2.6352119381632502</v>
      </c>
      <c r="BB36" s="113">
        <v>0.55158331915794601</v>
      </c>
      <c r="BC36" s="20" t="s">
        <v>327</v>
      </c>
      <c r="BD36" s="113" t="s">
        <v>327</v>
      </c>
      <c r="BE36" s="20">
        <v>0.46458577587628702</v>
      </c>
      <c r="BF36" s="123">
        <v>0.49302446004001799</v>
      </c>
    </row>
    <row r="37" spans="1:58" ht="13" customHeight="1" x14ac:dyDescent="0.15">
      <c r="A37" s="57" t="s">
        <v>276</v>
      </c>
      <c r="B37" s="106">
        <v>2</v>
      </c>
      <c r="C37" s="20">
        <v>91.409986926130102</v>
      </c>
      <c r="D37" s="113">
        <v>1.0143074801974901</v>
      </c>
      <c r="E37" s="20" t="s">
        <v>327</v>
      </c>
      <c r="F37" s="113" t="s">
        <v>327</v>
      </c>
      <c r="G37" s="20">
        <v>95.729444725705093</v>
      </c>
      <c r="H37" s="113">
        <v>0.79629833099912595</v>
      </c>
      <c r="I37" s="20">
        <v>94.494870212867795</v>
      </c>
      <c r="J37" s="113">
        <v>0.57832083265822498</v>
      </c>
      <c r="K37" s="20">
        <v>3.0848832867376901</v>
      </c>
      <c r="L37" s="113">
        <v>1.1675935293890101</v>
      </c>
      <c r="M37" s="20" t="s">
        <v>327</v>
      </c>
      <c r="N37" s="113" t="s">
        <v>327</v>
      </c>
      <c r="O37" s="20">
        <v>-1.2345745128372301</v>
      </c>
      <c r="P37" s="113">
        <v>0.984147355551239</v>
      </c>
      <c r="Q37" s="20">
        <v>95.573987112002101</v>
      </c>
      <c r="R37" s="113">
        <v>0.818867294196855</v>
      </c>
      <c r="S37" s="20" t="s">
        <v>327</v>
      </c>
      <c r="T37" s="113" t="s">
        <v>327</v>
      </c>
      <c r="U37" s="20">
        <v>98.788948052112403</v>
      </c>
      <c r="V37" s="113">
        <v>0.28305423642107902</v>
      </c>
      <c r="W37" s="20">
        <v>97.865235614469299</v>
      </c>
      <c r="X37" s="113">
        <v>0.397482354103536</v>
      </c>
      <c r="Y37" s="20">
        <v>2.2912485024672802</v>
      </c>
      <c r="Z37" s="113">
        <v>0.910239456038337</v>
      </c>
      <c r="AA37" s="20" t="s">
        <v>327</v>
      </c>
      <c r="AB37" s="113" t="s">
        <v>327</v>
      </c>
      <c r="AC37" s="20">
        <v>-0.92371243764303301</v>
      </c>
      <c r="AD37" s="113">
        <v>0.48796713268375902</v>
      </c>
      <c r="AE37" s="20">
        <v>88.596237519711295</v>
      </c>
      <c r="AF37" s="113">
        <v>1.1850544459894501</v>
      </c>
      <c r="AG37" s="20" t="s">
        <v>327</v>
      </c>
      <c r="AH37" s="113" t="s">
        <v>327</v>
      </c>
      <c r="AI37" s="20">
        <v>95.830045384200801</v>
      </c>
      <c r="AJ37" s="113">
        <v>0.54595950590332598</v>
      </c>
      <c r="AK37" s="20">
        <v>95.288276997821896</v>
      </c>
      <c r="AL37" s="113">
        <v>0.55474006397044895</v>
      </c>
      <c r="AM37" s="20">
        <v>6.6920394781105896</v>
      </c>
      <c r="AN37" s="113">
        <v>1.3084687915778901</v>
      </c>
      <c r="AO37" s="20" t="s">
        <v>327</v>
      </c>
      <c r="AP37" s="113" t="s">
        <v>327</v>
      </c>
      <c r="AQ37" s="20">
        <v>-0.54176838637889102</v>
      </c>
      <c r="AR37" s="113">
        <v>0.77833689406332396</v>
      </c>
      <c r="AS37" s="20">
        <v>86.366750680246298</v>
      </c>
      <c r="AT37" s="113">
        <v>1.29597514226042</v>
      </c>
      <c r="AU37" s="20" t="s">
        <v>327</v>
      </c>
      <c r="AV37" s="113" t="s">
        <v>327</v>
      </c>
      <c r="AW37" s="20">
        <v>96.687181956655607</v>
      </c>
      <c r="AX37" s="113">
        <v>0.29398377667849801</v>
      </c>
      <c r="AY37" s="20">
        <v>94.681945632075994</v>
      </c>
      <c r="AZ37" s="113">
        <v>0.655768792815831</v>
      </c>
      <c r="BA37" s="20">
        <v>8.3151949518296995</v>
      </c>
      <c r="BB37" s="113">
        <v>1.4524408005106599</v>
      </c>
      <c r="BC37" s="20" t="s">
        <v>327</v>
      </c>
      <c r="BD37" s="113" t="s">
        <v>327</v>
      </c>
      <c r="BE37" s="20">
        <v>-2.0052363245796099</v>
      </c>
      <c r="BF37" s="123">
        <v>0.71865093792555901</v>
      </c>
    </row>
    <row r="38" spans="1:58" ht="13" customHeight="1" x14ac:dyDescent="0.15">
      <c r="A38" s="57" t="s">
        <v>280</v>
      </c>
      <c r="B38" s="106">
        <v>2</v>
      </c>
      <c r="C38" s="20">
        <v>90.638404864260593</v>
      </c>
      <c r="D38" s="113">
        <v>0.88824049238662095</v>
      </c>
      <c r="E38" s="20">
        <v>94.863304240229297</v>
      </c>
      <c r="F38" s="113">
        <v>0.489438727856361</v>
      </c>
      <c r="G38" s="20" t="s">
        <v>327</v>
      </c>
      <c r="H38" s="113" t="s">
        <v>327</v>
      </c>
      <c r="I38" s="20">
        <v>95.747853639904307</v>
      </c>
      <c r="J38" s="113">
        <v>0.55535170116871702</v>
      </c>
      <c r="K38" s="20">
        <v>5.1094487756436697</v>
      </c>
      <c r="L38" s="113">
        <v>1.04756225796189</v>
      </c>
      <c r="M38" s="20">
        <v>0.884549399675024</v>
      </c>
      <c r="N38" s="113">
        <v>0.74024710760437296</v>
      </c>
      <c r="O38" s="20" t="s">
        <v>327</v>
      </c>
      <c r="P38" s="113" t="s">
        <v>327</v>
      </c>
      <c r="Q38" s="20">
        <v>90.355516152272102</v>
      </c>
      <c r="R38" s="113">
        <v>0.77752058385153999</v>
      </c>
      <c r="S38" s="20">
        <v>91.794477448447594</v>
      </c>
      <c r="T38" s="113">
        <v>0.72173130026111598</v>
      </c>
      <c r="U38" s="20" t="s">
        <v>327</v>
      </c>
      <c r="V38" s="113" t="s">
        <v>327</v>
      </c>
      <c r="W38" s="20">
        <v>97.014264317995895</v>
      </c>
      <c r="X38" s="113">
        <v>0.41209813153915498</v>
      </c>
      <c r="Y38" s="20">
        <v>6.6587481657238801</v>
      </c>
      <c r="Z38" s="113">
        <v>0.87997904993863496</v>
      </c>
      <c r="AA38" s="20">
        <v>5.2197868695483898</v>
      </c>
      <c r="AB38" s="113">
        <v>0.83109622775865399</v>
      </c>
      <c r="AC38" s="20" t="s">
        <v>327</v>
      </c>
      <c r="AD38" s="113" t="s">
        <v>327</v>
      </c>
      <c r="AE38" s="20">
        <v>91.493703559450694</v>
      </c>
      <c r="AF38" s="113">
        <v>0.76872447060544502</v>
      </c>
      <c r="AG38" s="20">
        <v>91.855433009429603</v>
      </c>
      <c r="AH38" s="113">
        <v>0.670044532849149</v>
      </c>
      <c r="AI38" s="20" t="s">
        <v>327</v>
      </c>
      <c r="AJ38" s="113" t="s">
        <v>327</v>
      </c>
      <c r="AK38" s="20">
        <v>94.509226162845394</v>
      </c>
      <c r="AL38" s="113">
        <v>0.55055061481752698</v>
      </c>
      <c r="AM38" s="20">
        <v>3.01552260339469</v>
      </c>
      <c r="AN38" s="113">
        <v>0.94553862490306495</v>
      </c>
      <c r="AO38" s="20">
        <v>2.6537931534158199</v>
      </c>
      <c r="AP38" s="113">
        <v>0.86721719048747603</v>
      </c>
      <c r="AQ38" s="20" t="s">
        <v>327</v>
      </c>
      <c r="AR38" s="113" t="s">
        <v>327</v>
      </c>
      <c r="AS38" s="20">
        <v>94.739579330957099</v>
      </c>
      <c r="AT38" s="113">
        <v>0.54996933816175197</v>
      </c>
      <c r="AU38" s="20">
        <v>97.544853120122696</v>
      </c>
      <c r="AV38" s="113">
        <v>0.43848762320130102</v>
      </c>
      <c r="AW38" s="20" t="s">
        <v>327</v>
      </c>
      <c r="AX38" s="113" t="s">
        <v>327</v>
      </c>
      <c r="AY38" s="20">
        <v>97.605539086241507</v>
      </c>
      <c r="AZ38" s="113">
        <v>0.39416366107319001</v>
      </c>
      <c r="BA38" s="20">
        <v>2.8659597552843499</v>
      </c>
      <c r="BB38" s="113">
        <v>0.67663229647179501</v>
      </c>
      <c r="BC38" s="20">
        <v>6.0685966118754202E-2</v>
      </c>
      <c r="BD38" s="113">
        <v>0.58960697707146104</v>
      </c>
      <c r="BE38" s="20" t="s">
        <v>327</v>
      </c>
      <c r="BF38" s="123" t="s">
        <v>327</v>
      </c>
    </row>
    <row r="39" spans="1:58" ht="13" customHeight="1" x14ac:dyDescent="0.15">
      <c r="A39" s="57" t="s">
        <v>281</v>
      </c>
      <c r="B39" s="106">
        <v>2</v>
      </c>
      <c r="C39" s="20">
        <v>95.203301315129906</v>
      </c>
      <c r="D39" s="113">
        <v>0.58486348538814004</v>
      </c>
      <c r="E39" s="20">
        <v>97.833164961971093</v>
      </c>
      <c r="F39" s="113">
        <v>0.28908157363178799</v>
      </c>
      <c r="G39" s="20">
        <v>97.016351902104603</v>
      </c>
      <c r="H39" s="113">
        <v>0.36894322702938698</v>
      </c>
      <c r="I39" s="20">
        <v>98.303208934861303</v>
      </c>
      <c r="J39" s="113">
        <v>0.29963762426881801</v>
      </c>
      <c r="K39" s="20">
        <v>3.09990761973134</v>
      </c>
      <c r="L39" s="113">
        <v>0.657151430355154</v>
      </c>
      <c r="M39" s="20">
        <v>0.47004397289018102</v>
      </c>
      <c r="N39" s="113">
        <v>0.41635425071793403</v>
      </c>
      <c r="O39" s="20">
        <v>1.2868570327566999</v>
      </c>
      <c r="P39" s="113">
        <v>0.47529129031397099</v>
      </c>
      <c r="Q39" s="20">
        <v>98.156223590108695</v>
      </c>
      <c r="R39" s="113">
        <v>0.30452452733450802</v>
      </c>
      <c r="S39" s="20">
        <v>98.348204963171995</v>
      </c>
      <c r="T39" s="113">
        <v>0.22337540415318399</v>
      </c>
      <c r="U39" s="20">
        <v>97.972012943357498</v>
      </c>
      <c r="V39" s="113">
        <v>0.28891932890048899</v>
      </c>
      <c r="W39" s="20">
        <v>98.6295904947754</v>
      </c>
      <c r="X39" s="113">
        <v>0.25629360250211403</v>
      </c>
      <c r="Y39" s="20">
        <v>0.47336690466664799</v>
      </c>
      <c r="Z39" s="113">
        <v>0.398022107968662</v>
      </c>
      <c r="AA39" s="20">
        <v>0.281385531603348</v>
      </c>
      <c r="AB39" s="113">
        <v>0.339974972408426</v>
      </c>
      <c r="AC39" s="20">
        <v>0.65757755141791596</v>
      </c>
      <c r="AD39" s="113">
        <v>0.38621339864875298</v>
      </c>
      <c r="AE39" s="20">
        <v>92.409498807704097</v>
      </c>
      <c r="AF39" s="113">
        <v>0.56373442098423798</v>
      </c>
      <c r="AG39" s="20">
        <v>92.672612459388603</v>
      </c>
      <c r="AH39" s="113">
        <v>0.51035597236529895</v>
      </c>
      <c r="AI39" s="20">
        <v>91.041477470821903</v>
      </c>
      <c r="AJ39" s="113">
        <v>0.56999748216075097</v>
      </c>
      <c r="AK39" s="20">
        <v>92.883456429194098</v>
      </c>
      <c r="AL39" s="113">
        <v>0.55494290706934901</v>
      </c>
      <c r="AM39" s="20">
        <v>0.47395762149001502</v>
      </c>
      <c r="AN39" s="113">
        <v>0.79104875166389998</v>
      </c>
      <c r="AO39" s="20">
        <v>0.210843969805424</v>
      </c>
      <c r="AP39" s="113">
        <v>0.75393955237506305</v>
      </c>
      <c r="AQ39" s="20">
        <v>1.84197895837217</v>
      </c>
      <c r="AR39" s="113">
        <v>0.795524204393666</v>
      </c>
      <c r="AS39" s="20">
        <v>91.901870436163506</v>
      </c>
      <c r="AT39" s="113">
        <v>0.66283945614568895</v>
      </c>
      <c r="AU39" s="20">
        <v>96.114890880574393</v>
      </c>
      <c r="AV39" s="113">
        <v>0.41893153805302202</v>
      </c>
      <c r="AW39" s="20">
        <v>93.160052659023705</v>
      </c>
      <c r="AX39" s="113">
        <v>0.57631301406675095</v>
      </c>
      <c r="AY39" s="20">
        <v>92.8589912962791</v>
      </c>
      <c r="AZ39" s="113">
        <v>0.72457448924630197</v>
      </c>
      <c r="BA39" s="20">
        <v>0.95712086011556596</v>
      </c>
      <c r="BB39" s="113">
        <v>0.98202053700014502</v>
      </c>
      <c r="BC39" s="20">
        <v>-3.25589958429528</v>
      </c>
      <c r="BD39" s="113">
        <v>0.83696584401157603</v>
      </c>
      <c r="BE39" s="20">
        <v>-0.30106136274460499</v>
      </c>
      <c r="BF39" s="123">
        <v>0.92582119259025597</v>
      </c>
    </row>
    <row r="40" spans="1:58" ht="13" customHeight="1" x14ac:dyDescent="0.15">
      <c r="A40" s="57" t="s">
        <v>282</v>
      </c>
      <c r="B40" s="106">
        <v>2</v>
      </c>
      <c r="C40" s="20" t="s">
        <v>327</v>
      </c>
      <c r="D40" s="113" t="s">
        <v>327</v>
      </c>
      <c r="E40" s="20">
        <v>95.673545064570703</v>
      </c>
      <c r="F40" s="113">
        <v>0.60224888781646202</v>
      </c>
      <c r="G40" s="20">
        <v>97.168451890372395</v>
      </c>
      <c r="H40" s="113">
        <v>0.38458778407782301</v>
      </c>
      <c r="I40" s="20">
        <v>96.346855957007804</v>
      </c>
      <c r="J40" s="113">
        <v>0.55776429078919998</v>
      </c>
      <c r="K40" s="20" t="s">
        <v>327</v>
      </c>
      <c r="L40" s="113" t="s">
        <v>327</v>
      </c>
      <c r="M40" s="20">
        <v>0.67331089243710096</v>
      </c>
      <c r="N40" s="113">
        <v>0.82085609393836201</v>
      </c>
      <c r="O40" s="20">
        <v>-0.82159593336457704</v>
      </c>
      <c r="P40" s="113">
        <v>0.67750185810923702</v>
      </c>
      <c r="Q40" s="20" t="s">
        <v>327</v>
      </c>
      <c r="R40" s="113" t="s">
        <v>327</v>
      </c>
      <c r="S40" s="20">
        <v>96.352245021357604</v>
      </c>
      <c r="T40" s="113">
        <v>0.41794917625336298</v>
      </c>
      <c r="U40" s="20">
        <v>96.848405529937295</v>
      </c>
      <c r="V40" s="113">
        <v>0.42670845689764297</v>
      </c>
      <c r="W40" s="20">
        <v>96.338740645368304</v>
      </c>
      <c r="X40" s="113">
        <v>0.426747224641079</v>
      </c>
      <c r="Y40" s="20" t="s">
        <v>327</v>
      </c>
      <c r="Z40" s="113" t="s">
        <v>327</v>
      </c>
      <c r="AA40" s="20">
        <v>-1.3504375989270999E-2</v>
      </c>
      <c r="AB40" s="113">
        <v>0.59732295089819598</v>
      </c>
      <c r="AC40" s="20">
        <v>-0.50966488456892001</v>
      </c>
      <c r="AD40" s="113">
        <v>0.60348430048082602</v>
      </c>
      <c r="AE40" s="20" t="s">
        <v>327</v>
      </c>
      <c r="AF40" s="113" t="s">
        <v>327</v>
      </c>
      <c r="AG40" s="20">
        <v>89.354853697938097</v>
      </c>
      <c r="AH40" s="113">
        <v>0.80019110120723302</v>
      </c>
      <c r="AI40" s="20">
        <v>90.894060841870996</v>
      </c>
      <c r="AJ40" s="113">
        <v>0.81394289413853005</v>
      </c>
      <c r="AK40" s="20">
        <v>92.376850521229002</v>
      </c>
      <c r="AL40" s="113">
        <v>0.65261312408872196</v>
      </c>
      <c r="AM40" s="20" t="s">
        <v>327</v>
      </c>
      <c r="AN40" s="113" t="s">
        <v>327</v>
      </c>
      <c r="AO40" s="20">
        <v>3.0219968232909098</v>
      </c>
      <c r="AP40" s="113">
        <v>1.0325743015319</v>
      </c>
      <c r="AQ40" s="20">
        <v>1.48278967935805</v>
      </c>
      <c r="AR40" s="113">
        <v>1.0432674271975799</v>
      </c>
      <c r="AS40" s="20" t="s">
        <v>327</v>
      </c>
      <c r="AT40" s="113" t="s">
        <v>327</v>
      </c>
      <c r="AU40" s="20">
        <v>91.056643766913794</v>
      </c>
      <c r="AV40" s="113">
        <v>0.77773036565503495</v>
      </c>
      <c r="AW40" s="20">
        <v>92.461724968632197</v>
      </c>
      <c r="AX40" s="113">
        <v>0.81547790752181404</v>
      </c>
      <c r="AY40" s="20">
        <v>94.531470047116301</v>
      </c>
      <c r="AZ40" s="113">
        <v>0.50652706162010097</v>
      </c>
      <c r="BA40" s="20" t="s">
        <v>327</v>
      </c>
      <c r="BB40" s="113" t="s">
        <v>327</v>
      </c>
      <c r="BC40" s="20">
        <v>3.47482628020252</v>
      </c>
      <c r="BD40" s="113">
        <v>0.92813478860314702</v>
      </c>
      <c r="BE40" s="20">
        <v>2.0697450784840998</v>
      </c>
      <c r="BF40" s="123">
        <v>0.95998639667947905</v>
      </c>
    </row>
    <row r="41" spans="1:58" ht="13" customHeight="1" x14ac:dyDescent="0.15">
      <c r="A41" s="57" t="s">
        <v>283</v>
      </c>
      <c r="B41" s="106">
        <v>2</v>
      </c>
      <c r="C41" s="20" t="s">
        <v>327</v>
      </c>
      <c r="D41" s="113" t="s">
        <v>327</v>
      </c>
      <c r="E41" s="20" t="s">
        <v>327</v>
      </c>
      <c r="F41" s="113" t="s">
        <v>327</v>
      </c>
      <c r="G41" s="20">
        <v>96.108274110488907</v>
      </c>
      <c r="H41" s="113">
        <v>0.45571146814669999</v>
      </c>
      <c r="I41" s="20">
        <v>97.387439096780994</v>
      </c>
      <c r="J41" s="113">
        <v>0.42379266407607202</v>
      </c>
      <c r="K41" s="20" t="s">
        <v>327</v>
      </c>
      <c r="L41" s="113" t="s">
        <v>327</v>
      </c>
      <c r="M41" s="20" t="s">
        <v>327</v>
      </c>
      <c r="N41" s="113" t="s">
        <v>327</v>
      </c>
      <c r="O41" s="20">
        <v>1.2791649862921199</v>
      </c>
      <c r="P41" s="113">
        <v>0.62231275442908496</v>
      </c>
      <c r="Q41" s="20" t="s">
        <v>327</v>
      </c>
      <c r="R41" s="113" t="s">
        <v>327</v>
      </c>
      <c r="S41" s="20" t="s">
        <v>327</v>
      </c>
      <c r="T41" s="113" t="s">
        <v>327</v>
      </c>
      <c r="U41" s="20">
        <v>96.576389479280905</v>
      </c>
      <c r="V41" s="113">
        <v>0.43995308536051297</v>
      </c>
      <c r="W41" s="20">
        <v>98.908481759425996</v>
      </c>
      <c r="X41" s="113">
        <v>0.228457410803174</v>
      </c>
      <c r="Y41" s="20" t="s">
        <v>327</v>
      </c>
      <c r="Z41" s="113" t="s">
        <v>327</v>
      </c>
      <c r="AA41" s="20" t="s">
        <v>327</v>
      </c>
      <c r="AB41" s="113" t="s">
        <v>327</v>
      </c>
      <c r="AC41" s="20">
        <v>2.3320922801450998</v>
      </c>
      <c r="AD41" s="113">
        <v>0.49573330115004899</v>
      </c>
      <c r="AE41" s="20" t="s">
        <v>327</v>
      </c>
      <c r="AF41" s="113" t="s">
        <v>327</v>
      </c>
      <c r="AG41" s="20" t="s">
        <v>327</v>
      </c>
      <c r="AH41" s="113" t="s">
        <v>327</v>
      </c>
      <c r="AI41" s="20">
        <v>93.637526816931995</v>
      </c>
      <c r="AJ41" s="113">
        <v>0.59559964810292798</v>
      </c>
      <c r="AK41" s="20">
        <v>97.433775872107603</v>
      </c>
      <c r="AL41" s="113">
        <v>0.427506860287242</v>
      </c>
      <c r="AM41" s="20" t="s">
        <v>327</v>
      </c>
      <c r="AN41" s="113" t="s">
        <v>327</v>
      </c>
      <c r="AO41" s="20" t="s">
        <v>327</v>
      </c>
      <c r="AP41" s="113" t="s">
        <v>327</v>
      </c>
      <c r="AQ41" s="20">
        <v>3.7962490551755899</v>
      </c>
      <c r="AR41" s="113">
        <v>0.73314463539808195</v>
      </c>
      <c r="AS41" s="20" t="s">
        <v>327</v>
      </c>
      <c r="AT41" s="113" t="s">
        <v>327</v>
      </c>
      <c r="AU41" s="20" t="s">
        <v>327</v>
      </c>
      <c r="AV41" s="113" t="s">
        <v>327</v>
      </c>
      <c r="AW41" s="20">
        <v>92.720383855406595</v>
      </c>
      <c r="AX41" s="113">
        <v>0.66991137054026395</v>
      </c>
      <c r="AY41" s="20">
        <v>97.638028332471706</v>
      </c>
      <c r="AZ41" s="113">
        <v>0.41163729503923002</v>
      </c>
      <c r="BA41" s="20" t="s">
        <v>327</v>
      </c>
      <c r="BB41" s="113" t="s">
        <v>327</v>
      </c>
      <c r="BC41" s="20" t="s">
        <v>327</v>
      </c>
      <c r="BD41" s="113" t="s">
        <v>327</v>
      </c>
      <c r="BE41" s="20">
        <v>4.9176444770651502</v>
      </c>
      <c r="BF41" s="123">
        <v>0.78627381175157396</v>
      </c>
    </row>
    <row r="42" spans="1:58" ht="13" customHeight="1" x14ac:dyDescent="0.15">
      <c r="A42" s="57" t="s">
        <v>284</v>
      </c>
      <c r="B42" s="106">
        <v>2</v>
      </c>
      <c r="C42" s="20" t="s">
        <v>327</v>
      </c>
      <c r="D42" s="113" t="s">
        <v>327</v>
      </c>
      <c r="E42" s="20">
        <v>93.060979978453204</v>
      </c>
      <c r="F42" s="113">
        <v>0.53530861925617002</v>
      </c>
      <c r="G42" s="20" t="s">
        <v>327</v>
      </c>
      <c r="H42" s="113" t="s">
        <v>327</v>
      </c>
      <c r="I42" s="20">
        <v>93.496951190940806</v>
      </c>
      <c r="J42" s="113">
        <v>0.55790285361643599</v>
      </c>
      <c r="K42" s="20" t="s">
        <v>327</v>
      </c>
      <c r="L42" s="113" t="s">
        <v>327</v>
      </c>
      <c r="M42" s="20">
        <v>0.43597121248764398</v>
      </c>
      <c r="N42" s="113">
        <v>0.77318232773603301</v>
      </c>
      <c r="O42" s="20" t="s">
        <v>327</v>
      </c>
      <c r="P42" s="113" t="s">
        <v>327</v>
      </c>
      <c r="Q42" s="20" t="s">
        <v>327</v>
      </c>
      <c r="R42" s="113" t="s">
        <v>327</v>
      </c>
      <c r="S42" s="20">
        <v>96.639688882551596</v>
      </c>
      <c r="T42" s="113">
        <v>0.32442917186621001</v>
      </c>
      <c r="U42" s="20" t="s">
        <v>327</v>
      </c>
      <c r="V42" s="113" t="s">
        <v>327</v>
      </c>
      <c r="W42" s="20">
        <v>97.209886236557693</v>
      </c>
      <c r="X42" s="113">
        <v>0.35478632360129903</v>
      </c>
      <c r="Y42" s="20" t="s">
        <v>327</v>
      </c>
      <c r="Z42" s="113" t="s">
        <v>327</v>
      </c>
      <c r="AA42" s="20">
        <v>0.57019735400601201</v>
      </c>
      <c r="AB42" s="113">
        <v>0.48075734312885998</v>
      </c>
      <c r="AC42" s="20" t="s">
        <v>327</v>
      </c>
      <c r="AD42" s="113" t="s">
        <v>327</v>
      </c>
      <c r="AE42" s="20" t="s">
        <v>327</v>
      </c>
      <c r="AF42" s="113" t="s">
        <v>327</v>
      </c>
      <c r="AG42" s="20">
        <v>88.004086113842604</v>
      </c>
      <c r="AH42" s="113">
        <v>0.63654002835654899</v>
      </c>
      <c r="AI42" s="20" t="s">
        <v>327</v>
      </c>
      <c r="AJ42" s="113" t="s">
        <v>327</v>
      </c>
      <c r="AK42" s="20">
        <v>93.978467803827598</v>
      </c>
      <c r="AL42" s="113">
        <v>0.52649217581989005</v>
      </c>
      <c r="AM42" s="20" t="s">
        <v>327</v>
      </c>
      <c r="AN42" s="113" t="s">
        <v>327</v>
      </c>
      <c r="AO42" s="20">
        <v>5.9743816899850497</v>
      </c>
      <c r="AP42" s="113">
        <v>0.82606126824813497</v>
      </c>
      <c r="AQ42" s="20" t="s">
        <v>327</v>
      </c>
      <c r="AR42" s="113" t="s">
        <v>327</v>
      </c>
      <c r="AS42" s="20" t="s">
        <v>327</v>
      </c>
      <c r="AT42" s="113" t="s">
        <v>327</v>
      </c>
      <c r="AU42" s="20">
        <v>91.766499805830406</v>
      </c>
      <c r="AV42" s="113">
        <v>0.55836405018851398</v>
      </c>
      <c r="AW42" s="20" t="s">
        <v>327</v>
      </c>
      <c r="AX42" s="113" t="s">
        <v>327</v>
      </c>
      <c r="AY42" s="20">
        <v>96.496954827205101</v>
      </c>
      <c r="AZ42" s="113">
        <v>0.40643390241606597</v>
      </c>
      <c r="BA42" s="20" t="s">
        <v>327</v>
      </c>
      <c r="BB42" s="113" t="s">
        <v>327</v>
      </c>
      <c r="BC42" s="20">
        <v>4.7304550213747198</v>
      </c>
      <c r="BD42" s="113">
        <v>0.69062213226631597</v>
      </c>
      <c r="BE42" s="20" t="s">
        <v>327</v>
      </c>
      <c r="BF42" s="123" t="s">
        <v>327</v>
      </c>
    </row>
    <row r="43" spans="1:58" ht="13" customHeight="1" x14ac:dyDescent="0.15">
      <c r="A43" s="57" t="s">
        <v>285</v>
      </c>
      <c r="B43" s="106">
        <v>2</v>
      </c>
      <c r="C43" s="20" t="s">
        <v>327</v>
      </c>
      <c r="D43" s="113" t="s">
        <v>327</v>
      </c>
      <c r="E43" s="20">
        <v>96.296514414844495</v>
      </c>
      <c r="F43" s="113">
        <v>0.44169141959347502</v>
      </c>
      <c r="G43" s="20">
        <v>98.248640427559593</v>
      </c>
      <c r="H43" s="113">
        <v>0.22821721981236201</v>
      </c>
      <c r="I43" s="20">
        <v>98.554334034806502</v>
      </c>
      <c r="J43" s="113">
        <v>0.27498667344592298</v>
      </c>
      <c r="K43" s="20" t="s">
        <v>327</v>
      </c>
      <c r="L43" s="113" t="s">
        <v>327</v>
      </c>
      <c r="M43" s="20">
        <v>2.2578196199619902</v>
      </c>
      <c r="N43" s="113">
        <v>0.520297012018476</v>
      </c>
      <c r="O43" s="20">
        <v>0.30569360724686601</v>
      </c>
      <c r="P43" s="113">
        <v>0.35735244506192798</v>
      </c>
      <c r="Q43" s="20" t="s">
        <v>327</v>
      </c>
      <c r="R43" s="113" t="s">
        <v>327</v>
      </c>
      <c r="S43" s="20">
        <v>97.605938558864906</v>
      </c>
      <c r="T43" s="113">
        <v>0.31344634491554302</v>
      </c>
      <c r="U43" s="20">
        <v>99.119782804943398</v>
      </c>
      <c r="V43" s="113">
        <v>0.13143740348886701</v>
      </c>
      <c r="W43" s="20">
        <v>99.317183070560802</v>
      </c>
      <c r="X43" s="113">
        <v>0.163686906398816</v>
      </c>
      <c r="Y43" s="20" t="s">
        <v>327</v>
      </c>
      <c r="Z43" s="113" t="s">
        <v>327</v>
      </c>
      <c r="AA43" s="20">
        <v>1.71124451169597</v>
      </c>
      <c r="AB43" s="113">
        <v>0.35361280303084103</v>
      </c>
      <c r="AC43" s="20">
        <v>0.19740026561743201</v>
      </c>
      <c r="AD43" s="113">
        <v>0.20992664043019901</v>
      </c>
      <c r="AE43" s="20" t="s">
        <v>327</v>
      </c>
      <c r="AF43" s="113" t="s">
        <v>327</v>
      </c>
      <c r="AG43" s="20">
        <v>93.329862232595602</v>
      </c>
      <c r="AH43" s="113">
        <v>0.59996539704113006</v>
      </c>
      <c r="AI43" s="20">
        <v>96.904975540197299</v>
      </c>
      <c r="AJ43" s="113">
        <v>0.308109837309123</v>
      </c>
      <c r="AK43" s="20">
        <v>97.351389302675102</v>
      </c>
      <c r="AL43" s="113">
        <v>0.30934022762797297</v>
      </c>
      <c r="AM43" s="20" t="s">
        <v>327</v>
      </c>
      <c r="AN43" s="113" t="s">
        <v>327</v>
      </c>
      <c r="AO43" s="20">
        <v>4.02152707007959</v>
      </c>
      <c r="AP43" s="113">
        <v>0.67501841017534203</v>
      </c>
      <c r="AQ43" s="20">
        <v>0.44641376247780301</v>
      </c>
      <c r="AR43" s="113">
        <v>0.43660399480029999</v>
      </c>
      <c r="AS43" s="20" t="s">
        <v>327</v>
      </c>
      <c r="AT43" s="113" t="s">
        <v>327</v>
      </c>
      <c r="AU43" s="20">
        <v>92.594081509822701</v>
      </c>
      <c r="AV43" s="113">
        <v>0.53084803343204301</v>
      </c>
      <c r="AW43" s="20">
        <v>94.994053839085197</v>
      </c>
      <c r="AX43" s="113">
        <v>0.446469306013421</v>
      </c>
      <c r="AY43" s="20">
        <v>97.317036548593094</v>
      </c>
      <c r="AZ43" s="113">
        <v>0.32331731728218299</v>
      </c>
      <c r="BA43" s="20" t="s">
        <v>327</v>
      </c>
      <c r="BB43" s="113" t="s">
        <v>327</v>
      </c>
      <c r="BC43" s="20">
        <v>4.7229550387703796</v>
      </c>
      <c r="BD43" s="113">
        <v>0.62155749714182895</v>
      </c>
      <c r="BE43" s="20">
        <v>2.3229827095079298</v>
      </c>
      <c r="BF43" s="123">
        <v>0.55124307602604306</v>
      </c>
    </row>
    <row r="44" spans="1:58" ht="13" customHeight="1" x14ac:dyDescent="0.15">
      <c r="A44" s="57" t="s">
        <v>286</v>
      </c>
      <c r="B44" s="106">
        <v>2</v>
      </c>
      <c r="C44" s="20" t="s">
        <v>327</v>
      </c>
      <c r="D44" s="113" t="s">
        <v>327</v>
      </c>
      <c r="E44" s="20">
        <v>96.423738138696706</v>
      </c>
      <c r="F44" s="113">
        <v>0.34696543040303701</v>
      </c>
      <c r="G44" s="20">
        <v>97.630714451358799</v>
      </c>
      <c r="H44" s="113">
        <v>0.28319530601899701</v>
      </c>
      <c r="I44" s="20">
        <v>97.856291135550705</v>
      </c>
      <c r="J44" s="113">
        <v>0.29210931946060698</v>
      </c>
      <c r="K44" s="20" t="s">
        <v>327</v>
      </c>
      <c r="L44" s="113" t="s">
        <v>327</v>
      </c>
      <c r="M44" s="20">
        <v>1.43255299685404</v>
      </c>
      <c r="N44" s="113">
        <v>0.45355580076822199</v>
      </c>
      <c r="O44" s="20">
        <v>0.225576684191864</v>
      </c>
      <c r="P44" s="113">
        <v>0.40685063090393703</v>
      </c>
      <c r="Q44" s="20" t="s">
        <v>327</v>
      </c>
      <c r="R44" s="113" t="s">
        <v>327</v>
      </c>
      <c r="S44" s="20">
        <v>97.573265107783897</v>
      </c>
      <c r="T44" s="113">
        <v>0.257292080900211</v>
      </c>
      <c r="U44" s="20">
        <v>98.292955228732495</v>
      </c>
      <c r="V44" s="113">
        <v>0.225415264610135</v>
      </c>
      <c r="W44" s="20">
        <v>98.7657676335985</v>
      </c>
      <c r="X44" s="113">
        <v>0.27883892569298102</v>
      </c>
      <c r="Y44" s="20" t="s">
        <v>327</v>
      </c>
      <c r="Z44" s="113" t="s">
        <v>327</v>
      </c>
      <c r="AA44" s="20">
        <v>1.1925025258145501</v>
      </c>
      <c r="AB44" s="113">
        <v>0.37940790895232601</v>
      </c>
      <c r="AC44" s="20">
        <v>0.47281240486600501</v>
      </c>
      <c r="AD44" s="113">
        <v>0.35855709168955602</v>
      </c>
      <c r="AE44" s="20" t="s">
        <v>327</v>
      </c>
      <c r="AF44" s="113" t="s">
        <v>327</v>
      </c>
      <c r="AG44" s="20">
        <v>91.844479699266302</v>
      </c>
      <c r="AH44" s="113">
        <v>0.47718697215252898</v>
      </c>
      <c r="AI44" s="20">
        <v>93.255858465242198</v>
      </c>
      <c r="AJ44" s="113">
        <v>0.48172068146206898</v>
      </c>
      <c r="AK44" s="20">
        <v>95.784035780157296</v>
      </c>
      <c r="AL44" s="113">
        <v>0.66251767354619495</v>
      </c>
      <c r="AM44" s="20" t="s">
        <v>327</v>
      </c>
      <c r="AN44" s="113" t="s">
        <v>327</v>
      </c>
      <c r="AO44" s="20">
        <v>3.9395560808910801</v>
      </c>
      <c r="AP44" s="113">
        <v>0.81647845908704797</v>
      </c>
      <c r="AQ44" s="20">
        <v>2.5281773149151299</v>
      </c>
      <c r="AR44" s="113">
        <v>0.81913642496799199</v>
      </c>
      <c r="AS44" s="20" t="s">
        <v>327</v>
      </c>
      <c r="AT44" s="113" t="s">
        <v>327</v>
      </c>
      <c r="AU44" s="20">
        <v>98.286059165574301</v>
      </c>
      <c r="AV44" s="113">
        <v>0.21690285964776801</v>
      </c>
      <c r="AW44" s="20">
        <v>97.651795653615096</v>
      </c>
      <c r="AX44" s="113">
        <v>0.25511095614946899</v>
      </c>
      <c r="AY44" s="20">
        <v>97.959798551981095</v>
      </c>
      <c r="AZ44" s="113">
        <v>0.44613099733260397</v>
      </c>
      <c r="BA44" s="20" t="s">
        <v>327</v>
      </c>
      <c r="BB44" s="113" t="s">
        <v>327</v>
      </c>
      <c r="BC44" s="20">
        <v>-0.32626061359322001</v>
      </c>
      <c r="BD44" s="113">
        <v>0.49606422699521802</v>
      </c>
      <c r="BE44" s="20">
        <v>0.30800289836597</v>
      </c>
      <c r="BF44" s="123">
        <v>0.51392068135898195</v>
      </c>
    </row>
    <row r="45" spans="1:58" ht="13" customHeight="1" x14ac:dyDescent="0.15">
      <c r="A45" s="57" t="s">
        <v>287</v>
      </c>
      <c r="B45" s="106">
        <v>2</v>
      </c>
      <c r="C45" s="20">
        <v>87.472460569636098</v>
      </c>
      <c r="D45" s="113">
        <v>1.2544746732298699</v>
      </c>
      <c r="E45" s="20">
        <v>92.221786963971596</v>
      </c>
      <c r="F45" s="113">
        <v>0.78514322911994405</v>
      </c>
      <c r="G45" s="20">
        <v>94.3962648863141</v>
      </c>
      <c r="H45" s="113">
        <v>0.47254894481917997</v>
      </c>
      <c r="I45" s="20">
        <v>95.183086397816098</v>
      </c>
      <c r="J45" s="113">
        <v>0.60246666600416998</v>
      </c>
      <c r="K45" s="20">
        <v>7.7106258281799303</v>
      </c>
      <c r="L45" s="113">
        <v>1.3916439161730201</v>
      </c>
      <c r="M45" s="20">
        <v>2.96129943384447</v>
      </c>
      <c r="N45" s="113">
        <v>0.98965447196436795</v>
      </c>
      <c r="O45" s="20">
        <v>0.786821511501969</v>
      </c>
      <c r="P45" s="113">
        <v>0.76568178043877999</v>
      </c>
      <c r="Q45" s="20">
        <v>93.777596194231904</v>
      </c>
      <c r="R45" s="113">
        <v>0.59602685243688303</v>
      </c>
      <c r="S45" s="20">
        <v>95.513021303711994</v>
      </c>
      <c r="T45" s="113">
        <v>0.42520986531703497</v>
      </c>
      <c r="U45" s="20">
        <v>87.390565760351606</v>
      </c>
      <c r="V45" s="113">
        <v>0.67305030293600299</v>
      </c>
      <c r="W45" s="20">
        <v>95.636843561402003</v>
      </c>
      <c r="X45" s="113">
        <v>0.48074316764272301</v>
      </c>
      <c r="Y45" s="20">
        <v>1.8592473671701599</v>
      </c>
      <c r="Z45" s="113">
        <v>0.76574277800118795</v>
      </c>
      <c r="AA45" s="20">
        <v>0.123822257690023</v>
      </c>
      <c r="AB45" s="113">
        <v>0.64180793295042005</v>
      </c>
      <c r="AC45" s="20">
        <v>8.2462778010504802</v>
      </c>
      <c r="AD45" s="113">
        <v>0.82710984972820001</v>
      </c>
      <c r="AE45" s="20">
        <v>86.493889466156006</v>
      </c>
      <c r="AF45" s="113">
        <v>0.97129841176541398</v>
      </c>
      <c r="AG45" s="20">
        <v>89.653877526930899</v>
      </c>
      <c r="AH45" s="113">
        <v>0.71857789693837004</v>
      </c>
      <c r="AI45" s="20">
        <v>88.141294630488005</v>
      </c>
      <c r="AJ45" s="113">
        <v>0.64578425101642301</v>
      </c>
      <c r="AK45" s="20">
        <v>90.7731470155436</v>
      </c>
      <c r="AL45" s="113">
        <v>0.72224390932212501</v>
      </c>
      <c r="AM45" s="20">
        <v>4.27925754938755</v>
      </c>
      <c r="AN45" s="113">
        <v>1.21039533593406</v>
      </c>
      <c r="AO45" s="20">
        <v>1.11926948861263</v>
      </c>
      <c r="AP45" s="113">
        <v>1.0188181675457499</v>
      </c>
      <c r="AQ45" s="20">
        <v>2.6318523850555202</v>
      </c>
      <c r="AR45" s="113">
        <v>0.96885167255558202</v>
      </c>
      <c r="AS45" s="20">
        <v>95.395591393321496</v>
      </c>
      <c r="AT45" s="113">
        <v>0.58941938114579695</v>
      </c>
      <c r="AU45" s="20">
        <v>96.962397186347005</v>
      </c>
      <c r="AV45" s="113">
        <v>0.35171212517905598</v>
      </c>
      <c r="AW45" s="20">
        <v>96.936060282755506</v>
      </c>
      <c r="AX45" s="113">
        <v>0.357831977941374</v>
      </c>
      <c r="AY45" s="20">
        <v>97.0363248897863</v>
      </c>
      <c r="AZ45" s="113">
        <v>0.36669773974467101</v>
      </c>
      <c r="BA45" s="20">
        <v>1.64073349646475</v>
      </c>
      <c r="BB45" s="113">
        <v>0.69417752715292103</v>
      </c>
      <c r="BC45" s="20">
        <v>7.3927703439238698E-2</v>
      </c>
      <c r="BD45" s="113">
        <v>0.50810299283887195</v>
      </c>
      <c r="BE45" s="20">
        <v>0.100264607030724</v>
      </c>
      <c r="BF45" s="123">
        <v>0.51235823090030097</v>
      </c>
    </row>
    <row r="46" spans="1:58" ht="13" customHeight="1" x14ac:dyDescent="0.15">
      <c r="A46" s="57" t="s">
        <v>288</v>
      </c>
      <c r="B46" s="106">
        <v>2</v>
      </c>
      <c r="C46" s="20">
        <v>95.246445116630895</v>
      </c>
      <c r="D46" s="113">
        <v>0.52647762297461198</v>
      </c>
      <c r="E46" s="20" t="s">
        <v>327</v>
      </c>
      <c r="F46" s="113" t="s">
        <v>327</v>
      </c>
      <c r="G46" s="20">
        <v>96.410636124337302</v>
      </c>
      <c r="H46" s="113">
        <v>0.50140564241587204</v>
      </c>
      <c r="I46" s="20">
        <v>95.4494359282495</v>
      </c>
      <c r="J46" s="113">
        <v>0.56834708597076</v>
      </c>
      <c r="K46" s="20">
        <v>0.20299081161860499</v>
      </c>
      <c r="L46" s="113">
        <v>0.77472388476440501</v>
      </c>
      <c r="M46" s="20" t="s">
        <v>327</v>
      </c>
      <c r="N46" s="113" t="s">
        <v>327</v>
      </c>
      <c r="O46" s="20">
        <v>-0.96120019608775897</v>
      </c>
      <c r="P46" s="113">
        <v>0.75790898423090802</v>
      </c>
      <c r="Q46" s="20">
        <v>97.302133963777194</v>
      </c>
      <c r="R46" s="113">
        <v>0.29407613782064002</v>
      </c>
      <c r="S46" s="20" t="s">
        <v>327</v>
      </c>
      <c r="T46" s="113" t="s">
        <v>327</v>
      </c>
      <c r="U46" s="20">
        <v>96.485708591527498</v>
      </c>
      <c r="V46" s="113">
        <v>0.52075258380789802</v>
      </c>
      <c r="W46" s="20">
        <v>97.259642433394802</v>
      </c>
      <c r="X46" s="113">
        <v>0.427616365659722</v>
      </c>
      <c r="Y46" s="20">
        <v>-4.2491530382321202E-2</v>
      </c>
      <c r="Z46" s="113">
        <v>0.51897642626186102</v>
      </c>
      <c r="AA46" s="20" t="s">
        <v>327</v>
      </c>
      <c r="AB46" s="113" t="s">
        <v>327</v>
      </c>
      <c r="AC46" s="20">
        <v>0.77393384186728997</v>
      </c>
      <c r="AD46" s="113">
        <v>0.67382416825358105</v>
      </c>
      <c r="AE46" s="20">
        <v>91.622292568125104</v>
      </c>
      <c r="AF46" s="113">
        <v>0.589380509832932</v>
      </c>
      <c r="AG46" s="20" t="s">
        <v>327</v>
      </c>
      <c r="AH46" s="113" t="s">
        <v>327</v>
      </c>
      <c r="AI46" s="20">
        <v>88.777090034269307</v>
      </c>
      <c r="AJ46" s="113">
        <v>0.78142296870295103</v>
      </c>
      <c r="AK46" s="20">
        <v>91.751594568804606</v>
      </c>
      <c r="AL46" s="113">
        <v>0.76805048928147102</v>
      </c>
      <c r="AM46" s="20">
        <v>0.129302000679516</v>
      </c>
      <c r="AN46" s="113">
        <v>0.96812754296964099</v>
      </c>
      <c r="AO46" s="20" t="s">
        <v>327</v>
      </c>
      <c r="AP46" s="113" t="s">
        <v>327</v>
      </c>
      <c r="AQ46" s="20">
        <v>2.9745045345353698</v>
      </c>
      <c r="AR46" s="113">
        <v>1.09568399189823</v>
      </c>
      <c r="AS46" s="20">
        <v>98.535953629388203</v>
      </c>
      <c r="AT46" s="113">
        <v>0.26178986428218598</v>
      </c>
      <c r="AU46" s="20" t="s">
        <v>327</v>
      </c>
      <c r="AV46" s="113" t="s">
        <v>327</v>
      </c>
      <c r="AW46" s="20">
        <v>98.698295150169898</v>
      </c>
      <c r="AX46" s="113">
        <v>0.27245840648564901</v>
      </c>
      <c r="AY46" s="20">
        <v>98.407467559693202</v>
      </c>
      <c r="AZ46" s="113">
        <v>0.31406849396849501</v>
      </c>
      <c r="BA46" s="20">
        <v>-0.128486069694944</v>
      </c>
      <c r="BB46" s="113">
        <v>0.40886789057655798</v>
      </c>
      <c r="BC46" s="20" t="s">
        <v>327</v>
      </c>
      <c r="BD46" s="113" t="s">
        <v>327</v>
      </c>
      <c r="BE46" s="20">
        <v>-0.29082759047669499</v>
      </c>
      <c r="BF46" s="123">
        <v>0.41577951148215297</v>
      </c>
    </row>
    <row r="47" spans="1:58" ht="13" customHeight="1" x14ac:dyDescent="0.15">
      <c r="A47" s="57" t="s">
        <v>289</v>
      </c>
      <c r="B47" s="106">
        <v>2</v>
      </c>
      <c r="C47" s="20" t="s">
        <v>327</v>
      </c>
      <c r="D47" s="113" t="s">
        <v>327</v>
      </c>
      <c r="E47" s="20" t="s">
        <v>327</v>
      </c>
      <c r="F47" s="113" t="s">
        <v>327</v>
      </c>
      <c r="G47" s="20">
        <v>84.917026976865998</v>
      </c>
      <c r="H47" s="113">
        <v>1.3481864652556901</v>
      </c>
      <c r="I47" s="20">
        <v>88.708172391499701</v>
      </c>
      <c r="J47" s="113">
        <v>1.0254488297147799</v>
      </c>
      <c r="K47" s="20" t="s">
        <v>327</v>
      </c>
      <c r="L47" s="113" t="s">
        <v>327</v>
      </c>
      <c r="M47" s="20" t="s">
        <v>327</v>
      </c>
      <c r="N47" s="113" t="s">
        <v>327</v>
      </c>
      <c r="O47" s="20">
        <v>3.7911454146336898</v>
      </c>
      <c r="P47" s="113">
        <v>1.69385715084302</v>
      </c>
      <c r="Q47" s="20" t="s">
        <v>327</v>
      </c>
      <c r="R47" s="113" t="s">
        <v>327</v>
      </c>
      <c r="S47" s="20" t="s">
        <v>327</v>
      </c>
      <c r="T47" s="113" t="s">
        <v>327</v>
      </c>
      <c r="U47" s="20">
        <v>95.670570720030895</v>
      </c>
      <c r="V47" s="113">
        <v>0.68617134702986005</v>
      </c>
      <c r="W47" s="20">
        <v>96.4148896567891</v>
      </c>
      <c r="X47" s="113">
        <v>0.42159009691490201</v>
      </c>
      <c r="Y47" s="20" t="s">
        <v>327</v>
      </c>
      <c r="Z47" s="113" t="s">
        <v>327</v>
      </c>
      <c r="AA47" s="20" t="s">
        <v>327</v>
      </c>
      <c r="AB47" s="113" t="s">
        <v>327</v>
      </c>
      <c r="AC47" s="20">
        <v>0.74431893675817695</v>
      </c>
      <c r="AD47" s="113">
        <v>0.80533802052398396</v>
      </c>
      <c r="AE47" s="20" t="s">
        <v>327</v>
      </c>
      <c r="AF47" s="113" t="s">
        <v>327</v>
      </c>
      <c r="AG47" s="20" t="s">
        <v>327</v>
      </c>
      <c r="AH47" s="113" t="s">
        <v>327</v>
      </c>
      <c r="AI47" s="20">
        <v>85.802579819193895</v>
      </c>
      <c r="AJ47" s="113">
        <v>1.1221219455790501</v>
      </c>
      <c r="AK47" s="20">
        <v>88.585195691559505</v>
      </c>
      <c r="AL47" s="113">
        <v>0.91675010411642599</v>
      </c>
      <c r="AM47" s="20" t="s">
        <v>327</v>
      </c>
      <c r="AN47" s="113" t="s">
        <v>327</v>
      </c>
      <c r="AO47" s="20" t="s">
        <v>327</v>
      </c>
      <c r="AP47" s="113" t="s">
        <v>327</v>
      </c>
      <c r="AQ47" s="20">
        <v>2.78261587236564</v>
      </c>
      <c r="AR47" s="113">
        <v>1.4489956570492499</v>
      </c>
      <c r="AS47" s="20" t="s">
        <v>327</v>
      </c>
      <c r="AT47" s="113" t="s">
        <v>327</v>
      </c>
      <c r="AU47" s="20" t="s">
        <v>327</v>
      </c>
      <c r="AV47" s="113" t="s">
        <v>327</v>
      </c>
      <c r="AW47" s="20">
        <v>89.262525494160101</v>
      </c>
      <c r="AX47" s="113">
        <v>1.14904904876417</v>
      </c>
      <c r="AY47" s="20">
        <v>90.243870111555793</v>
      </c>
      <c r="AZ47" s="113">
        <v>0.898138272460277</v>
      </c>
      <c r="BA47" s="20" t="s">
        <v>327</v>
      </c>
      <c r="BB47" s="113" t="s">
        <v>327</v>
      </c>
      <c r="BC47" s="20" t="s">
        <v>327</v>
      </c>
      <c r="BD47" s="113" t="s">
        <v>327</v>
      </c>
      <c r="BE47" s="20">
        <v>0.98134461739577705</v>
      </c>
      <c r="BF47" s="123">
        <v>1.4584121752521699</v>
      </c>
    </row>
    <row r="48" spans="1:58" ht="13" customHeight="1" x14ac:dyDescent="0.15">
      <c r="A48" s="57" t="s">
        <v>290</v>
      </c>
      <c r="B48" s="106">
        <v>2</v>
      </c>
      <c r="C48" s="20">
        <v>91.748101273509306</v>
      </c>
      <c r="D48" s="113">
        <v>0.76810497017024604</v>
      </c>
      <c r="E48" s="20">
        <v>95.955899349359697</v>
      </c>
      <c r="F48" s="113">
        <v>0.44015698822042598</v>
      </c>
      <c r="G48" s="20">
        <v>96.1943853938985</v>
      </c>
      <c r="H48" s="113">
        <v>0.38043673137171602</v>
      </c>
      <c r="I48" s="20">
        <v>94.483456908845895</v>
      </c>
      <c r="J48" s="113">
        <v>0.478958105086636</v>
      </c>
      <c r="K48" s="20">
        <v>2.7353556353365902</v>
      </c>
      <c r="L48" s="113">
        <v>0.90519948720070298</v>
      </c>
      <c r="M48" s="20">
        <v>-1.4724424405138301</v>
      </c>
      <c r="N48" s="113">
        <v>0.65049138403783402</v>
      </c>
      <c r="O48" s="20">
        <v>-1.7109284850526201</v>
      </c>
      <c r="P48" s="113">
        <v>0.61166410145191297</v>
      </c>
      <c r="Q48" s="20">
        <v>92.951465697121293</v>
      </c>
      <c r="R48" s="113">
        <v>0.51428371246201998</v>
      </c>
      <c r="S48" s="20">
        <v>96.151456089914902</v>
      </c>
      <c r="T48" s="113">
        <v>0.41971910121638201</v>
      </c>
      <c r="U48" s="20">
        <v>96.422621049376303</v>
      </c>
      <c r="V48" s="113">
        <v>0.27529597893555102</v>
      </c>
      <c r="W48" s="20">
        <v>96.854228202767501</v>
      </c>
      <c r="X48" s="113">
        <v>0.30131036572812497</v>
      </c>
      <c r="Y48" s="20">
        <v>3.9027625056462201</v>
      </c>
      <c r="Z48" s="113">
        <v>0.59605005947397904</v>
      </c>
      <c r="AA48" s="20">
        <v>0.70277211285265695</v>
      </c>
      <c r="AB48" s="113">
        <v>0.51667403691409197</v>
      </c>
      <c r="AC48" s="20">
        <v>0.43160715339122602</v>
      </c>
      <c r="AD48" s="113">
        <v>0.40813700213690401</v>
      </c>
      <c r="AE48" s="20">
        <v>83.703508429735393</v>
      </c>
      <c r="AF48" s="113">
        <v>0.80476190519883894</v>
      </c>
      <c r="AG48" s="20">
        <v>89.802169307352301</v>
      </c>
      <c r="AH48" s="113">
        <v>0.50981695555703999</v>
      </c>
      <c r="AI48" s="20">
        <v>89.933045090049902</v>
      </c>
      <c r="AJ48" s="113">
        <v>0.59625338065709999</v>
      </c>
      <c r="AK48" s="20">
        <v>91.542158327315306</v>
      </c>
      <c r="AL48" s="113">
        <v>0.55391335256311403</v>
      </c>
      <c r="AM48" s="20">
        <v>7.8386498975799599</v>
      </c>
      <c r="AN48" s="113">
        <v>0.97696557063541101</v>
      </c>
      <c r="AO48" s="20">
        <v>1.73998901996296</v>
      </c>
      <c r="AP48" s="113">
        <v>0.75281693015045603</v>
      </c>
      <c r="AQ48" s="20">
        <v>1.60911323726539</v>
      </c>
      <c r="AR48" s="113">
        <v>0.81384156694821697</v>
      </c>
      <c r="AS48" s="20">
        <v>86.911011375447004</v>
      </c>
      <c r="AT48" s="113">
        <v>0.761330411216536</v>
      </c>
      <c r="AU48" s="20">
        <v>88.322893813653295</v>
      </c>
      <c r="AV48" s="113">
        <v>0.69229827609668304</v>
      </c>
      <c r="AW48" s="20">
        <v>90.972778821068403</v>
      </c>
      <c r="AX48" s="113">
        <v>0.57156108527068095</v>
      </c>
      <c r="AY48" s="20">
        <v>93.941011669224494</v>
      </c>
      <c r="AZ48" s="113">
        <v>0.45764619646055399</v>
      </c>
      <c r="BA48" s="20">
        <v>7.0300002937775599</v>
      </c>
      <c r="BB48" s="113">
        <v>0.88829276490240106</v>
      </c>
      <c r="BC48" s="20">
        <v>5.6181178555712004</v>
      </c>
      <c r="BD48" s="113">
        <v>0.829889718107925</v>
      </c>
      <c r="BE48" s="20">
        <v>2.96823284815608</v>
      </c>
      <c r="BF48" s="123">
        <v>0.73220360237478399</v>
      </c>
    </row>
    <row r="49" spans="1:58" ht="13" customHeight="1" x14ac:dyDescent="0.15">
      <c r="A49" s="57" t="s">
        <v>291</v>
      </c>
      <c r="B49" s="106">
        <v>2</v>
      </c>
      <c r="C49" s="20" t="s">
        <v>327</v>
      </c>
      <c r="D49" s="113" t="s">
        <v>327</v>
      </c>
      <c r="E49" s="20">
        <v>98.236574198573294</v>
      </c>
      <c r="F49" s="113">
        <v>0.235328023128825</v>
      </c>
      <c r="G49" s="20">
        <v>97.912205381895603</v>
      </c>
      <c r="H49" s="113">
        <v>0.35447670860148101</v>
      </c>
      <c r="I49" s="20">
        <v>97.702290044833504</v>
      </c>
      <c r="J49" s="113">
        <v>0.50380693654522901</v>
      </c>
      <c r="K49" s="20" t="s">
        <v>327</v>
      </c>
      <c r="L49" s="113" t="s">
        <v>327</v>
      </c>
      <c r="M49" s="20">
        <v>-0.534284153739776</v>
      </c>
      <c r="N49" s="113">
        <v>0.55605818740560697</v>
      </c>
      <c r="O49" s="20">
        <v>-0.20991533706204299</v>
      </c>
      <c r="P49" s="113">
        <v>0.61601555682630904</v>
      </c>
      <c r="Q49" s="20" t="s">
        <v>327</v>
      </c>
      <c r="R49" s="113" t="s">
        <v>327</v>
      </c>
      <c r="S49" s="20">
        <v>99.2045802553925</v>
      </c>
      <c r="T49" s="113">
        <v>0.21276009267941401</v>
      </c>
      <c r="U49" s="20">
        <v>99.214043686032198</v>
      </c>
      <c r="V49" s="113">
        <v>0.17494288019989401</v>
      </c>
      <c r="W49" s="20">
        <v>98.991402676341494</v>
      </c>
      <c r="X49" s="113">
        <v>0.21794194625674401</v>
      </c>
      <c r="Y49" s="20" t="s">
        <v>327</v>
      </c>
      <c r="Z49" s="113" t="s">
        <v>327</v>
      </c>
      <c r="AA49" s="20">
        <v>-0.21317757905106299</v>
      </c>
      <c r="AB49" s="113">
        <v>0.30457437347080002</v>
      </c>
      <c r="AC49" s="20">
        <v>-0.22264100969071901</v>
      </c>
      <c r="AD49" s="113">
        <v>0.27947039784351402</v>
      </c>
      <c r="AE49" s="20" t="s">
        <v>327</v>
      </c>
      <c r="AF49" s="113" t="s">
        <v>327</v>
      </c>
      <c r="AG49" s="20">
        <v>94.704441797529498</v>
      </c>
      <c r="AH49" s="113">
        <v>0.45297668901034499</v>
      </c>
      <c r="AI49" s="20">
        <v>95.685744221339306</v>
      </c>
      <c r="AJ49" s="113">
        <v>0.32165732763299398</v>
      </c>
      <c r="AK49" s="20">
        <v>95.007531996887593</v>
      </c>
      <c r="AL49" s="113">
        <v>0.57590568056098201</v>
      </c>
      <c r="AM49" s="20" t="s">
        <v>327</v>
      </c>
      <c r="AN49" s="113" t="s">
        <v>327</v>
      </c>
      <c r="AO49" s="20">
        <v>0.30309019935818099</v>
      </c>
      <c r="AP49" s="113">
        <v>0.73270405600705002</v>
      </c>
      <c r="AQ49" s="20">
        <v>-0.67821222445164198</v>
      </c>
      <c r="AR49" s="113">
        <v>0.65964444159138202</v>
      </c>
      <c r="AS49" s="20" t="s">
        <v>327</v>
      </c>
      <c r="AT49" s="113" t="s">
        <v>327</v>
      </c>
      <c r="AU49" s="20">
        <v>74.197113151466098</v>
      </c>
      <c r="AV49" s="113">
        <v>1.66032278839473</v>
      </c>
      <c r="AW49" s="20">
        <v>77.117258741938102</v>
      </c>
      <c r="AX49" s="113">
        <v>0.95854137334134304</v>
      </c>
      <c r="AY49" s="20">
        <v>75.449190927225601</v>
      </c>
      <c r="AZ49" s="113">
        <v>1.5327878744424801</v>
      </c>
      <c r="BA49" s="20" t="s">
        <v>327</v>
      </c>
      <c r="BB49" s="113" t="s">
        <v>327</v>
      </c>
      <c r="BC49" s="20">
        <v>1.2520777757595001</v>
      </c>
      <c r="BD49" s="113">
        <v>2.25967042501793</v>
      </c>
      <c r="BE49" s="20">
        <v>-1.6680678147124901</v>
      </c>
      <c r="BF49" s="123">
        <v>1.8078274896806401</v>
      </c>
    </row>
    <row r="50" spans="1:58" ht="13" customHeight="1" x14ac:dyDescent="0.15">
      <c r="A50" s="57" t="s">
        <v>292</v>
      </c>
      <c r="B50" s="106">
        <v>2</v>
      </c>
      <c r="C50" s="20">
        <v>89.541472668264902</v>
      </c>
      <c r="D50" s="113">
        <v>1.40690262973443</v>
      </c>
      <c r="E50" s="20" t="s">
        <v>327</v>
      </c>
      <c r="F50" s="113" t="s">
        <v>327</v>
      </c>
      <c r="G50" s="20">
        <v>93.418002615357096</v>
      </c>
      <c r="H50" s="113">
        <v>0.48430669468625898</v>
      </c>
      <c r="I50" s="20">
        <v>91.078716225980202</v>
      </c>
      <c r="J50" s="113">
        <v>0.72182716997761298</v>
      </c>
      <c r="K50" s="20">
        <v>1.5372435577153301</v>
      </c>
      <c r="L50" s="113">
        <v>1.5812683114739099</v>
      </c>
      <c r="M50" s="20" t="s">
        <v>327</v>
      </c>
      <c r="N50" s="113" t="s">
        <v>327</v>
      </c>
      <c r="O50" s="20">
        <v>-2.3392863893769502</v>
      </c>
      <c r="P50" s="113">
        <v>0.86924532661143405</v>
      </c>
      <c r="Q50" s="20">
        <v>87.555681426636298</v>
      </c>
      <c r="R50" s="113">
        <v>1.2076167867659899</v>
      </c>
      <c r="S50" s="20" t="s">
        <v>327</v>
      </c>
      <c r="T50" s="113" t="s">
        <v>327</v>
      </c>
      <c r="U50" s="20">
        <v>93.209477787439994</v>
      </c>
      <c r="V50" s="113">
        <v>0.51174610220607997</v>
      </c>
      <c r="W50" s="20">
        <v>93.026124722037693</v>
      </c>
      <c r="X50" s="113">
        <v>0.55363956205832199</v>
      </c>
      <c r="Y50" s="20">
        <v>5.4704432954014104</v>
      </c>
      <c r="Z50" s="113">
        <v>1.3284784786947601</v>
      </c>
      <c r="AA50" s="20" t="s">
        <v>327</v>
      </c>
      <c r="AB50" s="113" t="s">
        <v>327</v>
      </c>
      <c r="AC50" s="20">
        <v>-0.183353065402315</v>
      </c>
      <c r="AD50" s="113">
        <v>0.75392362862510598</v>
      </c>
      <c r="AE50" s="20">
        <v>83.203041661103001</v>
      </c>
      <c r="AF50" s="113">
        <v>2.0798374306282001</v>
      </c>
      <c r="AG50" s="20" t="s">
        <v>327</v>
      </c>
      <c r="AH50" s="113" t="s">
        <v>327</v>
      </c>
      <c r="AI50" s="20">
        <v>92.075748666600902</v>
      </c>
      <c r="AJ50" s="113">
        <v>0.47823603649803698</v>
      </c>
      <c r="AK50" s="20">
        <v>91.284259222382005</v>
      </c>
      <c r="AL50" s="113">
        <v>0.67388017962672397</v>
      </c>
      <c r="AM50" s="20">
        <v>8.0812175612790806</v>
      </c>
      <c r="AN50" s="113">
        <v>2.1862841156482502</v>
      </c>
      <c r="AO50" s="20" t="s">
        <v>327</v>
      </c>
      <c r="AP50" s="113" t="s">
        <v>327</v>
      </c>
      <c r="AQ50" s="20">
        <v>-0.79148944421881096</v>
      </c>
      <c r="AR50" s="113">
        <v>0.82633177543835101</v>
      </c>
      <c r="AS50" s="20">
        <v>86.189013624479401</v>
      </c>
      <c r="AT50" s="113">
        <v>1.3067312654838601</v>
      </c>
      <c r="AU50" s="20" t="s">
        <v>327</v>
      </c>
      <c r="AV50" s="113" t="s">
        <v>327</v>
      </c>
      <c r="AW50" s="20">
        <v>89.805512433903303</v>
      </c>
      <c r="AX50" s="113">
        <v>0.56180374064065197</v>
      </c>
      <c r="AY50" s="20">
        <v>90.323641707712397</v>
      </c>
      <c r="AZ50" s="113">
        <v>0.65642508898448304</v>
      </c>
      <c r="BA50" s="20">
        <v>4.1346280832330002</v>
      </c>
      <c r="BB50" s="113">
        <v>1.4623407597551801</v>
      </c>
      <c r="BC50" s="20" t="s">
        <v>327</v>
      </c>
      <c r="BD50" s="113" t="s">
        <v>327</v>
      </c>
      <c r="BE50" s="20">
        <v>0.51812927380903795</v>
      </c>
      <c r="BF50" s="123">
        <v>0.86401234970694496</v>
      </c>
    </row>
    <row r="51" spans="1:58" ht="13" customHeight="1" x14ac:dyDescent="0.15">
      <c r="A51" s="57" t="s">
        <v>293</v>
      </c>
      <c r="B51" s="106">
        <v>2</v>
      </c>
      <c r="C51" s="20" t="s">
        <v>327</v>
      </c>
      <c r="D51" s="113" t="s">
        <v>327</v>
      </c>
      <c r="E51" s="20" t="s">
        <v>327</v>
      </c>
      <c r="F51" s="113" t="s">
        <v>327</v>
      </c>
      <c r="G51" s="20">
        <v>96.419158868430998</v>
      </c>
      <c r="H51" s="113">
        <v>0.198363178867837</v>
      </c>
      <c r="I51" s="20">
        <v>98.225373358723104</v>
      </c>
      <c r="J51" s="113">
        <v>0.33693887109303999</v>
      </c>
      <c r="K51" s="20" t="s">
        <v>327</v>
      </c>
      <c r="L51" s="113" t="s">
        <v>327</v>
      </c>
      <c r="M51" s="20" t="s">
        <v>327</v>
      </c>
      <c r="N51" s="113" t="s">
        <v>327</v>
      </c>
      <c r="O51" s="20">
        <v>1.80621449029208</v>
      </c>
      <c r="P51" s="113">
        <v>0.390993290970582</v>
      </c>
      <c r="Q51" s="20" t="s">
        <v>327</v>
      </c>
      <c r="R51" s="113" t="s">
        <v>327</v>
      </c>
      <c r="S51" s="20" t="s">
        <v>327</v>
      </c>
      <c r="T51" s="113" t="s">
        <v>327</v>
      </c>
      <c r="U51" s="20">
        <v>96.917063291353799</v>
      </c>
      <c r="V51" s="113">
        <v>0.22222395149853999</v>
      </c>
      <c r="W51" s="20">
        <v>99.057063757080201</v>
      </c>
      <c r="X51" s="113">
        <v>0.17865878649911801</v>
      </c>
      <c r="Y51" s="20" t="s">
        <v>327</v>
      </c>
      <c r="Z51" s="113" t="s">
        <v>327</v>
      </c>
      <c r="AA51" s="20" t="s">
        <v>327</v>
      </c>
      <c r="AB51" s="113" t="s">
        <v>327</v>
      </c>
      <c r="AC51" s="20">
        <v>2.1400004657263998</v>
      </c>
      <c r="AD51" s="113">
        <v>0.28513583887853</v>
      </c>
      <c r="AE51" s="20" t="s">
        <v>327</v>
      </c>
      <c r="AF51" s="113" t="s">
        <v>327</v>
      </c>
      <c r="AG51" s="20" t="s">
        <v>327</v>
      </c>
      <c r="AH51" s="113" t="s">
        <v>327</v>
      </c>
      <c r="AI51" s="20">
        <v>95.306930903507194</v>
      </c>
      <c r="AJ51" s="113">
        <v>0.25102548903069999</v>
      </c>
      <c r="AK51" s="20">
        <v>97.793605697448299</v>
      </c>
      <c r="AL51" s="113">
        <v>0.29412088759815602</v>
      </c>
      <c r="AM51" s="20" t="s">
        <v>327</v>
      </c>
      <c r="AN51" s="113" t="s">
        <v>327</v>
      </c>
      <c r="AO51" s="20" t="s">
        <v>327</v>
      </c>
      <c r="AP51" s="113" t="s">
        <v>327</v>
      </c>
      <c r="AQ51" s="20">
        <v>2.48667479394111</v>
      </c>
      <c r="AR51" s="113">
        <v>0.386679315020379</v>
      </c>
      <c r="AS51" s="20" t="s">
        <v>327</v>
      </c>
      <c r="AT51" s="113" t="s">
        <v>327</v>
      </c>
      <c r="AU51" s="20" t="s">
        <v>327</v>
      </c>
      <c r="AV51" s="113" t="s">
        <v>327</v>
      </c>
      <c r="AW51" s="20">
        <v>92.808298782509397</v>
      </c>
      <c r="AX51" s="113">
        <v>0.30546344637301598</v>
      </c>
      <c r="AY51" s="20">
        <v>96.320041632254899</v>
      </c>
      <c r="AZ51" s="113">
        <v>0.82387306010641903</v>
      </c>
      <c r="BA51" s="20" t="s">
        <v>327</v>
      </c>
      <c r="BB51" s="113" t="s">
        <v>327</v>
      </c>
      <c r="BC51" s="20" t="s">
        <v>327</v>
      </c>
      <c r="BD51" s="113" t="s">
        <v>327</v>
      </c>
      <c r="BE51" s="20">
        <v>3.5117428497454299</v>
      </c>
      <c r="BF51" s="123">
        <v>0.87867783415720402</v>
      </c>
    </row>
    <row r="52" spans="1:58" ht="13" customHeight="1" x14ac:dyDescent="0.15">
      <c r="A52" s="57" t="s">
        <v>294</v>
      </c>
      <c r="B52" s="106">
        <v>2</v>
      </c>
      <c r="C52" s="20" t="s">
        <v>327</v>
      </c>
      <c r="D52" s="113" t="s">
        <v>327</v>
      </c>
      <c r="E52" s="20" t="s">
        <v>327</v>
      </c>
      <c r="F52" s="113" t="s">
        <v>327</v>
      </c>
      <c r="G52" s="20">
        <v>95.130922789746705</v>
      </c>
      <c r="H52" s="113">
        <v>0.97070652524296497</v>
      </c>
      <c r="I52" s="20">
        <v>95.212932665816695</v>
      </c>
      <c r="J52" s="113">
        <v>0.73196927191125705</v>
      </c>
      <c r="K52" s="20" t="s">
        <v>327</v>
      </c>
      <c r="L52" s="113" t="s">
        <v>327</v>
      </c>
      <c r="M52" s="20" t="s">
        <v>327</v>
      </c>
      <c r="N52" s="113" t="s">
        <v>327</v>
      </c>
      <c r="O52" s="20">
        <v>8.2009876069960796E-2</v>
      </c>
      <c r="P52" s="113">
        <v>1.21575086805298</v>
      </c>
      <c r="Q52" s="20" t="s">
        <v>327</v>
      </c>
      <c r="R52" s="113" t="s">
        <v>327</v>
      </c>
      <c r="S52" s="20" t="s">
        <v>327</v>
      </c>
      <c r="T52" s="113" t="s">
        <v>327</v>
      </c>
      <c r="U52" s="20">
        <v>98.008849980062607</v>
      </c>
      <c r="V52" s="113">
        <v>0.38499615838847101</v>
      </c>
      <c r="W52" s="20">
        <v>98.630940229853493</v>
      </c>
      <c r="X52" s="113">
        <v>0.34022974146059498</v>
      </c>
      <c r="Y52" s="20" t="s">
        <v>327</v>
      </c>
      <c r="Z52" s="113" t="s">
        <v>327</v>
      </c>
      <c r="AA52" s="20" t="s">
        <v>327</v>
      </c>
      <c r="AB52" s="113" t="s">
        <v>327</v>
      </c>
      <c r="AC52" s="20">
        <v>0.62209024979087202</v>
      </c>
      <c r="AD52" s="113">
        <v>0.51378820436851602</v>
      </c>
      <c r="AE52" s="20" t="s">
        <v>327</v>
      </c>
      <c r="AF52" s="113" t="s">
        <v>327</v>
      </c>
      <c r="AG52" s="20" t="s">
        <v>327</v>
      </c>
      <c r="AH52" s="113" t="s">
        <v>327</v>
      </c>
      <c r="AI52" s="20">
        <v>94.147745082919101</v>
      </c>
      <c r="AJ52" s="113">
        <v>0.86789825945474297</v>
      </c>
      <c r="AK52" s="20">
        <v>93.819234375418702</v>
      </c>
      <c r="AL52" s="113">
        <v>0.91159884992414997</v>
      </c>
      <c r="AM52" s="20" t="s">
        <v>327</v>
      </c>
      <c r="AN52" s="113" t="s">
        <v>327</v>
      </c>
      <c r="AO52" s="20" t="s">
        <v>327</v>
      </c>
      <c r="AP52" s="113" t="s">
        <v>327</v>
      </c>
      <c r="AQ52" s="20">
        <v>-0.32851070750039901</v>
      </c>
      <c r="AR52" s="113">
        <v>1.2586738465335701</v>
      </c>
      <c r="AS52" s="20" t="s">
        <v>327</v>
      </c>
      <c r="AT52" s="113" t="s">
        <v>327</v>
      </c>
      <c r="AU52" s="20" t="s">
        <v>327</v>
      </c>
      <c r="AV52" s="113" t="s">
        <v>327</v>
      </c>
      <c r="AW52" s="20">
        <v>95.946382801807502</v>
      </c>
      <c r="AX52" s="113">
        <v>0.553042448140867</v>
      </c>
      <c r="AY52" s="20">
        <v>91.219435755507504</v>
      </c>
      <c r="AZ52" s="113">
        <v>1.6060785911039599</v>
      </c>
      <c r="BA52" s="20" t="s">
        <v>327</v>
      </c>
      <c r="BB52" s="113" t="s">
        <v>327</v>
      </c>
      <c r="BC52" s="20" t="s">
        <v>327</v>
      </c>
      <c r="BD52" s="113" t="s">
        <v>327</v>
      </c>
      <c r="BE52" s="20">
        <v>-4.7269470463000802</v>
      </c>
      <c r="BF52" s="123">
        <v>1.6986301511065101</v>
      </c>
    </row>
    <row r="53" spans="1:58" ht="13" customHeight="1" x14ac:dyDescent="0.15">
      <c r="A53" s="57" t="s">
        <v>296</v>
      </c>
      <c r="B53" s="106">
        <v>2</v>
      </c>
      <c r="C53" s="20" t="s">
        <v>327</v>
      </c>
      <c r="D53" s="113" t="s">
        <v>327</v>
      </c>
      <c r="E53" s="20" t="s">
        <v>327</v>
      </c>
      <c r="F53" s="113" t="s">
        <v>327</v>
      </c>
      <c r="G53" s="20">
        <v>95.497443097526897</v>
      </c>
      <c r="H53" s="113">
        <v>0.42954892204439299</v>
      </c>
      <c r="I53" s="20">
        <v>93.466608641194895</v>
      </c>
      <c r="J53" s="113">
        <v>0.56139639041862599</v>
      </c>
      <c r="K53" s="20" t="s">
        <v>327</v>
      </c>
      <c r="L53" s="113" t="s">
        <v>327</v>
      </c>
      <c r="M53" s="20" t="s">
        <v>327</v>
      </c>
      <c r="N53" s="113" t="s">
        <v>327</v>
      </c>
      <c r="O53" s="20">
        <v>-2.0308344563320402</v>
      </c>
      <c r="P53" s="113">
        <v>0.70687918600321098</v>
      </c>
      <c r="Q53" s="20" t="s">
        <v>327</v>
      </c>
      <c r="R53" s="113" t="s">
        <v>327</v>
      </c>
      <c r="S53" s="20" t="s">
        <v>327</v>
      </c>
      <c r="T53" s="113" t="s">
        <v>327</v>
      </c>
      <c r="U53" s="20">
        <v>96.359013635676405</v>
      </c>
      <c r="V53" s="113">
        <v>0.38585116262242303</v>
      </c>
      <c r="W53" s="20">
        <v>95.159979724149693</v>
      </c>
      <c r="X53" s="113">
        <v>0.393661966858812</v>
      </c>
      <c r="Y53" s="20" t="s">
        <v>327</v>
      </c>
      <c r="Z53" s="113" t="s">
        <v>327</v>
      </c>
      <c r="AA53" s="20" t="s">
        <v>327</v>
      </c>
      <c r="AB53" s="113" t="s">
        <v>327</v>
      </c>
      <c r="AC53" s="20">
        <v>-1.1990339115266999</v>
      </c>
      <c r="AD53" s="113">
        <v>0.55122669007244496</v>
      </c>
      <c r="AE53" s="20" t="s">
        <v>327</v>
      </c>
      <c r="AF53" s="113" t="s">
        <v>327</v>
      </c>
      <c r="AG53" s="20" t="s">
        <v>327</v>
      </c>
      <c r="AH53" s="113" t="s">
        <v>327</v>
      </c>
      <c r="AI53" s="20">
        <v>91.687282357477201</v>
      </c>
      <c r="AJ53" s="113">
        <v>0.83891148720140396</v>
      </c>
      <c r="AK53" s="20">
        <v>90.064189989893706</v>
      </c>
      <c r="AL53" s="113">
        <v>0.62576428295252295</v>
      </c>
      <c r="AM53" s="20" t="s">
        <v>327</v>
      </c>
      <c r="AN53" s="113" t="s">
        <v>327</v>
      </c>
      <c r="AO53" s="20" t="s">
        <v>327</v>
      </c>
      <c r="AP53" s="113" t="s">
        <v>327</v>
      </c>
      <c r="AQ53" s="20">
        <v>-1.6230923675835101</v>
      </c>
      <c r="AR53" s="113">
        <v>1.04659133436961</v>
      </c>
      <c r="AS53" s="20" t="s">
        <v>327</v>
      </c>
      <c r="AT53" s="113" t="s">
        <v>327</v>
      </c>
      <c r="AU53" s="20" t="s">
        <v>327</v>
      </c>
      <c r="AV53" s="113" t="s">
        <v>327</v>
      </c>
      <c r="AW53" s="20">
        <v>98.482623244422001</v>
      </c>
      <c r="AX53" s="113">
        <v>0.28686611106558901</v>
      </c>
      <c r="AY53" s="20">
        <v>99.521264441900797</v>
      </c>
      <c r="AZ53" s="113">
        <v>0.135162467763701</v>
      </c>
      <c r="BA53" s="20" t="s">
        <v>327</v>
      </c>
      <c r="BB53" s="113" t="s">
        <v>327</v>
      </c>
      <c r="BC53" s="20" t="s">
        <v>327</v>
      </c>
      <c r="BD53" s="113" t="s">
        <v>327</v>
      </c>
      <c r="BE53" s="20">
        <v>1.0386411974787999</v>
      </c>
      <c r="BF53" s="123">
        <v>0.317113636366947</v>
      </c>
    </row>
    <row r="54" spans="1:58" ht="13" customHeight="1" x14ac:dyDescent="0.15">
      <c r="A54" s="110" t="s">
        <v>316</v>
      </c>
      <c r="B54" s="74">
        <v>2</v>
      </c>
      <c r="C54" s="8" t="s">
        <v>327</v>
      </c>
      <c r="D54" s="114" t="s">
        <v>327</v>
      </c>
      <c r="E54" s="8" t="s">
        <v>327</v>
      </c>
      <c r="F54" s="114" t="s">
        <v>327</v>
      </c>
      <c r="G54" s="8">
        <v>96.048069964678206</v>
      </c>
      <c r="H54" s="114">
        <v>0.109984391765184</v>
      </c>
      <c r="I54" s="8">
        <v>96.428186286289403</v>
      </c>
      <c r="J54" s="114">
        <v>0.102114389389472</v>
      </c>
      <c r="K54" s="8" t="s">
        <v>327</v>
      </c>
      <c r="L54" s="114" t="s">
        <v>327</v>
      </c>
      <c r="M54" s="8" t="s">
        <v>327</v>
      </c>
      <c r="N54" s="114" t="s">
        <v>327</v>
      </c>
      <c r="O54" s="8">
        <v>0.38011632161120101</v>
      </c>
      <c r="P54" s="114">
        <v>0.150079695336651</v>
      </c>
      <c r="Q54" s="8" t="s">
        <v>327</v>
      </c>
      <c r="R54" s="114" t="s">
        <v>327</v>
      </c>
      <c r="S54" s="8" t="s">
        <v>327</v>
      </c>
      <c r="T54" s="114" t="s">
        <v>327</v>
      </c>
      <c r="U54" s="8">
        <v>95.919448809963299</v>
      </c>
      <c r="V54" s="114">
        <v>8.8917439638578996E-2</v>
      </c>
      <c r="W54" s="8">
        <v>96.610262021938794</v>
      </c>
      <c r="X54" s="114">
        <v>8.5690964404566194E-2</v>
      </c>
      <c r="Y54" s="8" t="s">
        <v>327</v>
      </c>
      <c r="Z54" s="114" t="s">
        <v>327</v>
      </c>
      <c r="AA54" s="8" t="s">
        <v>327</v>
      </c>
      <c r="AB54" s="114" t="s">
        <v>327</v>
      </c>
      <c r="AC54" s="8">
        <v>0.69081321197552303</v>
      </c>
      <c r="AD54" s="114">
        <v>0.123487863583694</v>
      </c>
      <c r="AE54" s="8" t="s">
        <v>327</v>
      </c>
      <c r="AF54" s="114" t="s">
        <v>327</v>
      </c>
      <c r="AG54" s="8" t="s">
        <v>327</v>
      </c>
      <c r="AH54" s="114" t="s">
        <v>327</v>
      </c>
      <c r="AI54" s="8">
        <v>92.108204210573206</v>
      </c>
      <c r="AJ54" s="114">
        <v>0.13081661913113099</v>
      </c>
      <c r="AK54" s="8">
        <v>93.216966400981704</v>
      </c>
      <c r="AL54" s="114">
        <v>0.13122840656186299</v>
      </c>
      <c r="AM54" s="8" t="s">
        <v>327</v>
      </c>
      <c r="AN54" s="114" t="s">
        <v>327</v>
      </c>
      <c r="AO54" s="8" t="s">
        <v>327</v>
      </c>
      <c r="AP54" s="114" t="s">
        <v>327</v>
      </c>
      <c r="AQ54" s="8">
        <v>1.1087621904084399</v>
      </c>
      <c r="AR54" s="114">
        <v>0.18529404342737299</v>
      </c>
      <c r="AS54" s="8" t="s">
        <v>327</v>
      </c>
      <c r="AT54" s="114" t="s">
        <v>327</v>
      </c>
      <c r="AU54" s="8" t="s">
        <v>327</v>
      </c>
      <c r="AV54" s="114" t="s">
        <v>327</v>
      </c>
      <c r="AW54" s="8">
        <v>91.692426387319699</v>
      </c>
      <c r="AX54" s="114">
        <v>0.14908242638516001</v>
      </c>
      <c r="AY54" s="8">
        <v>92.499761051203294</v>
      </c>
      <c r="AZ54" s="114">
        <v>0.161363313649938</v>
      </c>
      <c r="BA54" s="8" t="s">
        <v>327</v>
      </c>
      <c r="BB54" s="114" t="s">
        <v>327</v>
      </c>
      <c r="BC54" s="8" t="s">
        <v>327</v>
      </c>
      <c r="BD54" s="114" t="s">
        <v>327</v>
      </c>
      <c r="BE54" s="8">
        <v>0.80733466388358499</v>
      </c>
      <c r="BF54" s="124">
        <v>0.219689983497143</v>
      </c>
    </row>
    <row r="55" spans="1:58" ht="13" customHeight="1" x14ac:dyDescent="0.15">
      <c r="A55" s="57" t="s">
        <v>300</v>
      </c>
      <c r="B55" s="106">
        <v>2</v>
      </c>
      <c r="C55" s="20" t="s">
        <v>327</v>
      </c>
      <c r="D55" s="113" t="s">
        <v>327</v>
      </c>
      <c r="E55" s="20">
        <v>97.040943267690295</v>
      </c>
      <c r="F55" s="113">
        <v>0.44513093968179601</v>
      </c>
      <c r="G55" s="20">
        <v>97.652848369863193</v>
      </c>
      <c r="H55" s="113">
        <v>0.44307722764816099</v>
      </c>
      <c r="I55" s="20">
        <v>95.814113313301505</v>
      </c>
      <c r="J55" s="113">
        <v>0.88124535409793003</v>
      </c>
      <c r="K55" s="20" t="s">
        <v>327</v>
      </c>
      <c r="L55" s="113" t="s">
        <v>327</v>
      </c>
      <c r="M55" s="20">
        <v>-1.2268299543887999</v>
      </c>
      <c r="N55" s="113">
        <v>0.98728664914561903</v>
      </c>
      <c r="O55" s="20">
        <v>-1.83873505656166</v>
      </c>
      <c r="P55" s="113">
        <v>0.98636240995871605</v>
      </c>
      <c r="Q55" s="20" t="s">
        <v>327</v>
      </c>
      <c r="R55" s="113" t="s">
        <v>327</v>
      </c>
      <c r="S55" s="20">
        <v>99.168020718264501</v>
      </c>
      <c r="T55" s="113">
        <v>0.231933831152208</v>
      </c>
      <c r="U55" s="20">
        <v>99.103121915978605</v>
      </c>
      <c r="V55" s="113">
        <v>0.24648442032097101</v>
      </c>
      <c r="W55" s="20">
        <v>98.805841833162106</v>
      </c>
      <c r="X55" s="113">
        <v>0.43549265545198002</v>
      </c>
      <c r="Y55" s="20" t="s">
        <v>327</v>
      </c>
      <c r="Z55" s="113" t="s">
        <v>327</v>
      </c>
      <c r="AA55" s="20">
        <v>-0.36217888510243801</v>
      </c>
      <c r="AB55" s="113">
        <v>0.49340364306068701</v>
      </c>
      <c r="AC55" s="20">
        <v>-0.29728008281652801</v>
      </c>
      <c r="AD55" s="113">
        <v>0.50040825574083203</v>
      </c>
      <c r="AE55" s="20" t="s">
        <v>327</v>
      </c>
      <c r="AF55" s="113" t="s">
        <v>327</v>
      </c>
      <c r="AG55" s="20">
        <v>97.992208322745498</v>
      </c>
      <c r="AH55" s="113">
        <v>0.40775331517841401</v>
      </c>
      <c r="AI55" s="20">
        <v>97.498562482256503</v>
      </c>
      <c r="AJ55" s="113">
        <v>0.51593116101486702</v>
      </c>
      <c r="AK55" s="20">
        <v>97.547908682082806</v>
      </c>
      <c r="AL55" s="113">
        <v>0.62332535237269704</v>
      </c>
      <c r="AM55" s="20" t="s">
        <v>327</v>
      </c>
      <c r="AN55" s="113" t="s">
        <v>327</v>
      </c>
      <c r="AO55" s="20">
        <v>-0.44429964066273397</v>
      </c>
      <c r="AP55" s="113">
        <v>0.74484713931754798</v>
      </c>
      <c r="AQ55" s="20">
        <v>4.9346199826288697E-2</v>
      </c>
      <c r="AR55" s="113">
        <v>0.80914736470972703</v>
      </c>
      <c r="AS55" s="20" t="s">
        <v>327</v>
      </c>
      <c r="AT55" s="113" t="s">
        <v>327</v>
      </c>
      <c r="AU55" s="20">
        <v>95.939584079749196</v>
      </c>
      <c r="AV55" s="113">
        <v>0.71268026176453703</v>
      </c>
      <c r="AW55" s="20">
        <v>96.985269574210605</v>
      </c>
      <c r="AX55" s="113">
        <v>0.73765579191646402</v>
      </c>
      <c r="AY55" s="20">
        <v>92.870876778981199</v>
      </c>
      <c r="AZ55" s="113">
        <v>0.94073122134174203</v>
      </c>
      <c r="BA55" s="20" t="s">
        <v>327</v>
      </c>
      <c r="BB55" s="113" t="s">
        <v>327</v>
      </c>
      <c r="BC55" s="20">
        <v>-3.0687073007679699</v>
      </c>
      <c r="BD55" s="113">
        <v>1.1802069252109499</v>
      </c>
      <c r="BE55" s="20">
        <v>-4.1143927952294197</v>
      </c>
      <c r="BF55" s="123">
        <v>1.19545443165142</v>
      </c>
    </row>
    <row r="56" spans="1:58" ht="13" customHeight="1" x14ac:dyDescent="0.15">
      <c r="A56" s="57" t="s">
        <v>301</v>
      </c>
      <c r="B56" s="106">
        <v>2</v>
      </c>
      <c r="C56" s="20">
        <v>98.437318068054296</v>
      </c>
      <c r="D56" s="113">
        <v>0.83534256479963898</v>
      </c>
      <c r="E56" s="20">
        <v>98.402034534104402</v>
      </c>
      <c r="F56" s="113">
        <v>0.60960841027479595</v>
      </c>
      <c r="G56" s="20">
        <v>98.884596628400203</v>
      </c>
      <c r="H56" s="113">
        <v>0.32420403731159297</v>
      </c>
      <c r="I56" s="20">
        <v>98.0708056117479</v>
      </c>
      <c r="J56" s="113">
        <v>0.72169850055288398</v>
      </c>
      <c r="K56" s="20">
        <v>-0.36651245630638102</v>
      </c>
      <c r="L56" s="113">
        <v>1.1039229711652501</v>
      </c>
      <c r="M56" s="20">
        <v>-0.33122892235648699</v>
      </c>
      <c r="N56" s="113">
        <v>0.94470690670601398</v>
      </c>
      <c r="O56" s="20">
        <v>-0.81379101665230302</v>
      </c>
      <c r="P56" s="113">
        <v>0.79117443304837498</v>
      </c>
      <c r="Q56" s="20">
        <v>97.374604280503405</v>
      </c>
      <c r="R56" s="113">
        <v>1.3088165398842</v>
      </c>
      <c r="S56" s="20">
        <v>98.560661252794404</v>
      </c>
      <c r="T56" s="113">
        <v>0.404816170079078</v>
      </c>
      <c r="U56" s="20">
        <v>98.987667920766</v>
      </c>
      <c r="V56" s="113">
        <v>0.301983546292031</v>
      </c>
      <c r="W56" s="20">
        <v>98.412193729795405</v>
      </c>
      <c r="X56" s="113">
        <v>0.60570245553315005</v>
      </c>
      <c r="Y56" s="20">
        <v>1.03758944929196</v>
      </c>
      <c r="Z56" s="113">
        <v>1.4421775895198601</v>
      </c>
      <c r="AA56" s="20">
        <v>-0.14846752299904201</v>
      </c>
      <c r="AB56" s="113">
        <v>0.72852700443866902</v>
      </c>
      <c r="AC56" s="20">
        <v>-0.57547419097061003</v>
      </c>
      <c r="AD56" s="113">
        <v>0.67680833835732102</v>
      </c>
      <c r="AE56" s="20">
        <v>93.232911760746006</v>
      </c>
      <c r="AF56" s="113">
        <v>1.6081524214318099</v>
      </c>
      <c r="AG56" s="20">
        <v>95.181156576913196</v>
      </c>
      <c r="AH56" s="113">
        <v>1.0465224331057099</v>
      </c>
      <c r="AI56" s="20">
        <v>96.583396975648697</v>
      </c>
      <c r="AJ56" s="113">
        <v>0.70991161102142597</v>
      </c>
      <c r="AK56" s="20">
        <v>95.577108045285499</v>
      </c>
      <c r="AL56" s="113">
        <v>0.96756359417791804</v>
      </c>
      <c r="AM56" s="20">
        <v>2.3441962845394402</v>
      </c>
      <c r="AN56" s="113">
        <v>1.8767880858891599</v>
      </c>
      <c r="AO56" s="20">
        <v>0.39595146837225997</v>
      </c>
      <c r="AP56" s="113">
        <v>1.42526787368971</v>
      </c>
      <c r="AQ56" s="20">
        <v>-1.0062889303632101</v>
      </c>
      <c r="AR56" s="113">
        <v>1.20006408338952</v>
      </c>
      <c r="AS56" s="20">
        <v>96.746060013236303</v>
      </c>
      <c r="AT56" s="113">
        <v>0.82315560200508398</v>
      </c>
      <c r="AU56" s="20">
        <v>91.814553008184703</v>
      </c>
      <c r="AV56" s="113">
        <v>1.33200269211652</v>
      </c>
      <c r="AW56" s="20">
        <v>94.819301527911094</v>
      </c>
      <c r="AX56" s="113">
        <v>0.80151572032573104</v>
      </c>
      <c r="AY56" s="20">
        <v>94.061490239742795</v>
      </c>
      <c r="AZ56" s="113">
        <v>1.3369664947420401</v>
      </c>
      <c r="BA56" s="20">
        <v>-2.6845697734934602</v>
      </c>
      <c r="BB56" s="113">
        <v>1.5700524045952</v>
      </c>
      <c r="BC56" s="20">
        <v>2.24693723155809</v>
      </c>
      <c r="BD56" s="113">
        <v>1.88724947472995</v>
      </c>
      <c r="BE56" s="20">
        <v>-0.75781128816825605</v>
      </c>
      <c r="BF56" s="123">
        <v>1.5588158512127399</v>
      </c>
    </row>
    <row r="57" spans="1:58" ht="13" customHeight="1" x14ac:dyDescent="0.15">
      <c r="A57" s="57" t="s">
        <v>302</v>
      </c>
      <c r="B57" s="106">
        <v>2</v>
      </c>
      <c r="C57" s="20" t="s">
        <v>327</v>
      </c>
      <c r="D57" s="113" t="s">
        <v>327</v>
      </c>
      <c r="E57" s="20">
        <v>97.763272189019105</v>
      </c>
      <c r="F57" s="113">
        <v>0.434372527375321</v>
      </c>
      <c r="G57" s="20">
        <v>97.358862108415295</v>
      </c>
      <c r="H57" s="113">
        <v>0.58771101578390195</v>
      </c>
      <c r="I57" s="20">
        <v>96.766163650585</v>
      </c>
      <c r="J57" s="113">
        <v>0.68587867171855998</v>
      </c>
      <c r="K57" s="20" t="s">
        <v>327</v>
      </c>
      <c r="L57" s="113" t="s">
        <v>327</v>
      </c>
      <c r="M57" s="20">
        <v>-0.99710853843410496</v>
      </c>
      <c r="N57" s="113">
        <v>0.81185531029663105</v>
      </c>
      <c r="O57" s="20">
        <v>-0.59269845783029496</v>
      </c>
      <c r="P57" s="113">
        <v>0.90323518000140002</v>
      </c>
      <c r="Q57" s="20" t="s">
        <v>327</v>
      </c>
      <c r="R57" s="113" t="s">
        <v>327</v>
      </c>
      <c r="S57" s="20">
        <v>98.728056686485701</v>
      </c>
      <c r="T57" s="113">
        <v>0.455344566522427</v>
      </c>
      <c r="U57" s="20">
        <v>98.181370246258197</v>
      </c>
      <c r="V57" s="113">
        <v>0.50638356131770701</v>
      </c>
      <c r="W57" s="20">
        <v>98.931012512847005</v>
      </c>
      <c r="X57" s="113">
        <v>0.40784860746111601</v>
      </c>
      <c r="Y57" s="20" t="s">
        <v>327</v>
      </c>
      <c r="Z57" s="113" t="s">
        <v>327</v>
      </c>
      <c r="AA57" s="20">
        <v>0.202955826361261</v>
      </c>
      <c r="AB57" s="113">
        <v>0.61129302373695504</v>
      </c>
      <c r="AC57" s="20">
        <v>0.74964226658877897</v>
      </c>
      <c r="AD57" s="113">
        <v>0.65020365869531704</v>
      </c>
      <c r="AE57" s="20" t="s">
        <v>327</v>
      </c>
      <c r="AF57" s="113" t="s">
        <v>327</v>
      </c>
      <c r="AG57" s="20">
        <v>95.4697200007124</v>
      </c>
      <c r="AH57" s="113">
        <v>0.47833418360045699</v>
      </c>
      <c r="AI57" s="20">
        <v>95.833241567016401</v>
      </c>
      <c r="AJ57" s="113">
        <v>0.66573328721427305</v>
      </c>
      <c r="AK57" s="20">
        <v>95.588265481042399</v>
      </c>
      <c r="AL57" s="113">
        <v>0.87531053231959299</v>
      </c>
      <c r="AM57" s="20" t="s">
        <v>327</v>
      </c>
      <c r="AN57" s="113" t="s">
        <v>327</v>
      </c>
      <c r="AO57" s="20">
        <v>0.118545480330027</v>
      </c>
      <c r="AP57" s="113">
        <v>0.99748289167800996</v>
      </c>
      <c r="AQ57" s="20">
        <v>-0.24497608597398801</v>
      </c>
      <c r="AR57" s="113">
        <v>1.09971329795303</v>
      </c>
      <c r="AS57" s="20" t="s">
        <v>327</v>
      </c>
      <c r="AT57" s="113" t="s">
        <v>327</v>
      </c>
      <c r="AU57" s="20">
        <v>94.208480529412796</v>
      </c>
      <c r="AV57" s="113">
        <v>0.597923099796422</v>
      </c>
      <c r="AW57" s="20">
        <v>94.332773535710004</v>
      </c>
      <c r="AX57" s="113">
        <v>0.71854115799529605</v>
      </c>
      <c r="AY57" s="20">
        <v>92.703792824133203</v>
      </c>
      <c r="AZ57" s="113">
        <v>1.34966863844447</v>
      </c>
      <c r="BA57" s="20" t="s">
        <v>327</v>
      </c>
      <c r="BB57" s="113" t="s">
        <v>327</v>
      </c>
      <c r="BC57" s="20">
        <v>-1.50468770527952</v>
      </c>
      <c r="BD57" s="113">
        <v>1.476183412341</v>
      </c>
      <c r="BE57" s="20">
        <v>-1.62898071157679</v>
      </c>
      <c r="BF57" s="123">
        <v>1.52902152677252</v>
      </c>
    </row>
    <row r="58" spans="1:58" ht="13" customHeight="1" x14ac:dyDescent="0.15">
      <c r="A58" s="72" t="s">
        <v>303</v>
      </c>
      <c r="B58" s="79">
        <v>2</v>
      </c>
      <c r="C58" s="118">
        <v>97.481397271099596</v>
      </c>
      <c r="D58" s="119">
        <v>0.42372791665951998</v>
      </c>
      <c r="E58" s="118">
        <v>99.248006892326899</v>
      </c>
      <c r="F58" s="119">
        <v>0.25291219744437698</v>
      </c>
      <c r="G58" s="118">
        <v>98.997175999273693</v>
      </c>
      <c r="H58" s="119">
        <v>0.22935735385568001</v>
      </c>
      <c r="I58" s="118">
        <v>98.700724974646405</v>
      </c>
      <c r="J58" s="119">
        <v>0.4814280684824</v>
      </c>
      <c r="K58" s="118">
        <v>1.21932770354672</v>
      </c>
      <c r="L58" s="119">
        <v>0.64134104225389399</v>
      </c>
      <c r="M58" s="118">
        <v>-0.54728191768052203</v>
      </c>
      <c r="N58" s="119">
        <v>0.54381758406550096</v>
      </c>
      <c r="O58" s="118">
        <v>-0.29645102462733097</v>
      </c>
      <c r="P58" s="119">
        <v>0.53327083258919605</v>
      </c>
      <c r="Q58" s="118">
        <v>98.587205871962595</v>
      </c>
      <c r="R58" s="119">
        <v>0.26862647619657298</v>
      </c>
      <c r="S58" s="118">
        <v>99.502929493750202</v>
      </c>
      <c r="T58" s="119">
        <v>0.21225724228710899</v>
      </c>
      <c r="U58" s="118">
        <v>99.552952408162497</v>
      </c>
      <c r="V58" s="119">
        <v>0.17328721034340899</v>
      </c>
      <c r="W58" s="118">
        <v>99.617828004092999</v>
      </c>
      <c r="X58" s="119">
        <v>0.22356276865740499</v>
      </c>
      <c r="Y58" s="118">
        <v>1.0306221321304201</v>
      </c>
      <c r="Z58" s="119">
        <v>0.34948604441887599</v>
      </c>
      <c r="AA58" s="118">
        <v>0.114898510342812</v>
      </c>
      <c r="AB58" s="119">
        <v>0.30827495589666798</v>
      </c>
      <c r="AC58" s="118">
        <v>6.4875595930487903E-2</v>
      </c>
      <c r="AD58" s="119">
        <v>0.28285821324183802</v>
      </c>
      <c r="AE58" s="118">
        <v>95.198407671942903</v>
      </c>
      <c r="AF58" s="119">
        <v>0.52620496987240695</v>
      </c>
      <c r="AG58" s="118">
        <v>97.899046046209705</v>
      </c>
      <c r="AH58" s="119">
        <v>0.78705920594351098</v>
      </c>
      <c r="AI58" s="118">
        <v>97.869362397899096</v>
      </c>
      <c r="AJ58" s="119">
        <v>0.311919395509412</v>
      </c>
      <c r="AK58" s="118">
        <v>98.778793619471898</v>
      </c>
      <c r="AL58" s="119">
        <v>0.41198606570000201</v>
      </c>
      <c r="AM58" s="118">
        <v>3.5803859475290101</v>
      </c>
      <c r="AN58" s="119">
        <v>0.66829947527241595</v>
      </c>
      <c r="AO58" s="118">
        <v>0.87974757326220798</v>
      </c>
      <c r="AP58" s="119">
        <v>0.88836631633093599</v>
      </c>
      <c r="AQ58" s="118">
        <v>0.90943122157287304</v>
      </c>
      <c r="AR58" s="119">
        <v>0.51674580562005801</v>
      </c>
      <c r="AS58" s="118">
        <v>83.136671899738005</v>
      </c>
      <c r="AT58" s="119">
        <v>1.2296127911293899</v>
      </c>
      <c r="AU58" s="118">
        <v>90.289737334328393</v>
      </c>
      <c r="AV58" s="119">
        <v>0.89100531616218404</v>
      </c>
      <c r="AW58" s="118">
        <v>87.371144446247499</v>
      </c>
      <c r="AX58" s="119">
        <v>0.75763007683626304</v>
      </c>
      <c r="AY58" s="118">
        <v>85.381785598394202</v>
      </c>
      <c r="AZ58" s="119">
        <v>1.7739710316083099</v>
      </c>
      <c r="BA58" s="118">
        <v>2.2451136986562101</v>
      </c>
      <c r="BB58" s="119">
        <v>2.1584533437381599</v>
      </c>
      <c r="BC58" s="118">
        <v>-4.9079517359341196</v>
      </c>
      <c r="BD58" s="119">
        <v>1.9851608736862401</v>
      </c>
      <c r="BE58" s="118">
        <v>-1.98935884785328</v>
      </c>
      <c r="BF58" s="125">
        <v>1.92898329549853</v>
      </c>
    </row>
    <row r="59" spans="1:58" ht="13" customHeight="1" x14ac:dyDescent="0.15">
      <c r="A59" s="135"/>
      <c r="B59" s="129"/>
      <c r="C59" s="130" t="s">
        <v>1422</v>
      </c>
      <c r="D59" s="131" t="s">
        <v>1423</v>
      </c>
      <c r="E59" s="130" t="s">
        <v>1424</v>
      </c>
      <c r="F59" s="131" t="s">
        <v>1425</v>
      </c>
      <c r="G59" s="130" t="s">
        <v>1426</v>
      </c>
      <c r="H59" s="131" t="s">
        <v>1427</v>
      </c>
      <c r="I59" s="130" t="s">
        <v>1398</v>
      </c>
      <c r="J59" s="131" t="s">
        <v>1399</v>
      </c>
      <c r="K59" s="130" t="s">
        <v>1428</v>
      </c>
      <c r="L59" s="131" t="s">
        <v>1429</v>
      </c>
      <c r="M59" s="130" t="s">
        <v>1430</v>
      </c>
      <c r="N59" s="131" t="s">
        <v>1431</v>
      </c>
      <c r="O59" s="130" t="s">
        <v>1432</v>
      </c>
      <c r="P59" s="131" t="s">
        <v>1433</v>
      </c>
      <c r="Q59" s="130" t="s">
        <v>1434</v>
      </c>
      <c r="R59" s="131" t="s">
        <v>1435</v>
      </c>
      <c r="S59" s="130" t="s">
        <v>1436</v>
      </c>
      <c r="T59" s="131" t="s">
        <v>1437</v>
      </c>
      <c r="U59" s="130" t="s">
        <v>1438</v>
      </c>
      <c r="V59" s="131" t="s">
        <v>1439</v>
      </c>
      <c r="W59" s="130" t="s">
        <v>1400</v>
      </c>
      <c r="X59" s="131" t="s">
        <v>1401</v>
      </c>
      <c r="Y59" s="130" t="s">
        <v>1440</v>
      </c>
      <c r="Z59" s="131" t="s">
        <v>1441</v>
      </c>
      <c r="AA59" s="130" t="s">
        <v>1442</v>
      </c>
      <c r="AB59" s="131" t="s">
        <v>1443</v>
      </c>
      <c r="AC59" s="130" t="s">
        <v>1444</v>
      </c>
      <c r="AD59" s="131" t="s">
        <v>1445</v>
      </c>
      <c r="AE59" s="130" t="s">
        <v>1446</v>
      </c>
      <c r="AF59" s="131" t="s">
        <v>1447</v>
      </c>
      <c r="AG59" s="130" t="s">
        <v>1448</v>
      </c>
      <c r="AH59" s="131" t="s">
        <v>1449</v>
      </c>
      <c r="AI59" s="130" t="s">
        <v>1450</v>
      </c>
      <c r="AJ59" s="131" t="s">
        <v>1451</v>
      </c>
      <c r="AK59" s="130" t="s">
        <v>1402</v>
      </c>
      <c r="AL59" s="131" t="s">
        <v>1403</v>
      </c>
      <c r="AM59" s="130" t="s">
        <v>1452</v>
      </c>
      <c r="AN59" s="131" t="s">
        <v>1453</v>
      </c>
      <c r="AO59" s="130" t="s">
        <v>1454</v>
      </c>
      <c r="AP59" s="131" t="s">
        <v>1455</v>
      </c>
      <c r="AQ59" s="130" t="s">
        <v>1456</v>
      </c>
      <c r="AR59" s="131" t="s">
        <v>1457</v>
      </c>
      <c r="AS59" s="130" t="s">
        <v>1458</v>
      </c>
      <c r="AT59" s="131" t="s">
        <v>1459</v>
      </c>
      <c r="AU59" s="130" t="s">
        <v>1460</v>
      </c>
      <c r="AV59" s="131" t="s">
        <v>1461</v>
      </c>
      <c r="AW59" s="130" t="s">
        <v>1462</v>
      </c>
      <c r="AX59" s="131" t="s">
        <v>1463</v>
      </c>
      <c r="AY59" s="130" t="s">
        <v>1404</v>
      </c>
      <c r="AZ59" s="131" t="s">
        <v>1405</v>
      </c>
      <c r="BA59" s="130" t="s">
        <v>1464</v>
      </c>
      <c r="BB59" s="131" t="s">
        <v>1465</v>
      </c>
      <c r="BC59" s="130" t="s">
        <v>1466</v>
      </c>
      <c r="BD59" s="131" t="s">
        <v>1467</v>
      </c>
      <c r="BE59" s="130" t="s">
        <v>1468</v>
      </c>
      <c r="BF59" s="137" t="s">
        <v>1469</v>
      </c>
    </row>
    <row r="60" spans="1:58" ht="13" customHeight="1" x14ac:dyDescent="0.15">
      <c r="A60" s="57" t="s">
        <v>265</v>
      </c>
      <c r="B60" s="82">
        <v>1</v>
      </c>
      <c r="C60" s="20" t="s">
        <v>327</v>
      </c>
      <c r="D60" s="113" t="s">
        <v>327</v>
      </c>
      <c r="E60" s="20" t="s">
        <v>327</v>
      </c>
      <c r="F60" s="113" t="s">
        <v>327</v>
      </c>
      <c r="G60" s="20">
        <v>96.657202950808795</v>
      </c>
      <c r="H60" s="113">
        <v>0.57279450116751496</v>
      </c>
      <c r="I60" s="20">
        <v>97.507874877181607</v>
      </c>
      <c r="J60" s="113">
        <v>0.50303893760260099</v>
      </c>
      <c r="K60" s="20" t="s">
        <v>327</v>
      </c>
      <c r="L60" s="113" t="s">
        <v>327</v>
      </c>
      <c r="M60" s="20" t="s">
        <v>327</v>
      </c>
      <c r="N60" s="113" t="s">
        <v>327</v>
      </c>
      <c r="O60" s="20">
        <v>0.85067192637283995</v>
      </c>
      <c r="P60" s="113">
        <v>0.76232651358331804</v>
      </c>
      <c r="Q60" s="20" t="s">
        <v>327</v>
      </c>
      <c r="R60" s="113" t="s">
        <v>327</v>
      </c>
      <c r="S60" s="20" t="s">
        <v>327</v>
      </c>
      <c r="T60" s="113" t="s">
        <v>327</v>
      </c>
      <c r="U60" s="20">
        <v>97.069242904884305</v>
      </c>
      <c r="V60" s="113">
        <v>0.56827771300463403</v>
      </c>
      <c r="W60" s="20">
        <v>97.372443638084704</v>
      </c>
      <c r="X60" s="113">
        <v>0.44766391103021402</v>
      </c>
      <c r="Y60" s="20" t="s">
        <v>327</v>
      </c>
      <c r="Z60" s="113" t="s">
        <v>327</v>
      </c>
      <c r="AA60" s="20" t="s">
        <v>327</v>
      </c>
      <c r="AB60" s="113" t="s">
        <v>327</v>
      </c>
      <c r="AC60" s="20">
        <v>0.30320073320034202</v>
      </c>
      <c r="AD60" s="113">
        <v>0.72342417455918995</v>
      </c>
      <c r="AE60" s="20" t="s">
        <v>327</v>
      </c>
      <c r="AF60" s="113" t="s">
        <v>327</v>
      </c>
      <c r="AG60" s="20" t="s">
        <v>327</v>
      </c>
      <c r="AH60" s="113" t="s">
        <v>327</v>
      </c>
      <c r="AI60" s="20">
        <v>95.281428920835694</v>
      </c>
      <c r="AJ60" s="113">
        <v>0.66919332911423002</v>
      </c>
      <c r="AK60" s="20">
        <v>95.817467266831699</v>
      </c>
      <c r="AL60" s="113">
        <v>0.60970189445545897</v>
      </c>
      <c r="AM60" s="20" t="s">
        <v>327</v>
      </c>
      <c r="AN60" s="113" t="s">
        <v>327</v>
      </c>
      <c r="AO60" s="20" t="s">
        <v>327</v>
      </c>
      <c r="AP60" s="113" t="s">
        <v>327</v>
      </c>
      <c r="AQ60" s="20">
        <v>0.53603834599604705</v>
      </c>
      <c r="AR60" s="113">
        <v>0.90529338439732399</v>
      </c>
      <c r="AS60" s="20" t="s">
        <v>327</v>
      </c>
      <c r="AT60" s="113" t="s">
        <v>327</v>
      </c>
      <c r="AU60" s="20" t="s">
        <v>327</v>
      </c>
      <c r="AV60" s="113" t="s">
        <v>327</v>
      </c>
      <c r="AW60" s="20">
        <v>92.791246821781101</v>
      </c>
      <c r="AX60" s="113">
        <v>1.1156400541892999</v>
      </c>
      <c r="AY60" s="20">
        <v>92.858448935785901</v>
      </c>
      <c r="AZ60" s="113">
        <v>0.79499162082000896</v>
      </c>
      <c r="BA60" s="20" t="s">
        <v>327</v>
      </c>
      <c r="BB60" s="113" t="s">
        <v>327</v>
      </c>
      <c r="BC60" s="20" t="s">
        <v>327</v>
      </c>
      <c r="BD60" s="113" t="s">
        <v>327</v>
      </c>
      <c r="BE60" s="20">
        <v>6.7202114004771801E-2</v>
      </c>
      <c r="BF60" s="123">
        <v>1.3699140147051301</v>
      </c>
    </row>
    <row r="61" spans="1:58" ht="13" customHeight="1" x14ac:dyDescent="0.15">
      <c r="A61" s="57" t="s">
        <v>270</v>
      </c>
      <c r="B61" s="82">
        <v>1</v>
      </c>
      <c r="C61" s="20" t="s">
        <v>327</v>
      </c>
      <c r="D61" s="113" t="s">
        <v>327</v>
      </c>
      <c r="E61" s="20" t="s">
        <v>327</v>
      </c>
      <c r="F61" s="113" t="s">
        <v>327</v>
      </c>
      <c r="G61" s="20">
        <v>97.176425033963795</v>
      </c>
      <c r="H61" s="113">
        <v>0.28739679033443</v>
      </c>
      <c r="I61" s="20">
        <v>96.712759763311198</v>
      </c>
      <c r="J61" s="113">
        <v>0.467626325855097</v>
      </c>
      <c r="K61" s="20" t="s">
        <v>327</v>
      </c>
      <c r="L61" s="113" t="s">
        <v>327</v>
      </c>
      <c r="M61" s="20" t="s">
        <v>327</v>
      </c>
      <c r="N61" s="113" t="s">
        <v>327</v>
      </c>
      <c r="O61" s="20">
        <v>-0.46366527065266899</v>
      </c>
      <c r="P61" s="113">
        <v>0.54888185953561097</v>
      </c>
      <c r="Q61" s="20" t="s">
        <v>327</v>
      </c>
      <c r="R61" s="113" t="s">
        <v>327</v>
      </c>
      <c r="S61" s="20" t="s">
        <v>327</v>
      </c>
      <c r="T61" s="113" t="s">
        <v>327</v>
      </c>
      <c r="U61" s="20">
        <v>96.9107530626071</v>
      </c>
      <c r="V61" s="113">
        <v>0.332489066506713</v>
      </c>
      <c r="W61" s="20">
        <v>96.433301066580796</v>
      </c>
      <c r="X61" s="113">
        <v>0.39520006854758299</v>
      </c>
      <c r="Y61" s="20" t="s">
        <v>327</v>
      </c>
      <c r="Z61" s="113" t="s">
        <v>327</v>
      </c>
      <c r="AA61" s="20" t="s">
        <v>327</v>
      </c>
      <c r="AB61" s="113" t="s">
        <v>327</v>
      </c>
      <c r="AC61" s="20">
        <v>-0.47745199602626098</v>
      </c>
      <c r="AD61" s="113">
        <v>0.51646110553121005</v>
      </c>
      <c r="AE61" s="20" t="s">
        <v>327</v>
      </c>
      <c r="AF61" s="113" t="s">
        <v>327</v>
      </c>
      <c r="AG61" s="20" t="s">
        <v>327</v>
      </c>
      <c r="AH61" s="113" t="s">
        <v>327</v>
      </c>
      <c r="AI61" s="20">
        <v>97.083944275535202</v>
      </c>
      <c r="AJ61" s="113">
        <v>0.33055546437387101</v>
      </c>
      <c r="AK61" s="20">
        <v>96.965447644983996</v>
      </c>
      <c r="AL61" s="113">
        <v>0.364052175352717</v>
      </c>
      <c r="AM61" s="20" t="s">
        <v>327</v>
      </c>
      <c r="AN61" s="113" t="s">
        <v>327</v>
      </c>
      <c r="AO61" s="20" t="s">
        <v>327</v>
      </c>
      <c r="AP61" s="113" t="s">
        <v>327</v>
      </c>
      <c r="AQ61" s="20">
        <v>-0.118496630551164</v>
      </c>
      <c r="AR61" s="113">
        <v>0.49173255068834998</v>
      </c>
      <c r="AS61" s="20" t="s">
        <v>327</v>
      </c>
      <c r="AT61" s="113" t="s">
        <v>327</v>
      </c>
      <c r="AU61" s="20" t="s">
        <v>327</v>
      </c>
      <c r="AV61" s="113" t="s">
        <v>327</v>
      </c>
      <c r="AW61" s="20">
        <v>96.117248112129801</v>
      </c>
      <c r="AX61" s="113">
        <v>0.33597723871444302</v>
      </c>
      <c r="AY61" s="20">
        <v>96.879423038295599</v>
      </c>
      <c r="AZ61" s="113">
        <v>0.457642635277205</v>
      </c>
      <c r="BA61" s="20" t="s">
        <v>327</v>
      </c>
      <c r="BB61" s="113" t="s">
        <v>327</v>
      </c>
      <c r="BC61" s="20" t="s">
        <v>327</v>
      </c>
      <c r="BD61" s="113" t="s">
        <v>327</v>
      </c>
      <c r="BE61" s="20">
        <v>0.76217492616585503</v>
      </c>
      <c r="BF61" s="123">
        <v>0.56773011771232196</v>
      </c>
    </row>
    <row r="62" spans="1:58" ht="13" customHeight="1" x14ac:dyDescent="0.15">
      <c r="A62" s="57" t="s">
        <v>272</v>
      </c>
      <c r="B62" s="82">
        <v>1</v>
      </c>
      <c r="C62" s="20" t="s">
        <v>327</v>
      </c>
      <c r="D62" s="113" t="s">
        <v>327</v>
      </c>
      <c r="E62" s="20" t="s">
        <v>327</v>
      </c>
      <c r="F62" s="113" t="s">
        <v>327</v>
      </c>
      <c r="G62" s="20">
        <v>97.8700393255194</v>
      </c>
      <c r="H62" s="113">
        <v>0.27223158049558899</v>
      </c>
      <c r="I62" s="20">
        <v>98.234305104803695</v>
      </c>
      <c r="J62" s="113">
        <v>0.350571674943779</v>
      </c>
      <c r="K62" s="20" t="s">
        <v>327</v>
      </c>
      <c r="L62" s="113" t="s">
        <v>327</v>
      </c>
      <c r="M62" s="20" t="s">
        <v>327</v>
      </c>
      <c r="N62" s="113" t="s">
        <v>327</v>
      </c>
      <c r="O62" s="20">
        <v>0.36426577928426701</v>
      </c>
      <c r="P62" s="113">
        <v>0.443858685498001</v>
      </c>
      <c r="Q62" s="20" t="s">
        <v>327</v>
      </c>
      <c r="R62" s="113" t="s">
        <v>327</v>
      </c>
      <c r="S62" s="20" t="s">
        <v>327</v>
      </c>
      <c r="T62" s="113" t="s">
        <v>327</v>
      </c>
      <c r="U62" s="20">
        <v>96.970870625200405</v>
      </c>
      <c r="V62" s="113">
        <v>0.33378753560455698</v>
      </c>
      <c r="W62" s="20">
        <v>97.460538648755204</v>
      </c>
      <c r="X62" s="113">
        <v>0.42805666713362001</v>
      </c>
      <c r="Y62" s="20" t="s">
        <v>327</v>
      </c>
      <c r="Z62" s="113" t="s">
        <v>327</v>
      </c>
      <c r="AA62" s="20" t="s">
        <v>327</v>
      </c>
      <c r="AB62" s="113" t="s">
        <v>327</v>
      </c>
      <c r="AC62" s="20">
        <v>0.489668023554785</v>
      </c>
      <c r="AD62" s="113">
        <v>0.54281362289694501</v>
      </c>
      <c r="AE62" s="20" t="s">
        <v>327</v>
      </c>
      <c r="AF62" s="113" t="s">
        <v>327</v>
      </c>
      <c r="AG62" s="20" t="s">
        <v>327</v>
      </c>
      <c r="AH62" s="113" t="s">
        <v>327</v>
      </c>
      <c r="AI62" s="20">
        <v>97.994541138027998</v>
      </c>
      <c r="AJ62" s="113">
        <v>0.27109648862632002</v>
      </c>
      <c r="AK62" s="20">
        <v>98.302910605359301</v>
      </c>
      <c r="AL62" s="113">
        <v>0.32996179782544499</v>
      </c>
      <c r="AM62" s="20" t="s">
        <v>327</v>
      </c>
      <c r="AN62" s="113" t="s">
        <v>327</v>
      </c>
      <c r="AO62" s="20" t="s">
        <v>327</v>
      </c>
      <c r="AP62" s="113" t="s">
        <v>327</v>
      </c>
      <c r="AQ62" s="20">
        <v>0.30836946733126103</v>
      </c>
      <c r="AR62" s="113">
        <v>0.42704577526269999</v>
      </c>
      <c r="AS62" s="20" t="s">
        <v>327</v>
      </c>
      <c r="AT62" s="113" t="s">
        <v>327</v>
      </c>
      <c r="AU62" s="20" t="s">
        <v>327</v>
      </c>
      <c r="AV62" s="113" t="s">
        <v>327</v>
      </c>
      <c r="AW62" s="20">
        <v>90.338543275371507</v>
      </c>
      <c r="AX62" s="113">
        <v>0.59938389943694503</v>
      </c>
      <c r="AY62" s="20">
        <v>97.7274775560834</v>
      </c>
      <c r="AZ62" s="113">
        <v>0.40856566530330701</v>
      </c>
      <c r="BA62" s="20" t="s">
        <v>327</v>
      </c>
      <c r="BB62" s="113" t="s">
        <v>327</v>
      </c>
      <c r="BC62" s="20" t="s">
        <v>327</v>
      </c>
      <c r="BD62" s="113" t="s">
        <v>327</v>
      </c>
      <c r="BE62" s="20">
        <v>7.3889342807119203</v>
      </c>
      <c r="BF62" s="123">
        <v>0.72538745630798696</v>
      </c>
    </row>
    <row r="63" spans="1:58" ht="13" customHeight="1" x14ac:dyDescent="0.15">
      <c r="A63" s="57" t="s">
        <v>290</v>
      </c>
      <c r="B63" s="82">
        <v>1</v>
      </c>
      <c r="C63" s="20" t="s">
        <v>327</v>
      </c>
      <c r="D63" s="113" t="s">
        <v>327</v>
      </c>
      <c r="E63" s="20" t="s">
        <v>327</v>
      </c>
      <c r="F63" s="113" t="s">
        <v>327</v>
      </c>
      <c r="G63" s="20">
        <v>97.943029848697194</v>
      </c>
      <c r="H63" s="113">
        <v>0.33260011655939498</v>
      </c>
      <c r="I63" s="20">
        <v>97.455347290068701</v>
      </c>
      <c r="J63" s="113">
        <v>0.40247582278423599</v>
      </c>
      <c r="K63" s="20" t="s">
        <v>327</v>
      </c>
      <c r="L63" s="113" t="s">
        <v>327</v>
      </c>
      <c r="M63" s="20" t="s">
        <v>327</v>
      </c>
      <c r="N63" s="113" t="s">
        <v>327</v>
      </c>
      <c r="O63" s="20">
        <v>-0.48768255862843501</v>
      </c>
      <c r="P63" s="113">
        <v>0.52212031703542305</v>
      </c>
      <c r="Q63" s="20" t="s">
        <v>327</v>
      </c>
      <c r="R63" s="113" t="s">
        <v>327</v>
      </c>
      <c r="S63" s="20" t="s">
        <v>327</v>
      </c>
      <c r="T63" s="113" t="s">
        <v>327</v>
      </c>
      <c r="U63" s="20">
        <v>98.686481171971707</v>
      </c>
      <c r="V63" s="113">
        <v>0.17024862870605501</v>
      </c>
      <c r="W63" s="20">
        <v>98.174019550768406</v>
      </c>
      <c r="X63" s="113">
        <v>0.26262607580346098</v>
      </c>
      <c r="Y63" s="20" t="s">
        <v>327</v>
      </c>
      <c r="Z63" s="113" t="s">
        <v>327</v>
      </c>
      <c r="AA63" s="20" t="s">
        <v>327</v>
      </c>
      <c r="AB63" s="113" t="s">
        <v>327</v>
      </c>
      <c r="AC63" s="20">
        <v>-0.51246162120337102</v>
      </c>
      <c r="AD63" s="113">
        <v>0.31298091198700501</v>
      </c>
      <c r="AE63" s="20" t="s">
        <v>327</v>
      </c>
      <c r="AF63" s="113" t="s">
        <v>327</v>
      </c>
      <c r="AG63" s="20" t="s">
        <v>327</v>
      </c>
      <c r="AH63" s="113" t="s">
        <v>327</v>
      </c>
      <c r="AI63" s="20">
        <v>95.222659550714695</v>
      </c>
      <c r="AJ63" s="113">
        <v>0.36776233239762801</v>
      </c>
      <c r="AK63" s="20">
        <v>95.358993099325502</v>
      </c>
      <c r="AL63" s="113">
        <v>0.56137575400139295</v>
      </c>
      <c r="AM63" s="20" t="s">
        <v>327</v>
      </c>
      <c r="AN63" s="113" t="s">
        <v>327</v>
      </c>
      <c r="AO63" s="20" t="s">
        <v>327</v>
      </c>
      <c r="AP63" s="113" t="s">
        <v>327</v>
      </c>
      <c r="AQ63" s="20">
        <v>0.136333548610793</v>
      </c>
      <c r="AR63" s="113">
        <v>0.67111241257420895</v>
      </c>
      <c r="AS63" s="20" t="s">
        <v>327</v>
      </c>
      <c r="AT63" s="113" t="s">
        <v>327</v>
      </c>
      <c r="AU63" s="20" t="s">
        <v>327</v>
      </c>
      <c r="AV63" s="113" t="s">
        <v>327</v>
      </c>
      <c r="AW63" s="20">
        <v>94.195375331924794</v>
      </c>
      <c r="AX63" s="113">
        <v>0.36494530495586203</v>
      </c>
      <c r="AY63" s="20">
        <v>95.614439837729094</v>
      </c>
      <c r="AZ63" s="113">
        <v>0.51992190222597801</v>
      </c>
      <c r="BA63" s="20" t="s">
        <v>327</v>
      </c>
      <c r="BB63" s="113" t="s">
        <v>327</v>
      </c>
      <c r="BC63" s="20" t="s">
        <v>327</v>
      </c>
      <c r="BD63" s="113" t="s">
        <v>327</v>
      </c>
      <c r="BE63" s="20">
        <v>1.4190645058042599</v>
      </c>
      <c r="BF63" s="123">
        <v>0.63521953687178601</v>
      </c>
    </row>
    <row r="64" spans="1:58" ht="13" customHeight="1" x14ac:dyDescent="0.15">
      <c r="A64" s="57" t="s">
        <v>292</v>
      </c>
      <c r="B64" s="82">
        <v>1</v>
      </c>
      <c r="C64" s="20" t="s">
        <v>327</v>
      </c>
      <c r="D64" s="113" t="s">
        <v>327</v>
      </c>
      <c r="E64" s="20" t="s">
        <v>327</v>
      </c>
      <c r="F64" s="113" t="s">
        <v>327</v>
      </c>
      <c r="G64" s="20">
        <v>95.668955598072301</v>
      </c>
      <c r="H64" s="113">
        <v>0.54111776995654104</v>
      </c>
      <c r="I64" s="20">
        <v>95.507351024989703</v>
      </c>
      <c r="J64" s="113">
        <v>0.53823756173296899</v>
      </c>
      <c r="K64" s="20" t="s">
        <v>327</v>
      </c>
      <c r="L64" s="113" t="s">
        <v>327</v>
      </c>
      <c r="M64" s="20" t="s">
        <v>327</v>
      </c>
      <c r="N64" s="113" t="s">
        <v>327</v>
      </c>
      <c r="O64" s="20">
        <v>-0.161604573082585</v>
      </c>
      <c r="P64" s="113">
        <v>0.76322219164735505</v>
      </c>
      <c r="Q64" s="20" t="s">
        <v>327</v>
      </c>
      <c r="R64" s="113" t="s">
        <v>327</v>
      </c>
      <c r="S64" s="20" t="s">
        <v>327</v>
      </c>
      <c r="T64" s="113" t="s">
        <v>327</v>
      </c>
      <c r="U64" s="20">
        <v>95.287802764413101</v>
      </c>
      <c r="V64" s="113">
        <v>0.58612613038509698</v>
      </c>
      <c r="W64" s="20">
        <v>95.741171839858097</v>
      </c>
      <c r="X64" s="113">
        <v>0.52655388496907596</v>
      </c>
      <c r="Y64" s="20" t="s">
        <v>327</v>
      </c>
      <c r="Z64" s="113" t="s">
        <v>327</v>
      </c>
      <c r="AA64" s="20" t="s">
        <v>327</v>
      </c>
      <c r="AB64" s="113" t="s">
        <v>327</v>
      </c>
      <c r="AC64" s="20">
        <v>0.45336907544499599</v>
      </c>
      <c r="AD64" s="113">
        <v>0.78791042288843705</v>
      </c>
      <c r="AE64" s="20" t="s">
        <v>327</v>
      </c>
      <c r="AF64" s="113" t="s">
        <v>327</v>
      </c>
      <c r="AG64" s="20" t="s">
        <v>327</v>
      </c>
      <c r="AH64" s="113" t="s">
        <v>327</v>
      </c>
      <c r="AI64" s="20">
        <v>93.913128666774497</v>
      </c>
      <c r="AJ64" s="113">
        <v>0.74626279926025996</v>
      </c>
      <c r="AK64" s="20">
        <v>94.034211549816604</v>
      </c>
      <c r="AL64" s="113">
        <v>0.53375153759391802</v>
      </c>
      <c r="AM64" s="20" t="s">
        <v>327</v>
      </c>
      <c r="AN64" s="113" t="s">
        <v>327</v>
      </c>
      <c r="AO64" s="20" t="s">
        <v>327</v>
      </c>
      <c r="AP64" s="113" t="s">
        <v>327</v>
      </c>
      <c r="AQ64" s="20">
        <v>0.121082883042192</v>
      </c>
      <c r="AR64" s="113">
        <v>0.91749597788962101</v>
      </c>
      <c r="AS64" s="20" t="s">
        <v>327</v>
      </c>
      <c r="AT64" s="113" t="s">
        <v>327</v>
      </c>
      <c r="AU64" s="20" t="s">
        <v>327</v>
      </c>
      <c r="AV64" s="113" t="s">
        <v>327</v>
      </c>
      <c r="AW64" s="20">
        <v>89.992449414801996</v>
      </c>
      <c r="AX64" s="113">
        <v>0.87263158793104401</v>
      </c>
      <c r="AY64" s="20">
        <v>91.372564083648498</v>
      </c>
      <c r="AZ64" s="113">
        <v>0.77551814039265199</v>
      </c>
      <c r="BA64" s="20" t="s">
        <v>327</v>
      </c>
      <c r="BB64" s="113" t="s">
        <v>327</v>
      </c>
      <c r="BC64" s="20" t="s">
        <v>327</v>
      </c>
      <c r="BD64" s="113" t="s">
        <v>327</v>
      </c>
      <c r="BE64" s="20">
        <v>1.38011466884653</v>
      </c>
      <c r="BF64" s="123">
        <v>1.16743919513315</v>
      </c>
    </row>
    <row r="65" spans="1:58" ht="13" customHeight="1" x14ac:dyDescent="0.15">
      <c r="A65" s="136" t="s">
        <v>293</v>
      </c>
      <c r="B65" s="132">
        <v>1</v>
      </c>
      <c r="C65" s="133" t="s">
        <v>327</v>
      </c>
      <c r="D65" s="134" t="s">
        <v>327</v>
      </c>
      <c r="E65" s="133" t="s">
        <v>327</v>
      </c>
      <c r="F65" s="134" t="s">
        <v>327</v>
      </c>
      <c r="G65" s="133">
        <v>97.081171458186404</v>
      </c>
      <c r="H65" s="134">
        <v>0.20842390973818101</v>
      </c>
      <c r="I65" s="133">
        <v>98.383848290578399</v>
      </c>
      <c r="J65" s="134">
        <v>0.33851247548163399</v>
      </c>
      <c r="K65" s="133" t="s">
        <v>327</v>
      </c>
      <c r="L65" s="134" t="s">
        <v>327</v>
      </c>
      <c r="M65" s="133" t="s">
        <v>327</v>
      </c>
      <c r="N65" s="134" t="s">
        <v>327</v>
      </c>
      <c r="O65" s="133">
        <v>1.30267683239191</v>
      </c>
      <c r="P65" s="134">
        <v>0.39753141034043299</v>
      </c>
      <c r="Q65" s="133" t="s">
        <v>327</v>
      </c>
      <c r="R65" s="134" t="s">
        <v>327</v>
      </c>
      <c r="S65" s="133" t="s">
        <v>327</v>
      </c>
      <c r="T65" s="134" t="s">
        <v>327</v>
      </c>
      <c r="U65" s="133">
        <v>97.635723798476704</v>
      </c>
      <c r="V65" s="134">
        <v>0.190600291300805</v>
      </c>
      <c r="W65" s="133">
        <v>99.041469759399504</v>
      </c>
      <c r="X65" s="134">
        <v>0.260404659392727</v>
      </c>
      <c r="Y65" s="133" t="s">
        <v>327</v>
      </c>
      <c r="Z65" s="134" t="s">
        <v>327</v>
      </c>
      <c r="AA65" s="133" t="s">
        <v>327</v>
      </c>
      <c r="AB65" s="134" t="s">
        <v>327</v>
      </c>
      <c r="AC65" s="133">
        <v>1.40574596092281</v>
      </c>
      <c r="AD65" s="134">
        <v>0.32270583768719402</v>
      </c>
      <c r="AE65" s="133" t="s">
        <v>327</v>
      </c>
      <c r="AF65" s="134" t="s">
        <v>327</v>
      </c>
      <c r="AG65" s="133" t="s">
        <v>327</v>
      </c>
      <c r="AH65" s="134" t="s">
        <v>327</v>
      </c>
      <c r="AI65" s="133">
        <v>96.370161716196094</v>
      </c>
      <c r="AJ65" s="134">
        <v>0.27767119959603198</v>
      </c>
      <c r="AK65" s="133">
        <v>97.4727134328094</v>
      </c>
      <c r="AL65" s="134">
        <v>0.43243883628017799</v>
      </c>
      <c r="AM65" s="133" t="s">
        <v>327</v>
      </c>
      <c r="AN65" s="134" t="s">
        <v>327</v>
      </c>
      <c r="AO65" s="133" t="s">
        <v>327</v>
      </c>
      <c r="AP65" s="134" t="s">
        <v>327</v>
      </c>
      <c r="AQ65" s="133">
        <v>1.1025517166133101</v>
      </c>
      <c r="AR65" s="134">
        <v>0.513911122868978</v>
      </c>
      <c r="AS65" s="133" t="s">
        <v>327</v>
      </c>
      <c r="AT65" s="134" t="s">
        <v>327</v>
      </c>
      <c r="AU65" s="133" t="s">
        <v>327</v>
      </c>
      <c r="AV65" s="134" t="s">
        <v>327</v>
      </c>
      <c r="AW65" s="133">
        <v>91.015980792182901</v>
      </c>
      <c r="AX65" s="134">
        <v>0.34635710386626001</v>
      </c>
      <c r="AY65" s="133">
        <v>95.120943705380199</v>
      </c>
      <c r="AZ65" s="134">
        <v>0.67349381811558295</v>
      </c>
      <c r="BA65" s="133" t="s">
        <v>327</v>
      </c>
      <c r="BB65" s="134" t="s">
        <v>327</v>
      </c>
      <c r="BC65" s="133" t="s">
        <v>327</v>
      </c>
      <c r="BD65" s="134" t="s">
        <v>327</v>
      </c>
      <c r="BE65" s="133">
        <v>4.1049629131972996</v>
      </c>
      <c r="BF65" s="138">
        <v>0.75733557056203904</v>
      </c>
    </row>
    <row r="66" spans="1:58" ht="13" customHeight="1" x14ac:dyDescent="0.15">
      <c r="A66" s="57" t="s">
        <v>317</v>
      </c>
      <c r="B66" s="82">
        <v>1</v>
      </c>
      <c r="C66" s="20" t="s">
        <v>327</v>
      </c>
      <c r="D66" s="113" t="s">
        <v>327</v>
      </c>
      <c r="E66" s="20" t="s">
        <v>327</v>
      </c>
      <c r="F66" s="113" t="s">
        <v>327</v>
      </c>
      <c r="G66" s="20">
        <v>98.445822118203495</v>
      </c>
      <c r="H66" s="113">
        <v>0.26276268100760902</v>
      </c>
      <c r="I66" s="20">
        <v>97.587976693412401</v>
      </c>
      <c r="J66" s="113">
        <v>0.44236627925717498</v>
      </c>
      <c r="K66" s="20" t="s">
        <v>327</v>
      </c>
      <c r="L66" s="113" t="s">
        <v>327</v>
      </c>
      <c r="M66" s="20" t="s">
        <v>327</v>
      </c>
      <c r="N66" s="113" t="s">
        <v>327</v>
      </c>
      <c r="O66" s="20">
        <v>-0.85784542479109405</v>
      </c>
      <c r="P66" s="113">
        <v>0.51452128386894103</v>
      </c>
      <c r="Q66" s="20" t="s">
        <v>327</v>
      </c>
      <c r="R66" s="113" t="s">
        <v>327</v>
      </c>
      <c r="S66" s="20" t="s">
        <v>327</v>
      </c>
      <c r="T66" s="113" t="s">
        <v>327</v>
      </c>
      <c r="U66" s="20">
        <v>99.325896928963502</v>
      </c>
      <c r="V66" s="113">
        <v>0.17776079469064901</v>
      </c>
      <c r="W66" s="20">
        <v>99.146535018917504</v>
      </c>
      <c r="X66" s="113">
        <v>0.18029663933478199</v>
      </c>
      <c r="Y66" s="20" t="s">
        <v>327</v>
      </c>
      <c r="Z66" s="113" t="s">
        <v>327</v>
      </c>
      <c r="AA66" s="20" t="s">
        <v>327</v>
      </c>
      <c r="AB66" s="113" t="s">
        <v>327</v>
      </c>
      <c r="AC66" s="20">
        <v>-0.179361910046026</v>
      </c>
      <c r="AD66" s="113">
        <v>0.253191189192016</v>
      </c>
      <c r="AE66" s="20" t="s">
        <v>327</v>
      </c>
      <c r="AF66" s="113" t="s">
        <v>327</v>
      </c>
      <c r="AG66" s="20" t="s">
        <v>327</v>
      </c>
      <c r="AH66" s="113" t="s">
        <v>327</v>
      </c>
      <c r="AI66" s="20">
        <v>98.191515374665897</v>
      </c>
      <c r="AJ66" s="113">
        <v>0.315710074468604</v>
      </c>
      <c r="AK66" s="20">
        <v>98.043445160559997</v>
      </c>
      <c r="AL66" s="113">
        <v>0.30366135499949698</v>
      </c>
      <c r="AM66" s="20" t="s">
        <v>327</v>
      </c>
      <c r="AN66" s="113" t="s">
        <v>327</v>
      </c>
      <c r="AO66" s="20" t="s">
        <v>327</v>
      </c>
      <c r="AP66" s="113" t="s">
        <v>327</v>
      </c>
      <c r="AQ66" s="20">
        <v>-0.14807021410592799</v>
      </c>
      <c r="AR66" s="113">
        <v>0.43804459777641602</v>
      </c>
      <c r="AS66" s="20" t="s">
        <v>327</v>
      </c>
      <c r="AT66" s="113" t="s">
        <v>327</v>
      </c>
      <c r="AU66" s="20" t="s">
        <v>327</v>
      </c>
      <c r="AV66" s="113" t="s">
        <v>327</v>
      </c>
      <c r="AW66" s="20">
        <v>92.568334244004902</v>
      </c>
      <c r="AX66" s="113">
        <v>0.60614405557237505</v>
      </c>
      <c r="AY66" s="20">
        <v>92.155054991110006</v>
      </c>
      <c r="AZ66" s="113">
        <v>0.78857588866349804</v>
      </c>
      <c r="BA66" s="20" t="s">
        <v>327</v>
      </c>
      <c r="BB66" s="113" t="s">
        <v>327</v>
      </c>
      <c r="BC66" s="20" t="s">
        <v>327</v>
      </c>
      <c r="BD66" s="113" t="s">
        <v>327</v>
      </c>
      <c r="BE66" s="20">
        <v>-0.41327925289489498</v>
      </c>
      <c r="BF66" s="123">
        <v>0.99461678463976899</v>
      </c>
    </row>
    <row r="67" spans="1:58" ht="13" customHeight="1" x14ac:dyDescent="0.15">
      <c r="A67" s="57" t="s">
        <v>318</v>
      </c>
      <c r="B67" s="82">
        <v>1</v>
      </c>
      <c r="C67" s="20" t="s">
        <v>327</v>
      </c>
      <c r="D67" s="113" t="s">
        <v>327</v>
      </c>
      <c r="E67" s="20">
        <v>96.599961305206406</v>
      </c>
      <c r="F67" s="113">
        <v>0.51568713914030895</v>
      </c>
      <c r="G67" s="20">
        <v>98.439456584858803</v>
      </c>
      <c r="H67" s="113">
        <v>0.24232718551716201</v>
      </c>
      <c r="I67" s="20">
        <v>97.892327207065193</v>
      </c>
      <c r="J67" s="113">
        <v>0.49465313720618398</v>
      </c>
      <c r="K67" s="20" t="s">
        <v>327</v>
      </c>
      <c r="L67" s="113" t="s">
        <v>327</v>
      </c>
      <c r="M67" s="20">
        <v>1.29236590185883</v>
      </c>
      <c r="N67" s="113">
        <v>0.71457326539875299</v>
      </c>
      <c r="O67" s="20">
        <v>-0.54712937779365201</v>
      </c>
      <c r="P67" s="113">
        <v>0.55082137847816803</v>
      </c>
      <c r="Q67" s="20" t="s">
        <v>327</v>
      </c>
      <c r="R67" s="113" t="s">
        <v>327</v>
      </c>
      <c r="S67" s="20">
        <v>99.123674626653695</v>
      </c>
      <c r="T67" s="113">
        <v>0.22848125417620399</v>
      </c>
      <c r="U67" s="20">
        <v>99.157557119132306</v>
      </c>
      <c r="V67" s="113">
        <v>0.20090156420274599</v>
      </c>
      <c r="W67" s="20">
        <v>99.012313503500593</v>
      </c>
      <c r="X67" s="113">
        <v>0.23184958217042501</v>
      </c>
      <c r="Y67" s="20" t="s">
        <v>327</v>
      </c>
      <c r="Z67" s="113" t="s">
        <v>327</v>
      </c>
      <c r="AA67" s="20">
        <v>-0.11136112315317299</v>
      </c>
      <c r="AB67" s="113">
        <v>0.32551176977573598</v>
      </c>
      <c r="AC67" s="20">
        <v>-0.14524361563178401</v>
      </c>
      <c r="AD67" s="113">
        <v>0.30678276883115602</v>
      </c>
      <c r="AE67" s="20" t="s">
        <v>327</v>
      </c>
      <c r="AF67" s="113" t="s">
        <v>327</v>
      </c>
      <c r="AG67" s="20">
        <v>96.108038095204606</v>
      </c>
      <c r="AH67" s="113">
        <v>0.46939849123598598</v>
      </c>
      <c r="AI67" s="20">
        <v>97.682240479285099</v>
      </c>
      <c r="AJ67" s="113">
        <v>0.30094637277250103</v>
      </c>
      <c r="AK67" s="20">
        <v>98.198155466330704</v>
      </c>
      <c r="AL67" s="113">
        <v>0.38249201454192799</v>
      </c>
      <c r="AM67" s="20" t="s">
        <v>327</v>
      </c>
      <c r="AN67" s="113" t="s">
        <v>327</v>
      </c>
      <c r="AO67" s="20">
        <v>2.0901173711260599</v>
      </c>
      <c r="AP67" s="113">
        <v>0.60550399235922703</v>
      </c>
      <c r="AQ67" s="20">
        <v>0.51591498704556205</v>
      </c>
      <c r="AR67" s="113">
        <v>0.486691750981324</v>
      </c>
      <c r="AS67" s="20" t="s">
        <v>327</v>
      </c>
      <c r="AT67" s="113" t="s">
        <v>327</v>
      </c>
      <c r="AU67" s="20">
        <v>97.568289455273003</v>
      </c>
      <c r="AV67" s="113">
        <v>0.35952817453720398</v>
      </c>
      <c r="AW67" s="20">
        <v>96.536513906079605</v>
      </c>
      <c r="AX67" s="113">
        <v>0.419945515166392</v>
      </c>
      <c r="AY67" s="20">
        <v>96.493938479685497</v>
      </c>
      <c r="AZ67" s="113">
        <v>0.645438510848933</v>
      </c>
      <c r="BA67" s="20" t="s">
        <v>327</v>
      </c>
      <c r="BB67" s="113" t="s">
        <v>327</v>
      </c>
      <c r="BC67" s="20">
        <v>-1.07435097558749</v>
      </c>
      <c r="BD67" s="113">
        <v>0.73881755499781099</v>
      </c>
      <c r="BE67" s="20">
        <v>-4.2575426394080303E-2</v>
      </c>
      <c r="BF67" s="123">
        <v>0.77002928969958995</v>
      </c>
    </row>
    <row r="68" spans="1:58" ht="13" customHeight="1" x14ac:dyDescent="0.15">
      <c r="A68" s="72" t="s">
        <v>319</v>
      </c>
      <c r="B68" s="84">
        <v>1</v>
      </c>
      <c r="C68" s="118" t="s">
        <v>327</v>
      </c>
      <c r="D68" s="119" t="s">
        <v>327</v>
      </c>
      <c r="E68" s="118" t="s">
        <v>327</v>
      </c>
      <c r="F68" s="119" t="s">
        <v>327</v>
      </c>
      <c r="G68" s="118">
        <v>99.074690710664001</v>
      </c>
      <c r="H68" s="119">
        <v>0.27709666828784102</v>
      </c>
      <c r="I68" s="118">
        <v>99.388239392044198</v>
      </c>
      <c r="J68" s="119">
        <v>0.34398150959866602</v>
      </c>
      <c r="K68" s="118" t="s">
        <v>327</v>
      </c>
      <c r="L68" s="119" t="s">
        <v>327</v>
      </c>
      <c r="M68" s="118" t="s">
        <v>327</v>
      </c>
      <c r="N68" s="119" t="s">
        <v>327</v>
      </c>
      <c r="O68" s="118">
        <v>0.31354868138018299</v>
      </c>
      <c r="P68" s="119">
        <v>0.44170787011553098</v>
      </c>
      <c r="Q68" s="118" t="s">
        <v>327</v>
      </c>
      <c r="R68" s="119" t="s">
        <v>327</v>
      </c>
      <c r="S68" s="118" t="s">
        <v>327</v>
      </c>
      <c r="T68" s="119" t="s">
        <v>327</v>
      </c>
      <c r="U68" s="118">
        <v>99.871376052687395</v>
      </c>
      <c r="V68" s="119">
        <v>7.8393060608416096E-2</v>
      </c>
      <c r="W68" s="118">
        <v>99.591028445122504</v>
      </c>
      <c r="X68" s="119">
        <v>0.29389443468405002</v>
      </c>
      <c r="Y68" s="118" t="s">
        <v>327</v>
      </c>
      <c r="Z68" s="119" t="s">
        <v>327</v>
      </c>
      <c r="AA68" s="118" t="s">
        <v>327</v>
      </c>
      <c r="AB68" s="119" t="s">
        <v>327</v>
      </c>
      <c r="AC68" s="118">
        <v>-0.28034760756483501</v>
      </c>
      <c r="AD68" s="119">
        <v>0.30417003581847502</v>
      </c>
      <c r="AE68" s="118" t="s">
        <v>327</v>
      </c>
      <c r="AF68" s="119" t="s">
        <v>327</v>
      </c>
      <c r="AG68" s="118" t="s">
        <v>327</v>
      </c>
      <c r="AH68" s="119" t="s">
        <v>327</v>
      </c>
      <c r="AI68" s="118">
        <v>99.067587451326702</v>
      </c>
      <c r="AJ68" s="119">
        <v>0.30144468098454602</v>
      </c>
      <c r="AK68" s="118">
        <v>99.260442080999098</v>
      </c>
      <c r="AL68" s="119">
        <v>0.367518602875262</v>
      </c>
      <c r="AM68" s="118" t="s">
        <v>327</v>
      </c>
      <c r="AN68" s="119" t="s">
        <v>327</v>
      </c>
      <c r="AO68" s="118" t="s">
        <v>327</v>
      </c>
      <c r="AP68" s="119" t="s">
        <v>327</v>
      </c>
      <c r="AQ68" s="118">
        <v>0.19285462967233999</v>
      </c>
      <c r="AR68" s="119">
        <v>0.47533022116551699</v>
      </c>
      <c r="AS68" s="118" t="s">
        <v>327</v>
      </c>
      <c r="AT68" s="119" t="s">
        <v>327</v>
      </c>
      <c r="AU68" s="118" t="s">
        <v>327</v>
      </c>
      <c r="AV68" s="119" t="s">
        <v>327</v>
      </c>
      <c r="AW68" s="118">
        <v>95.369989341954494</v>
      </c>
      <c r="AX68" s="119">
        <v>0.50278601292283998</v>
      </c>
      <c r="AY68" s="118">
        <v>96.069785285703801</v>
      </c>
      <c r="AZ68" s="119">
        <v>0.968646005902006</v>
      </c>
      <c r="BA68" s="118" t="s">
        <v>327</v>
      </c>
      <c r="BB68" s="119" t="s">
        <v>327</v>
      </c>
      <c r="BC68" s="118" t="s">
        <v>327</v>
      </c>
      <c r="BD68" s="119" t="s">
        <v>327</v>
      </c>
      <c r="BE68" s="118">
        <v>0.69979594374932197</v>
      </c>
      <c r="BF68" s="125">
        <v>1.0913610124705599</v>
      </c>
    </row>
    <row r="69" spans="1:58" ht="13" customHeight="1" x14ac:dyDescent="0.15">
      <c r="A69" s="57"/>
      <c r="B69" s="85"/>
      <c r="C69" s="20" t="s">
        <v>1422</v>
      </c>
      <c r="D69" s="113" t="s">
        <v>1423</v>
      </c>
      <c r="E69" s="20" t="s">
        <v>1424</v>
      </c>
      <c r="F69" s="113" t="s">
        <v>1425</v>
      </c>
      <c r="G69" s="20" t="s">
        <v>1426</v>
      </c>
      <c r="H69" s="113" t="s">
        <v>1427</v>
      </c>
      <c r="I69" s="20" t="s">
        <v>1398</v>
      </c>
      <c r="J69" s="113" t="s">
        <v>1399</v>
      </c>
      <c r="K69" s="20" t="s">
        <v>1428</v>
      </c>
      <c r="L69" s="113" t="s">
        <v>1429</v>
      </c>
      <c r="M69" s="20" t="s">
        <v>1430</v>
      </c>
      <c r="N69" s="113" t="s">
        <v>1431</v>
      </c>
      <c r="O69" s="20" t="s">
        <v>1432</v>
      </c>
      <c r="P69" s="113" t="s">
        <v>1433</v>
      </c>
      <c r="Q69" s="20" t="s">
        <v>1434</v>
      </c>
      <c r="R69" s="113" t="s">
        <v>1435</v>
      </c>
      <c r="S69" s="20" t="s">
        <v>1436</v>
      </c>
      <c r="T69" s="113" t="s">
        <v>1437</v>
      </c>
      <c r="U69" s="20" t="s">
        <v>1438</v>
      </c>
      <c r="V69" s="113" t="s">
        <v>1439</v>
      </c>
      <c r="W69" s="20" t="s">
        <v>1400</v>
      </c>
      <c r="X69" s="113" t="s">
        <v>1401</v>
      </c>
      <c r="Y69" s="20" t="s">
        <v>1440</v>
      </c>
      <c r="Z69" s="113" t="s">
        <v>1441</v>
      </c>
      <c r="AA69" s="20" t="s">
        <v>1442</v>
      </c>
      <c r="AB69" s="113" t="s">
        <v>1443</v>
      </c>
      <c r="AC69" s="20" t="s">
        <v>1444</v>
      </c>
      <c r="AD69" s="113" t="s">
        <v>1445</v>
      </c>
      <c r="AE69" s="20" t="s">
        <v>1446</v>
      </c>
      <c r="AF69" s="113" t="s">
        <v>1447</v>
      </c>
      <c r="AG69" s="20" t="s">
        <v>1448</v>
      </c>
      <c r="AH69" s="113" t="s">
        <v>1449</v>
      </c>
      <c r="AI69" s="20" t="s">
        <v>1450</v>
      </c>
      <c r="AJ69" s="113" t="s">
        <v>1451</v>
      </c>
      <c r="AK69" s="20" t="s">
        <v>1402</v>
      </c>
      <c r="AL69" s="113" t="s">
        <v>1403</v>
      </c>
      <c r="AM69" s="20" t="s">
        <v>1452</v>
      </c>
      <c r="AN69" s="113" t="s">
        <v>1453</v>
      </c>
      <c r="AO69" s="20" t="s">
        <v>1454</v>
      </c>
      <c r="AP69" s="113" t="s">
        <v>1455</v>
      </c>
      <c r="AQ69" s="20" t="s">
        <v>1456</v>
      </c>
      <c r="AR69" s="113" t="s">
        <v>1457</v>
      </c>
      <c r="AS69" s="20" t="s">
        <v>1458</v>
      </c>
      <c r="AT69" s="113" t="s">
        <v>1459</v>
      </c>
      <c r="AU69" s="20" t="s">
        <v>1460</v>
      </c>
      <c r="AV69" s="113" t="s">
        <v>1461</v>
      </c>
      <c r="AW69" s="20" t="s">
        <v>1462</v>
      </c>
      <c r="AX69" s="113" t="s">
        <v>1463</v>
      </c>
      <c r="AY69" s="20" t="s">
        <v>1404</v>
      </c>
      <c r="AZ69" s="113" t="s">
        <v>1405</v>
      </c>
      <c r="BA69" s="20" t="s">
        <v>1464</v>
      </c>
      <c r="BB69" s="113" t="s">
        <v>1465</v>
      </c>
      <c r="BC69" s="20" t="s">
        <v>1466</v>
      </c>
      <c r="BD69" s="113" t="s">
        <v>1467</v>
      </c>
      <c r="BE69" s="20" t="s">
        <v>1468</v>
      </c>
      <c r="BF69" s="123" t="s">
        <v>1469</v>
      </c>
    </row>
    <row r="70" spans="1:58" ht="13" customHeight="1" x14ac:dyDescent="0.15">
      <c r="A70" s="57" t="s">
        <v>259</v>
      </c>
      <c r="B70" s="85">
        <v>3</v>
      </c>
      <c r="C70" s="20" t="s">
        <v>327</v>
      </c>
      <c r="D70" s="113" t="s">
        <v>327</v>
      </c>
      <c r="E70" s="20" t="s">
        <v>327</v>
      </c>
      <c r="F70" s="113" t="s">
        <v>327</v>
      </c>
      <c r="G70" s="20">
        <v>90.896726733276907</v>
      </c>
      <c r="H70" s="113">
        <v>0.78489956834641395</v>
      </c>
      <c r="I70" s="20">
        <v>94.915879993398903</v>
      </c>
      <c r="J70" s="113">
        <v>0.53845004650905903</v>
      </c>
      <c r="K70" s="20" t="s">
        <v>327</v>
      </c>
      <c r="L70" s="113" t="s">
        <v>327</v>
      </c>
      <c r="M70" s="20" t="s">
        <v>327</v>
      </c>
      <c r="N70" s="113" t="s">
        <v>327</v>
      </c>
      <c r="O70" s="20">
        <v>4.01915326012195</v>
      </c>
      <c r="P70" s="113">
        <v>0.95183810859620199</v>
      </c>
      <c r="Q70" s="20" t="s">
        <v>327</v>
      </c>
      <c r="R70" s="113" t="s">
        <v>327</v>
      </c>
      <c r="S70" s="20" t="s">
        <v>327</v>
      </c>
      <c r="T70" s="113" t="s">
        <v>327</v>
      </c>
      <c r="U70" s="20">
        <v>93.734589084688807</v>
      </c>
      <c r="V70" s="113">
        <v>0.56266423465285997</v>
      </c>
      <c r="W70" s="20">
        <v>96.221073013991401</v>
      </c>
      <c r="X70" s="113">
        <v>0.45082763895494798</v>
      </c>
      <c r="Y70" s="20" t="s">
        <v>327</v>
      </c>
      <c r="Z70" s="113" t="s">
        <v>327</v>
      </c>
      <c r="AA70" s="20" t="s">
        <v>327</v>
      </c>
      <c r="AB70" s="113" t="s">
        <v>327</v>
      </c>
      <c r="AC70" s="20">
        <v>2.4864839293026502</v>
      </c>
      <c r="AD70" s="113">
        <v>0.72099694937161896</v>
      </c>
      <c r="AE70" s="20" t="s">
        <v>327</v>
      </c>
      <c r="AF70" s="113" t="s">
        <v>327</v>
      </c>
      <c r="AG70" s="20" t="s">
        <v>327</v>
      </c>
      <c r="AH70" s="113" t="s">
        <v>327</v>
      </c>
      <c r="AI70" s="20">
        <v>83.504002937380903</v>
      </c>
      <c r="AJ70" s="113">
        <v>1.1783023936777901</v>
      </c>
      <c r="AK70" s="20">
        <v>88.351025086843606</v>
      </c>
      <c r="AL70" s="113">
        <v>0.80070735922700598</v>
      </c>
      <c r="AM70" s="20" t="s">
        <v>327</v>
      </c>
      <c r="AN70" s="113" t="s">
        <v>327</v>
      </c>
      <c r="AO70" s="20" t="s">
        <v>327</v>
      </c>
      <c r="AP70" s="113" t="s">
        <v>327</v>
      </c>
      <c r="AQ70" s="20">
        <v>4.8470221494627497</v>
      </c>
      <c r="AR70" s="113">
        <v>1.42461531862713</v>
      </c>
      <c r="AS70" s="20" t="s">
        <v>327</v>
      </c>
      <c r="AT70" s="113" t="s">
        <v>327</v>
      </c>
      <c r="AU70" s="20" t="s">
        <v>327</v>
      </c>
      <c r="AV70" s="113" t="s">
        <v>327</v>
      </c>
      <c r="AW70" s="20">
        <v>92.042598994545699</v>
      </c>
      <c r="AX70" s="113">
        <v>0.82165223698797396</v>
      </c>
      <c r="AY70" s="20">
        <v>95.6399662513045</v>
      </c>
      <c r="AZ70" s="113">
        <v>0.473558101732523</v>
      </c>
      <c r="BA70" s="20" t="s">
        <v>327</v>
      </c>
      <c r="BB70" s="113" t="s">
        <v>327</v>
      </c>
      <c r="BC70" s="20" t="s">
        <v>327</v>
      </c>
      <c r="BD70" s="113" t="s">
        <v>327</v>
      </c>
      <c r="BE70" s="20">
        <v>3.5973672567588402</v>
      </c>
      <c r="BF70" s="123">
        <v>0.94835102903084001</v>
      </c>
    </row>
    <row r="71" spans="1:58" ht="13" customHeight="1" x14ac:dyDescent="0.15">
      <c r="A71" s="57" t="s">
        <v>262</v>
      </c>
      <c r="B71" s="85">
        <v>3</v>
      </c>
      <c r="C71" s="20" t="s">
        <v>327</v>
      </c>
      <c r="D71" s="113" t="s">
        <v>327</v>
      </c>
      <c r="E71" s="20">
        <v>99.708952199330199</v>
      </c>
      <c r="F71" s="113">
        <v>0.16110553362128099</v>
      </c>
      <c r="G71" s="20">
        <v>99.054040474996199</v>
      </c>
      <c r="H71" s="113">
        <v>0.25394603277845401</v>
      </c>
      <c r="I71" s="20">
        <v>99.208482302963205</v>
      </c>
      <c r="J71" s="113">
        <v>0.26179629281357802</v>
      </c>
      <c r="K71" s="20" t="s">
        <v>327</v>
      </c>
      <c r="L71" s="113" t="s">
        <v>327</v>
      </c>
      <c r="M71" s="20">
        <v>-0.50046989636698003</v>
      </c>
      <c r="N71" s="113">
        <v>0.30739598548831198</v>
      </c>
      <c r="O71" s="20">
        <v>0.154441827967048</v>
      </c>
      <c r="P71" s="113">
        <v>0.36472713978376797</v>
      </c>
      <c r="Q71" s="20" t="s">
        <v>327</v>
      </c>
      <c r="R71" s="113" t="s">
        <v>327</v>
      </c>
      <c r="S71" s="20">
        <v>99.366856489174396</v>
      </c>
      <c r="T71" s="113">
        <v>0.20488639927260699</v>
      </c>
      <c r="U71" s="20">
        <v>99.490302609470305</v>
      </c>
      <c r="V71" s="113">
        <v>0.15365067695870099</v>
      </c>
      <c r="W71" s="20">
        <v>98.385377763206805</v>
      </c>
      <c r="X71" s="113">
        <v>0.382192868874277</v>
      </c>
      <c r="Y71" s="20" t="s">
        <v>327</v>
      </c>
      <c r="Z71" s="113" t="s">
        <v>327</v>
      </c>
      <c r="AA71" s="20">
        <v>-0.98147872596754804</v>
      </c>
      <c r="AB71" s="113">
        <v>0.43364712108492598</v>
      </c>
      <c r="AC71" s="20">
        <v>-1.1049248462635399</v>
      </c>
      <c r="AD71" s="113">
        <v>0.41192222512049198</v>
      </c>
      <c r="AE71" s="20" t="s">
        <v>327</v>
      </c>
      <c r="AF71" s="113" t="s">
        <v>327</v>
      </c>
      <c r="AG71" s="20">
        <v>94.380724332989999</v>
      </c>
      <c r="AH71" s="113">
        <v>0.66934885475985595</v>
      </c>
      <c r="AI71" s="20">
        <v>96.901784417422604</v>
      </c>
      <c r="AJ71" s="113">
        <v>0.51482160588841097</v>
      </c>
      <c r="AK71" s="20">
        <v>95.087835297407807</v>
      </c>
      <c r="AL71" s="113">
        <v>0.71646787057100403</v>
      </c>
      <c r="AM71" s="20" t="s">
        <v>327</v>
      </c>
      <c r="AN71" s="113" t="s">
        <v>327</v>
      </c>
      <c r="AO71" s="20">
        <v>0.707110964417765</v>
      </c>
      <c r="AP71" s="113">
        <v>0.98048666432995402</v>
      </c>
      <c r="AQ71" s="20">
        <v>-1.8139491200148701</v>
      </c>
      <c r="AR71" s="113">
        <v>0.88225137883149296</v>
      </c>
      <c r="AS71" s="20" t="s">
        <v>327</v>
      </c>
      <c r="AT71" s="113" t="s">
        <v>327</v>
      </c>
      <c r="AU71" s="20">
        <v>92.397095671908502</v>
      </c>
      <c r="AV71" s="113">
        <v>0.95190567253061598</v>
      </c>
      <c r="AW71" s="20">
        <v>93.940369081627907</v>
      </c>
      <c r="AX71" s="113">
        <v>0.87491107794231104</v>
      </c>
      <c r="AY71" s="20">
        <v>93.074201743850494</v>
      </c>
      <c r="AZ71" s="113">
        <v>0.93883816808062004</v>
      </c>
      <c r="BA71" s="20" t="s">
        <v>327</v>
      </c>
      <c r="BB71" s="113" t="s">
        <v>327</v>
      </c>
      <c r="BC71" s="20">
        <v>0.67710607194192096</v>
      </c>
      <c r="BD71" s="113">
        <v>1.3369897214417701</v>
      </c>
      <c r="BE71" s="20">
        <v>-0.866167337777483</v>
      </c>
      <c r="BF71" s="123">
        <v>1.28331075743607</v>
      </c>
    </row>
    <row r="72" spans="1:58" ht="13" customHeight="1" x14ac:dyDescent="0.15">
      <c r="A72" s="57" t="s">
        <v>281</v>
      </c>
      <c r="B72" s="85">
        <v>3</v>
      </c>
      <c r="C72" s="20" t="s">
        <v>327</v>
      </c>
      <c r="D72" s="113" t="s">
        <v>327</v>
      </c>
      <c r="E72" s="20" t="s">
        <v>327</v>
      </c>
      <c r="F72" s="113" t="s">
        <v>327</v>
      </c>
      <c r="G72" s="20">
        <v>97.793254872847797</v>
      </c>
      <c r="H72" s="113">
        <v>0.28151480371624199</v>
      </c>
      <c r="I72" s="20">
        <v>98.081661122022496</v>
      </c>
      <c r="J72" s="113">
        <v>0.32717774259171101</v>
      </c>
      <c r="K72" s="20" t="s">
        <v>327</v>
      </c>
      <c r="L72" s="113" t="s">
        <v>327</v>
      </c>
      <c r="M72" s="20" t="s">
        <v>327</v>
      </c>
      <c r="N72" s="113" t="s">
        <v>327</v>
      </c>
      <c r="O72" s="20">
        <v>0.28840624917468499</v>
      </c>
      <c r="P72" s="113">
        <v>0.431620041192253</v>
      </c>
      <c r="Q72" s="20" t="s">
        <v>327</v>
      </c>
      <c r="R72" s="113" t="s">
        <v>327</v>
      </c>
      <c r="S72" s="20" t="s">
        <v>327</v>
      </c>
      <c r="T72" s="113" t="s">
        <v>327</v>
      </c>
      <c r="U72" s="20">
        <v>97.451443864831603</v>
      </c>
      <c r="V72" s="113">
        <v>0.31072465832572799</v>
      </c>
      <c r="W72" s="20">
        <v>98.101096881045095</v>
      </c>
      <c r="X72" s="113">
        <v>0.30333483887242302</v>
      </c>
      <c r="Y72" s="20" t="s">
        <v>327</v>
      </c>
      <c r="Z72" s="113" t="s">
        <v>327</v>
      </c>
      <c r="AA72" s="20" t="s">
        <v>327</v>
      </c>
      <c r="AB72" s="113" t="s">
        <v>327</v>
      </c>
      <c r="AC72" s="20">
        <v>0.64965301621350602</v>
      </c>
      <c r="AD72" s="113">
        <v>0.43423707553063601</v>
      </c>
      <c r="AE72" s="20" t="s">
        <v>327</v>
      </c>
      <c r="AF72" s="113" t="s">
        <v>327</v>
      </c>
      <c r="AG72" s="20" t="s">
        <v>327</v>
      </c>
      <c r="AH72" s="113" t="s">
        <v>327</v>
      </c>
      <c r="AI72" s="20">
        <v>90.434842897595402</v>
      </c>
      <c r="AJ72" s="113">
        <v>0.58373196232366997</v>
      </c>
      <c r="AK72" s="20">
        <v>91.569225542083899</v>
      </c>
      <c r="AL72" s="113">
        <v>0.54779589734563505</v>
      </c>
      <c r="AM72" s="20" t="s">
        <v>327</v>
      </c>
      <c r="AN72" s="113" t="s">
        <v>327</v>
      </c>
      <c r="AO72" s="20" t="s">
        <v>327</v>
      </c>
      <c r="AP72" s="113" t="s">
        <v>327</v>
      </c>
      <c r="AQ72" s="20">
        <v>1.13438264448843</v>
      </c>
      <c r="AR72" s="113">
        <v>0.80051442771942105</v>
      </c>
      <c r="AS72" s="20" t="s">
        <v>327</v>
      </c>
      <c r="AT72" s="113" t="s">
        <v>327</v>
      </c>
      <c r="AU72" s="20" t="s">
        <v>327</v>
      </c>
      <c r="AV72" s="113" t="s">
        <v>327</v>
      </c>
      <c r="AW72" s="20">
        <v>94.187807868502304</v>
      </c>
      <c r="AX72" s="113">
        <v>0.40680195142908498</v>
      </c>
      <c r="AY72" s="20">
        <v>94.190318874390599</v>
      </c>
      <c r="AZ72" s="113">
        <v>0.56088343547522002</v>
      </c>
      <c r="BA72" s="20" t="s">
        <v>327</v>
      </c>
      <c r="BB72" s="113" t="s">
        <v>327</v>
      </c>
      <c r="BC72" s="20" t="s">
        <v>327</v>
      </c>
      <c r="BD72" s="113" t="s">
        <v>327</v>
      </c>
      <c r="BE72" s="20">
        <v>2.5110058882376099E-3</v>
      </c>
      <c r="BF72" s="123">
        <v>0.69287665271460597</v>
      </c>
    </row>
    <row r="73" spans="1:58" ht="13" customHeight="1" x14ac:dyDescent="0.15">
      <c r="A73" s="57" t="s">
        <v>288</v>
      </c>
      <c r="B73" s="85">
        <v>3</v>
      </c>
      <c r="C73" s="20" t="s">
        <v>327</v>
      </c>
      <c r="D73" s="113" t="s">
        <v>327</v>
      </c>
      <c r="E73" s="20" t="s">
        <v>327</v>
      </c>
      <c r="F73" s="113" t="s">
        <v>327</v>
      </c>
      <c r="G73" s="20">
        <v>97.292942400299395</v>
      </c>
      <c r="H73" s="113">
        <v>0.38590507141881802</v>
      </c>
      <c r="I73" s="20">
        <v>96.647997195801693</v>
      </c>
      <c r="J73" s="113">
        <v>0.49156860098861399</v>
      </c>
      <c r="K73" s="20" t="s">
        <v>327</v>
      </c>
      <c r="L73" s="113" t="s">
        <v>327</v>
      </c>
      <c r="M73" s="20" t="s">
        <v>327</v>
      </c>
      <c r="N73" s="113" t="s">
        <v>327</v>
      </c>
      <c r="O73" s="20">
        <v>-0.64494520449770198</v>
      </c>
      <c r="P73" s="113">
        <v>0.624949928894041</v>
      </c>
      <c r="Q73" s="20" t="s">
        <v>327</v>
      </c>
      <c r="R73" s="113" t="s">
        <v>327</v>
      </c>
      <c r="S73" s="20" t="s">
        <v>327</v>
      </c>
      <c r="T73" s="113" t="s">
        <v>327</v>
      </c>
      <c r="U73" s="20">
        <v>94.645253120635104</v>
      </c>
      <c r="V73" s="113">
        <v>0.58319257685165704</v>
      </c>
      <c r="W73" s="20">
        <v>95.873692618571894</v>
      </c>
      <c r="X73" s="113">
        <v>0.54419620616828301</v>
      </c>
      <c r="Y73" s="20" t="s">
        <v>327</v>
      </c>
      <c r="Z73" s="113" t="s">
        <v>327</v>
      </c>
      <c r="AA73" s="20" t="s">
        <v>327</v>
      </c>
      <c r="AB73" s="113" t="s">
        <v>327</v>
      </c>
      <c r="AC73" s="20">
        <v>1.22843949793685</v>
      </c>
      <c r="AD73" s="113">
        <v>0.79766101352819596</v>
      </c>
      <c r="AE73" s="20" t="s">
        <v>327</v>
      </c>
      <c r="AF73" s="113" t="s">
        <v>327</v>
      </c>
      <c r="AG73" s="20" t="s">
        <v>327</v>
      </c>
      <c r="AH73" s="113" t="s">
        <v>327</v>
      </c>
      <c r="AI73" s="20">
        <v>85.216354353063196</v>
      </c>
      <c r="AJ73" s="113">
        <v>0.83036222711206797</v>
      </c>
      <c r="AK73" s="20">
        <v>88.287008042454602</v>
      </c>
      <c r="AL73" s="113">
        <v>0.90657854931625004</v>
      </c>
      <c r="AM73" s="20" t="s">
        <v>327</v>
      </c>
      <c r="AN73" s="113" t="s">
        <v>327</v>
      </c>
      <c r="AO73" s="20" t="s">
        <v>327</v>
      </c>
      <c r="AP73" s="113" t="s">
        <v>327</v>
      </c>
      <c r="AQ73" s="20">
        <v>3.07065368939146</v>
      </c>
      <c r="AR73" s="113">
        <v>1.2293844371452201</v>
      </c>
      <c r="AS73" s="20" t="s">
        <v>327</v>
      </c>
      <c r="AT73" s="113" t="s">
        <v>327</v>
      </c>
      <c r="AU73" s="20" t="s">
        <v>327</v>
      </c>
      <c r="AV73" s="113" t="s">
        <v>327</v>
      </c>
      <c r="AW73" s="20">
        <v>96.518306558193999</v>
      </c>
      <c r="AX73" s="113">
        <v>0.43260769436563901</v>
      </c>
      <c r="AY73" s="20">
        <v>97.014692259998696</v>
      </c>
      <c r="AZ73" s="113">
        <v>0.423686132414756</v>
      </c>
      <c r="BA73" s="20" t="s">
        <v>327</v>
      </c>
      <c r="BB73" s="113" t="s">
        <v>327</v>
      </c>
      <c r="BC73" s="20" t="s">
        <v>327</v>
      </c>
      <c r="BD73" s="113" t="s">
        <v>327</v>
      </c>
      <c r="BE73" s="20">
        <v>0.496385701804684</v>
      </c>
      <c r="BF73" s="123">
        <v>0.60552403422566803</v>
      </c>
    </row>
    <row r="74" spans="1:58" ht="13" customHeight="1" x14ac:dyDescent="0.15">
      <c r="A74" s="57" t="s">
        <v>292</v>
      </c>
      <c r="B74" s="85">
        <v>3</v>
      </c>
      <c r="C74" s="20" t="s">
        <v>327</v>
      </c>
      <c r="D74" s="113" t="s">
        <v>327</v>
      </c>
      <c r="E74" s="20" t="s">
        <v>327</v>
      </c>
      <c r="F74" s="113" t="s">
        <v>327</v>
      </c>
      <c r="G74" s="20">
        <v>89.505264565711002</v>
      </c>
      <c r="H74" s="113">
        <v>0.76129870925999199</v>
      </c>
      <c r="I74" s="20">
        <v>92.060761125921701</v>
      </c>
      <c r="J74" s="113">
        <v>0.63420170049448399</v>
      </c>
      <c r="K74" s="20" t="s">
        <v>327</v>
      </c>
      <c r="L74" s="113" t="s">
        <v>327</v>
      </c>
      <c r="M74" s="20" t="s">
        <v>327</v>
      </c>
      <c r="N74" s="113" t="s">
        <v>327</v>
      </c>
      <c r="O74" s="20">
        <v>2.5554965602106701</v>
      </c>
      <c r="P74" s="113">
        <v>0.99085191710518705</v>
      </c>
      <c r="Q74" s="20" t="s">
        <v>327</v>
      </c>
      <c r="R74" s="113" t="s">
        <v>327</v>
      </c>
      <c r="S74" s="20" t="s">
        <v>327</v>
      </c>
      <c r="T74" s="113" t="s">
        <v>327</v>
      </c>
      <c r="U74" s="20">
        <v>89.966775814221705</v>
      </c>
      <c r="V74" s="113">
        <v>0.66924359517873699</v>
      </c>
      <c r="W74" s="20">
        <v>91.345110221344697</v>
      </c>
      <c r="X74" s="113">
        <v>0.69946567620718003</v>
      </c>
      <c r="Y74" s="20" t="s">
        <v>327</v>
      </c>
      <c r="Z74" s="113" t="s">
        <v>327</v>
      </c>
      <c r="AA74" s="20" t="s">
        <v>327</v>
      </c>
      <c r="AB74" s="113" t="s">
        <v>327</v>
      </c>
      <c r="AC74" s="20">
        <v>1.37833440712292</v>
      </c>
      <c r="AD74" s="113">
        <v>0.96805951360426601</v>
      </c>
      <c r="AE74" s="20" t="s">
        <v>327</v>
      </c>
      <c r="AF74" s="113" t="s">
        <v>327</v>
      </c>
      <c r="AG74" s="20" t="s">
        <v>327</v>
      </c>
      <c r="AH74" s="113" t="s">
        <v>327</v>
      </c>
      <c r="AI74" s="20">
        <v>87.091152218922204</v>
      </c>
      <c r="AJ74" s="113">
        <v>0.70528123638290396</v>
      </c>
      <c r="AK74" s="20">
        <v>88.5030520195577</v>
      </c>
      <c r="AL74" s="113">
        <v>0.74407065979744502</v>
      </c>
      <c r="AM74" s="20" t="s">
        <v>327</v>
      </c>
      <c r="AN74" s="113" t="s">
        <v>327</v>
      </c>
      <c r="AO74" s="20" t="s">
        <v>327</v>
      </c>
      <c r="AP74" s="113" t="s">
        <v>327</v>
      </c>
      <c r="AQ74" s="20">
        <v>1.4118998006354799</v>
      </c>
      <c r="AR74" s="113">
        <v>1.02521352369407</v>
      </c>
      <c r="AS74" s="20" t="s">
        <v>327</v>
      </c>
      <c r="AT74" s="113" t="s">
        <v>327</v>
      </c>
      <c r="AU74" s="20" t="s">
        <v>327</v>
      </c>
      <c r="AV74" s="113" t="s">
        <v>327</v>
      </c>
      <c r="AW74" s="20">
        <v>87.219825195477796</v>
      </c>
      <c r="AX74" s="113">
        <v>0.85898545178007901</v>
      </c>
      <c r="AY74" s="20">
        <v>89.655145045844094</v>
      </c>
      <c r="AZ74" s="113">
        <v>0.72464599932930396</v>
      </c>
      <c r="BA74" s="20" t="s">
        <v>327</v>
      </c>
      <c r="BB74" s="113" t="s">
        <v>327</v>
      </c>
      <c r="BC74" s="20" t="s">
        <v>327</v>
      </c>
      <c r="BD74" s="113" t="s">
        <v>327</v>
      </c>
      <c r="BE74" s="20">
        <v>2.4353198503662998</v>
      </c>
      <c r="BF74" s="123">
        <v>1.1238184153651301</v>
      </c>
    </row>
    <row r="75" spans="1:58" ht="13" customHeight="1" x14ac:dyDescent="0.15">
      <c r="A75" s="72" t="s">
        <v>293</v>
      </c>
      <c r="B75" s="121">
        <v>3</v>
      </c>
      <c r="C75" s="118" t="s">
        <v>327</v>
      </c>
      <c r="D75" s="119" t="s">
        <v>327</v>
      </c>
      <c r="E75" s="118" t="s">
        <v>327</v>
      </c>
      <c r="F75" s="119" t="s">
        <v>327</v>
      </c>
      <c r="G75" s="118">
        <v>97.711866824529295</v>
      </c>
      <c r="H75" s="119">
        <v>0.209135439409394</v>
      </c>
      <c r="I75" s="118">
        <v>98.007245845570907</v>
      </c>
      <c r="J75" s="119">
        <v>0.43130443639996502</v>
      </c>
      <c r="K75" s="118" t="s">
        <v>327</v>
      </c>
      <c r="L75" s="119" t="s">
        <v>327</v>
      </c>
      <c r="M75" s="118" t="s">
        <v>327</v>
      </c>
      <c r="N75" s="119" t="s">
        <v>327</v>
      </c>
      <c r="O75" s="118">
        <v>0.295379021041555</v>
      </c>
      <c r="P75" s="119">
        <v>0.47933406813542101</v>
      </c>
      <c r="Q75" s="118" t="s">
        <v>327</v>
      </c>
      <c r="R75" s="119" t="s">
        <v>327</v>
      </c>
      <c r="S75" s="118" t="s">
        <v>327</v>
      </c>
      <c r="T75" s="119" t="s">
        <v>327</v>
      </c>
      <c r="U75" s="118">
        <v>97.236786270810896</v>
      </c>
      <c r="V75" s="119">
        <v>0.22475204249425301</v>
      </c>
      <c r="W75" s="118">
        <v>98.693254729106698</v>
      </c>
      <c r="X75" s="119">
        <v>0.37953968567861401</v>
      </c>
      <c r="Y75" s="118" t="s">
        <v>327</v>
      </c>
      <c r="Z75" s="119" t="s">
        <v>327</v>
      </c>
      <c r="AA75" s="118" t="s">
        <v>327</v>
      </c>
      <c r="AB75" s="119" t="s">
        <v>327</v>
      </c>
      <c r="AC75" s="118">
        <v>1.4564684582958201</v>
      </c>
      <c r="AD75" s="119">
        <v>0.44109392833087102</v>
      </c>
      <c r="AE75" s="118" t="s">
        <v>327</v>
      </c>
      <c r="AF75" s="119" t="s">
        <v>327</v>
      </c>
      <c r="AG75" s="118" t="s">
        <v>327</v>
      </c>
      <c r="AH75" s="119" t="s">
        <v>327</v>
      </c>
      <c r="AI75" s="118">
        <v>95.501374216478595</v>
      </c>
      <c r="AJ75" s="119">
        <v>0.32715016545229197</v>
      </c>
      <c r="AK75" s="118">
        <v>97.704166856314899</v>
      </c>
      <c r="AL75" s="119">
        <v>0.42987647636167903</v>
      </c>
      <c r="AM75" s="118" t="s">
        <v>327</v>
      </c>
      <c r="AN75" s="119" t="s">
        <v>327</v>
      </c>
      <c r="AO75" s="118" t="s">
        <v>327</v>
      </c>
      <c r="AP75" s="119" t="s">
        <v>327</v>
      </c>
      <c r="AQ75" s="118">
        <v>2.2027926398362898</v>
      </c>
      <c r="AR75" s="119">
        <v>0.54020460539002702</v>
      </c>
      <c r="AS75" s="118" t="s">
        <v>327</v>
      </c>
      <c r="AT75" s="119" t="s">
        <v>327</v>
      </c>
      <c r="AU75" s="118" t="s">
        <v>327</v>
      </c>
      <c r="AV75" s="119" t="s">
        <v>327</v>
      </c>
      <c r="AW75" s="118">
        <v>94.284429823709601</v>
      </c>
      <c r="AX75" s="119">
        <v>0.34522824847552103</v>
      </c>
      <c r="AY75" s="118">
        <v>95.969333982685498</v>
      </c>
      <c r="AZ75" s="119">
        <v>0.58094064632994602</v>
      </c>
      <c r="BA75" s="118" t="s">
        <v>327</v>
      </c>
      <c r="BB75" s="119" t="s">
        <v>327</v>
      </c>
      <c r="BC75" s="118" t="s">
        <v>327</v>
      </c>
      <c r="BD75" s="119" t="s">
        <v>327</v>
      </c>
      <c r="BE75" s="118">
        <v>1.6849041589759299</v>
      </c>
      <c r="BF75" s="125">
        <v>0.675777018034597</v>
      </c>
    </row>
    <row r="77" spans="1:58" x14ac:dyDescent="0.15">
      <c r="A77" s="128" t="s">
        <v>306</v>
      </c>
    </row>
    <row r="78" spans="1:58" x14ac:dyDescent="0.15">
      <c r="A78" s="128" t="s">
        <v>324</v>
      </c>
    </row>
    <row r="79" spans="1:58" x14ac:dyDescent="0.15">
      <c r="A79" s="128" t="s">
        <v>325</v>
      </c>
    </row>
    <row r="80" spans="1:58" x14ac:dyDescent="0.15">
      <c r="A80" s="128" t="s">
        <v>307</v>
      </c>
    </row>
    <row r="81" spans="1:1" x14ac:dyDescent="0.15">
      <c r="A81" s="128" t="s">
        <v>308</v>
      </c>
    </row>
    <row r="82" spans="1:1" x14ac:dyDescent="0.15">
      <c r="A82" s="128" t="s">
        <v>309</v>
      </c>
    </row>
    <row r="83" spans="1:1" x14ac:dyDescent="0.15">
      <c r="A83" s="112" t="str">
        <f>HYPERLINK("https://oecdcode.org/disclaimers/cyprus.html", "Information on data for Cyprus: https://oecdcode.org/disclaimers/cyprus.html")</f>
        <v>Information on data for Cyprus: https://oecdcode.org/disclaimers/cyprus.html</v>
      </c>
    </row>
    <row r="84" spans="1:1" x14ac:dyDescent="0.15">
      <c r="A84" s="128" t="s">
        <v>437</v>
      </c>
    </row>
  </sheetData>
  <mergeCells count="34">
    <mergeCell ref="AS7:BF7"/>
    <mergeCell ref="AS8:AT9"/>
    <mergeCell ref="AU8:AV9"/>
    <mergeCell ref="AW8:AX9"/>
    <mergeCell ref="AY8:AZ9"/>
    <mergeCell ref="BA8:BB9"/>
    <mergeCell ref="BC8:BD9"/>
    <mergeCell ref="BE8:BF9"/>
    <mergeCell ref="AA8:AB9"/>
    <mergeCell ref="AC8:AD9"/>
    <mergeCell ref="AE7:AR7"/>
    <mergeCell ref="AE8:AF9"/>
    <mergeCell ref="AG8:AH9"/>
    <mergeCell ref="AI8:AJ9"/>
    <mergeCell ref="AK8:AL9"/>
    <mergeCell ref="AM8:AN9"/>
    <mergeCell ref="AO8:AP9"/>
    <mergeCell ref="AQ8:AR9"/>
    <mergeCell ref="B6:B10"/>
    <mergeCell ref="C6:BF6"/>
    <mergeCell ref="C7:P7"/>
    <mergeCell ref="C8:D9"/>
    <mergeCell ref="E8:F9"/>
    <mergeCell ref="G8:H9"/>
    <mergeCell ref="I8:J9"/>
    <mergeCell ref="K8:L9"/>
    <mergeCell ref="M8:N9"/>
    <mergeCell ref="O8:P9"/>
    <mergeCell ref="Q7:AD7"/>
    <mergeCell ref="Q8:R9"/>
    <mergeCell ref="S8:T9"/>
    <mergeCell ref="U8:V9"/>
    <mergeCell ref="W8:X9"/>
    <mergeCell ref="Y8:Z9"/>
  </mergeCells>
  <conditionalFormatting sqref="K1:K200">
    <cfRule type="expression" dxfId="99" priority="12">
      <formula>ABS(K1/L1)&gt;1.95996398454005</formula>
    </cfRule>
  </conditionalFormatting>
  <conditionalFormatting sqref="M1:M200">
    <cfRule type="expression" dxfId="98" priority="11">
      <formula>ABS(M1/N1)&gt;1.95996398454005</formula>
    </cfRule>
  </conditionalFormatting>
  <conditionalFormatting sqref="O1:O200">
    <cfRule type="expression" dxfId="97" priority="10">
      <formula>ABS(O1/P1)&gt;1.95996398454005</formula>
    </cfRule>
  </conditionalFormatting>
  <conditionalFormatting sqref="Y1:Y200">
    <cfRule type="expression" dxfId="96" priority="9">
      <formula>ABS(Y1/Z1)&gt;1.95996398454005</formula>
    </cfRule>
  </conditionalFormatting>
  <conditionalFormatting sqref="AA1:AA200">
    <cfRule type="expression" dxfId="95" priority="8">
      <formula>ABS(AA1/AB1)&gt;1.95996398454005</formula>
    </cfRule>
  </conditionalFormatting>
  <conditionalFormatting sqref="AC1:AC200">
    <cfRule type="expression" dxfId="94" priority="7">
      <formula>ABS(AC1/AD1)&gt;1.95996398454005</formula>
    </cfRule>
  </conditionalFormatting>
  <conditionalFormatting sqref="AM1:AM200">
    <cfRule type="expression" dxfId="93" priority="6">
      <formula>ABS(AM1/AN1)&gt;1.95996398454005</formula>
    </cfRule>
  </conditionalFormatting>
  <conditionalFormatting sqref="AO1:AO200">
    <cfRule type="expression" dxfId="92" priority="5">
      <formula>ABS(AO1/AP1)&gt;1.95996398454005</formula>
    </cfRule>
  </conditionalFormatting>
  <conditionalFormatting sqref="AQ1:AQ200">
    <cfRule type="expression" dxfId="91" priority="4">
      <formula>ABS(AQ1/AR1)&gt;1.95996398454005</formula>
    </cfRule>
  </conditionalFormatting>
  <conditionalFormatting sqref="BA1:BA200">
    <cfRule type="expression" dxfId="90" priority="3">
      <formula>ABS(BA1/BB1)&gt;1.95996398454005</formula>
    </cfRule>
  </conditionalFormatting>
  <conditionalFormatting sqref="BC1:BC200">
    <cfRule type="expression" dxfId="89" priority="2">
      <formula>ABS(BC1/BD1)&gt;1.95996398454005</formula>
    </cfRule>
  </conditionalFormatting>
  <conditionalFormatting sqref="BE1:BE200">
    <cfRule type="expression" dxfId="88" priority="1">
      <formula>ABS(BE1/BF1)&gt;1.95996398454005</formula>
    </cfRule>
  </conditionalFormatting>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7"/>
  <sheetViews>
    <sheetView showGridLines="0" zoomScale="80" workbookViewId="0"/>
  </sheetViews>
  <sheetFormatPr baseColWidth="10" defaultRowHeight="13" x14ac:dyDescent="0.15"/>
  <cols>
    <col min="1" max="1" width="30.6640625" customWidth="1"/>
    <col min="2" max="2" width="8.6640625" customWidth="1"/>
  </cols>
  <sheetData>
    <row r="1" spans="1:22" x14ac:dyDescent="0.15">
      <c r="A1" s="27" t="s">
        <v>140</v>
      </c>
    </row>
    <row r="2" spans="1:22" x14ac:dyDescent="0.15">
      <c r="A2" s="29" t="s">
        <v>141</v>
      </c>
    </row>
    <row r="3" spans="1:22" x14ac:dyDescent="0.15">
      <c r="A3" s="25" t="s">
        <v>236</v>
      </c>
    </row>
    <row r="4" spans="1:22" x14ac:dyDescent="0.15">
      <c r="A4" s="97" t="str">
        <f>HYPERLINK("#'TOC'!A1", "Back to TOC")</f>
        <v>Back to TOC</v>
      </c>
    </row>
    <row r="6" spans="1:22" ht="16" customHeight="1" x14ac:dyDescent="0.15">
      <c r="B6" s="163" t="s">
        <v>237</v>
      </c>
      <c r="C6" s="166" t="s">
        <v>320</v>
      </c>
      <c r="D6" s="166"/>
      <c r="E6" s="166"/>
      <c r="F6" s="166"/>
      <c r="G6" s="166"/>
      <c r="H6" s="166"/>
      <c r="I6" s="166"/>
      <c r="J6" s="166"/>
      <c r="K6" s="166"/>
      <c r="L6" s="166"/>
      <c r="M6" s="166"/>
      <c r="N6" s="166"/>
      <c r="O6" s="166"/>
      <c r="P6" s="166"/>
      <c r="Q6" s="166"/>
      <c r="R6" s="166"/>
      <c r="S6" s="166"/>
      <c r="T6" s="166"/>
      <c r="U6" s="166"/>
      <c r="V6" s="167"/>
    </row>
    <row r="7" spans="1:22" ht="16" customHeight="1" x14ac:dyDescent="0.15">
      <c r="B7" s="164"/>
      <c r="C7" s="168" t="s">
        <v>239</v>
      </c>
      <c r="D7" s="168"/>
      <c r="E7" s="168"/>
      <c r="F7" s="168"/>
      <c r="G7" s="168"/>
      <c r="H7" s="168"/>
      <c r="I7" s="168"/>
      <c r="J7" s="168"/>
      <c r="K7" s="168"/>
      <c r="L7" s="168"/>
      <c r="M7" s="168" t="s">
        <v>242</v>
      </c>
      <c r="N7" s="168"/>
      <c r="O7" s="168"/>
      <c r="P7" s="168"/>
      <c r="Q7" s="168"/>
      <c r="R7" s="168"/>
      <c r="S7" s="168"/>
      <c r="T7" s="168"/>
      <c r="U7" s="168"/>
      <c r="V7" s="175"/>
    </row>
    <row r="8" spans="1:22" ht="32" customHeight="1" x14ac:dyDescent="0.15">
      <c r="B8" s="164"/>
      <c r="C8" s="169" t="s">
        <v>311</v>
      </c>
      <c r="D8" s="169"/>
      <c r="E8" s="169" t="s">
        <v>312</v>
      </c>
      <c r="F8" s="169"/>
      <c r="G8" s="169" t="s">
        <v>313</v>
      </c>
      <c r="H8" s="169"/>
      <c r="I8" s="169" t="s">
        <v>314</v>
      </c>
      <c r="J8" s="169"/>
      <c r="K8" s="169" t="s">
        <v>315</v>
      </c>
      <c r="L8" s="169"/>
      <c r="M8" s="169" t="s">
        <v>311</v>
      </c>
      <c r="N8" s="169"/>
      <c r="O8" s="169" t="s">
        <v>312</v>
      </c>
      <c r="P8" s="169"/>
      <c r="Q8" s="169" t="s">
        <v>313</v>
      </c>
      <c r="R8" s="169"/>
      <c r="S8" s="169" t="s">
        <v>314</v>
      </c>
      <c r="T8" s="169"/>
      <c r="U8" s="169" t="s">
        <v>315</v>
      </c>
      <c r="V8" s="176"/>
    </row>
    <row r="9" spans="1:22" ht="15" customHeight="1" x14ac:dyDescent="0.15">
      <c r="B9" s="164"/>
      <c r="C9" s="174"/>
      <c r="D9" s="174"/>
      <c r="E9" s="174"/>
      <c r="F9" s="174"/>
      <c r="G9" s="174"/>
      <c r="H9" s="174"/>
      <c r="I9" s="169"/>
      <c r="J9" s="169"/>
      <c r="K9" s="169"/>
      <c r="L9" s="169"/>
      <c r="M9" s="174"/>
      <c r="N9" s="174"/>
      <c r="O9" s="174"/>
      <c r="P9" s="174"/>
      <c r="Q9" s="174"/>
      <c r="R9" s="174"/>
      <c r="S9" s="169"/>
      <c r="T9" s="169"/>
      <c r="U9" s="169"/>
      <c r="V9" s="176"/>
    </row>
    <row r="10" spans="1:22" ht="16" customHeight="1" x14ac:dyDescent="0.15">
      <c r="B10" s="165"/>
      <c r="C10" s="98" t="s">
        <v>241</v>
      </c>
      <c r="D10" s="98" t="s">
        <v>240</v>
      </c>
      <c r="E10" s="98" t="s">
        <v>241</v>
      </c>
      <c r="F10" s="98" t="s">
        <v>240</v>
      </c>
      <c r="G10" s="98" t="s">
        <v>241</v>
      </c>
      <c r="H10" s="98" t="s">
        <v>240</v>
      </c>
      <c r="I10" s="98" t="s">
        <v>244</v>
      </c>
      <c r="J10" s="98" t="s">
        <v>240</v>
      </c>
      <c r="K10" s="98" t="s">
        <v>244</v>
      </c>
      <c r="L10" s="98" t="s">
        <v>240</v>
      </c>
      <c r="M10" s="98" t="s">
        <v>241</v>
      </c>
      <c r="N10" s="98" t="s">
        <v>240</v>
      </c>
      <c r="O10" s="98" t="s">
        <v>241</v>
      </c>
      <c r="P10" s="98" t="s">
        <v>240</v>
      </c>
      <c r="Q10" s="98" t="s">
        <v>241</v>
      </c>
      <c r="R10" s="98" t="s">
        <v>240</v>
      </c>
      <c r="S10" s="98" t="s">
        <v>244</v>
      </c>
      <c r="T10" s="98" t="s">
        <v>240</v>
      </c>
      <c r="U10" s="98" t="s">
        <v>244</v>
      </c>
      <c r="V10" s="99" t="s">
        <v>240</v>
      </c>
    </row>
    <row r="11" spans="1:22" ht="13" customHeight="1" x14ac:dyDescent="0.15">
      <c r="A11" s="100"/>
      <c r="B11" s="101"/>
      <c r="C11" s="102" t="s">
        <v>484</v>
      </c>
      <c r="D11" s="120" t="s">
        <v>485</v>
      </c>
      <c r="E11" s="102" t="s">
        <v>486</v>
      </c>
      <c r="F11" s="120" t="s">
        <v>487</v>
      </c>
      <c r="G11" s="102" t="s">
        <v>472</v>
      </c>
      <c r="H11" s="120" t="s">
        <v>473</v>
      </c>
      <c r="I11" s="102" t="s">
        <v>488</v>
      </c>
      <c r="J11" s="120" t="s">
        <v>489</v>
      </c>
      <c r="K11" s="102" t="s">
        <v>490</v>
      </c>
      <c r="L11" s="120" t="s">
        <v>491</v>
      </c>
      <c r="M11" s="102" t="s">
        <v>492</v>
      </c>
      <c r="N11" s="120" t="s">
        <v>493</v>
      </c>
      <c r="O11" s="102" t="s">
        <v>494</v>
      </c>
      <c r="P11" s="120" t="s">
        <v>495</v>
      </c>
      <c r="Q11" s="102" t="s">
        <v>474</v>
      </c>
      <c r="R11" s="120" t="s">
        <v>475</v>
      </c>
      <c r="S11" s="102" t="s">
        <v>496</v>
      </c>
      <c r="T11" s="120" t="s">
        <v>497</v>
      </c>
      <c r="U11" s="102" t="s">
        <v>498</v>
      </c>
      <c r="V11" s="126" t="s">
        <v>499</v>
      </c>
    </row>
    <row r="12" spans="1:22" ht="13" customHeight="1" x14ac:dyDescent="0.15">
      <c r="A12" s="57" t="s">
        <v>247</v>
      </c>
      <c r="B12" s="106">
        <v>2</v>
      </c>
      <c r="C12" s="20">
        <v>3.6780486157278398</v>
      </c>
      <c r="D12" s="113">
        <v>9.5914594003867898E-2</v>
      </c>
      <c r="E12" s="20">
        <v>3.8505544842183101</v>
      </c>
      <c r="F12" s="113">
        <v>0.122984543147211</v>
      </c>
      <c r="G12" s="20">
        <v>3.9641712714344202</v>
      </c>
      <c r="H12" s="113">
        <v>9.5133228187989805E-2</v>
      </c>
      <c r="I12" s="20">
        <v>0.28612265570657502</v>
      </c>
      <c r="J12" s="113">
        <v>0.135092340450504</v>
      </c>
      <c r="K12" s="20">
        <v>0.11361678721610401</v>
      </c>
      <c r="L12" s="113">
        <v>0.155484819061529</v>
      </c>
      <c r="M12" s="20">
        <v>1.4032119984011899</v>
      </c>
      <c r="N12" s="113">
        <v>8.9414806065146304E-2</v>
      </c>
      <c r="O12" s="20">
        <v>1.42626814679164</v>
      </c>
      <c r="P12" s="113">
        <v>6.3947779692397705E-2</v>
      </c>
      <c r="Q12" s="20">
        <v>1.8338371529763</v>
      </c>
      <c r="R12" s="113">
        <v>8.9564197608931098E-2</v>
      </c>
      <c r="S12" s="20">
        <v>0.43062515457511202</v>
      </c>
      <c r="T12" s="113">
        <v>0.126557311274376</v>
      </c>
      <c r="U12" s="20">
        <v>0.40756900618466302</v>
      </c>
      <c r="V12" s="123">
        <v>0.11005027951313499</v>
      </c>
    </row>
    <row r="13" spans="1:22" ht="13" customHeight="1" x14ac:dyDescent="0.15">
      <c r="A13" s="57" t="s">
        <v>248</v>
      </c>
      <c r="B13" s="106">
        <v>2</v>
      </c>
      <c r="C13" s="20" t="s">
        <v>327</v>
      </c>
      <c r="D13" s="113" t="s">
        <v>327</v>
      </c>
      <c r="E13" s="20">
        <v>2.4775652686790202</v>
      </c>
      <c r="F13" s="113">
        <v>3.8398772656511398E-2</v>
      </c>
      <c r="G13" s="20">
        <v>2.6254589102550101</v>
      </c>
      <c r="H13" s="113">
        <v>5.6305051521475698E-2</v>
      </c>
      <c r="I13" s="20" t="s">
        <v>327</v>
      </c>
      <c r="J13" s="113" t="s">
        <v>327</v>
      </c>
      <c r="K13" s="20">
        <v>0.14789364157599699</v>
      </c>
      <c r="L13" s="113">
        <v>6.8152216166185595E-2</v>
      </c>
      <c r="M13" s="20" t="s">
        <v>327</v>
      </c>
      <c r="N13" s="113" t="s">
        <v>327</v>
      </c>
      <c r="O13" s="20">
        <v>1.32672123364844</v>
      </c>
      <c r="P13" s="113">
        <v>4.3653839081041403E-2</v>
      </c>
      <c r="Q13" s="20">
        <v>1.1930737888146501</v>
      </c>
      <c r="R13" s="113">
        <v>3.8981417808966301E-2</v>
      </c>
      <c r="S13" s="20" t="s">
        <v>327</v>
      </c>
      <c r="T13" s="113" t="s">
        <v>327</v>
      </c>
      <c r="U13" s="20">
        <v>-0.13364744483378899</v>
      </c>
      <c r="V13" s="123">
        <v>5.8525281724316799E-2</v>
      </c>
    </row>
    <row r="14" spans="1:22" ht="13" customHeight="1" x14ac:dyDescent="0.15">
      <c r="A14" s="57" t="s">
        <v>251</v>
      </c>
      <c r="B14" s="106">
        <v>2</v>
      </c>
      <c r="C14" s="20" t="s">
        <v>327</v>
      </c>
      <c r="D14" s="113" t="s">
        <v>327</v>
      </c>
      <c r="E14" s="20">
        <v>2.19827870124892</v>
      </c>
      <c r="F14" s="113">
        <v>4.5984303523404997E-2</v>
      </c>
      <c r="G14" s="20">
        <v>2.5219108191665902</v>
      </c>
      <c r="H14" s="113">
        <v>7.3628427444993302E-2</v>
      </c>
      <c r="I14" s="20" t="s">
        <v>327</v>
      </c>
      <c r="J14" s="113" t="s">
        <v>327</v>
      </c>
      <c r="K14" s="20">
        <v>0.32363211791766999</v>
      </c>
      <c r="L14" s="113">
        <v>8.6808418362249104E-2</v>
      </c>
      <c r="M14" s="20" t="s">
        <v>327</v>
      </c>
      <c r="N14" s="113" t="s">
        <v>327</v>
      </c>
      <c r="O14" s="20">
        <v>0.69669243053119101</v>
      </c>
      <c r="P14" s="113">
        <v>3.0031366746589402E-2</v>
      </c>
      <c r="Q14" s="20">
        <v>0.95791529210467397</v>
      </c>
      <c r="R14" s="113">
        <v>4.7316822538018402E-2</v>
      </c>
      <c r="S14" s="20" t="s">
        <v>327</v>
      </c>
      <c r="T14" s="113" t="s">
        <v>327</v>
      </c>
      <c r="U14" s="20">
        <v>0.26122286157348201</v>
      </c>
      <c r="V14" s="123">
        <v>5.6042525672586198E-2</v>
      </c>
    </row>
    <row r="15" spans="1:22" ht="13" customHeight="1" x14ac:dyDescent="0.15">
      <c r="A15" s="109" t="s">
        <v>252</v>
      </c>
      <c r="B15" s="106">
        <v>2</v>
      </c>
      <c r="C15" s="20">
        <v>2.2190520974997399</v>
      </c>
      <c r="D15" s="113">
        <v>5.2771055818780603E-2</v>
      </c>
      <c r="E15" s="20">
        <v>2.33046949261136</v>
      </c>
      <c r="F15" s="113">
        <v>5.12151661019042E-2</v>
      </c>
      <c r="G15" s="20">
        <v>2.6232530001493801</v>
      </c>
      <c r="H15" s="113">
        <v>0.113596869866956</v>
      </c>
      <c r="I15" s="20">
        <v>0.40420090264963499</v>
      </c>
      <c r="J15" s="113">
        <v>0.125255870823683</v>
      </c>
      <c r="K15" s="20">
        <v>0.29278350753801602</v>
      </c>
      <c r="L15" s="113">
        <v>0.124608354785768</v>
      </c>
      <c r="M15" s="20">
        <v>0.69833907919889304</v>
      </c>
      <c r="N15" s="113">
        <v>3.6283994177959702E-2</v>
      </c>
      <c r="O15" s="20">
        <v>0.83294799721039303</v>
      </c>
      <c r="P15" s="113">
        <v>4.4024357488931298E-2</v>
      </c>
      <c r="Q15" s="20">
        <v>1.0629006655108899</v>
      </c>
      <c r="R15" s="113">
        <v>6.5857617123752807E-2</v>
      </c>
      <c r="S15" s="20">
        <v>0.36456158631199598</v>
      </c>
      <c r="T15" s="113">
        <v>7.5191448760647206E-2</v>
      </c>
      <c r="U15" s="20">
        <v>0.22995266830049499</v>
      </c>
      <c r="V15" s="123">
        <v>7.9217231619970394E-2</v>
      </c>
    </row>
    <row r="16" spans="1:22" ht="13" customHeight="1" x14ac:dyDescent="0.15">
      <c r="A16" s="109" t="s">
        <v>253</v>
      </c>
      <c r="B16" s="106">
        <v>2</v>
      </c>
      <c r="C16" s="20" t="s">
        <v>327</v>
      </c>
      <c r="D16" s="113" t="s">
        <v>327</v>
      </c>
      <c r="E16" s="20">
        <v>2.0559373463247002</v>
      </c>
      <c r="F16" s="113">
        <v>6.9753409644823794E-2</v>
      </c>
      <c r="G16" s="20">
        <v>2.3818297427927999</v>
      </c>
      <c r="H16" s="113">
        <v>6.9114054570633701E-2</v>
      </c>
      <c r="I16" s="20" t="s">
        <v>327</v>
      </c>
      <c r="J16" s="113" t="s">
        <v>327</v>
      </c>
      <c r="K16" s="20">
        <v>0.32589239646809498</v>
      </c>
      <c r="L16" s="113">
        <v>9.8195166358997193E-2</v>
      </c>
      <c r="M16" s="20" t="s">
        <v>327</v>
      </c>
      <c r="N16" s="113" t="s">
        <v>327</v>
      </c>
      <c r="O16" s="20">
        <v>0.55020349911845101</v>
      </c>
      <c r="P16" s="113">
        <v>4.1131771896995399E-2</v>
      </c>
      <c r="Q16" s="20">
        <v>0.80916337809088301</v>
      </c>
      <c r="R16" s="113">
        <v>5.8337920867089499E-2</v>
      </c>
      <c r="S16" s="20" t="s">
        <v>327</v>
      </c>
      <c r="T16" s="113" t="s">
        <v>327</v>
      </c>
      <c r="U16" s="20">
        <v>0.258959878972432</v>
      </c>
      <c r="V16" s="123">
        <v>7.1380219041981496E-2</v>
      </c>
    </row>
    <row r="17" spans="1:22" ht="13" customHeight="1" x14ac:dyDescent="0.15">
      <c r="A17" s="57" t="s">
        <v>254</v>
      </c>
      <c r="B17" s="106">
        <v>2</v>
      </c>
      <c r="C17" s="20">
        <v>3.3084403592945599</v>
      </c>
      <c r="D17" s="113">
        <v>0.126504721891989</v>
      </c>
      <c r="E17" s="20">
        <v>3.5333227648907899</v>
      </c>
      <c r="F17" s="113">
        <v>0.43253480371162101</v>
      </c>
      <c r="G17" s="20">
        <v>5.0310243383503197</v>
      </c>
      <c r="H17" s="113">
        <v>0.427536817024044</v>
      </c>
      <c r="I17" s="20">
        <v>1.72258397905576</v>
      </c>
      <c r="J17" s="113">
        <v>0.44586003921861</v>
      </c>
      <c r="K17" s="20">
        <v>1.49770157345952</v>
      </c>
      <c r="L17" s="113">
        <v>0.60817274382604603</v>
      </c>
      <c r="M17" s="20">
        <v>1.6665317875710199</v>
      </c>
      <c r="N17" s="113">
        <v>8.7220338914452203E-2</v>
      </c>
      <c r="O17" s="20">
        <v>1.93950423569098</v>
      </c>
      <c r="P17" s="113">
        <v>0.392805578235077</v>
      </c>
      <c r="Q17" s="20">
        <v>2.5085216211365999</v>
      </c>
      <c r="R17" s="113">
        <v>0.33228239924242098</v>
      </c>
      <c r="S17" s="20">
        <v>0.84198983356558299</v>
      </c>
      <c r="T17" s="113">
        <v>0.343538906627258</v>
      </c>
      <c r="U17" s="20">
        <v>0.56901738544562397</v>
      </c>
      <c r="V17" s="123">
        <v>0.51449763375441604</v>
      </c>
    </row>
    <row r="18" spans="1:22" ht="13" customHeight="1" x14ac:dyDescent="0.15">
      <c r="A18" s="57" t="s">
        <v>255</v>
      </c>
      <c r="B18" s="106">
        <v>2</v>
      </c>
      <c r="C18" s="20">
        <v>2.54272264504896</v>
      </c>
      <c r="D18" s="113">
        <v>7.33745392616756E-2</v>
      </c>
      <c r="E18" s="20">
        <v>2.94858462563464</v>
      </c>
      <c r="F18" s="113">
        <v>0.103293126780634</v>
      </c>
      <c r="G18" s="20">
        <v>3.17394832261476</v>
      </c>
      <c r="H18" s="113">
        <v>0.10190343306630099</v>
      </c>
      <c r="I18" s="20">
        <v>0.63122567756580505</v>
      </c>
      <c r="J18" s="113">
        <v>0.125571225535794</v>
      </c>
      <c r="K18" s="20">
        <v>0.22536369698012201</v>
      </c>
      <c r="L18" s="113">
        <v>0.14509920644448199</v>
      </c>
      <c r="M18" s="20">
        <v>1.6863015823815399</v>
      </c>
      <c r="N18" s="113">
        <v>4.4455903649421799E-2</v>
      </c>
      <c r="O18" s="20">
        <v>1.8567282330455701</v>
      </c>
      <c r="P18" s="113">
        <v>7.5353551377237399E-2</v>
      </c>
      <c r="Q18" s="20">
        <v>2.1620795451198598</v>
      </c>
      <c r="R18" s="113">
        <v>6.7084121648650893E-2</v>
      </c>
      <c r="S18" s="20">
        <v>0.47577796273831602</v>
      </c>
      <c r="T18" s="113">
        <v>8.0477367915816403E-2</v>
      </c>
      <c r="U18" s="20">
        <v>0.30535131207428201</v>
      </c>
      <c r="V18" s="123">
        <v>0.10088824055623601</v>
      </c>
    </row>
    <row r="19" spans="1:22" ht="13" customHeight="1" x14ac:dyDescent="0.15">
      <c r="A19" s="57" t="s">
        <v>256</v>
      </c>
      <c r="B19" s="106">
        <v>2</v>
      </c>
      <c r="C19" s="20">
        <v>2.7989768530522401</v>
      </c>
      <c r="D19" s="113">
        <v>0.110539759728878</v>
      </c>
      <c r="E19" s="20">
        <v>3.0607417283068599</v>
      </c>
      <c r="F19" s="113">
        <v>9.4740459350692793E-2</v>
      </c>
      <c r="G19" s="20">
        <v>3.9399161918166401</v>
      </c>
      <c r="H19" s="113">
        <v>0.36727949911275998</v>
      </c>
      <c r="I19" s="20">
        <v>1.14093933876439</v>
      </c>
      <c r="J19" s="113">
        <v>0.38355347599707401</v>
      </c>
      <c r="K19" s="20">
        <v>0.87917446350977302</v>
      </c>
      <c r="L19" s="113">
        <v>0.379301970870836</v>
      </c>
      <c r="M19" s="20">
        <v>2.0557544611925902</v>
      </c>
      <c r="N19" s="113">
        <v>0.105511674564449</v>
      </c>
      <c r="O19" s="20">
        <v>1.89702342360954</v>
      </c>
      <c r="P19" s="113">
        <v>6.8770917121551103E-2</v>
      </c>
      <c r="Q19" s="20">
        <v>2.4299739222882</v>
      </c>
      <c r="R19" s="113">
        <v>0.25069590769643801</v>
      </c>
      <c r="S19" s="20">
        <v>0.37421946109561199</v>
      </c>
      <c r="T19" s="113">
        <v>0.27199476392963001</v>
      </c>
      <c r="U19" s="20">
        <v>0.53295049867866195</v>
      </c>
      <c r="V19" s="123">
        <v>0.25995745262923298</v>
      </c>
    </row>
    <row r="20" spans="1:22" ht="13" customHeight="1" x14ac:dyDescent="0.15">
      <c r="A20" s="57" t="s">
        <v>257</v>
      </c>
      <c r="B20" s="106">
        <v>2</v>
      </c>
      <c r="C20" s="20" t="s">
        <v>327</v>
      </c>
      <c r="D20" s="113" t="s">
        <v>327</v>
      </c>
      <c r="E20" s="20">
        <v>3.5521575069533502</v>
      </c>
      <c r="F20" s="113">
        <v>0.105472081916185</v>
      </c>
      <c r="G20" s="20">
        <v>3.5614501316154001</v>
      </c>
      <c r="H20" s="113">
        <v>0.16590812728169901</v>
      </c>
      <c r="I20" s="20" t="s">
        <v>327</v>
      </c>
      <c r="J20" s="113" t="s">
        <v>327</v>
      </c>
      <c r="K20" s="20">
        <v>9.2926246620579408E-3</v>
      </c>
      <c r="L20" s="113">
        <v>0.196595693650331</v>
      </c>
      <c r="M20" s="20" t="s">
        <v>327</v>
      </c>
      <c r="N20" s="113" t="s">
        <v>327</v>
      </c>
      <c r="O20" s="20">
        <v>2.7769037488099402</v>
      </c>
      <c r="P20" s="113">
        <v>0.23660439550102999</v>
      </c>
      <c r="Q20" s="20">
        <v>2.5414221025815702</v>
      </c>
      <c r="R20" s="113">
        <v>0.13304873119980501</v>
      </c>
      <c r="S20" s="20" t="s">
        <v>327</v>
      </c>
      <c r="T20" s="113" t="s">
        <v>327</v>
      </c>
      <c r="U20" s="20">
        <v>-0.23548164622837001</v>
      </c>
      <c r="V20" s="123">
        <v>0.27144724136429499</v>
      </c>
    </row>
    <row r="21" spans="1:22" ht="13" customHeight="1" x14ac:dyDescent="0.15">
      <c r="A21" s="57" t="s">
        <v>259</v>
      </c>
      <c r="B21" s="106">
        <v>2</v>
      </c>
      <c r="C21" s="20">
        <v>2.1421918840267402</v>
      </c>
      <c r="D21" s="113">
        <v>5.5789963658405502E-2</v>
      </c>
      <c r="E21" s="20">
        <v>2.2387279643207698</v>
      </c>
      <c r="F21" s="113">
        <v>6.1216516361447197E-2</v>
      </c>
      <c r="G21" s="20">
        <v>2.5962023724221801</v>
      </c>
      <c r="H21" s="113">
        <v>0.18365876681874099</v>
      </c>
      <c r="I21" s="20">
        <v>0.45401048839543801</v>
      </c>
      <c r="J21" s="113">
        <v>0.191945467970429</v>
      </c>
      <c r="K21" s="20">
        <v>0.35747440810141001</v>
      </c>
      <c r="L21" s="113">
        <v>0.19359236685575201</v>
      </c>
      <c r="M21" s="20">
        <v>1.4949428144324499</v>
      </c>
      <c r="N21" s="113">
        <v>7.8736712733411596E-2</v>
      </c>
      <c r="O21" s="20">
        <v>1.3242597421725699</v>
      </c>
      <c r="P21" s="113">
        <v>4.60738955973874E-2</v>
      </c>
      <c r="Q21" s="20">
        <v>1.5810537842207</v>
      </c>
      <c r="R21" s="113">
        <v>0.16401273843516101</v>
      </c>
      <c r="S21" s="20">
        <v>8.6110969788242495E-2</v>
      </c>
      <c r="T21" s="113">
        <v>0.18193308742794501</v>
      </c>
      <c r="U21" s="20">
        <v>0.256794042048128</v>
      </c>
      <c r="V21" s="123">
        <v>0.17036132843025001</v>
      </c>
    </row>
    <row r="22" spans="1:22" ht="13" customHeight="1" x14ac:dyDescent="0.15">
      <c r="A22" s="57" t="s">
        <v>260</v>
      </c>
      <c r="B22" s="106">
        <v>2</v>
      </c>
      <c r="C22" s="20">
        <v>2.7409140964471201</v>
      </c>
      <c r="D22" s="113">
        <v>6.5451149131816697E-2</v>
      </c>
      <c r="E22" s="20">
        <v>3.25660428515397</v>
      </c>
      <c r="F22" s="113">
        <v>0.11645826424773099</v>
      </c>
      <c r="G22" s="20">
        <v>3.2643644688448501</v>
      </c>
      <c r="H22" s="113">
        <v>0.14348055230006401</v>
      </c>
      <c r="I22" s="20">
        <v>0.52345037239773096</v>
      </c>
      <c r="J22" s="113">
        <v>0.15770390550334101</v>
      </c>
      <c r="K22" s="20">
        <v>7.76018369087428E-3</v>
      </c>
      <c r="L22" s="113">
        <v>0.18479501129609999</v>
      </c>
      <c r="M22" s="20">
        <v>1.75755961061164</v>
      </c>
      <c r="N22" s="113">
        <v>8.7404111536011103E-2</v>
      </c>
      <c r="O22" s="20">
        <v>1.9642939268121899</v>
      </c>
      <c r="P22" s="113">
        <v>0.112989420016915</v>
      </c>
      <c r="Q22" s="20">
        <v>1.6580684524809299</v>
      </c>
      <c r="R22" s="113">
        <v>7.6902269804815696E-2</v>
      </c>
      <c r="S22" s="20">
        <v>-9.9491158130706303E-2</v>
      </c>
      <c r="T22" s="113">
        <v>0.116419233009551</v>
      </c>
      <c r="U22" s="20">
        <v>-0.30622547433125102</v>
      </c>
      <c r="V22" s="123">
        <v>0.136676874916321</v>
      </c>
    </row>
    <row r="23" spans="1:22" ht="13" customHeight="1" x14ac:dyDescent="0.15">
      <c r="A23" s="57" t="s">
        <v>261</v>
      </c>
      <c r="B23" s="106">
        <v>2</v>
      </c>
      <c r="C23" s="20">
        <v>2.3343902063495698</v>
      </c>
      <c r="D23" s="113">
        <v>6.2661879209858995E-2</v>
      </c>
      <c r="E23" s="20">
        <v>2.2314062834746302</v>
      </c>
      <c r="F23" s="113">
        <v>7.3714382406556894E-2</v>
      </c>
      <c r="G23" s="20">
        <v>2.78253689903792</v>
      </c>
      <c r="H23" s="113">
        <v>6.5634619006027795E-2</v>
      </c>
      <c r="I23" s="20">
        <v>0.448146692688353</v>
      </c>
      <c r="J23" s="113">
        <v>9.0743673708845299E-2</v>
      </c>
      <c r="K23" s="20">
        <v>0.55113061556328802</v>
      </c>
      <c r="L23" s="113">
        <v>9.8700118468249706E-2</v>
      </c>
      <c r="M23" s="20">
        <v>1.0021688605137999</v>
      </c>
      <c r="N23" s="113">
        <v>3.2434169582959999E-2</v>
      </c>
      <c r="O23" s="20">
        <v>1.2657209632691799</v>
      </c>
      <c r="P23" s="113">
        <v>3.8510773682565197E-2</v>
      </c>
      <c r="Q23" s="20">
        <v>1.28349721643144</v>
      </c>
      <c r="R23" s="113">
        <v>3.5188997191668202E-2</v>
      </c>
      <c r="S23" s="20">
        <v>0.28132835591764999</v>
      </c>
      <c r="T23" s="113">
        <v>4.7856461213627598E-2</v>
      </c>
      <c r="U23" s="20">
        <v>1.77762531622647E-2</v>
      </c>
      <c r="V23" s="123">
        <v>5.21665142882385E-2</v>
      </c>
    </row>
    <row r="24" spans="1:22" ht="13" customHeight="1" x14ac:dyDescent="0.15">
      <c r="A24" s="57" t="s">
        <v>262</v>
      </c>
      <c r="B24" s="106">
        <v>2</v>
      </c>
      <c r="C24" s="20">
        <v>3.3310850945925701</v>
      </c>
      <c r="D24" s="113">
        <v>7.4149402652358198E-2</v>
      </c>
      <c r="E24" s="20">
        <v>3.0790921332696</v>
      </c>
      <c r="F24" s="113">
        <v>8.3544862673254394E-2</v>
      </c>
      <c r="G24" s="20">
        <v>3.6484008800676802</v>
      </c>
      <c r="H24" s="113">
        <v>7.1773271094946606E-2</v>
      </c>
      <c r="I24" s="20">
        <v>0.31731578547511102</v>
      </c>
      <c r="J24" s="113">
        <v>0.103196590822421</v>
      </c>
      <c r="K24" s="20">
        <v>0.56930874679808396</v>
      </c>
      <c r="L24" s="113">
        <v>0.110141484113669</v>
      </c>
      <c r="M24" s="20">
        <v>1.7752476619427999</v>
      </c>
      <c r="N24" s="113">
        <v>8.8693030676763401E-2</v>
      </c>
      <c r="O24" s="20">
        <v>1.45844369993764</v>
      </c>
      <c r="P24" s="113">
        <v>5.7910750929204197E-2</v>
      </c>
      <c r="Q24" s="20">
        <v>1.7472009174429499</v>
      </c>
      <c r="R24" s="113">
        <v>6.5299173745426806E-2</v>
      </c>
      <c r="S24" s="20">
        <v>-2.8046744499851801E-2</v>
      </c>
      <c r="T24" s="113">
        <v>0.11013825757866701</v>
      </c>
      <c r="U24" s="20">
        <v>0.28875721750530697</v>
      </c>
      <c r="V24" s="123">
        <v>8.7279076330010294E-2</v>
      </c>
    </row>
    <row r="25" spans="1:22" ht="13" customHeight="1" x14ac:dyDescent="0.15">
      <c r="A25" s="57" t="s">
        <v>263</v>
      </c>
      <c r="B25" s="106">
        <v>2</v>
      </c>
      <c r="C25" s="20">
        <v>1.98340250204239</v>
      </c>
      <c r="D25" s="113">
        <v>5.2880021705726699E-2</v>
      </c>
      <c r="E25" s="20">
        <v>1.97082006072136</v>
      </c>
      <c r="F25" s="113">
        <v>4.5398557802433001E-2</v>
      </c>
      <c r="G25" s="20">
        <v>2.2719173726274202</v>
      </c>
      <c r="H25" s="113">
        <v>8.4104653840138696E-2</v>
      </c>
      <c r="I25" s="20">
        <v>0.28851487058502301</v>
      </c>
      <c r="J25" s="113">
        <v>9.93473174935674E-2</v>
      </c>
      <c r="K25" s="20">
        <v>0.30109731190605998</v>
      </c>
      <c r="L25" s="113">
        <v>9.5575215658194601E-2</v>
      </c>
      <c r="M25" s="20">
        <v>1.41791941227598</v>
      </c>
      <c r="N25" s="113">
        <v>7.0030724783538695E-2</v>
      </c>
      <c r="O25" s="20">
        <v>1.3631069228208299</v>
      </c>
      <c r="P25" s="113">
        <v>4.3995074095143201E-2</v>
      </c>
      <c r="Q25" s="20">
        <v>1.4812497115249501</v>
      </c>
      <c r="R25" s="113">
        <v>7.4119878820802093E-2</v>
      </c>
      <c r="S25" s="20">
        <v>6.33302992489648E-2</v>
      </c>
      <c r="T25" s="113">
        <v>0.101970872557403</v>
      </c>
      <c r="U25" s="20">
        <v>0.118142788704111</v>
      </c>
      <c r="V25" s="123">
        <v>8.6193520528213302E-2</v>
      </c>
    </row>
    <row r="26" spans="1:22" ht="13" customHeight="1" x14ac:dyDescent="0.15">
      <c r="A26" s="57" t="s">
        <v>264</v>
      </c>
      <c r="B26" s="106">
        <v>2</v>
      </c>
      <c r="C26" s="20">
        <v>1.9661149582801001</v>
      </c>
      <c r="D26" s="113">
        <v>5.9028494303973097E-2</v>
      </c>
      <c r="E26" s="20">
        <v>2.1733950575022298</v>
      </c>
      <c r="F26" s="113">
        <v>4.1410128469961199E-2</v>
      </c>
      <c r="G26" s="20">
        <v>2.3061005739858702</v>
      </c>
      <c r="H26" s="113">
        <v>5.6402162512742701E-2</v>
      </c>
      <c r="I26" s="20">
        <v>0.33998561570577301</v>
      </c>
      <c r="J26" s="113">
        <v>8.1642924224381005E-2</v>
      </c>
      <c r="K26" s="20">
        <v>0.13270551648364301</v>
      </c>
      <c r="L26" s="113">
        <v>6.9971441860322794E-2</v>
      </c>
      <c r="M26" s="20">
        <v>1.2002356996872601</v>
      </c>
      <c r="N26" s="113">
        <v>4.7168626100131103E-2</v>
      </c>
      <c r="O26" s="20">
        <v>1.2409944968651001</v>
      </c>
      <c r="P26" s="113">
        <v>2.61108459077075E-2</v>
      </c>
      <c r="Q26" s="20">
        <v>1.4206269127748801</v>
      </c>
      <c r="R26" s="113">
        <v>2.7103100509140499E-2</v>
      </c>
      <c r="S26" s="20">
        <v>0.22039121308762399</v>
      </c>
      <c r="T26" s="113">
        <v>5.4400894711231898E-2</v>
      </c>
      <c r="U26" s="20">
        <v>0.17963241590978399</v>
      </c>
      <c r="V26" s="123">
        <v>3.7634483272985401E-2</v>
      </c>
    </row>
    <row r="27" spans="1:22" ht="13" customHeight="1" x14ac:dyDescent="0.15">
      <c r="A27" s="57" t="s">
        <v>265</v>
      </c>
      <c r="B27" s="106">
        <v>2</v>
      </c>
      <c r="C27" s="20">
        <v>1.95250608390796</v>
      </c>
      <c r="D27" s="113">
        <v>4.1939880009216002E-2</v>
      </c>
      <c r="E27" s="20">
        <v>2.0938163503268599</v>
      </c>
      <c r="F27" s="113">
        <v>4.1246959236386001E-2</v>
      </c>
      <c r="G27" s="20">
        <v>2.0165104432273302</v>
      </c>
      <c r="H27" s="113">
        <v>5.4372276711273503E-2</v>
      </c>
      <c r="I27" s="20">
        <v>6.4004359319369805E-2</v>
      </c>
      <c r="J27" s="113">
        <v>6.8668027567090797E-2</v>
      </c>
      <c r="K27" s="20">
        <v>-7.7305907099524299E-2</v>
      </c>
      <c r="L27" s="113">
        <v>6.8247022799645896E-2</v>
      </c>
      <c r="M27" s="20">
        <v>1.08738399265357</v>
      </c>
      <c r="N27" s="113">
        <v>4.4596644720167E-2</v>
      </c>
      <c r="O27" s="20">
        <v>1.1256919900218301</v>
      </c>
      <c r="P27" s="113">
        <v>4.7121644639254397E-2</v>
      </c>
      <c r="Q27" s="20">
        <v>1.1873594611098099</v>
      </c>
      <c r="R27" s="113">
        <v>4.65983151354014E-2</v>
      </c>
      <c r="S27" s="20">
        <v>9.9975468456241501E-2</v>
      </c>
      <c r="T27" s="113">
        <v>6.4500106153052003E-2</v>
      </c>
      <c r="U27" s="20">
        <v>6.1667471087981401E-2</v>
      </c>
      <c r="V27" s="123">
        <v>6.62710522548597E-2</v>
      </c>
    </row>
    <row r="28" spans="1:22" ht="13" customHeight="1" x14ac:dyDescent="0.15">
      <c r="A28" s="57" t="s">
        <v>266</v>
      </c>
      <c r="B28" s="106">
        <v>2</v>
      </c>
      <c r="C28" s="20" t="s">
        <v>327</v>
      </c>
      <c r="D28" s="113" t="s">
        <v>327</v>
      </c>
      <c r="E28" s="20">
        <v>2.3768233137538699</v>
      </c>
      <c r="F28" s="113">
        <v>5.2291421648197299E-2</v>
      </c>
      <c r="G28" s="20">
        <v>2.5604695568827802</v>
      </c>
      <c r="H28" s="113">
        <v>7.1878468951646998E-2</v>
      </c>
      <c r="I28" s="20" t="s">
        <v>327</v>
      </c>
      <c r="J28" s="113" t="s">
        <v>327</v>
      </c>
      <c r="K28" s="20">
        <v>0.18364624312891001</v>
      </c>
      <c r="L28" s="113">
        <v>8.8887046732482003E-2</v>
      </c>
      <c r="M28" s="20" t="s">
        <v>327</v>
      </c>
      <c r="N28" s="113" t="s">
        <v>327</v>
      </c>
      <c r="O28" s="20">
        <v>1.275913529871</v>
      </c>
      <c r="P28" s="113">
        <v>2.92564643017563E-2</v>
      </c>
      <c r="Q28" s="20">
        <v>1.5282869289101999</v>
      </c>
      <c r="R28" s="113">
        <v>5.4684100635549099E-2</v>
      </c>
      <c r="S28" s="20" t="s">
        <v>327</v>
      </c>
      <c r="T28" s="113" t="s">
        <v>327</v>
      </c>
      <c r="U28" s="20">
        <v>0.25237339903919598</v>
      </c>
      <c r="V28" s="123">
        <v>6.2018477615617101E-2</v>
      </c>
    </row>
    <row r="29" spans="1:22" ht="13" customHeight="1" x14ac:dyDescent="0.15">
      <c r="A29" s="57" t="s">
        <v>267</v>
      </c>
      <c r="B29" s="106">
        <v>2</v>
      </c>
      <c r="C29" s="20">
        <v>3.4092674885671799</v>
      </c>
      <c r="D29" s="113">
        <v>0.18883769597667299</v>
      </c>
      <c r="E29" s="20">
        <v>3.06022536250831</v>
      </c>
      <c r="F29" s="113">
        <v>7.0704192857666201E-2</v>
      </c>
      <c r="G29" s="20">
        <v>3.5222581198727498</v>
      </c>
      <c r="H29" s="113">
        <v>0.12266985202182</v>
      </c>
      <c r="I29" s="20">
        <v>0.11299063130557201</v>
      </c>
      <c r="J29" s="113">
        <v>0.225183409728234</v>
      </c>
      <c r="K29" s="20">
        <v>0.462032757364439</v>
      </c>
      <c r="L29" s="113">
        <v>0.14158734224043201</v>
      </c>
      <c r="M29" s="20">
        <v>1.4623957018932401</v>
      </c>
      <c r="N29" s="113">
        <v>6.2819822949405801E-2</v>
      </c>
      <c r="O29" s="20">
        <v>1.2229170406091601</v>
      </c>
      <c r="P29" s="113">
        <v>6.58475327544598E-2</v>
      </c>
      <c r="Q29" s="20">
        <v>1.2598989482408101</v>
      </c>
      <c r="R29" s="113">
        <v>7.9562493933338599E-2</v>
      </c>
      <c r="S29" s="20">
        <v>-0.20249675365242401</v>
      </c>
      <c r="T29" s="113">
        <v>0.101373174934433</v>
      </c>
      <c r="U29" s="20">
        <v>3.6981907631652898E-2</v>
      </c>
      <c r="V29" s="123">
        <v>0.103276754454922</v>
      </c>
    </row>
    <row r="30" spans="1:22" ht="13" customHeight="1" x14ac:dyDescent="0.15">
      <c r="A30" s="57" t="s">
        <v>268</v>
      </c>
      <c r="B30" s="106">
        <v>2</v>
      </c>
      <c r="C30" s="20">
        <v>2.8566076190073102</v>
      </c>
      <c r="D30" s="113">
        <v>6.7927600975256297E-2</v>
      </c>
      <c r="E30" s="20">
        <v>3.4272477095314602</v>
      </c>
      <c r="F30" s="113">
        <v>0.101389507888372</v>
      </c>
      <c r="G30" s="20">
        <v>3.82733192158903</v>
      </c>
      <c r="H30" s="113">
        <v>0.108889661539708</v>
      </c>
      <c r="I30" s="20">
        <v>0.97072430258172704</v>
      </c>
      <c r="J30" s="113">
        <v>0.12833985103811599</v>
      </c>
      <c r="K30" s="20">
        <v>0.400084212057572</v>
      </c>
      <c r="L30" s="113">
        <v>0.14878437653220999</v>
      </c>
      <c r="M30" s="20">
        <v>1.83734010858809</v>
      </c>
      <c r="N30" s="113">
        <v>5.4663389540774203E-2</v>
      </c>
      <c r="O30" s="20">
        <v>2.2504356279111</v>
      </c>
      <c r="P30" s="113">
        <v>0.102084122298124</v>
      </c>
      <c r="Q30" s="20">
        <v>2.2884889090289202</v>
      </c>
      <c r="R30" s="113">
        <v>6.9496763997875299E-2</v>
      </c>
      <c r="S30" s="20">
        <v>0.451148800440828</v>
      </c>
      <c r="T30" s="113">
        <v>8.8418812264488097E-2</v>
      </c>
      <c r="U30" s="20">
        <v>3.8053281117825098E-2</v>
      </c>
      <c r="V30" s="123">
        <v>0.123494810545037</v>
      </c>
    </row>
    <row r="31" spans="1:22" ht="13" customHeight="1" x14ac:dyDescent="0.15">
      <c r="A31" s="57" t="s">
        <v>269</v>
      </c>
      <c r="B31" s="106">
        <v>2</v>
      </c>
      <c r="C31" s="20">
        <v>3.1468551409455299</v>
      </c>
      <c r="D31" s="113">
        <v>7.7177643938715706E-2</v>
      </c>
      <c r="E31" s="20">
        <v>3.2544154670115999</v>
      </c>
      <c r="F31" s="113">
        <v>8.7332683006869305E-2</v>
      </c>
      <c r="G31" s="20">
        <v>3.99229840673671</v>
      </c>
      <c r="H31" s="113">
        <v>0.12283053278796</v>
      </c>
      <c r="I31" s="20">
        <v>0.84544326579118201</v>
      </c>
      <c r="J31" s="113">
        <v>0.14506456668982101</v>
      </c>
      <c r="K31" s="20">
        <v>0.73788293972510599</v>
      </c>
      <c r="L31" s="113">
        <v>0.15071276424428201</v>
      </c>
      <c r="M31" s="20">
        <v>1.36642025750465</v>
      </c>
      <c r="N31" s="113">
        <v>3.3889941821226698E-2</v>
      </c>
      <c r="O31" s="20">
        <v>1.27968808014485</v>
      </c>
      <c r="P31" s="113">
        <v>3.8884441582077899E-2</v>
      </c>
      <c r="Q31" s="20">
        <v>1.5706156605281101</v>
      </c>
      <c r="R31" s="113">
        <v>6.9514935430572702E-2</v>
      </c>
      <c r="S31" s="20">
        <v>0.20419540302345801</v>
      </c>
      <c r="T31" s="113">
        <v>7.7335983892123705E-2</v>
      </c>
      <c r="U31" s="20">
        <v>0.29092758038326</v>
      </c>
      <c r="V31" s="123">
        <v>7.9651277736560597E-2</v>
      </c>
    </row>
    <row r="32" spans="1:22" ht="13" customHeight="1" x14ac:dyDescent="0.15">
      <c r="A32" s="57" t="s">
        <v>270</v>
      </c>
      <c r="B32" s="106">
        <v>2</v>
      </c>
      <c r="C32" s="20">
        <v>3.9467748135362899</v>
      </c>
      <c r="D32" s="113">
        <v>7.7556902736224897E-2</v>
      </c>
      <c r="E32" s="20">
        <v>3.7847403569506399</v>
      </c>
      <c r="F32" s="113">
        <v>8.1051398450333906E-2</v>
      </c>
      <c r="G32" s="20">
        <v>3.8050661793040899</v>
      </c>
      <c r="H32" s="113">
        <v>9.5821413106029096E-2</v>
      </c>
      <c r="I32" s="20">
        <v>-0.14170863423219501</v>
      </c>
      <c r="J32" s="113">
        <v>0.123275368065451</v>
      </c>
      <c r="K32" s="20">
        <v>2.0325822353452601E-2</v>
      </c>
      <c r="L32" s="113">
        <v>0.12550327645281301</v>
      </c>
      <c r="M32" s="20">
        <v>1.3369240125109101</v>
      </c>
      <c r="N32" s="113">
        <v>3.4487275637162897E-2</v>
      </c>
      <c r="O32" s="20">
        <v>1.3084641349617401</v>
      </c>
      <c r="P32" s="113">
        <v>4.1054924692102202E-2</v>
      </c>
      <c r="Q32" s="20">
        <v>1.4191590297625301</v>
      </c>
      <c r="R32" s="113">
        <v>4.8031871993051901E-2</v>
      </c>
      <c r="S32" s="20">
        <v>8.2235017251614598E-2</v>
      </c>
      <c r="T32" s="113">
        <v>5.91306427161973E-2</v>
      </c>
      <c r="U32" s="20">
        <v>0.11069489480078799</v>
      </c>
      <c r="V32" s="123">
        <v>6.3186767353862194E-2</v>
      </c>
    </row>
    <row r="33" spans="1:22" ht="13" customHeight="1" x14ac:dyDescent="0.15">
      <c r="A33" s="57" t="s">
        <v>271</v>
      </c>
      <c r="B33" s="106">
        <v>2</v>
      </c>
      <c r="C33" s="20" t="s">
        <v>327</v>
      </c>
      <c r="D33" s="113" t="s">
        <v>327</v>
      </c>
      <c r="E33" s="20">
        <v>4.2941092476539104</v>
      </c>
      <c r="F33" s="113">
        <v>0.21610087569126199</v>
      </c>
      <c r="G33" s="20">
        <v>4.6388057943347496</v>
      </c>
      <c r="H33" s="113">
        <v>0.166859288973321</v>
      </c>
      <c r="I33" s="20" t="s">
        <v>327</v>
      </c>
      <c r="J33" s="113" t="s">
        <v>327</v>
      </c>
      <c r="K33" s="20">
        <v>0.34469654668084498</v>
      </c>
      <c r="L33" s="113">
        <v>0.27302309571025801</v>
      </c>
      <c r="M33" s="20" t="s">
        <v>327</v>
      </c>
      <c r="N33" s="113" t="s">
        <v>327</v>
      </c>
      <c r="O33" s="20">
        <v>2.53443669938423</v>
      </c>
      <c r="P33" s="113">
        <v>7.5245892930565897E-2</v>
      </c>
      <c r="Q33" s="20">
        <v>3.35699520756565</v>
      </c>
      <c r="R33" s="113">
        <v>0.141913517087463</v>
      </c>
      <c r="S33" s="20" t="s">
        <v>327</v>
      </c>
      <c r="T33" s="113" t="s">
        <v>327</v>
      </c>
      <c r="U33" s="20">
        <v>0.82255850818141996</v>
      </c>
      <c r="V33" s="123">
        <v>0.16062811315287201</v>
      </c>
    </row>
    <row r="34" spans="1:22" ht="13" customHeight="1" x14ac:dyDescent="0.15">
      <c r="A34" s="57" t="s">
        <v>272</v>
      </c>
      <c r="B34" s="106">
        <v>2</v>
      </c>
      <c r="C34" s="20">
        <v>3.1804173588204101</v>
      </c>
      <c r="D34" s="113">
        <v>9.1736724389206506E-2</v>
      </c>
      <c r="E34" s="20">
        <v>2.48345118887904</v>
      </c>
      <c r="F34" s="113">
        <v>4.5692114282246399E-2</v>
      </c>
      <c r="G34" s="20">
        <v>2.95548250795088</v>
      </c>
      <c r="H34" s="113">
        <v>7.9781282807053003E-2</v>
      </c>
      <c r="I34" s="20">
        <v>-0.22493485086953899</v>
      </c>
      <c r="J34" s="113">
        <v>0.121575818681184</v>
      </c>
      <c r="K34" s="20">
        <v>0.47203131907183898</v>
      </c>
      <c r="L34" s="113">
        <v>9.1939232071628907E-2</v>
      </c>
      <c r="M34" s="20">
        <v>2.10946741869861</v>
      </c>
      <c r="N34" s="113">
        <v>7.6905731367292895E-2</v>
      </c>
      <c r="O34" s="20">
        <v>1.5714985429920501</v>
      </c>
      <c r="P34" s="113">
        <v>4.7327656267150998E-2</v>
      </c>
      <c r="Q34" s="20">
        <v>1.7782979852963801</v>
      </c>
      <c r="R34" s="113">
        <v>7.0767091835664001E-2</v>
      </c>
      <c r="S34" s="20">
        <v>-0.33116943340222499</v>
      </c>
      <c r="T34" s="113">
        <v>0.10451063488476001</v>
      </c>
      <c r="U34" s="20">
        <v>0.20679944230432801</v>
      </c>
      <c r="V34" s="123">
        <v>8.5134530800485997E-2</v>
      </c>
    </row>
    <row r="35" spans="1:22" ht="13" customHeight="1" x14ac:dyDescent="0.15">
      <c r="A35" s="57" t="s">
        <v>274</v>
      </c>
      <c r="B35" s="106">
        <v>2</v>
      </c>
      <c r="C35" s="20">
        <v>2.3091066452839399</v>
      </c>
      <c r="D35" s="113">
        <v>0.102529232501404</v>
      </c>
      <c r="E35" s="20">
        <v>2.2405973994565902</v>
      </c>
      <c r="F35" s="113">
        <v>8.0060697725524793E-2</v>
      </c>
      <c r="G35" s="20">
        <v>2.8520702704267999</v>
      </c>
      <c r="H35" s="113">
        <v>0.10525746572520001</v>
      </c>
      <c r="I35" s="20">
        <v>0.54296362514286201</v>
      </c>
      <c r="J35" s="113">
        <v>0.14694004766645</v>
      </c>
      <c r="K35" s="20">
        <v>0.61147287097020797</v>
      </c>
      <c r="L35" s="113">
        <v>0.132245413573362</v>
      </c>
      <c r="M35" s="20">
        <v>1.5523280306296201</v>
      </c>
      <c r="N35" s="113">
        <v>7.5075245755319195E-2</v>
      </c>
      <c r="O35" s="20">
        <v>1.3499121105816601</v>
      </c>
      <c r="P35" s="113">
        <v>4.6286147492435502E-2</v>
      </c>
      <c r="Q35" s="20">
        <v>1.69721605211598</v>
      </c>
      <c r="R35" s="113">
        <v>8.0307217543481302E-2</v>
      </c>
      <c r="S35" s="20">
        <v>0.14488802148635899</v>
      </c>
      <c r="T35" s="113">
        <v>0.10993426087802501</v>
      </c>
      <c r="U35" s="20">
        <v>0.34730394153432298</v>
      </c>
      <c r="V35" s="123">
        <v>9.2691189652887307E-2</v>
      </c>
    </row>
    <row r="36" spans="1:22" ht="13" customHeight="1" x14ac:dyDescent="0.15">
      <c r="A36" s="57" t="s">
        <v>275</v>
      </c>
      <c r="B36" s="106">
        <v>2</v>
      </c>
      <c r="C36" s="20" t="s">
        <v>327</v>
      </c>
      <c r="D36" s="113" t="s">
        <v>327</v>
      </c>
      <c r="E36" s="20">
        <v>2.20877755433786</v>
      </c>
      <c r="F36" s="113">
        <v>5.9600795254835401E-2</v>
      </c>
      <c r="G36" s="20">
        <v>2.90917044688182</v>
      </c>
      <c r="H36" s="113">
        <v>9.9658074994412399E-2</v>
      </c>
      <c r="I36" s="20" t="s">
        <v>327</v>
      </c>
      <c r="J36" s="113" t="s">
        <v>327</v>
      </c>
      <c r="K36" s="20">
        <v>0.70039289254395798</v>
      </c>
      <c r="L36" s="113">
        <v>0.116120569696332</v>
      </c>
      <c r="M36" s="20" t="s">
        <v>327</v>
      </c>
      <c r="N36" s="113" t="s">
        <v>327</v>
      </c>
      <c r="O36" s="20">
        <v>1.4904580230212301</v>
      </c>
      <c r="P36" s="113">
        <v>6.12842733766399E-2</v>
      </c>
      <c r="Q36" s="20">
        <v>1.9814941313800101</v>
      </c>
      <c r="R36" s="113">
        <v>0.106049624838034</v>
      </c>
      <c r="S36" s="20" t="s">
        <v>327</v>
      </c>
      <c r="T36" s="113" t="s">
        <v>327</v>
      </c>
      <c r="U36" s="20">
        <v>0.49103610835878198</v>
      </c>
      <c r="V36" s="123">
        <v>0.122483815631252</v>
      </c>
    </row>
    <row r="37" spans="1:22" ht="13" customHeight="1" x14ac:dyDescent="0.15">
      <c r="A37" s="57" t="s">
        <v>276</v>
      </c>
      <c r="B37" s="106">
        <v>2</v>
      </c>
      <c r="C37" s="20" t="s">
        <v>327</v>
      </c>
      <c r="D37" s="113" t="s">
        <v>327</v>
      </c>
      <c r="E37" s="20">
        <v>3.0806791888955898</v>
      </c>
      <c r="F37" s="113">
        <v>0.148996840882688</v>
      </c>
      <c r="G37" s="20">
        <v>3.7339343995220702</v>
      </c>
      <c r="H37" s="113">
        <v>0.17063366746307801</v>
      </c>
      <c r="I37" s="20" t="s">
        <v>327</v>
      </c>
      <c r="J37" s="113" t="s">
        <v>327</v>
      </c>
      <c r="K37" s="20">
        <v>0.65325521062647496</v>
      </c>
      <c r="L37" s="113">
        <v>0.22653014604003899</v>
      </c>
      <c r="M37" s="20" t="s">
        <v>327</v>
      </c>
      <c r="N37" s="113" t="s">
        <v>327</v>
      </c>
      <c r="O37" s="20">
        <v>1.38172649668364</v>
      </c>
      <c r="P37" s="113">
        <v>0.148545386442722</v>
      </c>
      <c r="Q37" s="20">
        <v>1.4897465782545301</v>
      </c>
      <c r="R37" s="113">
        <v>0.118605092179486</v>
      </c>
      <c r="S37" s="20" t="s">
        <v>327</v>
      </c>
      <c r="T37" s="113" t="s">
        <v>327</v>
      </c>
      <c r="U37" s="20">
        <v>0.10802008157089001</v>
      </c>
      <c r="V37" s="123">
        <v>0.19008655850512499</v>
      </c>
    </row>
    <row r="38" spans="1:22" ht="13" customHeight="1" x14ac:dyDescent="0.15">
      <c r="A38" s="57" t="s">
        <v>280</v>
      </c>
      <c r="B38" s="106">
        <v>2</v>
      </c>
      <c r="C38" s="20">
        <v>2.2655985424362202</v>
      </c>
      <c r="D38" s="113">
        <v>6.8377764113829897E-2</v>
      </c>
      <c r="E38" s="20" t="s">
        <v>327</v>
      </c>
      <c r="F38" s="113" t="s">
        <v>327</v>
      </c>
      <c r="G38" s="20">
        <v>2.2764706726617199</v>
      </c>
      <c r="H38" s="113">
        <v>7.4620072744701393E-2</v>
      </c>
      <c r="I38" s="20">
        <v>1.0872130225500201E-2</v>
      </c>
      <c r="J38" s="113">
        <v>0.10121103636279501</v>
      </c>
      <c r="K38" s="20" t="s">
        <v>327</v>
      </c>
      <c r="L38" s="113" t="s">
        <v>327</v>
      </c>
      <c r="M38" s="20">
        <v>1.3954018840728499</v>
      </c>
      <c r="N38" s="113">
        <v>4.4900230300909297E-2</v>
      </c>
      <c r="O38" s="20" t="s">
        <v>327</v>
      </c>
      <c r="P38" s="113" t="s">
        <v>327</v>
      </c>
      <c r="Q38" s="20">
        <v>1.4108103199942701</v>
      </c>
      <c r="R38" s="113">
        <v>3.9332875474131702E-2</v>
      </c>
      <c r="S38" s="20">
        <v>1.54084359214162E-2</v>
      </c>
      <c r="T38" s="113">
        <v>5.9691756333167499E-2</v>
      </c>
      <c r="U38" s="20" t="s">
        <v>327</v>
      </c>
      <c r="V38" s="123" t="s">
        <v>327</v>
      </c>
    </row>
    <row r="39" spans="1:22" ht="13" customHeight="1" x14ac:dyDescent="0.15">
      <c r="A39" s="57" t="s">
        <v>281</v>
      </c>
      <c r="B39" s="106">
        <v>2</v>
      </c>
      <c r="C39" s="20">
        <v>3.5844479731340799</v>
      </c>
      <c r="D39" s="113">
        <v>0.143638154621437</v>
      </c>
      <c r="E39" s="20">
        <v>2.4868323185562602</v>
      </c>
      <c r="F39" s="113">
        <v>5.6058466765197802E-2</v>
      </c>
      <c r="G39" s="20">
        <v>2.7608133867876599</v>
      </c>
      <c r="H39" s="113">
        <v>7.0897579193001797E-2</v>
      </c>
      <c r="I39" s="20">
        <v>-0.82363458634641795</v>
      </c>
      <c r="J39" s="113">
        <v>0.16018235295587299</v>
      </c>
      <c r="K39" s="20">
        <v>0.27398106823139801</v>
      </c>
      <c r="L39" s="113">
        <v>9.0382622397741696E-2</v>
      </c>
      <c r="M39" s="20">
        <v>1.79261461084431</v>
      </c>
      <c r="N39" s="113">
        <v>0.126972378708988</v>
      </c>
      <c r="O39" s="20">
        <v>1.1824514298008699</v>
      </c>
      <c r="P39" s="113">
        <v>5.3689106663177402E-2</v>
      </c>
      <c r="Q39" s="20">
        <v>1.19274271494791</v>
      </c>
      <c r="R39" s="113">
        <v>5.9193385467083699E-2</v>
      </c>
      <c r="S39" s="20">
        <v>-0.59987189589640499</v>
      </c>
      <c r="T39" s="113">
        <v>0.14009226187792601</v>
      </c>
      <c r="U39" s="20">
        <v>1.02912851470331E-2</v>
      </c>
      <c r="V39" s="123">
        <v>7.99148112513869E-2</v>
      </c>
    </row>
    <row r="40" spans="1:22" ht="13" customHeight="1" x14ac:dyDescent="0.15">
      <c r="A40" s="57" t="s">
        <v>282</v>
      </c>
      <c r="B40" s="106">
        <v>2</v>
      </c>
      <c r="C40" s="20">
        <v>2.7365472888874298</v>
      </c>
      <c r="D40" s="113">
        <v>7.4499590008713201E-2</v>
      </c>
      <c r="E40" s="20">
        <v>2.5652376828510599</v>
      </c>
      <c r="F40" s="113">
        <v>5.7641843330118098E-2</v>
      </c>
      <c r="G40" s="20">
        <v>3.0005554641557701</v>
      </c>
      <c r="H40" s="113">
        <v>0.11753687143369899</v>
      </c>
      <c r="I40" s="20">
        <v>0.26400817526834303</v>
      </c>
      <c r="J40" s="113">
        <v>0.13915856085016201</v>
      </c>
      <c r="K40" s="20">
        <v>0.435317781304708</v>
      </c>
      <c r="L40" s="113">
        <v>0.13091026792775201</v>
      </c>
      <c r="M40" s="20">
        <v>1.8531587482151499</v>
      </c>
      <c r="N40" s="113">
        <v>6.9053015022049594E-2</v>
      </c>
      <c r="O40" s="20">
        <v>1.56708351585563</v>
      </c>
      <c r="P40" s="113">
        <v>3.3448061427138298E-2</v>
      </c>
      <c r="Q40" s="20">
        <v>1.7765270390491299</v>
      </c>
      <c r="R40" s="113">
        <v>5.9920857571526702E-2</v>
      </c>
      <c r="S40" s="20">
        <v>-7.6631709166020898E-2</v>
      </c>
      <c r="T40" s="113">
        <v>9.1426626623443696E-2</v>
      </c>
      <c r="U40" s="20">
        <v>0.20944352319350401</v>
      </c>
      <c r="V40" s="123">
        <v>6.8624208449648394E-2</v>
      </c>
    </row>
    <row r="41" spans="1:22" ht="13" customHeight="1" x14ac:dyDescent="0.15">
      <c r="A41" s="57" t="s">
        <v>283</v>
      </c>
      <c r="B41" s="106">
        <v>2</v>
      </c>
      <c r="C41" s="20" t="s">
        <v>327</v>
      </c>
      <c r="D41" s="113" t="s">
        <v>327</v>
      </c>
      <c r="E41" s="20">
        <v>3.8144082705812798</v>
      </c>
      <c r="F41" s="113">
        <v>0.28191117277421801</v>
      </c>
      <c r="G41" s="20">
        <v>4.0962446990041803</v>
      </c>
      <c r="H41" s="113">
        <v>0.27199985410877597</v>
      </c>
      <c r="I41" s="20" t="s">
        <v>327</v>
      </c>
      <c r="J41" s="113" t="s">
        <v>327</v>
      </c>
      <c r="K41" s="20">
        <v>0.28183642842290701</v>
      </c>
      <c r="L41" s="113">
        <v>0.39173693975693802</v>
      </c>
      <c r="M41" s="20" t="s">
        <v>327</v>
      </c>
      <c r="N41" s="113" t="s">
        <v>327</v>
      </c>
      <c r="O41" s="20">
        <v>2.5172940849637602</v>
      </c>
      <c r="P41" s="113">
        <v>0.306537251765232</v>
      </c>
      <c r="Q41" s="20">
        <v>2.4880832656187901</v>
      </c>
      <c r="R41" s="113">
        <v>0.21944830280132699</v>
      </c>
      <c r="S41" s="20" t="s">
        <v>327</v>
      </c>
      <c r="T41" s="113" t="s">
        <v>327</v>
      </c>
      <c r="U41" s="20">
        <v>-2.9210819344970902E-2</v>
      </c>
      <c r="V41" s="123">
        <v>0.37699157062481398</v>
      </c>
    </row>
    <row r="42" spans="1:22" ht="13" customHeight="1" x14ac:dyDescent="0.15">
      <c r="A42" s="57" t="s">
        <v>284</v>
      </c>
      <c r="B42" s="106">
        <v>2</v>
      </c>
      <c r="C42" s="20">
        <v>2.3887619839440699</v>
      </c>
      <c r="D42" s="113">
        <v>7.1136198304730294E-2</v>
      </c>
      <c r="E42" s="20" t="s">
        <v>327</v>
      </c>
      <c r="F42" s="113" t="s">
        <v>327</v>
      </c>
      <c r="G42" s="20">
        <v>2.8285741373625299</v>
      </c>
      <c r="H42" s="113">
        <v>0.11083524820367199</v>
      </c>
      <c r="I42" s="20">
        <v>0.43981215341846203</v>
      </c>
      <c r="J42" s="113">
        <v>0.131699699899504</v>
      </c>
      <c r="K42" s="20" t="s">
        <v>327</v>
      </c>
      <c r="L42" s="113" t="s">
        <v>327</v>
      </c>
      <c r="M42" s="20">
        <v>1.6560325399979201</v>
      </c>
      <c r="N42" s="113">
        <v>5.5556448939529303E-2</v>
      </c>
      <c r="O42" s="20" t="s">
        <v>327</v>
      </c>
      <c r="P42" s="113" t="s">
        <v>327</v>
      </c>
      <c r="Q42" s="20">
        <v>1.89290816078725</v>
      </c>
      <c r="R42" s="113">
        <v>8.5873268780219503E-2</v>
      </c>
      <c r="S42" s="20">
        <v>0.236875620789329</v>
      </c>
      <c r="T42" s="113">
        <v>0.10227774591655001</v>
      </c>
      <c r="U42" s="20" t="s">
        <v>327</v>
      </c>
      <c r="V42" s="123" t="s">
        <v>327</v>
      </c>
    </row>
    <row r="43" spans="1:22" ht="13" customHeight="1" x14ac:dyDescent="0.15">
      <c r="A43" s="57" t="s">
        <v>285</v>
      </c>
      <c r="B43" s="106">
        <v>2</v>
      </c>
      <c r="C43" s="20">
        <v>4.1393339610054696</v>
      </c>
      <c r="D43" s="113">
        <v>0.100467128609248</v>
      </c>
      <c r="E43" s="20">
        <v>4.0897154906588904</v>
      </c>
      <c r="F43" s="113">
        <v>9.1324907522469703E-2</v>
      </c>
      <c r="G43" s="20">
        <v>4.4440994459132801</v>
      </c>
      <c r="H43" s="113">
        <v>0.106181843172391</v>
      </c>
      <c r="I43" s="20">
        <v>0.30476548490780703</v>
      </c>
      <c r="J43" s="113">
        <v>0.14617875273264999</v>
      </c>
      <c r="K43" s="20">
        <v>0.35438395525438798</v>
      </c>
      <c r="L43" s="113">
        <v>0.14005292768619301</v>
      </c>
      <c r="M43" s="20">
        <v>2.0766545607725702</v>
      </c>
      <c r="N43" s="113">
        <v>4.6176510201127001E-2</v>
      </c>
      <c r="O43" s="20">
        <v>2.20794896855227</v>
      </c>
      <c r="P43" s="113">
        <v>5.9005447325399897E-2</v>
      </c>
      <c r="Q43" s="20">
        <v>2.5467631954553398</v>
      </c>
      <c r="R43" s="113">
        <v>7.4384943705436093E-2</v>
      </c>
      <c r="S43" s="20">
        <v>0.47010863468277397</v>
      </c>
      <c r="T43" s="113">
        <v>8.7552212675726701E-2</v>
      </c>
      <c r="U43" s="20">
        <v>0.338814226903073</v>
      </c>
      <c r="V43" s="123">
        <v>9.49461039965908E-2</v>
      </c>
    </row>
    <row r="44" spans="1:22" ht="13" customHeight="1" x14ac:dyDescent="0.15">
      <c r="A44" s="57" t="s">
        <v>286</v>
      </c>
      <c r="B44" s="106">
        <v>2</v>
      </c>
      <c r="C44" s="20">
        <v>3.60939317201791</v>
      </c>
      <c r="D44" s="113">
        <v>5.6422449988271402E-2</v>
      </c>
      <c r="E44" s="20">
        <v>3.1237747151034201</v>
      </c>
      <c r="F44" s="113">
        <v>5.4854307304663001E-2</v>
      </c>
      <c r="G44" s="20">
        <v>3.7011796212765602</v>
      </c>
      <c r="H44" s="113">
        <v>0.112925063424256</v>
      </c>
      <c r="I44" s="20">
        <v>9.1786449258657796E-2</v>
      </c>
      <c r="J44" s="113">
        <v>0.12623613908881701</v>
      </c>
      <c r="K44" s="20">
        <v>0.577404906173138</v>
      </c>
      <c r="L44" s="113">
        <v>0.125543080172691</v>
      </c>
      <c r="M44" s="20">
        <v>1.6299414232542799</v>
      </c>
      <c r="N44" s="113">
        <v>3.4758818195649299E-2</v>
      </c>
      <c r="O44" s="20">
        <v>1.2864814093033801</v>
      </c>
      <c r="P44" s="113">
        <v>3.0610181252861399E-2</v>
      </c>
      <c r="Q44" s="20">
        <v>1.4692709273464499</v>
      </c>
      <c r="R44" s="113">
        <v>2.7595723563304302E-2</v>
      </c>
      <c r="S44" s="20">
        <v>-0.160670495907829</v>
      </c>
      <c r="T44" s="113">
        <v>4.4381295624851998E-2</v>
      </c>
      <c r="U44" s="20">
        <v>0.182789518043075</v>
      </c>
      <c r="V44" s="123">
        <v>4.1212948879148802E-2</v>
      </c>
    </row>
    <row r="45" spans="1:22" ht="13" customHeight="1" x14ac:dyDescent="0.15">
      <c r="A45" s="57" t="s">
        <v>287</v>
      </c>
      <c r="B45" s="106">
        <v>2</v>
      </c>
      <c r="C45" s="20">
        <v>2.3988722630253698</v>
      </c>
      <c r="D45" s="113">
        <v>6.9392521320958606E-2</v>
      </c>
      <c r="E45" s="20">
        <v>2.3281601961669498</v>
      </c>
      <c r="F45" s="113">
        <v>5.40723439300912E-2</v>
      </c>
      <c r="G45" s="20">
        <v>2.58937457632832</v>
      </c>
      <c r="H45" s="113">
        <v>6.6984789158243005E-2</v>
      </c>
      <c r="I45" s="20">
        <v>0.19050231330294801</v>
      </c>
      <c r="J45" s="113">
        <v>9.6448348839438203E-2</v>
      </c>
      <c r="K45" s="20">
        <v>0.26121438016137499</v>
      </c>
      <c r="L45" s="113">
        <v>8.6085889416723502E-2</v>
      </c>
      <c r="M45" s="20">
        <v>1.33354401218934</v>
      </c>
      <c r="N45" s="113">
        <v>7.0803876110848304E-2</v>
      </c>
      <c r="O45" s="20">
        <v>1.3492593899076</v>
      </c>
      <c r="P45" s="113">
        <v>3.9393705952162503E-2</v>
      </c>
      <c r="Q45" s="20">
        <v>1.4909686177325401</v>
      </c>
      <c r="R45" s="113">
        <v>6.9535728311760803E-2</v>
      </c>
      <c r="S45" s="20">
        <v>0.15742460554319901</v>
      </c>
      <c r="T45" s="113">
        <v>9.9239137361060104E-2</v>
      </c>
      <c r="U45" s="20">
        <v>0.141709227824939</v>
      </c>
      <c r="V45" s="123">
        <v>7.9919219093359903E-2</v>
      </c>
    </row>
    <row r="46" spans="1:22" ht="13" customHeight="1" x14ac:dyDescent="0.15">
      <c r="A46" s="57" t="s">
        <v>288</v>
      </c>
      <c r="B46" s="106">
        <v>2</v>
      </c>
      <c r="C46" s="20" t="s">
        <v>327</v>
      </c>
      <c r="D46" s="113" t="s">
        <v>327</v>
      </c>
      <c r="E46" s="20">
        <v>2.5505582478865101</v>
      </c>
      <c r="F46" s="113">
        <v>8.2897871759219102E-2</v>
      </c>
      <c r="G46" s="20">
        <v>4.1211380390006198</v>
      </c>
      <c r="H46" s="113">
        <v>0.22337330382660001</v>
      </c>
      <c r="I46" s="20" t="s">
        <v>327</v>
      </c>
      <c r="J46" s="113" t="s">
        <v>327</v>
      </c>
      <c r="K46" s="20">
        <v>1.5705797911141</v>
      </c>
      <c r="L46" s="113">
        <v>0.23825971124933901</v>
      </c>
      <c r="M46" s="20" t="s">
        <v>327</v>
      </c>
      <c r="N46" s="113" t="s">
        <v>327</v>
      </c>
      <c r="O46" s="20">
        <v>1.7705930330542801</v>
      </c>
      <c r="P46" s="113">
        <v>7.5773213606853004E-2</v>
      </c>
      <c r="Q46" s="20">
        <v>2.9620300348729298</v>
      </c>
      <c r="R46" s="113">
        <v>0.21661459219801099</v>
      </c>
      <c r="S46" s="20" t="s">
        <v>327</v>
      </c>
      <c r="T46" s="113" t="s">
        <v>327</v>
      </c>
      <c r="U46" s="20">
        <v>1.19143700181866</v>
      </c>
      <c r="V46" s="123">
        <v>0.22948520966158201</v>
      </c>
    </row>
    <row r="47" spans="1:22" ht="13" customHeight="1" x14ac:dyDescent="0.15">
      <c r="A47" s="57" t="s">
        <v>289</v>
      </c>
      <c r="B47" s="106">
        <v>2</v>
      </c>
      <c r="C47" s="20" t="s">
        <v>327</v>
      </c>
      <c r="D47" s="113" t="s">
        <v>327</v>
      </c>
      <c r="E47" s="20">
        <v>2.95958441913338</v>
      </c>
      <c r="F47" s="113">
        <v>0.121307961550079</v>
      </c>
      <c r="G47" s="20">
        <v>4.1459518657411998</v>
      </c>
      <c r="H47" s="113">
        <v>0.22095513963793101</v>
      </c>
      <c r="I47" s="20" t="s">
        <v>327</v>
      </c>
      <c r="J47" s="113" t="s">
        <v>327</v>
      </c>
      <c r="K47" s="20">
        <v>1.18636744660782</v>
      </c>
      <c r="L47" s="113">
        <v>0.25206506157707198</v>
      </c>
      <c r="M47" s="20" t="s">
        <v>327</v>
      </c>
      <c r="N47" s="113" t="s">
        <v>327</v>
      </c>
      <c r="O47" s="20">
        <v>2.08428140192555</v>
      </c>
      <c r="P47" s="113">
        <v>0.122400610500212</v>
      </c>
      <c r="Q47" s="20">
        <v>2.9294011740510402</v>
      </c>
      <c r="R47" s="113">
        <v>0.16754756998696399</v>
      </c>
      <c r="S47" s="20" t="s">
        <v>327</v>
      </c>
      <c r="T47" s="113" t="s">
        <v>327</v>
      </c>
      <c r="U47" s="20">
        <v>0.84511977212549005</v>
      </c>
      <c r="V47" s="123">
        <v>0.20749481357219801</v>
      </c>
    </row>
    <row r="48" spans="1:22" ht="13" customHeight="1" x14ac:dyDescent="0.15">
      <c r="A48" s="57" t="s">
        <v>290</v>
      </c>
      <c r="B48" s="106">
        <v>2</v>
      </c>
      <c r="C48" s="20">
        <v>2.69494560706582</v>
      </c>
      <c r="D48" s="113">
        <v>5.3838228399885397E-2</v>
      </c>
      <c r="E48" s="20">
        <v>2.58431789108168</v>
      </c>
      <c r="F48" s="113">
        <v>4.5744960213865801E-2</v>
      </c>
      <c r="G48" s="20">
        <v>2.9912562376655698</v>
      </c>
      <c r="H48" s="113">
        <v>6.7616302453368998E-2</v>
      </c>
      <c r="I48" s="20">
        <v>0.29631063059974799</v>
      </c>
      <c r="J48" s="113">
        <v>8.6432165278348197E-2</v>
      </c>
      <c r="K48" s="20">
        <v>0.406938346583885</v>
      </c>
      <c r="L48" s="113">
        <v>8.1636791598112393E-2</v>
      </c>
      <c r="M48" s="20">
        <v>1.5142627701526301</v>
      </c>
      <c r="N48" s="113">
        <v>3.9509413462954397E-2</v>
      </c>
      <c r="O48" s="20">
        <v>1.4288486187004701</v>
      </c>
      <c r="P48" s="113">
        <v>3.8635742390344299E-2</v>
      </c>
      <c r="Q48" s="20">
        <v>1.67770662245959</v>
      </c>
      <c r="R48" s="113">
        <v>6.6802176630626098E-2</v>
      </c>
      <c r="S48" s="20">
        <v>0.16344385230695499</v>
      </c>
      <c r="T48" s="113">
        <v>7.7611368721187096E-2</v>
      </c>
      <c r="U48" s="20">
        <v>0.24885800375911599</v>
      </c>
      <c r="V48" s="123">
        <v>7.7170275317912498E-2</v>
      </c>
    </row>
    <row r="49" spans="1:22" ht="13" customHeight="1" x14ac:dyDescent="0.15">
      <c r="A49" s="57" t="s">
        <v>291</v>
      </c>
      <c r="B49" s="106">
        <v>2</v>
      </c>
      <c r="C49" s="20">
        <v>3.5883418967744301</v>
      </c>
      <c r="D49" s="113">
        <v>7.9618768369215498E-2</v>
      </c>
      <c r="E49" s="20">
        <v>3.42993559056778</v>
      </c>
      <c r="F49" s="113">
        <v>8.1288556700469597E-2</v>
      </c>
      <c r="G49" s="20">
        <v>3.3936965033433801</v>
      </c>
      <c r="H49" s="113">
        <v>7.9526933851066101E-2</v>
      </c>
      <c r="I49" s="20">
        <v>-0.194645393431046</v>
      </c>
      <c r="J49" s="113">
        <v>0.112533023972444</v>
      </c>
      <c r="K49" s="20">
        <v>-3.62390872243918E-2</v>
      </c>
      <c r="L49" s="113">
        <v>0.11372054633265399</v>
      </c>
      <c r="M49" s="20">
        <v>1.85480418819939</v>
      </c>
      <c r="N49" s="113">
        <v>5.4273158091106402E-2</v>
      </c>
      <c r="O49" s="20">
        <v>1.5674597103868</v>
      </c>
      <c r="P49" s="113">
        <v>4.51222716578491E-2</v>
      </c>
      <c r="Q49" s="20">
        <v>1.7965889414693099</v>
      </c>
      <c r="R49" s="113">
        <v>4.5924344954322398E-2</v>
      </c>
      <c r="S49" s="20">
        <v>-5.82152467300825E-2</v>
      </c>
      <c r="T49" s="113">
        <v>7.1095858871426706E-2</v>
      </c>
      <c r="U49" s="20">
        <v>0.22912923108250499</v>
      </c>
      <c r="V49" s="123">
        <v>6.43821781166833E-2</v>
      </c>
    </row>
    <row r="50" spans="1:22" ht="13" customHeight="1" x14ac:dyDescent="0.15">
      <c r="A50" s="57" t="s">
        <v>292</v>
      </c>
      <c r="B50" s="106">
        <v>2</v>
      </c>
      <c r="C50" s="20" t="s">
        <v>327</v>
      </c>
      <c r="D50" s="113" t="s">
        <v>327</v>
      </c>
      <c r="E50" s="20">
        <v>1.8833013940343699</v>
      </c>
      <c r="F50" s="113">
        <v>6.4509065748201103E-2</v>
      </c>
      <c r="G50" s="20">
        <v>2.5169044110985599</v>
      </c>
      <c r="H50" s="113">
        <v>8.9313267169095198E-2</v>
      </c>
      <c r="I50" s="20" t="s">
        <v>327</v>
      </c>
      <c r="J50" s="113" t="s">
        <v>327</v>
      </c>
      <c r="K50" s="20">
        <v>0.63360301706419098</v>
      </c>
      <c r="L50" s="113">
        <v>0.11017385922315701</v>
      </c>
      <c r="M50" s="20" t="s">
        <v>327</v>
      </c>
      <c r="N50" s="113" t="s">
        <v>327</v>
      </c>
      <c r="O50" s="20">
        <v>1.7214141370004601</v>
      </c>
      <c r="P50" s="113">
        <v>6.3473207612683893E-2</v>
      </c>
      <c r="Q50" s="20">
        <v>2.0353906977580598</v>
      </c>
      <c r="R50" s="113">
        <v>9.4864109429559099E-2</v>
      </c>
      <c r="S50" s="20" t="s">
        <v>327</v>
      </c>
      <c r="T50" s="113" t="s">
        <v>327</v>
      </c>
      <c r="U50" s="20">
        <v>0.313976560757595</v>
      </c>
      <c r="V50" s="123">
        <v>0.114140471974257</v>
      </c>
    </row>
    <row r="51" spans="1:22" ht="13" customHeight="1" x14ac:dyDescent="0.15">
      <c r="A51" s="57" t="s">
        <v>293</v>
      </c>
      <c r="B51" s="106">
        <v>2</v>
      </c>
      <c r="C51" s="20" t="s">
        <v>327</v>
      </c>
      <c r="D51" s="113" t="s">
        <v>327</v>
      </c>
      <c r="E51" s="20">
        <v>3.6103337644990501</v>
      </c>
      <c r="F51" s="113">
        <v>5.6438495167548203E-2</v>
      </c>
      <c r="G51" s="20">
        <v>3.5907167719847699</v>
      </c>
      <c r="H51" s="113">
        <v>8.8487786803541899E-2</v>
      </c>
      <c r="I51" s="20" t="s">
        <v>327</v>
      </c>
      <c r="J51" s="113" t="s">
        <v>327</v>
      </c>
      <c r="K51" s="20">
        <v>-1.9616992514284198E-2</v>
      </c>
      <c r="L51" s="113">
        <v>0.10495423836209</v>
      </c>
      <c r="M51" s="20" t="s">
        <v>327</v>
      </c>
      <c r="N51" s="113" t="s">
        <v>327</v>
      </c>
      <c r="O51" s="20">
        <v>2.10332660660834</v>
      </c>
      <c r="P51" s="113">
        <v>4.4132413475172799E-2</v>
      </c>
      <c r="Q51" s="20">
        <v>2.2922934735467599</v>
      </c>
      <c r="R51" s="113">
        <v>8.6799502815398999E-2</v>
      </c>
      <c r="S51" s="20" t="s">
        <v>327</v>
      </c>
      <c r="T51" s="113" t="s">
        <v>327</v>
      </c>
      <c r="U51" s="20">
        <v>0.18896686693841799</v>
      </c>
      <c r="V51" s="123">
        <v>9.7374655882031605E-2</v>
      </c>
    </row>
    <row r="52" spans="1:22" ht="13" customHeight="1" x14ac:dyDescent="0.15">
      <c r="A52" s="57" t="s">
        <v>294</v>
      </c>
      <c r="B52" s="106">
        <v>2</v>
      </c>
      <c r="C52" s="20" t="s">
        <v>327</v>
      </c>
      <c r="D52" s="113" t="s">
        <v>327</v>
      </c>
      <c r="E52" s="20">
        <v>3.5613890701950002</v>
      </c>
      <c r="F52" s="113">
        <v>0.31784798651331903</v>
      </c>
      <c r="G52" s="20">
        <v>3.2060999283088698</v>
      </c>
      <c r="H52" s="113">
        <v>0.18005100501979901</v>
      </c>
      <c r="I52" s="20" t="s">
        <v>327</v>
      </c>
      <c r="J52" s="113" t="s">
        <v>327</v>
      </c>
      <c r="K52" s="20">
        <v>-0.35528914188613198</v>
      </c>
      <c r="L52" s="113">
        <v>0.36530221315947498</v>
      </c>
      <c r="M52" s="20" t="s">
        <v>327</v>
      </c>
      <c r="N52" s="113" t="s">
        <v>327</v>
      </c>
      <c r="O52" s="20">
        <v>1.6356760855424901</v>
      </c>
      <c r="P52" s="113">
        <v>0.22349065614883301</v>
      </c>
      <c r="Q52" s="20">
        <v>2.0427936786617198</v>
      </c>
      <c r="R52" s="113">
        <v>0.41782088819537</v>
      </c>
      <c r="S52" s="20" t="s">
        <v>327</v>
      </c>
      <c r="T52" s="113" t="s">
        <v>327</v>
      </c>
      <c r="U52" s="20">
        <v>0.40711759311923401</v>
      </c>
      <c r="V52" s="123">
        <v>0.47383791321316199</v>
      </c>
    </row>
    <row r="53" spans="1:22" ht="13" customHeight="1" x14ac:dyDescent="0.15">
      <c r="A53" s="57" t="s">
        <v>296</v>
      </c>
      <c r="B53" s="106">
        <v>2</v>
      </c>
      <c r="C53" s="20" t="s">
        <v>327</v>
      </c>
      <c r="D53" s="113" t="s">
        <v>327</v>
      </c>
      <c r="E53" s="20">
        <v>3.2574691747561402</v>
      </c>
      <c r="F53" s="113">
        <v>9.1997743861058995E-2</v>
      </c>
      <c r="G53" s="20">
        <v>3.99985374226162</v>
      </c>
      <c r="H53" s="113">
        <v>0.15633005207617801</v>
      </c>
      <c r="I53" s="20" t="s">
        <v>327</v>
      </c>
      <c r="J53" s="113" t="s">
        <v>327</v>
      </c>
      <c r="K53" s="20">
        <v>0.74238456750547499</v>
      </c>
      <c r="L53" s="113">
        <v>0.18139093157505301</v>
      </c>
      <c r="M53" s="20" t="s">
        <v>327</v>
      </c>
      <c r="N53" s="113" t="s">
        <v>327</v>
      </c>
      <c r="O53" s="20">
        <v>1.9806196864116901</v>
      </c>
      <c r="P53" s="113">
        <v>7.8174758146206405E-2</v>
      </c>
      <c r="Q53" s="20">
        <v>2.3916000194187199</v>
      </c>
      <c r="R53" s="113">
        <v>8.3839879238981493E-2</v>
      </c>
      <c r="S53" s="20" t="s">
        <v>327</v>
      </c>
      <c r="T53" s="113" t="s">
        <v>327</v>
      </c>
      <c r="U53" s="20">
        <v>0.41098033300703302</v>
      </c>
      <c r="V53" s="123">
        <v>0.114631662999474</v>
      </c>
    </row>
    <row r="54" spans="1:22" ht="13" customHeight="1" x14ac:dyDescent="0.15">
      <c r="A54" s="110" t="s">
        <v>316</v>
      </c>
      <c r="B54" s="74">
        <v>2</v>
      </c>
      <c r="C54" s="8" t="s">
        <v>327</v>
      </c>
      <c r="D54" s="114" t="s">
        <v>327</v>
      </c>
      <c r="E54" s="8">
        <v>2.7339440254247598</v>
      </c>
      <c r="F54" s="114">
        <v>1.9091025008108099E-2</v>
      </c>
      <c r="G54" s="8">
        <v>3.10567215941649</v>
      </c>
      <c r="H54" s="114">
        <v>2.5207905740902599E-2</v>
      </c>
      <c r="I54" s="8" t="s">
        <v>327</v>
      </c>
      <c r="J54" s="114" t="s">
        <v>327</v>
      </c>
      <c r="K54" s="8">
        <v>0.371728133991723</v>
      </c>
      <c r="L54" s="114">
        <v>3.16212863068921E-2</v>
      </c>
      <c r="M54" s="8" t="s">
        <v>327</v>
      </c>
      <c r="N54" s="114" t="s">
        <v>327</v>
      </c>
      <c r="O54" s="8">
        <v>1.4793022620316401</v>
      </c>
      <c r="P54" s="114">
        <v>1.65849416216645E-2</v>
      </c>
      <c r="Q54" s="8">
        <v>1.7119134172485799</v>
      </c>
      <c r="R54" s="114">
        <v>2.5159716188676799E-2</v>
      </c>
      <c r="S54" s="8" t="s">
        <v>327</v>
      </c>
      <c r="T54" s="114" t="s">
        <v>327</v>
      </c>
      <c r="U54" s="8">
        <v>0.23261115521693301</v>
      </c>
      <c r="V54" s="124">
        <v>3.01342265088849E-2</v>
      </c>
    </row>
    <row r="55" spans="1:22" ht="13" customHeight="1" x14ac:dyDescent="0.15">
      <c r="A55" s="57" t="s">
        <v>300</v>
      </c>
      <c r="B55" s="106">
        <v>2</v>
      </c>
      <c r="C55" s="20">
        <v>3.0283479638299902</v>
      </c>
      <c r="D55" s="113">
        <v>0.119070959117902</v>
      </c>
      <c r="E55" s="20">
        <v>2.6146377919275601</v>
      </c>
      <c r="F55" s="113">
        <v>0.14189927242595601</v>
      </c>
      <c r="G55" s="20">
        <v>2.8776258912966499</v>
      </c>
      <c r="H55" s="113">
        <v>0.14912055237162</v>
      </c>
      <c r="I55" s="20">
        <v>-0.15072207253334</v>
      </c>
      <c r="J55" s="113">
        <v>0.19082670789193601</v>
      </c>
      <c r="K55" s="20">
        <v>0.26298809936909301</v>
      </c>
      <c r="L55" s="113">
        <v>0.20584543389308499</v>
      </c>
      <c r="M55" s="20">
        <v>1.7430765643766399</v>
      </c>
      <c r="N55" s="113">
        <v>7.8947761836070302E-2</v>
      </c>
      <c r="O55" s="20">
        <v>1.4599636193383301</v>
      </c>
      <c r="P55" s="113">
        <v>9.8278869837643695E-2</v>
      </c>
      <c r="Q55" s="20">
        <v>1.5897115586269199</v>
      </c>
      <c r="R55" s="113">
        <v>8.1735656105617699E-2</v>
      </c>
      <c r="S55" s="20">
        <v>-0.15336500574972201</v>
      </c>
      <c r="T55" s="113">
        <v>0.11363743475607301</v>
      </c>
      <c r="U55" s="20">
        <v>0.12974793928858799</v>
      </c>
      <c r="V55" s="123">
        <v>0.12782587271589599</v>
      </c>
    </row>
    <row r="56" spans="1:22" ht="13" customHeight="1" x14ac:dyDescent="0.15">
      <c r="A56" s="57" t="s">
        <v>301</v>
      </c>
      <c r="B56" s="106">
        <v>2</v>
      </c>
      <c r="C56" s="20">
        <v>3.6269415811911898</v>
      </c>
      <c r="D56" s="113">
        <v>9.8128255458704697E-2</v>
      </c>
      <c r="E56" s="20">
        <v>3.3704890675445198</v>
      </c>
      <c r="F56" s="113">
        <v>0.10695424417348</v>
      </c>
      <c r="G56" s="20">
        <v>3.8581653563371101</v>
      </c>
      <c r="H56" s="113">
        <v>0.16814721371744201</v>
      </c>
      <c r="I56" s="20">
        <v>0.23122377514591699</v>
      </c>
      <c r="J56" s="113">
        <v>0.19468600360659699</v>
      </c>
      <c r="K56" s="20">
        <v>0.48767628879258601</v>
      </c>
      <c r="L56" s="113">
        <v>0.19928044517127</v>
      </c>
      <c r="M56" s="20">
        <v>1.6688916439550101</v>
      </c>
      <c r="N56" s="113">
        <v>6.8491205495913102E-2</v>
      </c>
      <c r="O56" s="20">
        <v>1.7151954644784999</v>
      </c>
      <c r="P56" s="113">
        <v>0.101088511692852</v>
      </c>
      <c r="Q56" s="20">
        <v>1.4904033537960399</v>
      </c>
      <c r="R56" s="113">
        <v>0.105111553498239</v>
      </c>
      <c r="S56" s="20">
        <v>-0.178488290158972</v>
      </c>
      <c r="T56" s="113">
        <v>0.12545709987520301</v>
      </c>
      <c r="U56" s="20">
        <v>-0.224792110682458</v>
      </c>
      <c r="V56" s="123">
        <v>0.145833212524065</v>
      </c>
    </row>
    <row r="57" spans="1:22" ht="13" customHeight="1" x14ac:dyDescent="0.15">
      <c r="A57" s="57" t="s">
        <v>302</v>
      </c>
      <c r="B57" s="106">
        <v>2</v>
      </c>
      <c r="C57" s="20">
        <v>3.72549931570367</v>
      </c>
      <c r="D57" s="113">
        <v>7.8227497098394203E-2</v>
      </c>
      <c r="E57" s="20">
        <v>3.7378688952578898</v>
      </c>
      <c r="F57" s="113">
        <v>9.62474745309021E-2</v>
      </c>
      <c r="G57" s="20">
        <v>4.0291890609791201</v>
      </c>
      <c r="H57" s="113">
        <v>0.12050605767361899</v>
      </c>
      <c r="I57" s="20">
        <v>0.30368974527544901</v>
      </c>
      <c r="J57" s="113">
        <v>0.14367063457198501</v>
      </c>
      <c r="K57" s="20">
        <v>0.29132016572123498</v>
      </c>
      <c r="L57" s="113">
        <v>0.15422479142347501</v>
      </c>
      <c r="M57" s="20">
        <v>1.4084634277522099</v>
      </c>
      <c r="N57" s="113">
        <v>4.1981343480101199E-2</v>
      </c>
      <c r="O57" s="20">
        <v>1.3352104822120301</v>
      </c>
      <c r="P57" s="113">
        <v>4.9542204586945103E-2</v>
      </c>
      <c r="Q57" s="20">
        <v>1.7122838125986799</v>
      </c>
      <c r="R57" s="113">
        <v>9.3292701710082193E-2</v>
      </c>
      <c r="S57" s="20">
        <v>0.303820384846471</v>
      </c>
      <c r="T57" s="113">
        <v>0.102303281436915</v>
      </c>
      <c r="U57" s="20">
        <v>0.37707333038664798</v>
      </c>
      <c r="V57" s="123">
        <v>0.105631236988407</v>
      </c>
    </row>
    <row r="58" spans="1:22" ht="13" customHeight="1" x14ac:dyDescent="0.15">
      <c r="A58" s="72" t="s">
        <v>303</v>
      </c>
      <c r="B58" s="79">
        <v>2</v>
      </c>
      <c r="C58" s="118">
        <v>3.2395620043575</v>
      </c>
      <c r="D58" s="119">
        <v>6.4786757167884595E-2</v>
      </c>
      <c r="E58" s="118">
        <v>3.4647462382538601</v>
      </c>
      <c r="F58" s="119">
        <v>5.13946403267782E-2</v>
      </c>
      <c r="G58" s="118">
        <v>3.8961107770330901</v>
      </c>
      <c r="H58" s="119">
        <v>0.106846865252615</v>
      </c>
      <c r="I58" s="118">
        <v>0.65654877267558798</v>
      </c>
      <c r="J58" s="119">
        <v>0.12495429771977</v>
      </c>
      <c r="K58" s="118">
        <v>0.43136453877923397</v>
      </c>
      <c r="L58" s="119">
        <v>0.11856501030501899</v>
      </c>
      <c r="M58" s="118">
        <v>1.5451225014694101</v>
      </c>
      <c r="N58" s="119">
        <v>6.8185301003799104E-2</v>
      </c>
      <c r="O58" s="118">
        <v>1.40415414194179</v>
      </c>
      <c r="P58" s="119">
        <v>3.7271666277194797E-2</v>
      </c>
      <c r="Q58" s="118">
        <v>1.7243309574358801</v>
      </c>
      <c r="R58" s="119">
        <v>7.98431953152796E-2</v>
      </c>
      <c r="S58" s="118">
        <v>0.17920845596646801</v>
      </c>
      <c r="T58" s="119">
        <v>0.104996052835964</v>
      </c>
      <c r="U58" s="118">
        <v>0.32017681549409199</v>
      </c>
      <c r="V58" s="125">
        <v>8.8114203992503207E-2</v>
      </c>
    </row>
    <row r="59" spans="1:22" ht="13" customHeight="1" x14ac:dyDescent="0.15">
      <c r="A59" s="135"/>
      <c r="B59" s="129"/>
      <c r="C59" s="130" t="s">
        <v>484</v>
      </c>
      <c r="D59" s="131" t="s">
        <v>485</v>
      </c>
      <c r="E59" s="130" t="s">
        <v>486</v>
      </c>
      <c r="F59" s="131" t="s">
        <v>487</v>
      </c>
      <c r="G59" s="130" t="s">
        <v>472</v>
      </c>
      <c r="H59" s="131" t="s">
        <v>473</v>
      </c>
      <c r="I59" s="130" t="s">
        <v>488</v>
      </c>
      <c r="J59" s="131" t="s">
        <v>489</v>
      </c>
      <c r="K59" s="130" t="s">
        <v>490</v>
      </c>
      <c r="L59" s="131" t="s">
        <v>491</v>
      </c>
      <c r="M59" s="130" t="s">
        <v>492</v>
      </c>
      <c r="N59" s="131" t="s">
        <v>493</v>
      </c>
      <c r="O59" s="130" t="s">
        <v>494</v>
      </c>
      <c r="P59" s="131" t="s">
        <v>495</v>
      </c>
      <c r="Q59" s="130" t="s">
        <v>474</v>
      </c>
      <c r="R59" s="131" t="s">
        <v>475</v>
      </c>
      <c r="S59" s="130" t="s">
        <v>496</v>
      </c>
      <c r="T59" s="131" t="s">
        <v>497</v>
      </c>
      <c r="U59" s="130" t="s">
        <v>498</v>
      </c>
      <c r="V59" s="137" t="s">
        <v>499</v>
      </c>
    </row>
    <row r="60" spans="1:22" ht="13" customHeight="1" x14ac:dyDescent="0.15">
      <c r="A60" s="57" t="s">
        <v>265</v>
      </c>
      <c r="B60" s="82">
        <v>1</v>
      </c>
      <c r="C60" s="20" t="s">
        <v>327</v>
      </c>
      <c r="D60" s="113" t="s">
        <v>327</v>
      </c>
      <c r="E60" s="20">
        <v>2.24161553072513</v>
      </c>
      <c r="F60" s="113">
        <v>7.0542411191094001E-2</v>
      </c>
      <c r="G60" s="20">
        <v>2.2541336446017799</v>
      </c>
      <c r="H60" s="113">
        <v>6.4464161242474005E-2</v>
      </c>
      <c r="I60" s="20" t="s">
        <v>327</v>
      </c>
      <c r="J60" s="113" t="s">
        <v>327</v>
      </c>
      <c r="K60" s="20">
        <v>1.25181138766557E-2</v>
      </c>
      <c r="L60" s="113">
        <v>9.5560765282353605E-2</v>
      </c>
      <c r="M60" s="20" t="s">
        <v>327</v>
      </c>
      <c r="N60" s="113" t="s">
        <v>327</v>
      </c>
      <c r="O60" s="20">
        <v>1.1326050098823299</v>
      </c>
      <c r="P60" s="113">
        <v>3.8441571238817397E-2</v>
      </c>
      <c r="Q60" s="20">
        <v>1.7954555425312899</v>
      </c>
      <c r="R60" s="113">
        <v>0.123673717423971</v>
      </c>
      <c r="S60" s="20" t="s">
        <v>327</v>
      </c>
      <c r="T60" s="113" t="s">
        <v>327</v>
      </c>
      <c r="U60" s="20">
        <v>0.66285053264896698</v>
      </c>
      <c r="V60" s="123">
        <v>0.12951039641964401</v>
      </c>
    </row>
    <row r="61" spans="1:22" ht="13" customHeight="1" x14ac:dyDescent="0.15">
      <c r="A61" s="57" t="s">
        <v>270</v>
      </c>
      <c r="B61" s="82">
        <v>1</v>
      </c>
      <c r="C61" s="20" t="s">
        <v>327</v>
      </c>
      <c r="D61" s="113" t="s">
        <v>327</v>
      </c>
      <c r="E61" s="20">
        <v>4.2800556074331899</v>
      </c>
      <c r="F61" s="113">
        <v>6.0220570674299402E-2</v>
      </c>
      <c r="G61" s="20">
        <v>4.0071797838110301</v>
      </c>
      <c r="H61" s="113">
        <v>8.6980138084055303E-2</v>
      </c>
      <c r="I61" s="20" t="s">
        <v>327</v>
      </c>
      <c r="J61" s="113" t="s">
        <v>327</v>
      </c>
      <c r="K61" s="20">
        <v>-0.27287582362215801</v>
      </c>
      <c r="L61" s="113">
        <v>0.105792540159784</v>
      </c>
      <c r="M61" s="20" t="s">
        <v>327</v>
      </c>
      <c r="N61" s="113" t="s">
        <v>327</v>
      </c>
      <c r="O61" s="20">
        <v>1.28266414976304</v>
      </c>
      <c r="P61" s="113">
        <v>2.7815883114770599E-2</v>
      </c>
      <c r="Q61" s="20">
        <v>1.3670169718331799</v>
      </c>
      <c r="R61" s="113">
        <v>4.5547234183153401E-2</v>
      </c>
      <c r="S61" s="20" t="s">
        <v>327</v>
      </c>
      <c r="T61" s="113" t="s">
        <v>327</v>
      </c>
      <c r="U61" s="20">
        <v>8.4352822070136599E-2</v>
      </c>
      <c r="V61" s="123">
        <v>5.3369222358861497E-2</v>
      </c>
    </row>
    <row r="62" spans="1:22" ht="13" customHeight="1" x14ac:dyDescent="0.15">
      <c r="A62" s="57" t="s">
        <v>272</v>
      </c>
      <c r="B62" s="82">
        <v>1</v>
      </c>
      <c r="C62" s="20" t="s">
        <v>327</v>
      </c>
      <c r="D62" s="113" t="s">
        <v>327</v>
      </c>
      <c r="E62" s="20">
        <v>3.13790135168089</v>
      </c>
      <c r="F62" s="113">
        <v>0.10336049279694801</v>
      </c>
      <c r="G62" s="20">
        <v>2.7780032774732502</v>
      </c>
      <c r="H62" s="113">
        <v>6.4022542935651197E-2</v>
      </c>
      <c r="I62" s="20" t="s">
        <v>327</v>
      </c>
      <c r="J62" s="113" t="s">
        <v>327</v>
      </c>
      <c r="K62" s="20">
        <v>-0.35989807420764303</v>
      </c>
      <c r="L62" s="113">
        <v>0.121582389658927</v>
      </c>
      <c r="M62" s="20" t="s">
        <v>327</v>
      </c>
      <c r="N62" s="113" t="s">
        <v>327</v>
      </c>
      <c r="O62" s="20">
        <v>1.4405568509378901</v>
      </c>
      <c r="P62" s="113">
        <v>7.5155838882856096E-2</v>
      </c>
      <c r="Q62" s="20">
        <v>1.5555826860853501</v>
      </c>
      <c r="R62" s="113">
        <v>5.52921448708803E-2</v>
      </c>
      <c r="S62" s="20" t="s">
        <v>327</v>
      </c>
      <c r="T62" s="113" t="s">
        <v>327</v>
      </c>
      <c r="U62" s="20">
        <v>0.11502583514746</v>
      </c>
      <c r="V62" s="123">
        <v>9.33039195457952E-2</v>
      </c>
    </row>
    <row r="63" spans="1:22" ht="13" customHeight="1" x14ac:dyDescent="0.15">
      <c r="A63" s="57" t="s">
        <v>290</v>
      </c>
      <c r="B63" s="82">
        <v>1</v>
      </c>
      <c r="C63" s="20" t="s">
        <v>327</v>
      </c>
      <c r="D63" s="113" t="s">
        <v>327</v>
      </c>
      <c r="E63" s="20">
        <v>2.7937815212496302</v>
      </c>
      <c r="F63" s="113">
        <v>6.2951188498941393E-2</v>
      </c>
      <c r="G63" s="20">
        <v>3.3031388057999602</v>
      </c>
      <c r="H63" s="113">
        <v>6.19381100977901E-2</v>
      </c>
      <c r="I63" s="20" t="s">
        <v>327</v>
      </c>
      <c r="J63" s="113" t="s">
        <v>327</v>
      </c>
      <c r="K63" s="20">
        <v>0.50935728455033102</v>
      </c>
      <c r="L63" s="113">
        <v>8.8312975354220905E-2</v>
      </c>
      <c r="M63" s="20" t="s">
        <v>327</v>
      </c>
      <c r="N63" s="113" t="s">
        <v>327</v>
      </c>
      <c r="O63" s="20">
        <v>1.5003966264064299</v>
      </c>
      <c r="P63" s="113">
        <v>5.1585906832797297E-2</v>
      </c>
      <c r="Q63" s="20">
        <v>1.56017089273827</v>
      </c>
      <c r="R63" s="113">
        <v>4.3454722846054401E-2</v>
      </c>
      <c r="S63" s="20" t="s">
        <v>327</v>
      </c>
      <c r="T63" s="113" t="s">
        <v>327</v>
      </c>
      <c r="U63" s="20">
        <v>5.9774266331838098E-2</v>
      </c>
      <c r="V63" s="123">
        <v>6.7449378954809097E-2</v>
      </c>
    </row>
    <row r="64" spans="1:22" ht="13" customHeight="1" x14ac:dyDescent="0.15">
      <c r="A64" s="57" t="s">
        <v>292</v>
      </c>
      <c r="B64" s="82">
        <v>1</v>
      </c>
      <c r="C64" s="20" t="s">
        <v>327</v>
      </c>
      <c r="D64" s="113" t="s">
        <v>327</v>
      </c>
      <c r="E64" s="20">
        <v>1.76212332214705</v>
      </c>
      <c r="F64" s="113">
        <v>6.1061258800811001E-2</v>
      </c>
      <c r="G64" s="20">
        <v>2.09720338390746</v>
      </c>
      <c r="H64" s="113">
        <v>9.4525333835869599E-2</v>
      </c>
      <c r="I64" s="20" t="s">
        <v>327</v>
      </c>
      <c r="J64" s="113" t="s">
        <v>327</v>
      </c>
      <c r="K64" s="20">
        <v>0.335080061760407</v>
      </c>
      <c r="L64" s="113">
        <v>0.112532288980195</v>
      </c>
      <c r="M64" s="20" t="s">
        <v>327</v>
      </c>
      <c r="N64" s="113" t="s">
        <v>327</v>
      </c>
      <c r="O64" s="20">
        <v>1.87912498266762</v>
      </c>
      <c r="P64" s="113">
        <v>6.1737294449167299E-2</v>
      </c>
      <c r="Q64" s="20">
        <v>2.2547112653969901</v>
      </c>
      <c r="R64" s="113">
        <v>0.102595322496412</v>
      </c>
      <c r="S64" s="20" t="s">
        <v>327</v>
      </c>
      <c r="T64" s="113" t="s">
        <v>327</v>
      </c>
      <c r="U64" s="20">
        <v>0.375586282729368</v>
      </c>
      <c r="V64" s="123">
        <v>0.119738438790749</v>
      </c>
    </row>
    <row r="65" spans="1:22" ht="13" customHeight="1" x14ac:dyDescent="0.15">
      <c r="A65" s="136" t="s">
        <v>293</v>
      </c>
      <c r="B65" s="132">
        <v>1</v>
      </c>
      <c r="C65" s="133" t="s">
        <v>327</v>
      </c>
      <c r="D65" s="134" t="s">
        <v>327</v>
      </c>
      <c r="E65" s="133">
        <v>3.6622742963314301</v>
      </c>
      <c r="F65" s="134">
        <v>5.9454816893341401E-2</v>
      </c>
      <c r="G65" s="133">
        <v>3.74530963440117</v>
      </c>
      <c r="H65" s="134">
        <v>0.12044313011211701</v>
      </c>
      <c r="I65" s="133" t="s">
        <v>327</v>
      </c>
      <c r="J65" s="134" t="s">
        <v>327</v>
      </c>
      <c r="K65" s="133">
        <v>8.3035338069734205E-2</v>
      </c>
      <c r="L65" s="134">
        <v>0.134318363759484</v>
      </c>
      <c r="M65" s="133" t="s">
        <v>327</v>
      </c>
      <c r="N65" s="134" t="s">
        <v>327</v>
      </c>
      <c r="O65" s="133">
        <v>2.6201635643727599</v>
      </c>
      <c r="P65" s="134">
        <v>4.51317297146413E-2</v>
      </c>
      <c r="Q65" s="133">
        <v>2.64289480696692</v>
      </c>
      <c r="R65" s="134">
        <v>0.13468732452825899</v>
      </c>
      <c r="S65" s="133" t="s">
        <v>327</v>
      </c>
      <c r="T65" s="134" t="s">
        <v>327</v>
      </c>
      <c r="U65" s="133">
        <v>2.2731242594158801E-2</v>
      </c>
      <c r="V65" s="138">
        <v>0.142047697677984</v>
      </c>
    </row>
    <row r="66" spans="1:22" ht="13" customHeight="1" x14ac:dyDescent="0.15">
      <c r="A66" s="57" t="s">
        <v>317</v>
      </c>
      <c r="B66" s="82">
        <v>1</v>
      </c>
      <c r="C66" s="20" t="s">
        <v>327</v>
      </c>
      <c r="D66" s="113" t="s">
        <v>327</v>
      </c>
      <c r="E66" s="20">
        <v>3.72321123662043</v>
      </c>
      <c r="F66" s="113">
        <v>9.54423906464303E-2</v>
      </c>
      <c r="G66" s="20">
        <v>3.8237454701559801</v>
      </c>
      <c r="H66" s="113">
        <v>0.12572400821547999</v>
      </c>
      <c r="I66" s="20" t="s">
        <v>327</v>
      </c>
      <c r="J66" s="113" t="s">
        <v>327</v>
      </c>
      <c r="K66" s="20">
        <v>0.100534233535546</v>
      </c>
      <c r="L66" s="113">
        <v>0.15784731918557199</v>
      </c>
      <c r="M66" s="20" t="s">
        <v>327</v>
      </c>
      <c r="N66" s="113" t="s">
        <v>327</v>
      </c>
      <c r="O66" s="20">
        <v>1.5484459990995401</v>
      </c>
      <c r="P66" s="113">
        <v>3.8318635608209299E-2</v>
      </c>
      <c r="Q66" s="20">
        <v>1.7250956186680999</v>
      </c>
      <c r="R66" s="113">
        <v>5.8464939632215898E-2</v>
      </c>
      <c r="S66" s="20" t="s">
        <v>327</v>
      </c>
      <c r="T66" s="113" t="s">
        <v>327</v>
      </c>
      <c r="U66" s="20">
        <v>0.17664961956856801</v>
      </c>
      <c r="V66" s="123">
        <v>6.9903268886893799E-2</v>
      </c>
    </row>
    <row r="67" spans="1:22" ht="13" customHeight="1" x14ac:dyDescent="0.15">
      <c r="A67" s="57" t="s">
        <v>318</v>
      </c>
      <c r="B67" s="82">
        <v>1</v>
      </c>
      <c r="C67" s="20">
        <v>2.1830108487592499</v>
      </c>
      <c r="D67" s="113">
        <v>6.4932896619810498E-2</v>
      </c>
      <c r="E67" s="20">
        <v>2.2857188846412502</v>
      </c>
      <c r="F67" s="113">
        <v>4.3308020231927799E-2</v>
      </c>
      <c r="G67" s="20">
        <v>2.6910711419436901</v>
      </c>
      <c r="H67" s="113">
        <v>8.4290070266671499E-2</v>
      </c>
      <c r="I67" s="20">
        <v>0.50806029318443802</v>
      </c>
      <c r="J67" s="113">
        <v>0.106400643837335</v>
      </c>
      <c r="K67" s="20">
        <v>0.40535225730244301</v>
      </c>
      <c r="L67" s="113">
        <v>9.4764975396870593E-2</v>
      </c>
      <c r="M67" s="20">
        <v>1.16672880016062</v>
      </c>
      <c r="N67" s="113">
        <v>5.1600026728293703E-2</v>
      </c>
      <c r="O67" s="20">
        <v>1.2623415216509799</v>
      </c>
      <c r="P67" s="113">
        <v>4.0069803113968398E-2</v>
      </c>
      <c r="Q67" s="20">
        <v>1.3369861882887499</v>
      </c>
      <c r="R67" s="113">
        <v>5.0268803846225799E-2</v>
      </c>
      <c r="S67" s="20">
        <v>0.17025738812813701</v>
      </c>
      <c r="T67" s="113">
        <v>7.2038291196355797E-2</v>
      </c>
      <c r="U67" s="20">
        <v>7.4644666637776899E-2</v>
      </c>
      <c r="V67" s="123">
        <v>6.4284848617092605E-2</v>
      </c>
    </row>
    <row r="68" spans="1:22" ht="13" customHeight="1" x14ac:dyDescent="0.15">
      <c r="A68" s="72" t="s">
        <v>319</v>
      </c>
      <c r="B68" s="84">
        <v>1</v>
      </c>
      <c r="C68" s="118" t="s">
        <v>327</v>
      </c>
      <c r="D68" s="119" t="s">
        <v>327</v>
      </c>
      <c r="E68" s="118">
        <v>3.2097020246314698</v>
      </c>
      <c r="F68" s="119">
        <v>0.11147962222886</v>
      </c>
      <c r="G68" s="118">
        <v>3.0781126406244401</v>
      </c>
      <c r="H68" s="119">
        <v>0.12012991257811099</v>
      </c>
      <c r="I68" s="118" t="s">
        <v>327</v>
      </c>
      <c r="J68" s="119" t="s">
        <v>327</v>
      </c>
      <c r="K68" s="118">
        <v>-0.131589384007023</v>
      </c>
      <c r="L68" s="119">
        <v>0.16388685752162699</v>
      </c>
      <c r="M68" s="118" t="s">
        <v>327</v>
      </c>
      <c r="N68" s="119" t="s">
        <v>327</v>
      </c>
      <c r="O68" s="118">
        <v>1.97054023435954</v>
      </c>
      <c r="P68" s="119">
        <v>9.99269018144536E-2</v>
      </c>
      <c r="Q68" s="118">
        <v>1.63509324267082</v>
      </c>
      <c r="R68" s="119">
        <v>7.5918167585698096E-2</v>
      </c>
      <c r="S68" s="118" t="s">
        <v>327</v>
      </c>
      <c r="T68" s="119" t="s">
        <v>327</v>
      </c>
      <c r="U68" s="118">
        <v>-0.335446991688722</v>
      </c>
      <c r="V68" s="125">
        <v>0.12549483605234801</v>
      </c>
    </row>
    <row r="69" spans="1:22" ht="13" customHeight="1" x14ac:dyDescent="0.15">
      <c r="A69" s="57"/>
      <c r="B69" s="85"/>
      <c r="C69" s="20" t="s">
        <v>484</v>
      </c>
      <c r="D69" s="113" t="s">
        <v>485</v>
      </c>
      <c r="E69" s="20" t="s">
        <v>486</v>
      </c>
      <c r="F69" s="113" t="s">
        <v>487</v>
      </c>
      <c r="G69" s="20" t="s">
        <v>472</v>
      </c>
      <c r="H69" s="113" t="s">
        <v>473</v>
      </c>
      <c r="I69" s="20" t="s">
        <v>488</v>
      </c>
      <c r="J69" s="113" t="s">
        <v>489</v>
      </c>
      <c r="K69" s="20" t="s">
        <v>490</v>
      </c>
      <c r="L69" s="113" t="s">
        <v>491</v>
      </c>
      <c r="M69" s="20" t="s">
        <v>492</v>
      </c>
      <c r="N69" s="113" t="s">
        <v>493</v>
      </c>
      <c r="O69" s="20" t="s">
        <v>494</v>
      </c>
      <c r="P69" s="113" t="s">
        <v>495</v>
      </c>
      <c r="Q69" s="20" t="s">
        <v>474</v>
      </c>
      <c r="R69" s="113" t="s">
        <v>475</v>
      </c>
      <c r="S69" s="20" t="s">
        <v>496</v>
      </c>
      <c r="T69" s="113" t="s">
        <v>497</v>
      </c>
      <c r="U69" s="20" t="s">
        <v>498</v>
      </c>
      <c r="V69" s="123" t="s">
        <v>499</v>
      </c>
    </row>
    <row r="70" spans="1:22" ht="13" customHeight="1" x14ac:dyDescent="0.15">
      <c r="A70" s="57" t="s">
        <v>259</v>
      </c>
      <c r="B70" s="85">
        <v>3</v>
      </c>
      <c r="C70" s="20" t="s">
        <v>327</v>
      </c>
      <c r="D70" s="113" t="s">
        <v>327</v>
      </c>
      <c r="E70" s="20">
        <v>2.1281115106089898</v>
      </c>
      <c r="F70" s="113">
        <v>5.5439107709580403E-2</v>
      </c>
      <c r="G70" s="20">
        <v>2.8737352147899302</v>
      </c>
      <c r="H70" s="113">
        <v>0.1220283378264</v>
      </c>
      <c r="I70" s="20" t="s">
        <v>327</v>
      </c>
      <c r="J70" s="113" t="s">
        <v>327</v>
      </c>
      <c r="K70" s="20">
        <v>0.74562370418093105</v>
      </c>
      <c r="L70" s="113">
        <v>0.13403137653664701</v>
      </c>
      <c r="M70" s="20" t="s">
        <v>327</v>
      </c>
      <c r="N70" s="113" t="s">
        <v>327</v>
      </c>
      <c r="O70" s="20">
        <v>1.0918509700019501</v>
      </c>
      <c r="P70" s="113">
        <v>2.9596036639695698E-2</v>
      </c>
      <c r="Q70" s="20">
        <v>1.2926867825373001</v>
      </c>
      <c r="R70" s="113">
        <v>7.8432540163364206E-2</v>
      </c>
      <c r="S70" s="20" t="s">
        <v>327</v>
      </c>
      <c r="T70" s="113" t="s">
        <v>327</v>
      </c>
      <c r="U70" s="20">
        <v>0.20083581253534999</v>
      </c>
      <c r="V70" s="123">
        <v>8.3830714784355401E-2</v>
      </c>
    </row>
    <row r="71" spans="1:22" ht="13" customHeight="1" x14ac:dyDescent="0.15">
      <c r="A71" s="57" t="s">
        <v>262</v>
      </c>
      <c r="B71" s="85">
        <v>3</v>
      </c>
      <c r="C71" s="20">
        <v>2.9451365737879098</v>
      </c>
      <c r="D71" s="113">
        <v>0.10290678503021999</v>
      </c>
      <c r="E71" s="20">
        <v>2.5336750428121801</v>
      </c>
      <c r="F71" s="113">
        <v>7.3355669238040794E-2</v>
      </c>
      <c r="G71" s="20">
        <v>2.9666624375053399</v>
      </c>
      <c r="H71" s="113">
        <v>9.8867475783002007E-2</v>
      </c>
      <c r="I71" s="20">
        <v>2.15258637174278E-2</v>
      </c>
      <c r="J71" s="113">
        <v>0.142704534521361</v>
      </c>
      <c r="K71" s="20">
        <v>0.43298739469315201</v>
      </c>
      <c r="L71" s="113">
        <v>0.123109024758802</v>
      </c>
      <c r="M71" s="20">
        <v>0.14171995251799499</v>
      </c>
      <c r="N71" s="113">
        <v>2.49932891779161E-2</v>
      </c>
      <c r="O71" s="20">
        <v>0.211341954966631</v>
      </c>
      <c r="P71" s="113">
        <v>3.4648962610062298E-2</v>
      </c>
      <c r="Q71" s="20">
        <v>0.307215442652649</v>
      </c>
      <c r="R71" s="113">
        <v>0.112273893219297</v>
      </c>
      <c r="S71" s="20">
        <v>0.165495490134655</v>
      </c>
      <c r="T71" s="113">
        <v>0.11502213527208199</v>
      </c>
      <c r="U71" s="20">
        <v>9.5873487686018194E-2</v>
      </c>
      <c r="V71" s="123">
        <v>0.11749884130735801</v>
      </c>
    </row>
    <row r="72" spans="1:22" ht="13" customHeight="1" x14ac:dyDescent="0.15">
      <c r="A72" s="57" t="s">
        <v>281</v>
      </c>
      <c r="B72" s="85">
        <v>3</v>
      </c>
      <c r="C72" s="20" t="s">
        <v>327</v>
      </c>
      <c r="D72" s="113" t="s">
        <v>327</v>
      </c>
      <c r="E72" s="20">
        <v>2.4158520573458402</v>
      </c>
      <c r="F72" s="113">
        <v>5.4743582987857101E-2</v>
      </c>
      <c r="G72" s="20">
        <v>2.6208535072508199</v>
      </c>
      <c r="H72" s="113">
        <v>5.2524857610594403E-2</v>
      </c>
      <c r="I72" s="20" t="s">
        <v>327</v>
      </c>
      <c r="J72" s="113" t="s">
        <v>327</v>
      </c>
      <c r="K72" s="20">
        <v>0.20500144990497601</v>
      </c>
      <c r="L72" s="113">
        <v>7.5866465222531695E-2</v>
      </c>
      <c r="M72" s="20" t="s">
        <v>327</v>
      </c>
      <c r="N72" s="113" t="s">
        <v>327</v>
      </c>
      <c r="O72" s="20">
        <v>0.94888411752146096</v>
      </c>
      <c r="P72" s="113">
        <v>3.8489961563334597E-2</v>
      </c>
      <c r="Q72" s="20">
        <v>1.07465031726541</v>
      </c>
      <c r="R72" s="113">
        <v>6.9425952159124699E-2</v>
      </c>
      <c r="S72" s="20" t="s">
        <v>327</v>
      </c>
      <c r="T72" s="113" t="s">
        <v>327</v>
      </c>
      <c r="U72" s="20">
        <v>0.12576619974395001</v>
      </c>
      <c r="V72" s="123">
        <v>7.9381609799424199E-2</v>
      </c>
    </row>
    <row r="73" spans="1:22" ht="13" customHeight="1" x14ac:dyDescent="0.15">
      <c r="A73" s="57" t="s">
        <v>288</v>
      </c>
      <c r="B73" s="85">
        <v>3</v>
      </c>
      <c r="C73" s="20" t="s">
        <v>327</v>
      </c>
      <c r="D73" s="113" t="s">
        <v>327</v>
      </c>
      <c r="E73" s="20">
        <v>2.5155826523396501</v>
      </c>
      <c r="F73" s="113">
        <v>0.10112453511469199</v>
      </c>
      <c r="G73" s="20">
        <v>3.9881479593832498</v>
      </c>
      <c r="H73" s="113">
        <v>0.223210429875323</v>
      </c>
      <c r="I73" s="20" t="s">
        <v>327</v>
      </c>
      <c r="J73" s="113" t="s">
        <v>327</v>
      </c>
      <c r="K73" s="20">
        <v>1.47256530704361</v>
      </c>
      <c r="L73" s="113">
        <v>0.245049112643341</v>
      </c>
      <c r="M73" s="20" t="s">
        <v>327</v>
      </c>
      <c r="N73" s="113" t="s">
        <v>327</v>
      </c>
      <c r="O73" s="20">
        <v>2.0037947553308499</v>
      </c>
      <c r="P73" s="113">
        <v>0.12695316540790899</v>
      </c>
      <c r="Q73" s="20">
        <v>2.5933813030967401</v>
      </c>
      <c r="R73" s="113">
        <v>0.17365975506888801</v>
      </c>
      <c r="S73" s="20" t="s">
        <v>327</v>
      </c>
      <c r="T73" s="113" t="s">
        <v>327</v>
      </c>
      <c r="U73" s="20">
        <v>0.58958654776588404</v>
      </c>
      <c r="V73" s="123">
        <v>0.21511582168142401</v>
      </c>
    </row>
    <row r="74" spans="1:22" ht="13" customHeight="1" x14ac:dyDescent="0.15">
      <c r="A74" s="57" t="s">
        <v>292</v>
      </c>
      <c r="B74" s="85">
        <v>3</v>
      </c>
      <c r="C74" s="20" t="s">
        <v>327</v>
      </c>
      <c r="D74" s="113" t="s">
        <v>327</v>
      </c>
      <c r="E74" s="20">
        <v>2.04430289747435</v>
      </c>
      <c r="F74" s="113">
        <v>4.9379888841432601E-2</v>
      </c>
      <c r="G74" s="20">
        <v>2.66065661426879</v>
      </c>
      <c r="H74" s="113">
        <v>9.2740812470940098E-2</v>
      </c>
      <c r="I74" s="20" t="s">
        <v>327</v>
      </c>
      <c r="J74" s="113" t="s">
        <v>327</v>
      </c>
      <c r="K74" s="20">
        <v>0.61635371679444095</v>
      </c>
      <c r="L74" s="113">
        <v>0.105067748237803</v>
      </c>
      <c r="M74" s="20" t="s">
        <v>327</v>
      </c>
      <c r="N74" s="113" t="s">
        <v>327</v>
      </c>
      <c r="O74" s="20">
        <v>1.63273443364752</v>
      </c>
      <c r="P74" s="113">
        <v>6.0019885491296297E-2</v>
      </c>
      <c r="Q74" s="20">
        <v>1.81868209099872</v>
      </c>
      <c r="R74" s="113">
        <v>8.7201661204559799E-2</v>
      </c>
      <c r="S74" s="20" t="s">
        <v>327</v>
      </c>
      <c r="T74" s="113" t="s">
        <v>327</v>
      </c>
      <c r="U74" s="20">
        <v>0.185947657351198</v>
      </c>
      <c r="V74" s="123">
        <v>0.105860834925968</v>
      </c>
    </row>
    <row r="75" spans="1:22" ht="13" customHeight="1" x14ac:dyDescent="0.15">
      <c r="A75" s="72" t="s">
        <v>293</v>
      </c>
      <c r="B75" s="121">
        <v>3</v>
      </c>
      <c r="C75" s="118" t="s">
        <v>327</v>
      </c>
      <c r="D75" s="119" t="s">
        <v>327</v>
      </c>
      <c r="E75" s="118">
        <v>3.7746452907598602</v>
      </c>
      <c r="F75" s="119">
        <v>7.1050689815067E-2</v>
      </c>
      <c r="G75" s="118">
        <v>4.13406172962054</v>
      </c>
      <c r="H75" s="119">
        <v>0.184889865920942</v>
      </c>
      <c r="I75" s="118" t="s">
        <v>327</v>
      </c>
      <c r="J75" s="119" t="s">
        <v>327</v>
      </c>
      <c r="K75" s="118">
        <v>0.35941643886068197</v>
      </c>
      <c r="L75" s="119">
        <v>0.19807186333111701</v>
      </c>
      <c r="M75" s="118" t="s">
        <v>327</v>
      </c>
      <c r="N75" s="119" t="s">
        <v>327</v>
      </c>
      <c r="O75" s="118">
        <v>1.8491921977377801</v>
      </c>
      <c r="P75" s="119">
        <v>3.3977588190099099E-2</v>
      </c>
      <c r="Q75" s="118">
        <v>2.3641956208426098</v>
      </c>
      <c r="R75" s="119">
        <v>0.124698810584544</v>
      </c>
      <c r="S75" s="118" t="s">
        <v>327</v>
      </c>
      <c r="T75" s="119" t="s">
        <v>327</v>
      </c>
      <c r="U75" s="118">
        <v>0.51500342310482505</v>
      </c>
      <c r="V75" s="125">
        <v>0.12924499936328701</v>
      </c>
    </row>
    <row r="77" spans="1:22" x14ac:dyDescent="0.15">
      <c r="A77" s="128" t="s">
        <v>321</v>
      </c>
    </row>
    <row r="78" spans="1:22" x14ac:dyDescent="0.15">
      <c r="A78" s="128" t="s">
        <v>322</v>
      </c>
    </row>
    <row r="79" spans="1:22" x14ac:dyDescent="0.15">
      <c r="A79" s="128" t="s">
        <v>323</v>
      </c>
    </row>
    <row r="80" spans="1:22" x14ac:dyDescent="0.15">
      <c r="A80" s="128" t="s">
        <v>306</v>
      </c>
    </row>
    <row r="81" spans="1:1" x14ac:dyDescent="0.15">
      <c r="A81" s="128" t="s">
        <v>324</v>
      </c>
    </row>
    <row r="82" spans="1:1" x14ac:dyDescent="0.15">
      <c r="A82" s="128" t="s">
        <v>325</v>
      </c>
    </row>
    <row r="83" spans="1:1" x14ac:dyDescent="0.15">
      <c r="A83" s="128" t="s">
        <v>307</v>
      </c>
    </row>
    <row r="84" spans="1:1" x14ac:dyDescent="0.15">
      <c r="A84" s="128" t="s">
        <v>308</v>
      </c>
    </row>
    <row r="85" spans="1:1" x14ac:dyDescent="0.15">
      <c r="A85" s="128" t="s">
        <v>309</v>
      </c>
    </row>
    <row r="86" spans="1:1" x14ac:dyDescent="0.15">
      <c r="A86" s="112" t="str">
        <f>HYPERLINK("https://oecdcode.org/disclaimers/cyprus.html", "Information on data for Cyprus: https://oecdcode.org/disclaimers/cyprus.html")</f>
        <v>Information on data for Cyprus: https://oecdcode.org/disclaimers/cyprus.html</v>
      </c>
    </row>
    <row r="87" spans="1:1" x14ac:dyDescent="0.15">
      <c r="A87" s="128" t="s">
        <v>326</v>
      </c>
    </row>
  </sheetData>
  <mergeCells count="14">
    <mergeCell ref="B6:B10"/>
    <mergeCell ref="C6:V6"/>
    <mergeCell ref="C7:L7"/>
    <mergeCell ref="C8:D9"/>
    <mergeCell ref="E8:F9"/>
    <mergeCell ref="G8:H9"/>
    <mergeCell ref="I8:J9"/>
    <mergeCell ref="K8:L9"/>
    <mergeCell ref="M7:V7"/>
    <mergeCell ref="M8:N9"/>
    <mergeCell ref="O8:P9"/>
    <mergeCell ref="Q8:R9"/>
    <mergeCell ref="S8:T9"/>
    <mergeCell ref="U8:V9"/>
  </mergeCells>
  <conditionalFormatting sqref="I1:I200">
    <cfRule type="expression" dxfId="418" priority="4">
      <formula>ABS(I1/J1)&gt;1.95996398454005</formula>
    </cfRule>
  </conditionalFormatting>
  <conditionalFormatting sqref="K1:K200">
    <cfRule type="expression" dxfId="417" priority="3">
      <formula>ABS(K1/L1)&gt;1.95996398454005</formula>
    </cfRule>
  </conditionalFormatting>
  <conditionalFormatting sqref="S1:S200">
    <cfRule type="expression" dxfId="416" priority="2">
      <formula>ABS(S1/T1)&gt;1.95996398454005</formula>
    </cfRule>
  </conditionalFormatting>
  <conditionalFormatting sqref="U1:U200">
    <cfRule type="expression" dxfId="415" priority="1">
      <formula>ABS(U1/V1)&gt;1.95996398454005</formula>
    </cfRule>
  </conditionalFormatting>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D104"/>
  <sheetViews>
    <sheetView showGridLines="0" zoomScale="80" workbookViewId="0"/>
  </sheetViews>
  <sheetFormatPr baseColWidth="10" defaultRowHeight="13" x14ac:dyDescent="0.15"/>
  <cols>
    <col min="1" max="1" width="30.6640625" customWidth="1"/>
    <col min="2" max="2" width="8.6640625" customWidth="1"/>
  </cols>
  <sheetData>
    <row r="1" spans="1:30" x14ac:dyDescent="0.15">
      <c r="A1" s="27" t="s">
        <v>190</v>
      </c>
    </row>
    <row r="2" spans="1:30" x14ac:dyDescent="0.15">
      <c r="A2" s="29" t="s">
        <v>191</v>
      </c>
    </row>
    <row r="3" spans="1:30" x14ac:dyDescent="0.15">
      <c r="A3" s="25" t="s">
        <v>236</v>
      </c>
    </row>
    <row r="4" spans="1:30" x14ac:dyDescent="0.15">
      <c r="A4" s="97" t="str">
        <f>HYPERLINK("#'TOC'!A1", "Back to TOC")</f>
        <v>Back to TOC</v>
      </c>
    </row>
    <row r="7" spans="1:30" ht="16" customHeight="1" x14ac:dyDescent="0.15">
      <c r="B7" s="163" t="s">
        <v>237</v>
      </c>
      <c r="C7" s="166" t="s">
        <v>438</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7"/>
    </row>
    <row r="8" spans="1:30" ht="32" customHeight="1" x14ac:dyDescent="0.15">
      <c r="B8" s="164"/>
      <c r="C8" s="168" t="s">
        <v>331</v>
      </c>
      <c r="D8" s="168"/>
      <c r="E8" s="168" t="s">
        <v>333</v>
      </c>
      <c r="F8" s="168"/>
      <c r="G8" s="168"/>
      <c r="H8" s="168"/>
      <c r="I8" s="168"/>
      <c r="J8" s="168"/>
      <c r="K8" s="168" t="s">
        <v>421</v>
      </c>
      <c r="L8" s="168"/>
      <c r="M8" s="168"/>
      <c r="N8" s="168"/>
      <c r="O8" s="168"/>
      <c r="P8" s="168"/>
      <c r="Q8" s="168"/>
      <c r="R8" s="168"/>
      <c r="S8" s="168" t="s">
        <v>345</v>
      </c>
      <c r="T8" s="168"/>
      <c r="U8" s="168"/>
      <c r="V8" s="168"/>
      <c r="W8" s="168"/>
      <c r="X8" s="168"/>
      <c r="Y8" s="168"/>
      <c r="Z8" s="168"/>
      <c r="AA8" s="170" t="s">
        <v>243</v>
      </c>
      <c r="AB8" s="170"/>
      <c r="AC8" s="170" t="s">
        <v>245</v>
      </c>
      <c r="AD8" s="172"/>
    </row>
    <row r="9" spans="1:30" ht="32" customHeight="1" x14ac:dyDescent="0.15">
      <c r="B9" s="164"/>
      <c r="C9" s="168"/>
      <c r="D9" s="168"/>
      <c r="E9" s="169" t="s">
        <v>334</v>
      </c>
      <c r="F9" s="169"/>
      <c r="G9" s="169" t="s">
        <v>335</v>
      </c>
      <c r="H9" s="169"/>
      <c r="I9" s="169" t="s">
        <v>336</v>
      </c>
      <c r="J9" s="169"/>
      <c r="K9" s="169" t="s">
        <v>422</v>
      </c>
      <c r="L9" s="169"/>
      <c r="M9" s="169" t="s">
        <v>423</v>
      </c>
      <c r="N9" s="169"/>
      <c r="O9" s="169" t="s">
        <v>424</v>
      </c>
      <c r="P9" s="169"/>
      <c r="Q9" s="169" t="s">
        <v>364</v>
      </c>
      <c r="R9" s="169"/>
      <c r="S9" s="169" t="s">
        <v>346</v>
      </c>
      <c r="T9" s="169"/>
      <c r="U9" s="169" t="s">
        <v>347</v>
      </c>
      <c r="V9" s="169"/>
      <c r="W9" s="169" t="s">
        <v>348</v>
      </c>
      <c r="X9" s="169"/>
      <c r="Y9" s="169" t="s">
        <v>113</v>
      </c>
      <c r="Z9" s="169"/>
      <c r="AA9" s="171" t="s">
        <v>331</v>
      </c>
      <c r="AB9" s="171"/>
      <c r="AC9" s="171" t="s">
        <v>331</v>
      </c>
      <c r="AD9" s="173"/>
    </row>
    <row r="10" spans="1:30" ht="16" customHeight="1" x14ac:dyDescent="0.15">
      <c r="B10" s="165"/>
      <c r="C10" s="98" t="s">
        <v>332</v>
      </c>
      <c r="D10" s="98" t="s">
        <v>240</v>
      </c>
      <c r="E10" s="98" t="s">
        <v>332</v>
      </c>
      <c r="F10" s="98" t="s">
        <v>240</v>
      </c>
      <c r="G10" s="98" t="s">
        <v>332</v>
      </c>
      <c r="H10" s="98" t="s">
        <v>240</v>
      </c>
      <c r="I10" s="98" t="s">
        <v>337</v>
      </c>
      <c r="J10" s="98" t="s">
        <v>240</v>
      </c>
      <c r="K10" s="98" t="s">
        <v>332</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337</v>
      </c>
      <c r="AB10" s="98" t="s">
        <v>240</v>
      </c>
      <c r="AC10" s="98" t="s">
        <v>337</v>
      </c>
      <c r="AD10" s="99" t="s">
        <v>240</v>
      </c>
    </row>
    <row r="11" spans="1:30" ht="13" customHeight="1" x14ac:dyDescent="0.15">
      <c r="A11" s="100"/>
      <c r="B11" s="101"/>
      <c r="C11" s="102" t="s">
        <v>1470</v>
      </c>
      <c r="D11" s="120" t="s">
        <v>1471</v>
      </c>
      <c r="E11" s="102" t="s">
        <v>1472</v>
      </c>
      <c r="F11" s="120" t="s">
        <v>1473</v>
      </c>
      <c r="G11" s="102" t="s">
        <v>1474</v>
      </c>
      <c r="H11" s="120" t="s">
        <v>1475</v>
      </c>
      <c r="I11" s="102" t="s">
        <v>1476</v>
      </c>
      <c r="J11" s="120" t="s">
        <v>1477</v>
      </c>
      <c r="K11" s="102" t="s">
        <v>1478</v>
      </c>
      <c r="L11" s="120" t="s">
        <v>1479</v>
      </c>
      <c r="M11" s="102" t="s">
        <v>1480</v>
      </c>
      <c r="N11" s="120" t="s">
        <v>1481</v>
      </c>
      <c r="O11" s="102" t="s">
        <v>1482</v>
      </c>
      <c r="P11" s="120" t="s">
        <v>1483</v>
      </c>
      <c r="Q11" s="102" t="s">
        <v>1484</v>
      </c>
      <c r="R11" s="120" t="s">
        <v>1485</v>
      </c>
      <c r="S11" s="102" t="s">
        <v>1486</v>
      </c>
      <c r="T11" s="120" t="s">
        <v>1487</v>
      </c>
      <c r="U11" s="102" t="s">
        <v>1488</v>
      </c>
      <c r="V11" s="120" t="s">
        <v>1489</v>
      </c>
      <c r="W11" s="102" t="s">
        <v>1490</v>
      </c>
      <c r="X11" s="120" t="s">
        <v>1491</v>
      </c>
      <c r="Y11" s="102" t="s">
        <v>1492</v>
      </c>
      <c r="Z11" s="120" t="s">
        <v>1493</v>
      </c>
      <c r="AA11" s="104" t="s">
        <v>1494</v>
      </c>
      <c r="AB11" s="104" t="s">
        <v>1495</v>
      </c>
      <c r="AC11" s="104" t="s">
        <v>1496</v>
      </c>
      <c r="AD11" s="105" t="s">
        <v>1497</v>
      </c>
    </row>
    <row r="12" spans="1:30" ht="13" customHeight="1" x14ac:dyDescent="0.15">
      <c r="A12" s="57" t="s">
        <v>246</v>
      </c>
      <c r="B12" s="106">
        <v>2</v>
      </c>
      <c r="C12" s="20">
        <v>82.922830243982105</v>
      </c>
      <c r="D12" s="113">
        <v>0.91896117118451803</v>
      </c>
      <c r="E12" s="20">
        <v>82.651928571581095</v>
      </c>
      <c r="F12" s="113">
        <v>1.0958328277121201</v>
      </c>
      <c r="G12" s="20">
        <v>83.708181059140998</v>
      </c>
      <c r="H12" s="113">
        <v>1.8663850808222699</v>
      </c>
      <c r="I12" s="20">
        <v>1.05625248755989</v>
      </c>
      <c r="J12" s="113">
        <v>2.2281169273746602</v>
      </c>
      <c r="K12" s="20">
        <v>76.1095823589974</v>
      </c>
      <c r="L12" s="113">
        <v>2.8238208086082701</v>
      </c>
      <c r="M12" s="20">
        <v>82.349807923817195</v>
      </c>
      <c r="N12" s="113">
        <v>1.1441176821016199</v>
      </c>
      <c r="O12" s="20">
        <v>85.876786370472402</v>
      </c>
      <c r="P12" s="113">
        <v>1.5359981586349101</v>
      </c>
      <c r="Q12" s="20">
        <v>9.7672040114749894</v>
      </c>
      <c r="R12" s="113">
        <v>3.15057639691286</v>
      </c>
      <c r="S12" s="20">
        <v>77.563084873851807</v>
      </c>
      <c r="T12" s="113">
        <v>2.2882829805279599</v>
      </c>
      <c r="U12" s="20">
        <v>80.545074903954003</v>
      </c>
      <c r="V12" s="113">
        <v>2.2412231337297301</v>
      </c>
      <c r="W12" s="20">
        <v>84.8102015832023</v>
      </c>
      <c r="X12" s="113">
        <v>1.1792888988820101</v>
      </c>
      <c r="Y12" s="20">
        <v>7.2471167093504896</v>
      </c>
      <c r="Z12" s="113">
        <v>2.7122779603639602</v>
      </c>
      <c r="AA12" s="107"/>
      <c r="AB12" s="107"/>
      <c r="AC12" s="107"/>
      <c r="AD12" s="108"/>
    </row>
    <row r="13" spans="1:30" ht="13" customHeight="1" x14ac:dyDescent="0.15">
      <c r="A13" s="57" t="s">
        <v>247</v>
      </c>
      <c r="B13" s="106">
        <v>2</v>
      </c>
      <c r="C13" s="20">
        <v>69.063087541804506</v>
      </c>
      <c r="D13" s="113">
        <v>1.3702737497052799</v>
      </c>
      <c r="E13" s="20">
        <v>68.315463117379394</v>
      </c>
      <c r="F13" s="113">
        <v>1.71844101902515</v>
      </c>
      <c r="G13" s="20">
        <v>70.913626936188294</v>
      </c>
      <c r="H13" s="113">
        <v>1.88784742269492</v>
      </c>
      <c r="I13" s="20">
        <v>2.5981638188088598</v>
      </c>
      <c r="J13" s="113">
        <v>2.3334626788699699</v>
      </c>
      <c r="K13" s="20">
        <v>64.464744015426106</v>
      </c>
      <c r="L13" s="113">
        <v>3.0886543665767801</v>
      </c>
      <c r="M13" s="20">
        <v>66.566433788315194</v>
      </c>
      <c r="N13" s="113">
        <v>1.9174743283181701</v>
      </c>
      <c r="O13" s="20">
        <v>76.186273840702597</v>
      </c>
      <c r="P13" s="113">
        <v>2.1597971187471598</v>
      </c>
      <c r="Q13" s="20">
        <v>11.7215298252765</v>
      </c>
      <c r="R13" s="113">
        <v>4.0585874941815598</v>
      </c>
      <c r="S13" s="20">
        <v>62.387639898345</v>
      </c>
      <c r="T13" s="113">
        <v>3.0142257911869401</v>
      </c>
      <c r="U13" s="20">
        <v>64.781187236228902</v>
      </c>
      <c r="V13" s="113">
        <v>3.1840871991669801</v>
      </c>
      <c r="W13" s="20">
        <v>73.659541967584104</v>
      </c>
      <c r="X13" s="113">
        <v>1.6381615770965099</v>
      </c>
      <c r="Y13" s="20">
        <v>11.271902069239101</v>
      </c>
      <c r="Z13" s="113">
        <v>3.5504571650623098</v>
      </c>
      <c r="AA13" s="107"/>
      <c r="AB13" s="107"/>
      <c r="AC13" s="107"/>
      <c r="AD13" s="108"/>
    </row>
    <row r="14" spans="1:30" ht="13" customHeight="1" x14ac:dyDescent="0.15">
      <c r="A14" s="57" t="s">
        <v>248</v>
      </c>
      <c r="B14" s="106">
        <v>2</v>
      </c>
      <c r="C14" s="20">
        <v>79.7900692322889</v>
      </c>
      <c r="D14" s="113">
        <v>0.99626262102775498</v>
      </c>
      <c r="E14" s="20">
        <v>79.622185990013804</v>
      </c>
      <c r="F14" s="113">
        <v>1.12887018879128</v>
      </c>
      <c r="G14" s="20">
        <v>80.556328993472107</v>
      </c>
      <c r="H14" s="113">
        <v>1.6395026670617201</v>
      </c>
      <c r="I14" s="20">
        <v>0.93414300345827395</v>
      </c>
      <c r="J14" s="113">
        <v>1.82945985114022</v>
      </c>
      <c r="K14" s="20">
        <v>72.329859427217201</v>
      </c>
      <c r="L14" s="113">
        <v>2.6306580986341599</v>
      </c>
      <c r="M14" s="20">
        <v>78.553549577052905</v>
      </c>
      <c r="N14" s="113">
        <v>1.4169985593157099</v>
      </c>
      <c r="O14" s="20">
        <v>85.335800719200705</v>
      </c>
      <c r="P14" s="113">
        <v>1.3119424166782101</v>
      </c>
      <c r="Q14" s="20">
        <v>13.0059412919835</v>
      </c>
      <c r="R14" s="113">
        <v>2.9918223121653802</v>
      </c>
      <c r="S14" s="20">
        <v>73.079274984971903</v>
      </c>
      <c r="T14" s="113">
        <v>2.1836556440299502</v>
      </c>
      <c r="U14" s="20">
        <v>80.937122154030604</v>
      </c>
      <c r="V14" s="113">
        <v>1.8883232030908399</v>
      </c>
      <c r="W14" s="20">
        <v>83.059597769817103</v>
      </c>
      <c r="X14" s="113">
        <v>1.26647304851503</v>
      </c>
      <c r="Y14" s="20">
        <v>9.9803227848451996</v>
      </c>
      <c r="Z14" s="113">
        <v>2.5606666387327</v>
      </c>
      <c r="AA14" s="107"/>
      <c r="AB14" s="107"/>
      <c r="AC14" s="107"/>
      <c r="AD14" s="108"/>
    </row>
    <row r="15" spans="1:30" ht="13" customHeight="1" x14ac:dyDescent="0.15">
      <c r="A15" s="57" t="s">
        <v>249</v>
      </c>
      <c r="B15" s="106">
        <v>2</v>
      </c>
      <c r="C15" s="20">
        <v>73.793345594390402</v>
      </c>
      <c r="D15" s="113">
        <v>1.16960892427591</v>
      </c>
      <c r="E15" s="20">
        <v>73.033113737357994</v>
      </c>
      <c r="F15" s="113">
        <v>1.2569122565231201</v>
      </c>
      <c r="G15" s="20">
        <v>76.341689478025401</v>
      </c>
      <c r="H15" s="113">
        <v>2.3010692992008202</v>
      </c>
      <c r="I15" s="20">
        <v>3.3085757406674099</v>
      </c>
      <c r="J15" s="113">
        <v>2.4247499768921301</v>
      </c>
      <c r="K15" s="20">
        <v>70.404082064042996</v>
      </c>
      <c r="L15" s="113">
        <v>3.0134220517861201</v>
      </c>
      <c r="M15" s="20">
        <v>71.746355003685395</v>
      </c>
      <c r="N15" s="113">
        <v>1.52904842095525</v>
      </c>
      <c r="O15" s="20">
        <v>78.385574699141699</v>
      </c>
      <c r="P15" s="113">
        <v>1.72988621482091</v>
      </c>
      <c r="Q15" s="20">
        <v>7.9814926350986504</v>
      </c>
      <c r="R15" s="113">
        <v>3.4263416658987702</v>
      </c>
      <c r="S15" s="20">
        <v>73.266364471757598</v>
      </c>
      <c r="T15" s="113">
        <v>2.5040558327730502</v>
      </c>
      <c r="U15" s="20">
        <v>67.6178407649533</v>
      </c>
      <c r="V15" s="113">
        <v>3.37555111455075</v>
      </c>
      <c r="W15" s="20">
        <v>74.834277429935796</v>
      </c>
      <c r="X15" s="113">
        <v>1.28100374128023</v>
      </c>
      <c r="Y15" s="20">
        <v>1.5679129581782001</v>
      </c>
      <c r="Z15" s="113">
        <v>2.6302901236316698</v>
      </c>
      <c r="AA15" s="107"/>
      <c r="AB15" s="107"/>
      <c r="AC15" s="107"/>
      <c r="AD15" s="108"/>
    </row>
    <row r="16" spans="1:30" ht="13" customHeight="1" x14ac:dyDescent="0.15">
      <c r="A16" s="57" t="s">
        <v>250</v>
      </c>
      <c r="B16" s="106">
        <v>2</v>
      </c>
      <c r="C16" s="20">
        <v>77.594721683076997</v>
      </c>
      <c r="D16" s="113">
        <v>0.849510437493881</v>
      </c>
      <c r="E16" s="20">
        <v>80.591815053763398</v>
      </c>
      <c r="F16" s="113">
        <v>1.06623175405319</v>
      </c>
      <c r="G16" s="20">
        <v>73.555080305775803</v>
      </c>
      <c r="H16" s="113">
        <v>1.4629965635176601</v>
      </c>
      <c r="I16" s="20">
        <v>-7.0367347479875697</v>
      </c>
      <c r="J16" s="113">
        <v>1.8549780350443501</v>
      </c>
      <c r="K16" s="20">
        <v>71.182368793545706</v>
      </c>
      <c r="L16" s="113">
        <v>2.5236792570890398</v>
      </c>
      <c r="M16" s="20">
        <v>78.297261622219494</v>
      </c>
      <c r="N16" s="113">
        <v>1.23489088952684</v>
      </c>
      <c r="O16" s="20">
        <v>81.558578814096407</v>
      </c>
      <c r="P16" s="113">
        <v>2.1437741642601398</v>
      </c>
      <c r="Q16" s="20">
        <v>10.376210020550699</v>
      </c>
      <c r="R16" s="113">
        <v>3.6265707228215001</v>
      </c>
      <c r="S16" s="20">
        <v>70.352014083760807</v>
      </c>
      <c r="T16" s="113">
        <v>2.2436903606309002</v>
      </c>
      <c r="U16" s="20">
        <v>78.033066854437294</v>
      </c>
      <c r="V16" s="113">
        <v>2.13663876443441</v>
      </c>
      <c r="W16" s="20">
        <v>80.054325763350903</v>
      </c>
      <c r="X16" s="113">
        <v>1.15833422581806</v>
      </c>
      <c r="Y16" s="20">
        <v>9.7023116795900393</v>
      </c>
      <c r="Z16" s="113">
        <v>2.5963227578025201</v>
      </c>
      <c r="AA16" s="107"/>
      <c r="AB16" s="107"/>
      <c r="AC16" s="107"/>
      <c r="AD16" s="108"/>
    </row>
    <row r="17" spans="1:30" ht="13" customHeight="1" x14ac:dyDescent="0.15">
      <c r="A17" s="57" t="s">
        <v>251</v>
      </c>
      <c r="B17" s="106">
        <v>2</v>
      </c>
      <c r="C17" s="20">
        <v>66.088921908978506</v>
      </c>
      <c r="D17" s="113">
        <v>1.2040002649063299</v>
      </c>
      <c r="E17" s="20">
        <v>64.848930986137205</v>
      </c>
      <c r="F17" s="113">
        <v>1.3557169962453499</v>
      </c>
      <c r="G17" s="20">
        <v>68.794377830586598</v>
      </c>
      <c r="H17" s="113">
        <v>2.01374693705062</v>
      </c>
      <c r="I17" s="20">
        <v>3.94544684444935</v>
      </c>
      <c r="J17" s="113">
        <v>2.24923539394563</v>
      </c>
      <c r="K17" s="20">
        <v>59.906956070853802</v>
      </c>
      <c r="L17" s="113">
        <v>2.8572977259413599</v>
      </c>
      <c r="M17" s="20">
        <v>66.533747062332793</v>
      </c>
      <c r="N17" s="113">
        <v>1.3748758274175801</v>
      </c>
      <c r="O17" s="20">
        <v>70.109358120066204</v>
      </c>
      <c r="P17" s="113">
        <v>1.7262686844210899</v>
      </c>
      <c r="Q17" s="20">
        <v>10.202402049212401</v>
      </c>
      <c r="R17" s="113">
        <v>3.2002102644336001</v>
      </c>
      <c r="S17" s="20">
        <v>63.754455330402898</v>
      </c>
      <c r="T17" s="113">
        <v>2.2403647490270799</v>
      </c>
      <c r="U17" s="20">
        <v>61.763566718834198</v>
      </c>
      <c r="V17" s="113">
        <v>2.7979048195976302</v>
      </c>
      <c r="W17" s="20">
        <v>68.297320500835994</v>
      </c>
      <c r="X17" s="113">
        <v>1.2576117026181299</v>
      </c>
      <c r="Y17" s="20">
        <v>4.5428651704331404</v>
      </c>
      <c r="Z17" s="113">
        <v>2.2579703497055998</v>
      </c>
      <c r="AA17" s="107"/>
      <c r="AB17" s="107"/>
      <c r="AC17" s="107"/>
      <c r="AD17" s="108"/>
    </row>
    <row r="18" spans="1:30" ht="13" customHeight="1" x14ac:dyDescent="0.15">
      <c r="A18" s="109" t="s">
        <v>252</v>
      </c>
      <c r="B18" s="106">
        <v>2</v>
      </c>
      <c r="C18" s="20">
        <v>71.079330697090299</v>
      </c>
      <c r="D18" s="113">
        <v>1.8013257987108</v>
      </c>
      <c r="E18" s="20">
        <v>69.998777410571293</v>
      </c>
      <c r="F18" s="113">
        <v>1.99060799461486</v>
      </c>
      <c r="G18" s="20">
        <v>73.445500365911997</v>
      </c>
      <c r="H18" s="113">
        <v>2.6142145744646901</v>
      </c>
      <c r="I18" s="20">
        <v>3.4467229553407299</v>
      </c>
      <c r="J18" s="113">
        <v>2.7672966970442898</v>
      </c>
      <c r="K18" s="20">
        <v>63.056125169111397</v>
      </c>
      <c r="L18" s="113">
        <v>4.2135809518250902</v>
      </c>
      <c r="M18" s="20">
        <v>71.714798401692207</v>
      </c>
      <c r="N18" s="113">
        <v>1.8652212878077701</v>
      </c>
      <c r="O18" s="20">
        <v>76.734689014242306</v>
      </c>
      <c r="P18" s="113">
        <v>2.51940196036414</v>
      </c>
      <c r="Q18" s="20">
        <v>13.678563845131</v>
      </c>
      <c r="R18" s="113">
        <v>4.5634346623140001</v>
      </c>
      <c r="S18" s="20">
        <v>66.234451383918596</v>
      </c>
      <c r="T18" s="113">
        <v>3.22087181906373</v>
      </c>
      <c r="U18" s="20">
        <v>65.029123018296403</v>
      </c>
      <c r="V18" s="113">
        <v>4.0297084662318703</v>
      </c>
      <c r="W18" s="20">
        <v>74.727139391159696</v>
      </c>
      <c r="X18" s="113">
        <v>1.64962393243153</v>
      </c>
      <c r="Y18" s="20">
        <v>8.4926880072410604</v>
      </c>
      <c r="Z18" s="113">
        <v>3.1044609750493701</v>
      </c>
      <c r="AA18" s="107"/>
      <c r="AB18" s="107"/>
      <c r="AC18" s="107"/>
      <c r="AD18" s="108"/>
    </row>
    <row r="19" spans="1:30" ht="13" customHeight="1" x14ac:dyDescent="0.15">
      <c r="A19" s="109" t="s">
        <v>253</v>
      </c>
      <c r="B19" s="106">
        <v>2</v>
      </c>
      <c r="C19" s="20">
        <v>58.065721973969303</v>
      </c>
      <c r="D19" s="113">
        <v>1.4140665715860301</v>
      </c>
      <c r="E19" s="20">
        <v>56.980108251125102</v>
      </c>
      <c r="F19" s="113">
        <v>1.7832792710605301</v>
      </c>
      <c r="G19" s="20">
        <v>60.393846010569902</v>
      </c>
      <c r="H19" s="113">
        <v>2.8756242002262602</v>
      </c>
      <c r="I19" s="20">
        <v>3.4137377594447802</v>
      </c>
      <c r="J19" s="113">
        <v>3.5460599577141001</v>
      </c>
      <c r="K19" s="20">
        <v>54.395123829523001</v>
      </c>
      <c r="L19" s="113">
        <v>3.1948465494024698</v>
      </c>
      <c r="M19" s="20">
        <v>58.281673264814899</v>
      </c>
      <c r="N19" s="113">
        <v>1.9582694262889699</v>
      </c>
      <c r="O19" s="20">
        <v>59.965446231985901</v>
      </c>
      <c r="P19" s="113">
        <v>2.5044742881913602</v>
      </c>
      <c r="Q19" s="20">
        <v>5.5703224024628604</v>
      </c>
      <c r="R19" s="113">
        <v>3.8773896266666599</v>
      </c>
      <c r="S19" s="20">
        <v>59.144766004165199</v>
      </c>
      <c r="T19" s="113">
        <v>3.11789128844867</v>
      </c>
      <c r="U19" s="20">
        <v>57.231082184564201</v>
      </c>
      <c r="V19" s="113">
        <v>3.1541404592084699</v>
      </c>
      <c r="W19" s="20">
        <v>58.106130648208399</v>
      </c>
      <c r="X19" s="113">
        <v>1.7448735681710701</v>
      </c>
      <c r="Y19" s="20">
        <v>-1.03863535595679</v>
      </c>
      <c r="Z19" s="113">
        <v>3.4015439746279501</v>
      </c>
      <c r="AA19" s="107"/>
      <c r="AB19" s="107"/>
      <c r="AC19" s="107"/>
      <c r="AD19" s="108"/>
    </row>
    <row r="20" spans="1:30" ht="13" customHeight="1" x14ac:dyDescent="0.15">
      <c r="A20" s="57" t="s">
        <v>254</v>
      </c>
      <c r="B20" s="106">
        <v>2</v>
      </c>
      <c r="C20" s="20">
        <v>52.942520519873497</v>
      </c>
      <c r="D20" s="113">
        <v>1.6892120136913</v>
      </c>
      <c r="E20" s="20">
        <v>50.031059080473803</v>
      </c>
      <c r="F20" s="113">
        <v>2.0715909016258101</v>
      </c>
      <c r="G20" s="20">
        <v>57.4610983457275</v>
      </c>
      <c r="H20" s="113">
        <v>2.39062911616824</v>
      </c>
      <c r="I20" s="20">
        <v>7.4300392652536997</v>
      </c>
      <c r="J20" s="113">
        <v>2.9395501859708699</v>
      </c>
      <c r="K20" s="20">
        <v>50.455132104393201</v>
      </c>
      <c r="L20" s="113">
        <v>4.11136042392853</v>
      </c>
      <c r="M20" s="20">
        <v>51.991148552252497</v>
      </c>
      <c r="N20" s="113">
        <v>2.0534550715332101</v>
      </c>
      <c r="O20" s="20">
        <v>57.393854526269401</v>
      </c>
      <c r="P20" s="113">
        <v>2.61892354282605</v>
      </c>
      <c r="Q20" s="20">
        <v>6.9387224218762302</v>
      </c>
      <c r="R20" s="113">
        <v>4.4129790219262404</v>
      </c>
      <c r="S20" s="20">
        <v>46.715091622072798</v>
      </c>
      <c r="T20" s="113">
        <v>3.71244058302619</v>
      </c>
      <c r="U20" s="20">
        <v>50.583178805703703</v>
      </c>
      <c r="V20" s="113">
        <v>3.7940193969578102</v>
      </c>
      <c r="W20" s="20">
        <v>55.511699966063098</v>
      </c>
      <c r="X20" s="113">
        <v>1.84538505181073</v>
      </c>
      <c r="Y20" s="20">
        <v>8.7966083439902896</v>
      </c>
      <c r="Z20" s="113">
        <v>3.87371779237766</v>
      </c>
      <c r="AA20" s="107"/>
      <c r="AB20" s="107"/>
      <c r="AC20" s="107"/>
      <c r="AD20" s="108"/>
    </row>
    <row r="21" spans="1:30" ht="13" customHeight="1" x14ac:dyDescent="0.15">
      <c r="A21" s="57" t="s">
        <v>255</v>
      </c>
      <c r="B21" s="106">
        <v>2</v>
      </c>
      <c r="C21" s="20">
        <v>78.994880523433807</v>
      </c>
      <c r="D21" s="113">
        <v>1.31235002545061</v>
      </c>
      <c r="E21" s="20">
        <v>78.787550529349801</v>
      </c>
      <c r="F21" s="113">
        <v>1.4097804908123499</v>
      </c>
      <c r="G21" s="20">
        <v>79.748312933369405</v>
      </c>
      <c r="H21" s="113">
        <v>2.2896025832573401</v>
      </c>
      <c r="I21" s="20">
        <v>0.96076240401959001</v>
      </c>
      <c r="J21" s="113">
        <v>2.3946959190688002</v>
      </c>
      <c r="K21" s="20">
        <v>77.505642171708104</v>
      </c>
      <c r="L21" s="113">
        <v>3.7178785911311998</v>
      </c>
      <c r="M21" s="20">
        <v>78.734820279487195</v>
      </c>
      <c r="N21" s="113">
        <v>1.8182363755097699</v>
      </c>
      <c r="O21" s="20">
        <v>79.311240336796104</v>
      </c>
      <c r="P21" s="113">
        <v>1.6194927544950399</v>
      </c>
      <c r="Q21" s="20">
        <v>1.80559816508796</v>
      </c>
      <c r="R21" s="113">
        <v>3.6726492150543999</v>
      </c>
      <c r="S21" s="20">
        <v>77.756860338598599</v>
      </c>
      <c r="T21" s="113">
        <v>2.6959727552208501</v>
      </c>
      <c r="U21" s="20">
        <v>75.313285106993703</v>
      </c>
      <c r="V21" s="113">
        <v>2.9968908852117502</v>
      </c>
      <c r="W21" s="20">
        <v>79.263801570575794</v>
      </c>
      <c r="X21" s="113">
        <v>1.44172816677878</v>
      </c>
      <c r="Y21" s="20">
        <v>1.5069412319772399</v>
      </c>
      <c r="Z21" s="113">
        <v>2.8463305717696001</v>
      </c>
      <c r="AA21" s="107"/>
      <c r="AB21" s="107"/>
      <c r="AC21" s="107"/>
      <c r="AD21" s="108"/>
    </row>
    <row r="22" spans="1:30" ht="13" customHeight="1" x14ac:dyDescent="0.15">
      <c r="A22" s="57" t="s">
        <v>256</v>
      </c>
      <c r="B22" s="106">
        <v>2</v>
      </c>
      <c r="C22" s="20">
        <v>79.348643913455305</v>
      </c>
      <c r="D22" s="113">
        <v>1.84438882468698</v>
      </c>
      <c r="E22" s="20">
        <v>77.728146672154097</v>
      </c>
      <c r="F22" s="113">
        <v>2.0941949931065298</v>
      </c>
      <c r="G22" s="20">
        <v>81.740963077334797</v>
      </c>
      <c r="H22" s="113">
        <v>2.5497304653519199</v>
      </c>
      <c r="I22" s="20">
        <v>4.01281640518076</v>
      </c>
      <c r="J22" s="113">
        <v>2.7183769258809098</v>
      </c>
      <c r="K22" s="20">
        <v>78.974169844183905</v>
      </c>
      <c r="L22" s="113">
        <v>3.8769147267962998</v>
      </c>
      <c r="M22" s="20">
        <v>78.566759615586804</v>
      </c>
      <c r="N22" s="113">
        <v>2.4017505748213299</v>
      </c>
      <c r="O22" s="20">
        <v>82.671032412705998</v>
      </c>
      <c r="P22" s="113">
        <v>3.3382152662913702</v>
      </c>
      <c r="Q22" s="20">
        <v>3.6968625685221399</v>
      </c>
      <c r="R22" s="113">
        <v>5.2418587633824698</v>
      </c>
      <c r="S22" s="20">
        <v>80.346491658286197</v>
      </c>
      <c r="T22" s="113">
        <v>3.6630156154968101</v>
      </c>
      <c r="U22" s="20">
        <v>81.718669570832901</v>
      </c>
      <c r="V22" s="113">
        <v>2.6788968145896899</v>
      </c>
      <c r="W22" s="20">
        <v>78.131095708248793</v>
      </c>
      <c r="X22" s="113">
        <v>2.5634049897309099</v>
      </c>
      <c r="Y22" s="20">
        <v>-2.2153959500373599</v>
      </c>
      <c r="Z22" s="113">
        <v>4.3254961615998502</v>
      </c>
      <c r="AA22" s="107"/>
      <c r="AB22" s="107"/>
      <c r="AC22" s="107"/>
      <c r="AD22" s="108"/>
    </row>
    <row r="23" spans="1:30" ht="13" customHeight="1" x14ac:dyDescent="0.15">
      <c r="A23" s="57" t="s">
        <v>257</v>
      </c>
      <c r="B23" s="106">
        <v>2</v>
      </c>
      <c r="C23" s="20">
        <v>82.649319215585194</v>
      </c>
      <c r="D23" s="113">
        <v>1.34525862209497</v>
      </c>
      <c r="E23" s="20">
        <v>82.709407480587501</v>
      </c>
      <c r="F23" s="113">
        <v>1.60920388221824</v>
      </c>
      <c r="G23" s="20">
        <v>82.781674265226798</v>
      </c>
      <c r="H23" s="113">
        <v>1.77731118622796</v>
      </c>
      <c r="I23" s="20">
        <v>7.2266784639282405E-2</v>
      </c>
      <c r="J23" s="113">
        <v>2.0032734685387101</v>
      </c>
      <c r="K23" s="20">
        <v>78.442630228701105</v>
      </c>
      <c r="L23" s="113">
        <v>4.4819566396910604</v>
      </c>
      <c r="M23" s="20">
        <v>82.864826392816099</v>
      </c>
      <c r="N23" s="113">
        <v>1.55947229577024</v>
      </c>
      <c r="O23" s="20">
        <v>84.059070799713098</v>
      </c>
      <c r="P23" s="113">
        <v>1.6238519591441001</v>
      </c>
      <c r="Q23" s="20">
        <v>5.6164405710119398</v>
      </c>
      <c r="R23" s="113">
        <v>4.5671472578942804</v>
      </c>
      <c r="S23" s="20">
        <v>80.689601234431507</v>
      </c>
      <c r="T23" s="113">
        <v>3.2603264914658099</v>
      </c>
      <c r="U23" s="20">
        <v>81.514952655213804</v>
      </c>
      <c r="V23" s="113">
        <v>2.65614014002497</v>
      </c>
      <c r="W23" s="20">
        <v>83.921244456210403</v>
      </c>
      <c r="X23" s="113">
        <v>1.4296066621760399</v>
      </c>
      <c r="Y23" s="20">
        <v>3.2316432217789499</v>
      </c>
      <c r="Z23" s="113">
        <v>3.18362154533422</v>
      </c>
      <c r="AA23" s="107"/>
      <c r="AB23" s="107"/>
      <c r="AC23" s="107"/>
      <c r="AD23" s="108"/>
    </row>
    <row r="24" spans="1:30" ht="13" customHeight="1" x14ac:dyDescent="0.15">
      <c r="A24" s="57" t="s">
        <v>258</v>
      </c>
      <c r="B24" s="106">
        <v>2</v>
      </c>
      <c r="C24" s="20">
        <v>62.375359716180597</v>
      </c>
      <c r="D24" s="113">
        <v>1.6070325050543799</v>
      </c>
      <c r="E24" s="20">
        <v>59.826825939197697</v>
      </c>
      <c r="F24" s="113">
        <v>2.04630433592799</v>
      </c>
      <c r="G24" s="20">
        <v>65.879267948126596</v>
      </c>
      <c r="H24" s="113">
        <v>2.2192580216655098</v>
      </c>
      <c r="I24" s="20">
        <v>6.0524420089288897</v>
      </c>
      <c r="J24" s="113">
        <v>2.8139094567723202</v>
      </c>
      <c r="K24" s="20">
        <v>71.136989928344306</v>
      </c>
      <c r="L24" s="113">
        <v>5.4265037351846903</v>
      </c>
      <c r="M24" s="20">
        <v>61.829724856001</v>
      </c>
      <c r="N24" s="113">
        <v>1.83618670210228</v>
      </c>
      <c r="O24" s="20">
        <v>59.657218453449602</v>
      </c>
      <c r="P24" s="113">
        <v>2.6772393797814602</v>
      </c>
      <c r="Q24" s="20">
        <v>-11.479771474894701</v>
      </c>
      <c r="R24" s="113">
        <v>6.2073856048054203</v>
      </c>
      <c r="S24" s="20">
        <v>72.510875178984705</v>
      </c>
      <c r="T24" s="113">
        <v>4.1689768568230097</v>
      </c>
      <c r="U24" s="20">
        <v>61.608082554088099</v>
      </c>
      <c r="V24" s="113">
        <v>3.57288102058985</v>
      </c>
      <c r="W24" s="20">
        <v>60.573171106397197</v>
      </c>
      <c r="X24" s="113">
        <v>1.82780079732014</v>
      </c>
      <c r="Y24" s="20">
        <v>-11.9377040725876</v>
      </c>
      <c r="Z24" s="113">
        <v>4.6518027822732302</v>
      </c>
      <c r="AA24" s="107"/>
      <c r="AB24" s="107"/>
      <c r="AC24" s="107"/>
      <c r="AD24" s="108"/>
    </row>
    <row r="25" spans="1:30" ht="13" customHeight="1" x14ac:dyDescent="0.15">
      <c r="A25" s="57" t="s">
        <v>259</v>
      </c>
      <c r="B25" s="106">
        <v>2</v>
      </c>
      <c r="C25" s="20">
        <v>62.863962711988599</v>
      </c>
      <c r="D25" s="113">
        <v>1.37911661807428</v>
      </c>
      <c r="E25" s="20">
        <v>61.026211554263398</v>
      </c>
      <c r="F25" s="113">
        <v>1.5737150650774501</v>
      </c>
      <c r="G25" s="20">
        <v>70.535228256640295</v>
      </c>
      <c r="H25" s="113">
        <v>2.6793537411371502</v>
      </c>
      <c r="I25" s="20">
        <v>9.5090167023768704</v>
      </c>
      <c r="J25" s="113">
        <v>3.0596652075513702</v>
      </c>
      <c r="K25" s="20">
        <v>59.006952686990999</v>
      </c>
      <c r="L25" s="113">
        <v>4.6712068435548</v>
      </c>
      <c r="M25" s="20">
        <v>61.418950855014003</v>
      </c>
      <c r="N25" s="113">
        <v>1.7489438883869799</v>
      </c>
      <c r="O25" s="20">
        <v>67.324106786638197</v>
      </c>
      <c r="P25" s="113">
        <v>2.3482221576793298</v>
      </c>
      <c r="Q25" s="20">
        <v>8.3171540996471993</v>
      </c>
      <c r="R25" s="113">
        <v>5.3346270879639599</v>
      </c>
      <c r="S25" s="20">
        <v>61.405831457366403</v>
      </c>
      <c r="T25" s="113">
        <v>3.7158552219110499</v>
      </c>
      <c r="U25" s="20">
        <v>56.355176715961598</v>
      </c>
      <c r="V25" s="113">
        <v>3.4077997037829402</v>
      </c>
      <c r="W25" s="20">
        <v>64.306853277024203</v>
      </c>
      <c r="X25" s="113">
        <v>1.5743702254360801</v>
      </c>
      <c r="Y25" s="20">
        <v>2.9010218196578599</v>
      </c>
      <c r="Z25" s="113">
        <v>4.1238299067299096</v>
      </c>
      <c r="AA25" s="107"/>
      <c r="AB25" s="107"/>
      <c r="AC25" s="107"/>
      <c r="AD25" s="108"/>
    </row>
    <row r="26" spans="1:30" ht="13" customHeight="1" x14ac:dyDescent="0.15">
      <c r="A26" s="57" t="s">
        <v>260</v>
      </c>
      <c r="B26" s="106">
        <v>2</v>
      </c>
      <c r="C26" s="20">
        <v>69.310312956526502</v>
      </c>
      <c r="D26" s="113">
        <v>1.36361738211737</v>
      </c>
      <c r="E26" s="20">
        <v>68.859022974325498</v>
      </c>
      <c r="F26" s="113">
        <v>1.6225750266287999</v>
      </c>
      <c r="G26" s="20">
        <v>71.304759291145601</v>
      </c>
      <c r="H26" s="113">
        <v>2.8918609752024498</v>
      </c>
      <c r="I26" s="20">
        <v>2.4457363168201001</v>
      </c>
      <c r="J26" s="113">
        <v>3.39899805915688</v>
      </c>
      <c r="K26" s="20">
        <v>74.222781412697202</v>
      </c>
      <c r="L26" s="113">
        <v>6.5674388582322001</v>
      </c>
      <c r="M26" s="20">
        <v>67.852154676065894</v>
      </c>
      <c r="N26" s="113">
        <v>1.7031656272350599</v>
      </c>
      <c r="O26" s="20">
        <v>71.105152373573404</v>
      </c>
      <c r="P26" s="113">
        <v>2.68429979181749</v>
      </c>
      <c r="Q26" s="20">
        <v>-3.11762903912373</v>
      </c>
      <c r="R26" s="113">
        <v>6.8860530598921903</v>
      </c>
      <c r="S26" s="20">
        <v>67.011803688205404</v>
      </c>
      <c r="T26" s="113">
        <v>3.1619716213347302</v>
      </c>
      <c r="U26" s="20">
        <v>77.023529537705301</v>
      </c>
      <c r="V26" s="113">
        <v>3.5597677803815202</v>
      </c>
      <c r="W26" s="20">
        <v>68.292774669264503</v>
      </c>
      <c r="X26" s="113">
        <v>1.87702267713111</v>
      </c>
      <c r="Y26" s="20">
        <v>1.2809709810591099</v>
      </c>
      <c r="Z26" s="113">
        <v>3.8806439115655</v>
      </c>
      <c r="AA26" s="107"/>
      <c r="AB26" s="107"/>
      <c r="AC26" s="107"/>
      <c r="AD26" s="108"/>
    </row>
    <row r="27" spans="1:30" ht="13" customHeight="1" x14ac:dyDescent="0.15">
      <c r="A27" s="57" t="s">
        <v>261</v>
      </c>
      <c r="B27" s="106">
        <v>2</v>
      </c>
      <c r="C27" s="20">
        <v>73.167320491491495</v>
      </c>
      <c r="D27" s="113">
        <v>1.0584381926519699</v>
      </c>
      <c r="E27" s="20">
        <v>71.183214861922707</v>
      </c>
      <c r="F27" s="113">
        <v>1.21966564159562</v>
      </c>
      <c r="G27" s="20">
        <v>79.4144007142704</v>
      </c>
      <c r="H27" s="113">
        <v>1.4962543984590699</v>
      </c>
      <c r="I27" s="20">
        <v>8.2311858523476893</v>
      </c>
      <c r="J27" s="113">
        <v>1.76858269075523</v>
      </c>
      <c r="K27" s="20">
        <v>64.356269113325794</v>
      </c>
      <c r="L27" s="113">
        <v>2.2122438964670801</v>
      </c>
      <c r="M27" s="20">
        <v>72.166588543817198</v>
      </c>
      <c r="N27" s="113">
        <v>1.41981516227544</v>
      </c>
      <c r="O27" s="20">
        <v>77.340550275157895</v>
      </c>
      <c r="P27" s="113">
        <v>1.3679835332368</v>
      </c>
      <c r="Q27" s="20">
        <v>12.984281161832101</v>
      </c>
      <c r="R27" s="113">
        <v>2.5750198421844499</v>
      </c>
      <c r="S27" s="20">
        <v>67.090266771113704</v>
      </c>
      <c r="T27" s="113">
        <v>1.74114339815582</v>
      </c>
      <c r="U27" s="20">
        <v>69.914629596653697</v>
      </c>
      <c r="V27" s="113">
        <v>2.3404587140844502</v>
      </c>
      <c r="W27" s="20">
        <v>76.273680497539303</v>
      </c>
      <c r="X27" s="113">
        <v>1.26221802000776</v>
      </c>
      <c r="Y27" s="20">
        <v>9.1834137264255293</v>
      </c>
      <c r="Z27" s="113">
        <v>2.0310094245295098</v>
      </c>
      <c r="AA27" s="107"/>
      <c r="AB27" s="107"/>
      <c r="AC27" s="107"/>
      <c r="AD27" s="108"/>
    </row>
    <row r="28" spans="1:30" ht="13" customHeight="1" x14ac:dyDescent="0.15">
      <c r="A28" s="57" t="s">
        <v>262</v>
      </c>
      <c r="B28" s="106">
        <v>2</v>
      </c>
      <c r="C28" s="20">
        <v>83.537390852191507</v>
      </c>
      <c r="D28" s="113">
        <v>1.5173288397656299</v>
      </c>
      <c r="E28" s="20">
        <v>83.429160705389506</v>
      </c>
      <c r="F28" s="113">
        <v>1.98178055010481</v>
      </c>
      <c r="G28" s="20">
        <v>83.664135636789894</v>
      </c>
      <c r="H28" s="113">
        <v>1.5833410402852599</v>
      </c>
      <c r="I28" s="20">
        <v>0.23497493140044401</v>
      </c>
      <c r="J28" s="113">
        <v>2.0438110277866302</v>
      </c>
      <c r="K28" s="20">
        <v>77.754689885547606</v>
      </c>
      <c r="L28" s="113">
        <v>4.3907903109374402</v>
      </c>
      <c r="M28" s="20">
        <v>82.537881445818897</v>
      </c>
      <c r="N28" s="113">
        <v>1.8584398342411601</v>
      </c>
      <c r="O28" s="20">
        <v>86.674462522688003</v>
      </c>
      <c r="P28" s="113">
        <v>1.78295336563009</v>
      </c>
      <c r="Q28" s="20">
        <v>8.91977263714044</v>
      </c>
      <c r="R28" s="113">
        <v>4.5226146425950402</v>
      </c>
      <c r="S28" s="20">
        <v>75.192052942801894</v>
      </c>
      <c r="T28" s="113">
        <v>3.7176286408216601</v>
      </c>
      <c r="U28" s="20">
        <v>81.390399503418394</v>
      </c>
      <c r="V28" s="113">
        <v>2.8535677858964101</v>
      </c>
      <c r="W28" s="20">
        <v>86.027404696838104</v>
      </c>
      <c r="X28" s="113">
        <v>1.49998539977989</v>
      </c>
      <c r="Y28" s="20">
        <v>10.8353517540362</v>
      </c>
      <c r="Z28" s="113">
        <v>3.74341161661587</v>
      </c>
      <c r="AA28" s="107"/>
      <c r="AB28" s="107"/>
      <c r="AC28" s="107"/>
      <c r="AD28" s="108"/>
    </row>
    <row r="29" spans="1:30" ht="13" customHeight="1" x14ac:dyDescent="0.15">
      <c r="A29" s="57" t="s">
        <v>263</v>
      </c>
      <c r="B29" s="106">
        <v>2</v>
      </c>
      <c r="C29" s="20">
        <v>77.883025794736795</v>
      </c>
      <c r="D29" s="113">
        <v>1.3292341910081</v>
      </c>
      <c r="E29" s="20">
        <v>77.478274666482207</v>
      </c>
      <c r="F29" s="113">
        <v>1.41780777513422</v>
      </c>
      <c r="G29" s="20">
        <v>79.969297437988601</v>
      </c>
      <c r="H29" s="113">
        <v>2.3684180657233602</v>
      </c>
      <c r="I29" s="20">
        <v>2.4910227715064401</v>
      </c>
      <c r="J29" s="113">
        <v>2.4621123806795699</v>
      </c>
      <c r="K29" s="20">
        <v>66.475725740689199</v>
      </c>
      <c r="L29" s="113">
        <v>4.5428326507118202</v>
      </c>
      <c r="M29" s="20">
        <v>75.343148292870296</v>
      </c>
      <c r="N29" s="113">
        <v>1.8711239752598601</v>
      </c>
      <c r="O29" s="20">
        <v>81.507968137523207</v>
      </c>
      <c r="P29" s="113">
        <v>1.5496163872408999</v>
      </c>
      <c r="Q29" s="20">
        <v>15.0322423968341</v>
      </c>
      <c r="R29" s="113">
        <v>4.7228973942340904</v>
      </c>
      <c r="S29" s="20">
        <v>67.733755822796596</v>
      </c>
      <c r="T29" s="113">
        <v>3.1574047346978702</v>
      </c>
      <c r="U29" s="20">
        <v>74.003008085736994</v>
      </c>
      <c r="V29" s="113">
        <v>2.8346745284130801</v>
      </c>
      <c r="W29" s="20">
        <v>81.738273708719206</v>
      </c>
      <c r="X29" s="113">
        <v>1.34211324574447</v>
      </c>
      <c r="Y29" s="20">
        <v>14.0045178859227</v>
      </c>
      <c r="Z29" s="113">
        <v>3.1540939044171701</v>
      </c>
      <c r="AA29" s="107"/>
      <c r="AB29" s="107"/>
      <c r="AC29" s="107"/>
      <c r="AD29" s="108"/>
    </row>
    <row r="30" spans="1:30" ht="13" customHeight="1" x14ac:dyDescent="0.15">
      <c r="A30" s="57" t="s">
        <v>264</v>
      </c>
      <c r="B30" s="106">
        <v>2</v>
      </c>
      <c r="C30" s="20">
        <v>72.829251106436402</v>
      </c>
      <c r="D30" s="113">
        <v>1.3734288817753899</v>
      </c>
      <c r="E30" s="20">
        <v>72.3353116111183</v>
      </c>
      <c r="F30" s="113">
        <v>1.5938832584885101</v>
      </c>
      <c r="G30" s="20">
        <v>75.018644877422005</v>
      </c>
      <c r="H30" s="113">
        <v>1.66154694941351</v>
      </c>
      <c r="I30" s="20">
        <v>2.6833332663037099</v>
      </c>
      <c r="J30" s="113">
        <v>1.9187369204812299</v>
      </c>
      <c r="K30" s="20">
        <v>63.628311872208499</v>
      </c>
      <c r="L30" s="113">
        <v>3.3610391897931802</v>
      </c>
      <c r="M30" s="20">
        <v>70.7250232001375</v>
      </c>
      <c r="N30" s="113">
        <v>1.6664367181272499</v>
      </c>
      <c r="O30" s="20">
        <v>77.609033911343502</v>
      </c>
      <c r="P30" s="113">
        <v>1.76108750140618</v>
      </c>
      <c r="Q30" s="20">
        <v>13.980722039135101</v>
      </c>
      <c r="R30" s="113">
        <v>3.33794763277877</v>
      </c>
      <c r="S30" s="20">
        <v>64.414695189116401</v>
      </c>
      <c r="T30" s="113">
        <v>2.13622493818026</v>
      </c>
      <c r="U30" s="20">
        <v>68.655115551369903</v>
      </c>
      <c r="V30" s="113">
        <v>2.7831934244304701</v>
      </c>
      <c r="W30" s="20">
        <v>76.476475035089805</v>
      </c>
      <c r="X30" s="113">
        <v>1.44788243265937</v>
      </c>
      <c r="Y30" s="20">
        <v>12.061779845973399</v>
      </c>
      <c r="Z30" s="113">
        <v>2.1341544239840502</v>
      </c>
      <c r="AA30" s="107"/>
      <c r="AB30" s="107"/>
      <c r="AC30" s="107"/>
      <c r="AD30" s="108"/>
    </row>
    <row r="31" spans="1:30" ht="13" customHeight="1" x14ac:dyDescent="0.15">
      <c r="A31" s="57" t="s">
        <v>265</v>
      </c>
      <c r="B31" s="106">
        <v>2</v>
      </c>
      <c r="C31" s="20">
        <v>55.019859665368699</v>
      </c>
      <c r="D31" s="113">
        <v>1.5612111050294899</v>
      </c>
      <c r="E31" s="20">
        <v>53.4230778207246</v>
      </c>
      <c r="F31" s="113">
        <v>1.6777226677191299</v>
      </c>
      <c r="G31" s="20">
        <v>58.672922432428599</v>
      </c>
      <c r="H31" s="113">
        <v>2.6286427363658902</v>
      </c>
      <c r="I31" s="20">
        <v>5.2498446117039501</v>
      </c>
      <c r="J31" s="113">
        <v>2.79783334811406</v>
      </c>
      <c r="K31" s="20">
        <v>55.1675920251175</v>
      </c>
      <c r="L31" s="113">
        <v>4.23280060607566</v>
      </c>
      <c r="M31" s="20">
        <v>53.538464967249197</v>
      </c>
      <c r="N31" s="113">
        <v>1.90657415499717</v>
      </c>
      <c r="O31" s="20">
        <v>57.515681906506003</v>
      </c>
      <c r="P31" s="113">
        <v>2.5012375779728799</v>
      </c>
      <c r="Q31" s="20">
        <v>2.3480898813884701</v>
      </c>
      <c r="R31" s="113">
        <v>5.2167055296561697</v>
      </c>
      <c r="S31" s="20">
        <v>52.741855251451497</v>
      </c>
      <c r="T31" s="113">
        <v>3.8373996322277701</v>
      </c>
      <c r="U31" s="20">
        <v>53.604222952698798</v>
      </c>
      <c r="V31" s="113">
        <v>3.1724592890732999</v>
      </c>
      <c r="W31" s="20">
        <v>55.690194228937202</v>
      </c>
      <c r="X31" s="113">
        <v>1.8739833346049299</v>
      </c>
      <c r="Y31" s="20">
        <v>2.94833897748576</v>
      </c>
      <c r="Z31" s="113">
        <v>4.2550038350419204</v>
      </c>
      <c r="AA31" s="107"/>
      <c r="AB31" s="107"/>
      <c r="AC31" s="107"/>
      <c r="AD31" s="108"/>
    </row>
    <row r="32" spans="1:30" ht="13" customHeight="1" x14ac:dyDescent="0.15">
      <c r="A32" s="57" t="s">
        <v>266</v>
      </c>
      <c r="B32" s="106">
        <v>2</v>
      </c>
      <c r="C32" s="20">
        <v>56.679556398777699</v>
      </c>
      <c r="D32" s="113">
        <v>1.4765753014915599</v>
      </c>
      <c r="E32" s="20">
        <v>56.738322490865698</v>
      </c>
      <c r="F32" s="113">
        <v>1.5418298725028201</v>
      </c>
      <c r="G32" s="20">
        <v>56.645869355277398</v>
      </c>
      <c r="H32" s="113">
        <v>2.6601776593922999</v>
      </c>
      <c r="I32" s="20">
        <v>-9.2453135588264998E-2</v>
      </c>
      <c r="J32" s="113">
        <v>2.6633902256828899</v>
      </c>
      <c r="K32" s="20">
        <v>51.112725417044302</v>
      </c>
      <c r="L32" s="113">
        <v>5.0543107421768996</v>
      </c>
      <c r="M32" s="20">
        <v>54.402470984583999</v>
      </c>
      <c r="N32" s="113">
        <v>1.82695189394081</v>
      </c>
      <c r="O32" s="20">
        <v>58.9983202614562</v>
      </c>
      <c r="P32" s="113">
        <v>1.86692516809707</v>
      </c>
      <c r="Q32" s="20">
        <v>7.8855948444119104</v>
      </c>
      <c r="R32" s="113">
        <v>5.01255732727848</v>
      </c>
      <c r="S32" s="20">
        <v>51.014357261668302</v>
      </c>
      <c r="T32" s="113">
        <v>3.3711942040404699</v>
      </c>
      <c r="U32" s="20">
        <v>53.987332748863203</v>
      </c>
      <c r="V32" s="113">
        <v>3.1580206003207598</v>
      </c>
      <c r="W32" s="20">
        <v>58.258541130548103</v>
      </c>
      <c r="X32" s="113">
        <v>1.6060102464082899</v>
      </c>
      <c r="Y32" s="20">
        <v>7.2441838688798601</v>
      </c>
      <c r="Z32" s="113">
        <v>3.3596557518953101</v>
      </c>
      <c r="AA32" s="107"/>
      <c r="AB32" s="107"/>
      <c r="AC32" s="107"/>
      <c r="AD32" s="108"/>
    </row>
    <row r="33" spans="1:30" ht="13" customHeight="1" x14ac:dyDescent="0.15">
      <c r="A33" s="57" t="s">
        <v>267</v>
      </c>
      <c r="B33" s="106">
        <v>2</v>
      </c>
      <c r="C33" s="20">
        <v>70.566009011565299</v>
      </c>
      <c r="D33" s="113">
        <v>1.75098897064822</v>
      </c>
      <c r="E33" s="20">
        <v>68.915985856907994</v>
      </c>
      <c r="F33" s="113">
        <v>2.1251498292482198</v>
      </c>
      <c r="G33" s="20">
        <v>75.729924753630996</v>
      </c>
      <c r="H33" s="113">
        <v>2.50331532639346</v>
      </c>
      <c r="I33" s="20">
        <v>6.8139388967229602</v>
      </c>
      <c r="J33" s="113">
        <v>3.17372235201577</v>
      </c>
      <c r="K33" s="20">
        <v>62.238720237300903</v>
      </c>
      <c r="L33" s="113">
        <v>6.9765128889467096</v>
      </c>
      <c r="M33" s="20">
        <v>68.0893374126032</v>
      </c>
      <c r="N33" s="113">
        <v>2.1811324049228298</v>
      </c>
      <c r="O33" s="20">
        <v>75.714321501221903</v>
      </c>
      <c r="P33" s="113">
        <v>2.6832375072369001</v>
      </c>
      <c r="Q33" s="20">
        <v>13.475601263921</v>
      </c>
      <c r="R33" s="113">
        <v>7.1955061161945499</v>
      </c>
      <c r="S33" s="20">
        <v>61.4687389232624</v>
      </c>
      <c r="T33" s="113">
        <v>3.7412685231418901</v>
      </c>
      <c r="U33" s="20">
        <v>65.248381319374104</v>
      </c>
      <c r="V33" s="113">
        <v>4.25321188132237</v>
      </c>
      <c r="W33" s="20">
        <v>76.095336912844402</v>
      </c>
      <c r="X33" s="113">
        <v>2.0647735881878901</v>
      </c>
      <c r="Y33" s="20">
        <v>14.626597989582001</v>
      </c>
      <c r="Z33" s="113">
        <v>4.2442191139497201</v>
      </c>
      <c r="AA33" s="107"/>
      <c r="AB33" s="107"/>
      <c r="AC33" s="107"/>
      <c r="AD33" s="108"/>
    </row>
    <row r="34" spans="1:30" ht="13" customHeight="1" x14ac:dyDescent="0.15">
      <c r="A34" s="57" t="s">
        <v>268</v>
      </c>
      <c r="B34" s="106">
        <v>2</v>
      </c>
      <c r="C34" s="20">
        <v>77.832718818848704</v>
      </c>
      <c r="D34" s="113">
        <v>1.34092670997249</v>
      </c>
      <c r="E34" s="20">
        <v>77.985073320668306</v>
      </c>
      <c r="F34" s="113">
        <v>1.5153372688945601</v>
      </c>
      <c r="G34" s="20">
        <v>77.179207992364198</v>
      </c>
      <c r="H34" s="113">
        <v>2.8996963873925101</v>
      </c>
      <c r="I34" s="20">
        <v>-0.80586532830413704</v>
      </c>
      <c r="J34" s="113">
        <v>3.2789997685193799</v>
      </c>
      <c r="K34" s="20">
        <v>75.140282740711996</v>
      </c>
      <c r="L34" s="113">
        <v>3.6031151965830599</v>
      </c>
      <c r="M34" s="20">
        <v>77.563299975442305</v>
      </c>
      <c r="N34" s="113">
        <v>1.8133111608652599</v>
      </c>
      <c r="O34" s="20">
        <v>79.316285922093996</v>
      </c>
      <c r="P34" s="113">
        <v>2.0460482564852001</v>
      </c>
      <c r="Q34" s="20">
        <v>4.1760031813819598</v>
      </c>
      <c r="R34" s="113">
        <v>3.9374337949606399</v>
      </c>
      <c r="S34" s="20">
        <v>74.706254799621604</v>
      </c>
      <c r="T34" s="113">
        <v>3.0531779965464501</v>
      </c>
      <c r="U34" s="20">
        <v>68.692416294901804</v>
      </c>
      <c r="V34" s="113">
        <v>3.8671225043119599</v>
      </c>
      <c r="W34" s="20">
        <v>81.145990411424293</v>
      </c>
      <c r="X34" s="113">
        <v>1.4143367466299199</v>
      </c>
      <c r="Y34" s="20">
        <v>6.4397356118026003</v>
      </c>
      <c r="Z34" s="113">
        <v>3.1419168059412601</v>
      </c>
      <c r="AA34" s="107"/>
      <c r="AB34" s="107"/>
      <c r="AC34" s="107"/>
      <c r="AD34" s="108"/>
    </row>
    <row r="35" spans="1:30" ht="13" customHeight="1" x14ac:dyDescent="0.15">
      <c r="A35" s="57" t="s">
        <v>269</v>
      </c>
      <c r="B35" s="106">
        <v>2</v>
      </c>
      <c r="C35" s="20">
        <v>86.245706210938096</v>
      </c>
      <c r="D35" s="113">
        <v>0.79764553538860195</v>
      </c>
      <c r="E35" s="20">
        <v>86.216628659570702</v>
      </c>
      <c r="F35" s="113">
        <v>0.89816983935886396</v>
      </c>
      <c r="G35" s="20">
        <v>86.734568066148697</v>
      </c>
      <c r="H35" s="113">
        <v>1.4098033935047301</v>
      </c>
      <c r="I35" s="20">
        <v>0.51793940657795201</v>
      </c>
      <c r="J35" s="113">
        <v>1.5948298140516499</v>
      </c>
      <c r="K35" s="20">
        <v>82.321052370592298</v>
      </c>
      <c r="L35" s="113">
        <v>4.1827069118015796</v>
      </c>
      <c r="M35" s="20">
        <v>84.850585608172494</v>
      </c>
      <c r="N35" s="113">
        <v>1.11818655630333</v>
      </c>
      <c r="O35" s="20">
        <v>88.082403354117304</v>
      </c>
      <c r="P35" s="113">
        <v>0.97194520929372996</v>
      </c>
      <c r="Q35" s="20">
        <v>5.7613509835249603</v>
      </c>
      <c r="R35" s="113">
        <v>4.2694569810892196</v>
      </c>
      <c r="S35" s="20">
        <v>83.248864907871805</v>
      </c>
      <c r="T35" s="113">
        <v>1.94748817151783</v>
      </c>
      <c r="U35" s="20">
        <v>85.237583368365193</v>
      </c>
      <c r="V35" s="113">
        <v>1.6896672618151101</v>
      </c>
      <c r="W35" s="20">
        <v>87.5230214846775</v>
      </c>
      <c r="X35" s="113">
        <v>0.88743552864138298</v>
      </c>
      <c r="Y35" s="20">
        <v>4.2741565768057104</v>
      </c>
      <c r="Z35" s="113">
        <v>2.1002154446502002</v>
      </c>
      <c r="AA35" s="107"/>
      <c r="AB35" s="107"/>
      <c r="AC35" s="107"/>
      <c r="AD35" s="108"/>
    </row>
    <row r="36" spans="1:30" ht="13" customHeight="1" x14ac:dyDescent="0.15">
      <c r="A36" s="57" t="s">
        <v>270</v>
      </c>
      <c r="B36" s="106">
        <v>2</v>
      </c>
      <c r="C36" s="20">
        <v>54.235596151663501</v>
      </c>
      <c r="D36" s="113">
        <v>1.3336701888183</v>
      </c>
      <c r="E36" s="20">
        <v>52.394553077455598</v>
      </c>
      <c r="F36" s="113">
        <v>1.89500071844274</v>
      </c>
      <c r="G36" s="20">
        <v>55.453968942228897</v>
      </c>
      <c r="H36" s="113">
        <v>1.63398978447504</v>
      </c>
      <c r="I36" s="20">
        <v>3.0594158647732601</v>
      </c>
      <c r="J36" s="113">
        <v>2.2525855258553</v>
      </c>
      <c r="K36" s="20">
        <v>50.680456712779801</v>
      </c>
      <c r="L36" s="113">
        <v>2.6210168717964</v>
      </c>
      <c r="M36" s="20">
        <v>51.413329364427298</v>
      </c>
      <c r="N36" s="113">
        <v>1.7069920289140399</v>
      </c>
      <c r="O36" s="20">
        <v>60.808887402687603</v>
      </c>
      <c r="P36" s="113">
        <v>2.1297151681415998</v>
      </c>
      <c r="Q36" s="20">
        <v>10.1284306899078</v>
      </c>
      <c r="R36" s="113">
        <v>3.19741131064055</v>
      </c>
      <c r="S36" s="20">
        <v>52.517895103939502</v>
      </c>
      <c r="T36" s="113">
        <v>2.44102320516983</v>
      </c>
      <c r="U36" s="20">
        <v>47.788624997299699</v>
      </c>
      <c r="V36" s="113">
        <v>2.8442791243646601</v>
      </c>
      <c r="W36" s="20">
        <v>56.625811518595</v>
      </c>
      <c r="X36" s="113">
        <v>1.47391051405856</v>
      </c>
      <c r="Y36" s="20">
        <v>4.1079164146554197</v>
      </c>
      <c r="Z36" s="113">
        <v>2.8619405680955099</v>
      </c>
      <c r="AA36" s="107"/>
      <c r="AB36" s="107"/>
      <c r="AC36" s="107"/>
      <c r="AD36" s="108"/>
    </row>
    <row r="37" spans="1:30" ht="13" customHeight="1" x14ac:dyDescent="0.15">
      <c r="A37" s="57" t="s">
        <v>271</v>
      </c>
      <c r="B37" s="106">
        <v>2</v>
      </c>
      <c r="C37" s="20">
        <v>76.1391577604996</v>
      </c>
      <c r="D37" s="113">
        <v>0.91512456285069099</v>
      </c>
      <c r="E37" s="20">
        <v>75.693020808260002</v>
      </c>
      <c r="F37" s="113">
        <v>1.0044271227906001</v>
      </c>
      <c r="G37" s="20">
        <v>77.707391769417001</v>
      </c>
      <c r="H37" s="113">
        <v>1.4062744010422701</v>
      </c>
      <c r="I37" s="20">
        <v>2.0143709611570402</v>
      </c>
      <c r="J37" s="113">
        <v>1.4939941202687901</v>
      </c>
      <c r="K37" s="20">
        <v>69.207313650046899</v>
      </c>
      <c r="L37" s="113">
        <v>1.9107499661924601</v>
      </c>
      <c r="M37" s="20">
        <v>74.543855538059901</v>
      </c>
      <c r="N37" s="113">
        <v>1.3414197043005101</v>
      </c>
      <c r="O37" s="20">
        <v>84.875038238146104</v>
      </c>
      <c r="P37" s="113">
        <v>1.3287192918411299</v>
      </c>
      <c r="Q37" s="20">
        <v>15.667724588099199</v>
      </c>
      <c r="R37" s="113">
        <v>2.4979344860043202</v>
      </c>
      <c r="S37" s="20">
        <v>70.328685706435095</v>
      </c>
      <c r="T37" s="113">
        <v>1.53970616334416</v>
      </c>
      <c r="U37" s="20">
        <v>73.141075750513494</v>
      </c>
      <c r="V37" s="113">
        <v>2.24144898876976</v>
      </c>
      <c r="W37" s="20">
        <v>79.792892128825599</v>
      </c>
      <c r="X37" s="113">
        <v>1.0758402981255299</v>
      </c>
      <c r="Y37" s="20">
        <v>9.4642064223905003</v>
      </c>
      <c r="Z37" s="113">
        <v>1.64493717145063</v>
      </c>
      <c r="AA37" s="107"/>
      <c r="AB37" s="107"/>
      <c r="AC37" s="107"/>
      <c r="AD37" s="108"/>
    </row>
    <row r="38" spans="1:30" ht="13" customHeight="1" x14ac:dyDescent="0.15">
      <c r="A38" s="57" t="s">
        <v>272</v>
      </c>
      <c r="B38" s="106">
        <v>2</v>
      </c>
      <c r="C38" s="20">
        <v>81.420369589517705</v>
      </c>
      <c r="D38" s="113">
        <v>1.2526996130115899</v>
      </c>
      <c r="E38" s="20">
        <v>80.415611863874005</v>
      </c>
      <c r="F38" s="113">
        <v>1.46474856239369</v>
      </c>
      <c r="G38" s="20">
        <v>83.744749650551299</v>
      </c>
      <c r="H38" s="113">
        <v>1.9159876306802199</v>
      </c>
      <c r="I38" s="20">
        <v>3.32913778667724</v>
      </c>
      <c r="J38" s="113">
        <v>2.2226583993637501</v>
      </c>
      <c r="K38" s="20">
        <v>84.968710513390803</v>
      </c>
      <c r="L38" s="113">
        <v>2.5569360832278298</v>
      </c>
      <c r="M38" s="20">
        <v>79.945313158705304</v>
      </c>
      <c r="N38" s="113">
        <v>1.5239219661671299</v>
      </c>
      <c r="O38" s="20">
        <v>83.445776175959907</v>
      </c>
      <c r="P38" s="113">
        <v>1.8290990457493199</v>
      </c>
      <c r="Q38" s="20">
        <v>-1.5229343374308799</v>
      </c>
      <c r="R38" s="113">
        <v>3.0485359779058401</v>
      </c>
      <c r="S38" s="20">
        <v>83.221213975857296</v>
      </c>
      <c r="T38" s="113">
        <v>2.0680224082166201</v>
      </c>
      <c r="U38" s="20">
        <v>79.163574521869407</v>
      </c>
      <c r="V38" s="113">
        <v>2.8500698064579901</v>
      </c>
      <c r="W38" s="20">
        <v>81.319260024823294</v>
      </c>
      <c r="X38" s="113">
        <v>1.5740312300448001</v>
      </c>
      <c r="Y38" s="20">
        <v>-1.901953951034</v>
      </c>
      <c r="Z38" s="113">
        <v>2.3974104101932001</v>
      </c>
      <c r="AA38" s="107"/>
      <c r="AB38" s="107"/>
      <c r="AC38" s="107"/>
      <c r="AD38" s="108"/>
    </row>
    <row r="39" spans="1:30" ht="13" customHeight="1" x14ac:dyDescent="0.15">
      <c r="A39" s="57" t="s">
        <v>273</v>
      </c>
      <c r="B39" s="106">
        <v>2</v>
      </c>
      <c r="C39" s="20">
        <v>73.791535510988197</v>
      </c>
      <c r="D39" s="113">
        <v>1.24817362802354</v>
      </c>
      <c r="E39" s="20">
        <v>72.687563649236495</v>
      </c>
      <c r="F39" s="113">
        <v>1.6244392790306901</v>
      </c>
      <c r="G39" s="20">
        <v>76.482992708870498</v>
      </c>
      <c r="H39" s="113">
        <v>1.82349966726179</v>
      </c>
      <c r="I39" s="20">
        <v>3.7954290596340301</v>
      </c>
      <c r="J39" s="113">
        <v>2.3073335895447098</v>
      </c>
      <c r="K39" s="20">
        <v>71.183938069142698</v>
      </c>
      <c r="L39" s="113">
        <v>3.1263752147810502</v>
      </c>
      <c r="M39" s="20">
        <v>72.146362030800304</v>
      </c>
      <c r="N39" s="113">
        <v>1.78437663159594</v>
      </c>
      <c r="O39" s="20">
        <v>78.645257692141598</v>
      </c>
      <c r="P39" s="113">
        <v>1.8627676548493901</v>
      </c>
      <c r="Q39" s="20">
        <v>7.4613196229988903</v>
      </c>
      <c r="R39" s="113">
        <v>3.6502929173218499</v>
      </c>
      <c r="S39" s="20">
        <v>70.356233790803302</v>
      </c>
      <c r="T39" s="113">
        <v>2.34036026143627</v>
      </c>
      <c r="U39" s="20">
        <v>71.492781728828902</v>
      </c>
      <c r="V39" s="113">
        <v>3.69561212546011</v>
      </c>
      <c r="W39" s="20">
        <v>76.190245327055706</v>
      </c>
      <c r="X39" s="113">
        <v>1.6783510124993799</v>
      </c>
      <c r="Y39" s="20">
        <v>5.8340115362524001</v>
      </c>
      <c r="Z39" s="113">
        <v>2.9969241776231699</v>
      </c>
      <c r="AA39" s="107"/>
      <c r="AB39" s="107"/>
      <c r="AC39" s="107"/>
      <c r="AD39" s="108"/>
    </row>
    <row r="40" spans="1:30" ht="13" customHeight="1" x14ac:dyDescent="0.15">
      <c r="A40" s="57" t="s">
        <v>274</v>
      </c>
      <c r="B40" s="106">
        <v>2</v>
      </c>
      <c r="C40" s="20">
        <v>80.223279460807802</v>
      </c>
      <c r="D40" s="113">
        <v>1.2365438449581501</v>
      </c>
      <c r="E40" s="20">
        <v>80.557265794079001</v>
      </c>
      <c r="F40" s="113">
        <v>1.36444245905603</v>
      </c>
      <c r="G40" s="20">
        <v>78.393668049462306</v>
      </c>
      <c r="H40" s="113">
        <v>2.6807657450621201</v>
      </c>
      <c r="I40" s="20">
        <v>-2.1635977446166899</v>
      </c>
      <c r="J40" s="113">
        <v>3.0076894603952402</v>
      </c>
      <c r="K40" s="20">
        <v>58.589967358156699</v>
      </c>
      <c r="L40" s="113">
        <v>4.0383537565448897</v>
      </c>
      <c r="M40" s="20">
        <v>79.200551059933403</v>
      </c>
      <c r="N40" s="113">
        <v>1.8252703418652401</v>
      </c>
      <c r="O40" s="20">
        <v>83.662512797646698</v>
      </c>
      <c r="P40" s="113">
        <v>1.27898315607313</v>
      </c>
      <c r="Q40" s="20">
        <v>25.072545439490099</v>
      </c>
      <c r="R40" s="113">
        <v>4.23166838342609</v>
      </c>
      <c r="S40" s="20">
        <v>64.9478746418702</v>
      </c>
      <c r="T40" s="113">
        <v>3.9227976192858498</v>
      </c>
      <c r="U40" s="20">
        <v>74.223803739473297</v>
      </c>
      <c r="V40" s="113">
        <v>3.32257350820089</v>
      </c>
      <c r="W40" s="20">
        <v>83.547039585303295</v>
      </c>
      <c r="X40" s="113">
        <v>1.3767141227720301</v>
      </c>
      <c r="Y40" s="20">
        <v>18.599164943433099</v>
      </c>
      <c r="Z40" s="113">
        <v>4.1394438937358</v>
      </c>
      <c r="AA40" s="107"/>
      <c r="AB40" s="107"/>
      <c r="AC40" s="107"/>
      <c r="AD40" s="108"/>
    </row>
    <row r="41" spans="1:30" ht="13" customHeight="1" x14ac:dyDescent="0.15">
      <c r="A41" s="57" t="s">
        <v>275</v>
      </c>
      <c r="B41" s="106">
        <v>2</v>
      </c>
      <c r="C41" s="20">
        <v>75.405820130576899</v>
      </c>
      <c r="D41" s="113">
        <v>1.1416265645455399</v>
      </c>
      <c r="E41" s="20">
        <v>74.716964073845205</v>
      </c>
      <c r="F41" s="113">
        <v>1.31397809396597</v>
      </c>
      <c r="G41" s="20">
        <v>79.787501347671494</v>
      </c>
      <c r="H41" s="113">
        <v>2.0732270262867698</v>
      </c>
      <c r="I41" s="20">
        <v>5.0705372738263499</v>
      </c>
      <c r="J41" s="113">
        <v>2.5761399475269999</v>
      </c>
      <c r="K41" s="20">
        <v>69.241095519651296</v>
      </c>
      <c r="L41" s="113">
        <v>4.5456917437041104</v>
      </c>
      <c r="M41" s="20">
        <v>72.168227976991204</v>
      </c>
      <c r="N41" s="113">
        <v>2.10010112824938</v>
      </c>
      <c r="O41" s="20">
        <v>77.752217386474399</v>
      </c>
      <c r="P41" s="113">
        <v>1.18300662328985</v>
      </c>
      <c r="Q41" s="20">
        <v>8.5111218668231192</v>
      </c>
      <c r="R41" s="113">
        <v>4.6014365880589398</v>
      </c>
      <c r="S41" s="20">
        <v>70.085570336637005</v>
      </c>
      <c r="T41" s="113">
        <v>3.3301821501341702</v>
      </c>
      <c r="U41" s="20">
        <v>69.362823499206499</v>
      </c>
      <c r="V41" s="113">
        <v>4.60083955132089</v>
      </c>
      <c r="W41" s="20">
        <v>76.269137977193296</v>
      </c>
      <c r="X41" s="113">
        <v>1.15745003223459</v>
      </c>
      <c r="Y41" s="20">
        <v>6.1835676405562499</v>
      </c>
      <c r="Z41" s="113">
        <v>3.2583472783367702</v>
      </c>
      <c r="AA41" s="107"/>
      <c r="AB41" s="107"/>
      <c r="AC41" s="107"/>
      <c r="AD41" s="108"/>
    </row>
    <row r="42" spans="1:30" ht="13" customHeight="1" x14ac:dyDescent="0.15">
      <c r="A42" s="57" t="s">
        <v>276</v>
      </c>
      <c r="B42" s="106">
        <v>2</v>
      </c>
      <c r="C42" s="20">
        <v>59.722334178409902</v>
      </c>
      <c r="D42" s="113">
        <v>1.3256323322985799</v>
      </c>
      <c r="E42" s="20">
        <v>59.129071094303598</v>
      </c>
      <c r="F42" s="113">
        <v>1.57107103265373</v>
      </c>
      <c r="G42" s="20">
        <v>61.155502632935203</v>
      </c>
      <c r="H42" s="113">
        <v>2.3761658408464901</v>
      </c>
      <c r="I42" s="20">
        <v>2.0264315386316101</v>
      </c>
      <c r="J42" s="113">
        <v>2.80856589424867</v>
      </c>
      <c r="K42" s="20">
        <v>47.698802928230997</v>
      </c>
      <c r="L42" s="113">
        <v>3.7444669226840501</v>
      </c>
      <c r="M42" s="20">
        <v>60.4086116552253</v>
      </c>
      <c r="N42" s="113">
        <v>1.64172213854138</v>
      </c>
      <c r="O42" s="20">
        <v>69.328909379029398</v>
      </c>
      <c r="P42" s="113">
        <v>2.7718019401156799</v>
      </c>
      <c r="Q42" s="20">
        <v>21.630106450798401</v>
      </c>
      <c r="R42" s="113">
        <v>4.4013284339660501</v>
      </c>
      <c r="S42" s="20">
        <v>54.8895615946631</v>
      </c>
      <c r="T42" s="113">
        <v>3.60933016139855</v>
      </c>
      <c r="U42" s="20">
        <v>54.273882944177799</v>
      </c>
      <c r="V42" s="113">
        <v>3.4364062443247998</v>
      </c>
      <c r="W42" s="20">
        <v>62.864323616940098</v>
      </c>
      <c r="X42" s="113">
        <v>1.7420405398531</v>
      </c>
      <c r="Y42" s="20">
        <v>7.9747620222769999</v>
      </c>
      <c r="Z42" s="113">
        <v>4.1354674633152797</v>
      </c>
      <c r="AA42" s="107"/>
      <c r="AB42" s="107"/>
      <c r="AC42" s="107"/>
      <c r="AD42" s="108"/>
    </row>
    <row r="43" spans="1:30" ht="13" customHeight="1" x14ac:dyDescent="0.15">
      <c r="A43" s="57" t="s">
        <v>277</v>
      </c>
      <c r="B43" s="106">
        <v>2</v>
      </c>
      <c r="C43" s="20">
        <v>77.840516303827698</v>
      </c>
      <c r="D43" s="113">
        <v>1.5242767447249199</v>
      </c>
      <c r="E43" s="20">
        <v>75.822008714241903</v>
      </c>
      <c r="F43" s="113">
        <v>1.7957492769522101</v>
      </c>
      <c r="G43" s="20">
        <v>83.056935349022893</v>
      </c>
      <c r="H43" s="113">
        <v>2.5199908342522801</v>
      </c>
      <c r="I43" s="20">
        <v>7.2349266347809298</v>
      </c>
      <c r="J43" s="113">
        <v>2.9411416960983301</v>
      </c>
      <c r="K43" s="20">
        <v>77.003153287023395</v>
      </c>
      <c r="L43" s="113">
        <v>7.8890635535573104</v>
      </c>
      <c r="M43" s="20">
        <v>76.854213264833405</v>
      </c>
      <c r="N43" s="113">
        <v>2.06682792430485</v>
      </c>
      <c r="O43" s="20">
        <v>79.644147381765194</v>
      </c>
      <c r="P43" s="113">
        <v>2.4143432169727301</v>
      </c>
      <c r="Q43" s="20">
        <v>2.6409940947417998</v>
      </c>
      <c r="R43" s="113">
        <v>8.4496378135474703</v>
      </c>
      <c r="S43" s="20">
        <v>80.8445288838561</v>
      </c>
      <c r="T43" s="113">
        <v>4.0475261083746403</v>
      </c>
      <c r="U43" s="20">
        <v>74.967188220097697</v>
      </c>
      <c r="V43" s="113">
        <v>3.8272883908924298</v>
      </c>
      <c r="W43" s="20">
        <v>77.541221273195404</v>
      </c>
      <c r="X43" s="113">
        <v>2.0901325413967702</v>
      </c>
      <c r="Y43" s="20">
        <v>-3.30330761066064</v>
      </c>
      <c r="Z43" s="113">
        <v>4.5741785278806102</v>
      </c>
      <c r="AA43" s="107"/>
      <c r="AB43" s="107"/>
      <c r="AC43" s="107"/>
      <c r="AD43" s="108"/>
    </row>
    <row r="44" spans="1:30" ht="13" customHeight="1" x14ac:dyDescent="0.15">
      <c r="A44" s="57" t="s">
        <v>278</v>
      </c>
      <c r="B44" s="106">
        <v>2</v>
      </c>
      <c r="C44" s="20">
        <v>77.638092428580805</v>
      </c>
      <c r="D44" s="113">
        <v>0.82555390424288999</v>
      </c>
      <c r="E44" s="20">
        <v>77.030840368500904</v>
      </c>
      <c r="F44" s="113">
        <v>1.55787261874614</v>
      </c>
      <c r="G44" s="20">
        <v>78.259897260507103</v>
      </c>
      <c r="H44" s="113">
        <v>1.0430525059159901</v>
      </c>
      <c r="I44" s="20">
        <v>1.22905689200618</v>
      </c>
      <c r="J44" s="113">
        <v>2.0159636745675802</v>
      </c>
      <c r="K44" s="20">
        <v>76.651446105412901</v>
      </c>
      <c r="L44" s="113">
        <v>1.8343048273328699</v>
      </c>
      <c r="M44" s="20">
        <v>77.244407395547597</v>
      </c>
      <c r="N44" s="113">
        <v>1.2948634874654501</v>
      </c>
      <c r="O44" s="20">
        <v>79.918696972045694</v>
      </c>
      <c r="P44" s="113">
        <v>1.89417675382004</v>
      </c>
      <c r="Q44" s="20">
        <v>3.26725086663276</v>
      </c>
      <c r="R44" s="113">
        <v>2.53373583097444</v>
      </c>
      <c r="S44" s="20">
        <v>79.310392936258197</v>
      </c>
      <c r="T44" s="113">
        <v>1.6989075402742899</v>
      </c>
      <c r="U44" s="20">
        <v>74.590047829698506</v>
      </c>
      <c r="V44" s="113">
        <v>2.1291462256046798</v>
      </c>
      <c r="W44" s="20">
        <v>78.218290057629602</v>
      </c>
      <c r="X44" s="113">
        <v>1.44306382358749</v>
      </c>
      <c r="Y44" s="20">
        <v>-1.09210287862855</v>
      </c>
      <c r="Z44" s="113">
        <v>2.4573573908783901</v>
      </c>
      <c r="AA44" s="107"/>
      <c r="AB44" s="107"/>
      <c r="AC44" s="107"/>
      <c r="AD44" s="108"/>
    </row>
    <row r="45" spans="1:30" ht="13" customHeight="1" x14ac:dyDescent="0.15">
      <c r="A45" s="57" t="s">
        <v>279</v>
      </c>
      <c r="B45" s="106">
        <v>2</v>
      </c>
      <c r="C45" s="20">
        <v>75.496097071869499</v>
      </c>
      <c r="D45" s="113">
        <v>1.05988879732025</v>
      </c>
      <c r="E45" s="20">
        <v>74.808652561706793</v>
      </c>
      <c r="F45" s="113">
        <v>1.3298848388526501</v>
      </c>
      <c r="G45" s="20">
        <v>77.156986505441196</v>
      </c>
      <c r="H45" s="113">
        <v>1.55440394986523</v>
      </c>
      <c r="I45" s="20">
        <v>2.34833394373433</v>
      </c>
      <c r="J45" s="113">
        <v>1.95473344460918</v>
      </c>
      <c r="K45" s="20">
        <v>76.291444775153806</v>
      </c>
      <c r="L45" s="113">
        <v>3.1623435171986198</v>
      </c>
      <c r="M45" s="20">
        <v>75.073840987382297</v>
      </c>
      <c r="N45" s="113">
        <v>1.2045653786709001</v>
      </c>
      <c r="O45" s="20">
        <v>75.770238981302199</v>
      </c>
      <c r="P45" s="113">
        <v>1.9682798967906401</v>
      </c>
      <c r="Q45" s="20">
        <v>-0.52120579385156396</v>
      </c>
      <c r="R45" s="113">
        <v>3.3080931328018002</v>
      </c>
      <c r="S45" s="20">
        <v>78.183330556739193</v>
      </c>
      <c r="T45" s="113">
        <v>1.7444743640514699</v>
      </c>
      <c r="U45" s="20">
        <v>72.183345425614604</v>
      </c>
      <c r="V45" s="113">
        <v>2.4717594289671001</v>
      </c>
      <c r="W45" s="20">
        <v>74.6245121508788</v>
      </c>
      <c r="X45" s="113">
        <v>1.42863462134143</v>
      </c>
      <c r="Y45" s="20">
        <v>-3.5588184058603902</v>
      </c>
      <c r="Z45" s="113">
        <v>2.3290229946008498</v>
      </c>
      <c r="AA45" s="107"/>
      <c r="AB45" s="107"/>
      <c r="AC45" s="107"/>
      <c r="AD45" s="108"/>
    </row>
    <row r="46" spans="1:30" ht="13" customHeight="1" x14ac:dyDescent="0.15">
      <c r="A46" s="57" t="s">
        <v>280</v>
      </c>
      <c r="B46" s="106">
        <v>2</v>
      </c>
      <c r="C46" s="20">
        <v>66.083411013241601</v>
      </c>
      <c r="D46" s="113">
        <v>1.4481982959442901</v>
      </c>
      <c r="E46" s="20">
        <v>64.869485938631101</v>
      </c>
      <c r="F46" s="113">
        <v>1.57166230713247</v>
      </c>
      <c r="G46" s="20">
        <v>69.993311805684201</v>
      </c>
      <c r="H46" s="113">
        <v>2.3396592286372</v>
      </c>
      <c r="I46" s="20">
        <v>5.1238258670530596</v>
      </c>
      <c r="J46" s="113">
        <v>2.4621197021067101</v>
      </c>
      <c r="K46" s="20">
        <v>68.664642058726002</v>
      </c>
      <c r="L46" s="113">
        <v>7.4455733875663901</v>
      </c>
      <c r="M46" s="20">
        <v>62.284414761269304</v>
      </c>
      <c r="N46" s="113">
        <v>1.87037839197845</v>
      </c>
      <c r="O46" s="20">
        <v>70.238897466522701</v>
      </c>
      <c r="P46" s="113">
        <v>1.7977166045759501</v>
      </c>
      <c r="Q46" s="20">
        <v>1.5742554077966799</v>
      </c>
      <c r="R46" s="113">
        <v>7.6898390438013697</v>
      </c>
      <c r="S46" s="20">
        <v>64.338323273656798</v>
      </c>
      <c r="T46" s="113">
        <v>5.7649201777422396</v>
      </c>
      <c r="U46" s="20">
        <v>62.747946075530201</v>
      </c>
      <c r="V46" s="113">
        <v>4.22680497038656</v>
      </c>
      <c r="W46" s="20">
        <v>66.689445497221797</v>
      </c>
      <c r="X46" s="113">
        <v>1.4587990307838901</v>
      </c>
      <c r="Y46" s="20">
        <v>2.3511222235650102</v>
      </c>
      <c r="Z46" s="113">
        <v>5.8246381682127799</v>
      </c>
      <c r="AA46" s="107"/>
      <c r="AB46" s="107"/>
      <c r="AC46" s="107"/>
      <c r="AD46" s="108"/>
    </row>
    <row r="47" spans="1:30" ht="13" customHeight="1" x14ac:dyDescent="0.15">
      <c r="A47" s="57" t="s">
        <v>281</v>
      </c>
      <c r="B47" s="106">
        <v>2</v>
      </c>
      <c r="C47" s="20">
        <v>61.648323351241899</v>
      </c>
      <c r="D47" s="113">
        <v>1.2175787383947301</v>
      </c>
      <c r="E47" s="20">
        <v>60.552111928790097</v>
      </c>
      <c r="F47" s="113">
        <v>1.3094333126575299</v>
      </c>
      <c r="G47" s="20">
        <v>65.374708746949594</v>
      </c>
      <c r="H47" s="113">
        <v>2.5347221628163199</v>
      </c>
      <c r="I47" s="20">
        <v>4.8225968181595302</v>
      </c>
      <c r="J47" s="113">
        <v>2.7501250269684898</v>
      </c>
      <c r="K47" s="20">
        <v>59.260831208374697</v>
      </c>
      <c r="L47" s="113">
        <v>6.2082203150858897</v>
      </c>
      <c r="M47" s="20">
        <v>61.0015430436085</v>
      </c>
      <c r="N47" s="113">
        <v>2.0006337528030902</v>
      </c>
      <c r="O47" s="20">
        <v>62.142900887836703</v>
      </c>
      <c r="P47" s="113">
        <v>1.5307561575087201</v>
      </c>
      <c r="Q47" s="20">
        <v>2.88206967946198</v>
      </c>
      <c r="R47" s="113">
        <v>6.2848718273120703</v>
      </c>
      <c r="S47" s="20">
        <v>60.049988126806902</v>
      </c>
      <c r="T47" s="113">
        <v>4.31101761556861</v>
      </c>
      <c r="U47" s="20">
        <v>53.795488797593102</v>
      </c>
      <c r="V47" s="113">
        <v>5.0219659295824703</v>
      </c>
      <c r="W47" s="20">
        <v>62.377683820635397</v>
      </c>
      <c r="X47" s="113">
        <v>1.32649292075977</v>
      </c>
      <c r="Y47" s="20">
        <v>2.3276956938284998</v>
      </c>
      <c r="Z47" s="113">
        <v>4.2935730733297</v>
      </c>
      <c r="AA47" s="107"/>
      <c r="AB47" s="107"/>
      <c r="AC47" s="107"/>
      <c r="AD47" s="108"/>
    </row>
    <row r="48" spans="1:30" ht="13" customHeight="1" x14ac:dyDescent="0.15">
      <c r="A48" s="57" t="s">
        <v>282</v>
      </c>
      <c r="B48" s="106">
        <v>2</v>
      </c>
      <c r="C48" s="20">
        <v>80.116745070936105</v>
      </c>
      <c r="D48" s="113">
        <v>1.3682798031268399</v>
      </c>
      <c r="E48" s="20">
        <v>80.511963424083703</v>
      </c>
      <c r="F48" s="113">
        <v>1.4179492463511201</v>
      </c>
      <c r="G48" s="20">
        <v>78.498497649866394</v>
      </c>
      <c r="H48" s="113">
        <v>2.25868678358604</v>
      </c>
      <c r="I48" s="20">
        <v>-2.0134657742173201</v>
      </c>
      <c r="J48" s="113">
        <v>2.19491515578075</v>
      </c>
      <c r="K48" s="20">
        <v>71.856165450652</v>
      </c>
      <c r="L48" s="113">
        <v>3.4420029633063698</v>
      </c>
      <c r="M48" s="20">
        <v>79.941760868771794</v>
      </c>
      <c r="N48" s="113">
        <v>1.5143861410083299</v>
      </c>
      <c r="O48" s="20">
        <v>82.766851860886206</v>
      </c>
      <c r="P48" s="113">
        <v>1.71246403022445</v>
      </c>
      <c r="Q48" s="20">
        <v>10.9106864102342</v>
      </c>
      <c r="R48" s="113">
        <v>3.81927118955167</v>
      </c>
      <c r="S48" s="20">
        <v>74.437795763868706</v>
      </c>
      <c r="T48" s="113">
        <v>3.0687693952111501</v>
      </c>
      <c r="U48" s="20">
        <v>70.917610348556494</v>
      </c>
      <c r="V48" s="113">
        <v>3.39839973354252</v>
      </c>
      <c r="W48" s="20">
        <v>82.735277485699299</v>
      </c>
      <c r="X48" s="113">
        <v>1.3304733874313801</v>
      </c>
      <c r="Y48" s="20">
        <v>8.2974817218306107</v>
      </c>
      <c r="Z48" s="113">
        <v>2.9551105216739599</v>
      </c>
      <c r="AA48" s="107"/>
      <c r="AB48" s="107"/>
      <c r="AC48" s="107"/>
      <c r="AD48" s="108"/>
    </row>
    <row r="49" spans="1:30" ht="13" customHeight="1" x14ac:dyDescent="0.15">
      <c r="A49" s="57" t="s">
        <v>283</v>
      </c>
      <c r="B49" s="106">
        <v>2</v>
      </c>
      <c r="C49" s="20">
        <v>89.291612425201095</v>
      </c>
      <c r="D49" s="113">
        <v>0.89693794294311302</v>
      </c>
      <c r="E49" s="20">
        <v>90.1879094254151</v>
      </c>
      <c r="F49" s="113">
        <v>1.27766327201198</v>
      </c>
      <c r="G49" s="20">
        <v>88.4583573323671</v>
      </c>
      <c r="H49" s="113">
        <v>1.2025333543800101</v>
      </c>
      <c r="I49" s="20">
        <v>-1.72955209304799</v>
      </c>
      <c r="J49" s="113">
        <v>1.6914673595026799</v>
      </c>
      <c r="K49" s="20">
        <v>88.504338216391901</v>
      </c>
      <c r="L49" s="113">
        <v>3.5265821389499901</v>
      </c>
      <c r="M49" s="20">
        <v>88.501829721670404</v>
      </c>
      <c r="N49" s="113">
        <v>1.0277415934829099</v>
      </c>
      <c r="O49" s="20">
        <v>93.059982383619797</v>
      </c>
      <c r="P49" s="113">
        <v>1.4563121917636701</v>
      </c>
      <c r="Q49" s="20">
        <v>4.5556441672279799</v>
      </c>
      <c r="R49" s="113">
        <v>3.6774506178534101</v>
      </c>
      <c r="S49" s="20">
        <v>89.831199424043305</v>
      </c>
      <c r="T49" s="113">
        <v>2.0664889594368199</v>
      </c>
      <c r="U49" s="20">
        <v>88.928465621098795</v>
      </c>
      <c r="V49" s="113">
        <v>2.0115674218863702</v>
      </c>
      <c r="W49" s="20">
        <v>89.787608676514495</v>
      </c>
      <c r="X49" s="113">
        <v>1.09116838976691</v>
      </c>
      <c r="Y49" s="20">
        <v>-4.35907475287962E-2</v>
      </c>
      <c r="Z49" s="113">
        <v>2.2354415268508698</v>
      </c>
      <c r="AA49" s="107"/>
      <c r="AB49" s="107"/>
      <c r="AC49" s="107"/>
      <c r="AD49" s="108"/>
    </row>
    <row r="50" spans="1:30" ht="13" customHeight="1" x14ac:dyDescent="0.15">
      <c r="A50" s="57" t="s">
        <v>284</v>
      </c>
      <c r="B50" s="106">
        <v>2</v>
      </c>
      <c r="C50" s="20">
        <v>67.367085135085304</v>
      </c>
      <c r="D50" s="113">
        <v>1.2433696003230099</v>
      </c>
      <c r="E50" s="20">
        <v>66.121174683571496</v>
      </c>
      <c r="F50" s="113">
        <v>1.4724816337636999</v>
      </c>
      <c r="G50" s="20">
        <v>70.271171420662398</v>
      </c>
      <c r="H50" s="113">
        <v>1.86646593336615</v>
      </c>
      <c r="I50" s="20">
        <v>4.1499967370909197</v>
      </c>
      <c r="J50" s="113">
        <v>2.1869366621608202</v>
      </c>
      <c r="K50" s="20">
        <v>66.651107117724194</v>
      </c>
      <c r="L50" s="113">
        <v>4.6836019738123902</v>
      </c>
      <c r="M50" s="20">
        <v>67.975708698534106</v>
      </c>
      <c r="N50" s="113">
        <v>1.42312506066821</v>
      </c>
      <c r="O50" s="20">
        <v>66.278217844050502</v>
      </c>
      <c r="P50" s="113">
        <v>1.8389988034209199</v>
      </c>
      <c r="Q50" s="20">
        <v>-0.37288927367367802</v>
      </c>
      <c r="R50" s="113">
        <v>4.4659307248154301</v>
      </c>
      <c r="S50" s="20">
        <v>70.1948327620957</v>
      </c>
      <c r="T50" s="113">
        <v>2.4626944024042201</v>
      </c>
      <c r="U50" s="20">
        <v>75.501045805382205</v>
      </c>
      <c r="V50" s="113">
        <v>2.29731611554273</v>
      </c>
      <c r="W50" s="20">
        <v>64.860207906630905</v>
      </c>
      <c r="X50" s="113">
        <v>1.5524481950420701</v>
      </c>
      <c r="Y50" s="20">
        <v>-5.3346248554647699</v>
      </c>
      <c r="Z50" s="113">
        <v>2.7444182879296299</v>
      </c>
      <c r="AA50" s="107"/>
      <c r="AB50" s="107"/>
      <c r="AC50" s="107"/>
      <c r="AD50" s="108"/>
    </row>
    <row r="51" spans="1:30" ht="13" customHeight="1" x14ac:dyDescent="0.15">
      <c r="A51" s="57" t="s">
        <v>285</v>
      </c>
      <c r="B51" s="106">
        <v>2</v>
      </c>
      <c r="C51" s="20">
        <v>87.563716901630301</v>
      </c>
      <c r="D51" s="113">
        <v>0.68867064299577196</v>
      </c>
      <c r="E51" s="20">
        <v>87.410550760647197</v>
      </c>
      <c r="F51" s="113">
        <v>0.82190849838223901</v>
      </c>
      <c r="G51" s="20">
        <v>87.954869866644998</v>
      </c>
      <c r="H51" s="113">
        <v>1.0910249032354999</v>
      </c>
      <c r="I51" s="20">
        <v>0.54431910599774402</v>
      </c>
      <c r="J51" s="113">
        <v>1.31549691243911</v>
      </c>
      <c r="K51" s="20">
        <v>89.353954145164906</v>
      </c>
      <c r="L51" s="113">
        <v>1.34449621225518</v>
      </c>
      <c r="M51" s="20">
        <v>87.744889353977896</v>
      </c>
      <c r="N51" s="113">
        <v>0.85126514336602799</v>
      </c>
      <c r="O51" s="20">
        <v>85.270638342539499</v>
      </c>
      <c r="P51" s="113">
        <v>1.41554700828016</v>
      </c>
      <c r="Q51" s="20">
        <v>-4.0833158026254202</v>
      </c>
      <c r="R51" s="113">
        <v>2.1883759942423602</v>
      </c>
      <c r="S51" s="20">
        <v>89.240833309161204</v>
      </c>
      <c r="T51" s="113">
        <v>1.40823051703227</v>
      </c>
      <c r="U51" s="20">
        <v>88.427258578692005</v>
      </c>
      <c r="V51" s="113">
        <v>1.4789687550867501</v>
      </c>
      <c r="W51" s="20">
        <v>86.763640266324202</v>
      </c>
      <c r="X51" s="113">
        <v>0.89432509300961505</v>
      </c>
      <c r="Y51" s="20">
        <v>-2.4771930428369302</v>
      </c>
      <c r="Z51" s="113">
        <v>1.6514909250659999</v>
      </c>
      <c r="AA51" s="107"/>
      <c r="AB51" s="107"/>
      <c r="AC51" s="107"/>
      <c r="AD51" s="108"/>
    </row>
    <row r="52" spans="1:30" ht="13" customHeight="1" x14ac:dyDescent="0.15">
      <c r="A52" s="57" t="s">
        <v>286</v>
      </c>
      <c r="B52" s="106">
        <v>2</v>
      </c>
      <c r="C52" s="20">
        <v>78.147420973971606</v>
      </c>
      <c r="D52" s="113">
        <v>1.16432422059139</v>
      </c>
      <c r="E52" s="20">
        <v>77.762739494393799</v>
      </c>
      <c r="F52" s="113">
        <v>1.3419087757019601</v>
      </c>
      <c r="G52" s="20">
        <v>78.782032726767497</v>
      </c>
      <c r="H52" s="113">
        <v>1.8354831219741701</v>
      </c>
      <c r="I52" s="20">
        <v>1.0192932323737101</v>
      </c>
      <c r="J52" s="113">
        <v>2.0981086007871701</v>
      </c>
      <c r="K52" s="20">
        <v>76.071238307843302</v>
      </c>
      <c r="L52" s="113">
        <v>2.6754116299522601</v>
      </c>
      <c r="M52" s="20">
        <v>77.804189865105997</v>
      </c>
      <c r="N52" s="113">
        <v>1.3938330944044099</v>
      </c>
      <c r="O52" s="20">
        <v>81.769519522826201</v>
      </c>
      <c r="P52" s="113">
        <v>2.0203090347529602</v>
      </c>
      <c r="Q52" s="20">
        <v>5.6982812149829103</v>
      </c>
      <c r="R52" s="113">
        <v>3.2643024071564901</v>
      </c>
      <c r="S52" s="20">
        <v>75.749598027116306</v>
      </c>
      <c r="T52" s="113">
        <v>2.7415245023498902</v>
      </c>
      <c r="U52" s="20">
        <v>80.378092404574502</v>
      </c>
      <c r="V52" s="113">
        <v>2.2483252723109102</v>
      </c>
      <c r="W52" s="20">
        <v>78.6080194062489</v>
      </c>
      <c r="X52" s="113">
        <v>1.4595752094324701</v>
      </c>
      <c r="Y52" s="20">
        <v>2.8584213791326101</v>
      </c>
      <c r="Z52" s="113">
        <v>3.13384611155388</v>
      </c>
      <c r="AA52" s="107"/>
      <c r="AB52" s="107"/>
      <c r="AC52" s="107"/>
      <c r="AD52" s="108"/>
    </row>
    <row r="53" spans="1:30" ht="13" customHeight="1" x14ac:dyDescent="0.15">
      <c r="A53" s="57" t="s">
        <v>287</v>
      </c>
      <c r="B53" s="106">
        <v>2</v>
      </c>
      <c r="C53" s="20">
        <v>60.261593287623597</v>
      </c>
      <c r="D53" s="113">
        <v>1.36366472866483</v>
      </c>
      <c r="E53" s="20">
        <v>60.615936410950297</v>
      </c>
      <c r="F53" s="113">
        <v>1.5770136998778901</v>
      </c>
      <c r="G53" s="20">
        <v>58.8256237705411</v>
      </c>
      <c r="H53" s="113">
        <v>2.64410672176365</v>
      </c>
      <c r="I53" s="20">
        <v>-1.7903126404092</v>
      </c>
      <c r="J53" s="113">
        <v>3.0983861310782701</v>
      </c>
      <c r="K53" s="20">
        <v>47.117520529963997</v>
      </c>
      <c r="L53" s="113">
        <v>3.4057991062898298</v>
      </c>
      <c r="M53" s="20">
        <v>58.205613965129302</v>
      </c>
      <c r="N53" s="113">
        <v>1.6380612068218201</v>
      </c>
      <c r="O53" s="20">
        <v>67.064647239195196</v>
      </c>
      <c r="P53" s="113">
        <v>2.0790109593073902</v>
      </c>
      <c r="Q53" s="20">
        <v>19.947126709231199</v>
      </c>
      <c r="R53" s="113">
        <v>4.0064422078876003</v>
      </c>
      <c r="S53" s="20">
        <v>49.659052259343703</v>
      </c>
      <c r="T53" s="113">
        <v>2.4477071471181899</v>
      </c>
      <c r="U53" s="20">
        <v>54.489334011932499</v>
      </c>
      <c r="V53" s="113">
        <v>3.2020146244422301</v>
      </c>
      <c r="W53" s="20">
        <v>64.214383844209905</v>
      </c>
      <c r="X53" s="113">
        <v>1.51772356723443</v>
      </c>
      <c r="Y53" s="20">
        <v>14.555331584866201</v>
      </c>
      <c r="Z53" s="113">
        <v>2.5946699990241799</v>
      </c>
      <c r="AA53" s="107"/>
      <c r="AB53" s="107"/>
      <c r="AC53" s="107"/>
      <c r="AD53" s="108"/>
    </row>
    <row r="54" spans="1:30" ht="13" customHeight="1" x14ac:dyDescent="0.15">
      <c r="A54" s="57" t="s">
        <v>288</v>
      </c>
      <c r="B54" s="106">
        <v>2</v>
      </c>
      <c r="C54" s="20">
        <v>64.2189595512328</v>
      </c>
      <c r="D54" s="113">
        <v>1.4375384258911801</v>
      </c>
      <c r="E54" s="20">
        <v>63.4918456456329</v>
      </c>
      <c r="F54" s="113">
        <v>1.6213476922413801</v>
      </c>
      <c r="G54" s="20">
        <v>67.314653432766804</v>
      </c>
      <c r="H54" s="113">
        <v>2.7378737461659801</v>
      </c>
      <c r="I54" s="20">
        <v>3.8228077871338999</v>
      </c>
      <c r="J54" s="113">
        <v>3.10041396117736</v>
      </c>
      <c r="K54" s="20">
        <v>44.164029018127401</v>
      </c>
      <c r="L54" s="113">
        <v>5.2539164381367103</v>
      </c>
      <c r="M54" s="20">
        <v>63.619964437695003</v>
      </c>
      <c r="N54" s="113">
        <v>1.73966743539458</v>
      </c>
      <c r="O54" s="20">
        <v>68.762493732747501</v>
      </c>
      <c r="P54" s="113">
        <v>2.21209626819843</v>
      </c>
      <c r="Q54" s="20">
        <v>24.59846471462</v>
      </c>
      <c r="R54" s="113">
        <v>5.29538719497502</v>
      </c>
      <c r="S54" s="20">
        <v>53.655402599495702</v>
      </c>
      <c r="T54" s="113">
        <v>2.99165001181052</v>
      </c>
      <c r="U54" s="20">
        <v>60.133159595955803</v>
      </c>
      <c r="V54" s="113">
        <v>3.5217305119851399</v>
      </c>
      <c r="W54" s="20">
        <v>68.048338144767499</v>
      </c>
      <c r="X54" s="113">
        <v>1.53686037990952</v>
      </c>
      <c r="Y54" s="20">
        <v>14.392935545271801</v>
      </c>
      <c r="Z54" s="113">
        <v>3.25137450642131</v>
      </c>
      <c r="AA54" s="107"/>
      <c r="AB54" s="107"/>
      <c r="AC54" s="107"/>
      <c r="AD54" s="108"/>
    </row>
    <row r="55" spans="1:30" ht="13" customHeight="1" x14ac:dyDescent="0.15">
      <c r="A55" s="57" t="s">
        <v>289</v>
      </c>
      <c r="B55" s="106">
        <v>2</v>
      </c>
      <c r="C55" s="20">
        <v>66.257389185055601</v>
      </c>
      <c r="D55" s="113">
        <v>1.4953191992937001</v>
      </c>
      <c r="E55" s="20">
        <v>63.848967017082401</v>
      </c>
      <c r="F55" s="113">
        <v>1.8808372763561501</v>
      </c>
      <c r="G55" s="20">
        <v>69.629541524708998</v>
      </c>
      <c r="H55" s="113">
        <v>2.28058280187311</v>
      </c>
      <c r="I55" s="20">
        <v>5.78057450762652</v>
      </c>
      <c r="J55" s="113">
        <v>2.80705942201612</v>
      </c>
      <c r="K55" s="20">
        <v>59.322051487098598</v>
      </c>
      <c r="L55" s="113">
        <v>3.16560286362854</v>
      </c>
      <c r="M55" s="20">
        <v>66.063483140235107</v>
      </c>
      <c r="N55" s="113">
        <v>2.0593121395646801</v>
      </c>
      <c r="O55" s="20">
        <v>72.343894026625804</v>
      </c>
      <c r="P55" s="113">
        <v>2.0868660585479701</v>
      </c>
      <c r="Q55" s="20">
        <v>13.021842539527199</v>
      </c>
      <c r="R55" s="113">
        <v>3.5060278818241701</v>
      </c>
      <c r="S55" s="20">
        <v>61.736518076744701</v>
      </c>
      <c r="T55" s="113">
        <v>2.6084936957970899</v>
      </c>
      <c r="U55" s="20">
        <v>64.940154889115206</v>
      </c>
      <c r="V55" s="113">
        <v>2.9023820633180502</v>
      </c>
      <c r="W55" s="20">
        <v>69.849773906692207</v>
      </c>
      <c r="X55" s="113">
        <v>1.9895648698789901</v>
      </c>
      <c r="Y55" s="20">
        <v>8.1132558299475601</v>
      </c>
      <c r="Z55" s="113">
        <v>3.0404823220470401</v>
      </c>
      <c r="AA55" s="107"/>
      <c r="AB55" s="107"/>
      <c r="AC55" s="107"/>
      <c r="AD55" s="108"/>
    </row>
    <row r="56" spans="1:30" ht="13" customHeight="1" x14ac:dyDescent="0.15">
      <c r="A56" s="57" t="s">
        <v>290</v>
      </c>
      <c r="B56" s="106">
        <v>2</v>
      </c>
      <c r="C56" s="20">
        <v>66.899272215497206</v>
      </c>
      <c r="D56" s="113">
        <v>1.20639124480453</v>
      </c>
      <c r="E56" s="20">
        <v>65.135419177876202</v>
      </c>
      <c r="F56" s="113">
        <v>1.4060103839940801</v>
      </c>
      <c r="G56" s="20">
        <v>70.161745224055906</v>
      </c>
      <c r="H56" s="113">
        <v>1.54597948378453</v>
      </c>
      <c r="I56" s="20">
        <v>5.0263260461797001</v>
      </c>
      <c r="J56" s="113">
        <v>1.7424261224147199</v>
      </c>
      <c r="K56" s="20">
        <v>65.497247352631803</v>
      </c>
      <c r="L56" s="113">
        <v>2.9354355075334202</v>
      </c>
      <c r="M56" s="20">
        <v>65.364926320898704</v>
      </c>
      <c r="N56" s="113">
        <v>1.44294555742867</v>
      </c>
      <c r="O56" s="20">
        <v>69.474477800706495</v>
      </c>
      <c r="P56" s="113">
        <v>1.6191334839289</v>
      </c>
      <c r="Q56" s="20">
        <v>3.9772304480746898</v>
      </c>
      <c r="R56" s="113">
        <v>3.1902815444078598</v>
      </c>
      <c r="S56" s="20">
        <v>61.283518643176997</v>
      </c>
      <c r="T56" s="113">
        <v>1.8744715099504099</v>
      </c>
      <c r="U56" s="20">
        <v>63.831591821492601</v>
      </c>
      <c r="V56" s="113">
        <v>2.57688073128302</v>
      </c>
      <c r="W56" s="20">
        <v>70.058282185788897</v>
      </c>
      <c r="X56" s="113">
        <v>1.43823785950506</v>
      </c>
      <c r="Y56" s="20">
        <v>8.7747635426119608</v>
      </c>
      <c r="Z56" s="113">
        <v>2.2698685682155202</v>
      </c>
      <c r="AA56" s="107"/>
      <c r="AB56" s="107"/>
      <c r="AC56" s="107"/>
      <c r="AD56" s="108"/>
    </row>
    <row r="57" spans="1:30" ht="13" customHeight="1" x14ac:dyDescent="0.15">
      <c r="A57" s="57" t="s">
        <v>291</v>
      </c>
      <c r="B57" s="106">
        <v>2</v>
      </c>
      <c r="C57" s="20">
        <v>71.308502760449599</v>
      </c>
      <c r="D57" s="113">
        <v>1.5758506203798699</v>
      </c>
      <c r="E57" s="20">
        <v>70.181761065097305</v>
      </c>
      <c r="F57" s="113">
        <v>1.8518199188240401</v>
      </c>
      <c r="G57" s="20">
        <v>73.592800409023496</v>
      </c>
      <c r="H57" s="113">
        <v>2.2867823818016899</v>
      </c>
      <c r="I57" s="20">
        <v>3.41103934392613</v>
      </c>
      <c r="J57" s="113">
        <v>2.67548606473092</v>
      </c>
      <c r="K57" s="20">
        <v>59.238112355327502</v>
      </c>
      <c r="L57" s="113">
        <v>7.6188156819851898</v>
      </c>
      <c r="M57" s="20">
        <v>70.357727336765393</v>
      </c>
      <c r="N57" s="113">
        <v>1.9317051572867401</v>
      </c>
      <c r="O57" s="20">
        <v>74.061181154347096</v>
      </c>
      <c r="P57" s="113">
        <v>2.18188904301463</v>
      </c>
      <c r="Q57" s="20">
        <v>14.8230687990196</v>
      </c>
      <c r="R57" s="113">
        <v>7.5390285650590103</v>
      </c>
      <c r="S57" s="20">
        <v>60.777147507621997</v>
      </c>
      <c r="T57" s="113">
        <v>3.5685819458879098</v>
      </c>
      <c r="U57" s="20">
        <v>67.544036633138205</v>
      </c>
      <c r="V57" s="113">
        <v>3.8612105700654702</v>
      </c>
      <c r="W57" s="20">
        <v>74.491636905315204</v>
      </c>
      <c r="X57" s="113">
        <v>1.64740594917268</v>
      </c>
      <c r="Y57" s="20">
        <v>13.7144893976932</v>
      </c>
      <c r="Z57" s="113">
        <v>3.7585294444286399</v>
      </c>
      <c r="AA57" s="107"/>
      <c r="AB57" s="107"/>
      <c r="AC57" s="107"/>
      <c r="AD57" s="108"/>
    </row>
    <row r="58" spans="1:30" ht="13" customHeight="1" x14ac:dyDescent="0.15">
      <c r="A58" s="57" t="s">
        <v>292</v>
      </c>
      <c r="B58" s="106">
        <v>2</v>
      </c>
      <c r="C58" s="20">
        <v>68.255445727025304</v>
      </c>
      <c r="D58" s="113">
        <v>1.31293002711245</v>
      </c>
      <c r="E58" s="20">
        <v>66.657153633803901</v>
      </c>
      <c r="F58" s="113">
        <v>1.52504502978946</v>
      </c>
      <c r="G58" s="20">
        <v>70.771946281119</v>
      </c>
      <c r="H58" s="113">
        <v>1.7470379027509699</v>
      </c>
      <c r="I58" s="20">
        <v>4.1147926473150598</v>
      </c>
      <c r="J58" s="113">
        <v>1.91320387445661</v>
      </c>
      <c r="K58" s="20">
        <v>67.983203427530697</v>
      </c>
      <c r="L58" s="113">
        <v>3.1233769184404498</v>
      </c>
      <c r="M58" s="20">
        <v>67.738717704734697</v>
      </c>
      <c r="N58" s="113">
        <v>1.4516608234591399</v>
      </c>
      <c r="O58" s="20">
        <v>73.327191153341303</v>
      </c>
      <c r="P58" s="113">
        <v>2.4643360253164901</v>
      </c>
      <c r="Q58" s="20">
        <v>5.3439877258105204</v>
      </c>
      <c r="R58" s="113">
        <v>4.1027609702286503</v>
      </c>
      <c r="S58" s="20">
        <v>69.802107137298606</v>
      </c>
      <c r="T58" s="113">
        <v>2.8977014592612602</v>
      </c>
      <c r="U58" s="20">
        <v>68.467127941438804</v>
      </c>
      <c r="V58" s="113">
        <v>2.4993485793243799</v>
      </c>
      <c r="W58" s="20">
        <v>67.836562304430601</v>
      </c>
      <c r="X58" s="113">
        <v>1.54541477406461</v>
      </c>
      <c r="Y58" s="20">
        <v>-1.9655448328680301</v>
      </c>
      <c r="Z58" s="113">
        <v>3.1982903120644801</v>
      </c>
      <c r="AA58" s="107"/>
      <c r="AB58" s="107"/>
      <c r="AC58" s="107"/>
      <c r="AD58" s="108"/>
    </row>
    <row r="59" spans="1:30" ht="13" customHeight="1" x14ac:dyDescent="0.15">
      <c r="A59" s="57" t="s">
        <v>293</v>
      </c>
      <c r="B59" s="106">
        <v>2</v>
      </c>
      <c r="C59" s="20">
        <v>88.484105677054998</v>
      </c>
      <c r="D59" s="113">
        <v>1.2229736436378</v>
      </c>
      <c r="E59" s="20">
        <v>89.006697383444106</v>
      </c>
      <c r="F59" s="113">
        <v>1.3713726240880899</v>
      </c>
      <c r="G59" s="20">
        <v>87.149065640308905</v>
      </c>
      <c r="H59" s="113">
        <v>1.5556895190253499</v>
      </c>
      <c r="I59" s="20">
        <v>-1.8576317431351601</v>
      </c>
      <c r="J59" s="113">
        <v>1.5820092924143401</v>
      </c>
      <c r="K59" s="20">
        <v>86.336584804582102</v>
      </c>
      <c r="L59" s="113">
        <v>2.1866735131877801</v>
      </c>
      <c r="M59" s="20">
        <v>88.601087996104198</v>
      </c>
      <c r="N59" s="113">
        <v>1.30089482810131</v>
      </c>
      <c r="O59" s="20">
        <v>91.169497268352004</v>
      </c>
      <c r="P59" s="113">
        <v>1.8738810156982599</v>
      </c>
      <c r="Q59" s="20">
        <v>4.8329124637699197</v>
      </c>
      <c r="R59" s="113">
        <v>2.60089521660076</v>
      </c>
      <c r="S59" s="20">
        <v>87.710097477761096</v>
      </c>
      <c r="T59" s="113">
        <v>2.03300773122437</v>
      </c>
      <c r="U59" s="20">
        <v>85.921981736716901</v>
      </c>
      <c r="V59" s="113">
        <v>2.0721147452245798</v>
      </c>
      <c r="W59" s="20">
        <v>90.212352359564207</v>
      </c>
      <c r="X59" s="113">
        <v>1.18318224026951</v>
      </c>
      <c r="Y59" s="20">
        <v>2.5022548818031298</v>
      </c>
      <c r="Z59" s="113">
        <v>1.98394760334237</v>
      </c>
      <c r="AA59" s="107"/>
      <c r="AB59" s="107"/>
      <c r="AC59" s="107"/>
      <c r="AD59" s="108"/>
    </row>
    <row r="60" spans="1:30" ht="13" customHeight="1" x14ac:dyDescent="0.15">
      <c r="A60" s="57" t="s">
        <v>294</v>
      </c>
      <c r="B60" s="106">
        <v>2</v>
      </c>
      <c r="C60" s="20">
        <v>66.0632588618613</v>
      </c>
      <c r="D60" s="113">
        <v>2.2473971064357201</v>
      </c>
      <c r="E60" s="20">
        <v>63.6262636401731</v>
      </c>
      <c r="F60" s="113">
        <v>2.5889129476460702</v>
      </c>
      <c r="G60" s="20">
        <v>70.592463703970793</v>
      </c>
      <c r="H60" s="113">
        <v>2.6653920242629101</v>
      </c>
      <c r="I60" s="20">
        <v>6.9662000637977401</v>
      </c>
      <c r="J60" s="113">
        <v>2.6467915885326998</v>
      </c>
      <c r="K60" s="20">
        <v>53.287818634923099</v>
      </c>
      <c r="L60" s="113">
        <v>4.8084826142125898</v>
      </c>
      <c r="M60" s="20">
        <v>68.583713870014805</v>
      </c>
      <c r="N60" s="113">
        <v>2.6300447872663799</v>
      </c>
      <c r="O60" s="20">
        <v>70.740384226971599</v>
      </c>
      <c r="P60" s="113">
        <v>3.3876425144747402</v>
      </c>
      <c r="Q60" s="20">
        <v>17.452565592048501</v>
      </c>
      <c r="R60" s="113">
        <v>5.2867572694081701</v>
      </c>
      <c r="S60" s="20">
        <v>61.234085738162797</v>
      </c>
      <c r="T60" s="113">
        <v>5.4123689345820898</v>
      </c>
      <c r="U60" s="20">
        <v>65.585779368189904</v>
      </c>
      <c r="V60" s="113">
        <v>4.1984355992129503</v>
      </c>
      <c r="W60" s="20">
        <v>69.293084381066294</v>
      </c>
      <c r="X60" s="113">
        <v>3.2763612180724602</v>
      </c>
      <c r="Y60" s="20">
        <v>8.0589986429034894</v>
      </c>
      <c r="Z60" s="113">
        <v>6.7618341628468297</v>
      </c>
      <c r="AA60" s="107"/>
      <c r="AB60" s="107"/>
      <c r="AC60" s="107"/>
      <c r="AD60" s="108"/>
    </row>
    <row r="61" spans="1:30" ht="13" customHeight="1" x14ac:dyDescent="0.15">
      <c r="A61" s="57" t="s">
        <v>295</v>
      </c>
      <c r="B61" s="106">
        <v>2</v>
      </c>
      <c r="C61" s="20">
        <v>91.4530611339232</v>
      </c>
      <c r="D61" s="113">
        <v>0.62714444360049104</v>
      </c>
      <c r="E61" s="20">
        <v>92.057539477204699</v>
      </c>
      <c r="F61" s="113">
        <v>0.75230323387331</v>
      </c>
      <c r="G61" s="20">
        <v>90.365854559162798</v>
      </c>
      <c r="H61" s="113">
        <v>1.0733690606670301</v>
      </c>
      <c r="I61" s="20">
        <v>-1.6916849180419899</v>
      </c>
      <c r="J61" s="113">
        <v>1.2946611632042799</v>
      </c>
      <c r="K61" s="20">
        <v>86.911298124922794</v>
      </c>
      <c r="L61" s="113">
        <v>1.46229967251661</v>
      </c>
      <c r="M61" s="20">
        <v>92.306858151658403</v>
      </c>
      <c r="N61" s="113">
        <v>0.76940787629128604</v>
      </c>
      <c r="O61" s="20">
        <v>93.794433469541303</v>
      </c>
      <c r="P61" s="113">
        <v>1.0851311652961999</v>
      </c>
      <c r="Q61" s="20">
        <v>6.8831353446184496</v>
      </c>
      <c r="R61" s="113">
        <v>1.8587612434533001</v>
      </c>
      <c r="S61" s="20">
        <v>88.369511628911496</v>
      </c>
      <c r="T61" s="113">
        <v>1.2405271604024299</v>
      </c>
      <c r="U61" s="20">
        <v>88.415721425418099</v>
      </c>
      <c r="V61" s="113">
        <v>1.6115512310747799</v>
      </c>
      <c r="W61" s="20">
        <v>93.922141291818605</v>
      </c>
      <c r="X61" s="113">
        <v>0.69945129169554698</v>
      </c>
      <c r="Y61" s="20">
        <v>5.5526296629071403</v>
      </c>
      <c r="Z61" s="113">
        <v>1.4184033368223501</v>
      </c>
      <c r="AA61" s="107"/>
      <c r="AB61" s="107"/>
      <c r="AC61" s="107"/>
      <c r="AD61" s="108"/>
    </row>
    <row r="62" spans="1:30" ht="13" customHeight="1" x14ac:dyDescent="0.15">
      <c r="A62" s="57" t="s">
        <v>296</v>
      </c>
      <c r="B62" s="106">
        <v>2</v>
      </c>
      <c r="C62" s="20">
        <v>96.348732131389198</v>
      </c>
      <c r="D62" s="113">
        <v>0.42242061673506398</v>
      </c>
      <c r="E62" s="20">
        <v>96.054134573987199</v>
      </c>
      <c r="F62" s="113">
        <v>0.49553892566188901</v>
      </c>
      <c r="G62" s="20">
        <v>97.033006652162499</v>
      </c>
      <c r="H62" s="113">
        <v>0.64402711809249702</v>
      </c>
      <c r="I62" s="20">
        <v>0.978872078175272</v>
      </c>
      <c r="J62" s="113">
        <v>0.74303364445548903</v>
      </c>
      <c r="K62" s="20">
        <v>92.604188458333596</v>
      </c>
      <c r="L62" s="113">
        <v>2.74708897151163</v>
      </c>
      <c r="M62" s="20">
        <v>96.5006659879745</v>
      </c>
      <c r="N62" s="113">
        <v>0.41834797936401502</v>
      </c>
      <c r="O62" s="20">
        <v>97.197790062809702</v>
      </c>
      <c r="P62" s="113">
        <v>0.91805115428976802</v>
      </c>
      <c r="Q62" s="20">
        <v>4.5936016044761603</v>
      </c>
      <c r="R62" s="113">
        <v>2.92167919623799</v>
      </c>
      <c r="S62" s="20">
        <v>92.860917579599899</v>
      </c>
      <c r="T62" s="113">
        <v>2.2472875411812998</v>
      </c>
      <c r="U62" s="20">
        <v>96.926363169039604</v>
      </c>
      <c r="V62" s="113">
        <v>0.97519274352639396</v>
      </c>
      <c r="W62" s="20">
        <v>96.6155824969089</v>
      </c>
      <c r="X62" s="113">
        <v>0.40263505583968601</v>
      </c>
      <c r="Y62" s="20">
        <v>3.7546649173090301</v>
      </c>
      <c r="Z62" s="113">
        <v>2.2230828659912598</v>
      </c>
      <c r="AA62" s="107"/>
      <c r="AB62" s="107"/>
      <c r="AC62" s="107"/>
      <c r="AD62" s="108"/>
    </row>
    <row r="63" spans="1:30" ht="13" customHeight="1" x14ac:dyDescent="0.15">
      <c r="A63" s="110" t="s">
        <v>297</v>
      </c>
      <c r="B63" s="74">
        <v>2</v>
      </c>
      <c r="C63" s="8">
        <v>70.707410073310598</v>
      </c>
      <c r="D63" s="114">
        <v>0.27142605133352599</v>
      </c>
      <c r="E63" s="8">
        <v>69.776680830715904</v>
      </c>
      <c r="F63" s="114">
        <v>0.31658407001454097</v>
      </c>
      <c r="G63" s="8">
        <v>72.877864877084505</v>
      </c>
      <c r="H63" s="114">
        <v>0.42333254349229199</v>
      </c>
      <c r="I63" s="8">
        <v>3.1011840463686</v>
      </c>
      <c r="J63" s="114">
        <v>0.47991869603652598</v>
      </c>
      <c r="K63" s="8">
        <v>64.894235318772203</v>
      </c>
      <c r="L63" s="114">
        <v>0.86939231294691099</v>
      </c>
      <c r="M63" s="8">
        <v>69.407995730480494</v>
      </c>
      <c r="N63" s="114">
        <v>0.34781293718995399</v>
      </c>
      <c r="O63" s="8">
        <v>74.157753687495699</v>
      </c>
      <c r="P63" s="114">
        <v>0.39471483993196099</v>
      </c>
      <c r="Q63" s="8">
        <v>9.2635183687235205</v>
      </c>
      <c r="R63" s="114">
        <v>0.93259203982269601</v>
      </c>
      <c r="S63" s="8">
        <v>65.998198499962697</v>
      </c>
      <c r="T63" s="114">
        <v>0.64395599352132904</v>
      </c>
      <c r="U63" s="8">
        <v>67.414443011619696</v>
      </c>
      <c r="V63" s="114">
        <v>0.63446191829019105</v>
      </c>
      <c r="W63" s="8">
        <v>72.875613177965306</v>
      </c>
      <c r="X63" s="114">
        <v>0.31655571177143899</v>
      </c>
      <c r="Y63" s="8">
        <v>6.8774146780025296</v>
      </c>
      <c r="Z63" s="114">
        <v>0.69848012760770195</v>
      </c>
      <c r="AA63" s="107"/>
      <c r="AB63" s="107"/>
      <c r="AC63" s="107"/>
      <c r="AD63" s="108"/>
    </row>
    <row r="64" spans="1:30" ht="13" customHeight="1" x14ac:dyDescent="0.15">
      <c r="A64" s="75" t="s">
        <v>298</v>
      </c>
      <c r="B64" s="76">
        <v>2</v>
      </c>
      <c r="C64" s="12">
        <v>69.170174435082899</v>
      </c>
      <c r="D64" s="115">
        <v>0.427203897575403</v>
      </c>
      <c r="E64" s="12">
        <v>68.224177872360798</v>
      </c>
      <c r="F64" s="115">
        <v>0.47094181946876201</v>
      </c>
      <c r="G64" s="12">
        <v>71.641474313124107</v>
      </c>
      <c r="H64" s="115">
        <v>0.679681345088053</v>
      </c>
      <c r="I64" s="12">
        <v>3.4172964407633102</v>
      </c>
      <c r="J64" s="115">
        <v>0.73209585679873002</v>
      </c>
      <c r="K64" s="12">
        <v>65.830241171421093</v>
      </c>
      <c r="L64" s="115">
        <v>1.5480859073024</v>
      </c>
      <c r="M64" s="12">
        <v>67.551176791570398</v>
      </c>
      <c r="N64" s="115">
        <v>0.53305556751265404</v>
      </c>
      <c r="O64" s="12">
        <v>72.1838607141746</v>
      </c>
      <c r="P64" s="115">
        <v>0.60193924138671395</v>
      </c>
      <c r="Q64" s="12">
        <v>6.3536195427535596</v>
      </c>
      <c r="R64" s="115">
        <v>1.67469996998252</v>
      </c>
      <c r="S64" s="12">
        <v>64.898221077954602</v>
      </c>
      <c r="T64" s="115">
        <v>1.16161748354552</v>
      </c>
      <c r="U64" s="12">
        <v>66.107627350132105</v>
      </c>
      <c r="V64" s="115">
        <v>1.0006878930754</v>
      </c>
      <c r="W64" s="12">
        <v>71.025848934687204</v>
      </c>
      <c r="X64" s="115">
        <v>0.485084297468935</v>
      </c>
      <c r="Y64" s="12">
        <v>6.1276278567326701</v>
      </c>
      <c r="Z64" s="115">
        <v>1.2323386568689401</v>
      </c>
      <c r="AA64" s="107"/>
      <c r="AB64" s="107"/>
      <c r="AC64" s="107"/>
      <c r="AD64" s="108"/>
    </row>
    <row r="65" spans="1:30" ht="13" customHeight="1" x14ac:dyDescent="0.15">
      <c r="A65" s="77" t="s">
        <v>299</v>
      </c>
      <c r="B65" s="78">
        <v>2</v>
      </c>
      <c r="C65" s="59">
        <v>73.330209144920005</v>
      </c>
      <c r="D65" s="116">
        <v>0.18661499530390099</v>
      </c>
      <c r="E65" s="59">
        <v>72.593549334010703</v>
      </c>
      <c r="F65" s="116">
        <v>0.220203611954322</v>
      </c>
      <c r="G65" s="59">
        <v>75.149363366325503</v>
      </c>
      <c r="H65" s="116">
        <v>0.297598731089462</v>
      </c>
      <c r="I65" s="59">
        <v>2.5558140323148599</v>
      </c>
      <c r="J65" s="116">
        <v>0.341898359069705</v>
      </c>
      <c r="K65" s="59">
        <v>68.707712655652003</v>
      </c>
      <c r="L65" s="116">
        <v>0.59598557567307997</v>
      </c>
      <c r="M65" s="59">
        <v>72.410574454926405</v>
      </c>
      <c r="N65" s="116">
        <v>0.23857887119291599</v>
      </c>
      <c r="O65" s="59">
        <v>76.633627691735796</v>
      </c>
      <c r="P65" s="116">
        <v>0.28596461715117799</v>
      </c>
      <c r="Q65" s="59">
        <v>7.9259150360837598</v>
      </c>
      <c r="R65" s="116">
        <v>0.64534077010697699</v>
      </c>
      <c r="S65" s="59">
        <v>69.797274439850298</v>
      </c>
      <c r="T65" s="116">
        <v>0.434681158362409</v>
      </c>
      <c r="U65" s="59">
        <v>70.748288364917599</v>
      </c>
      <c r="V65" s="116">
        <v>0.43877992615961398</v>
      </c>
      <c r="W65" s="59">
        <v>75.046970988069504</v>
      </c>
      <c r="X65" s="116">
        <v>0.22236695170832199</v>
      </c>
      <c r="Y65" s="59">
        <v>5.2496965482192097</v>
      </c>
      <c r="Z65" s="116">
        <v>0.47729328685153699</v>
      </c>
      <c r="AA65" s="107"/>
      <c r="AB65" s="107"/>
      <c r="AC65" s="107"/>
      <c r="AD65" s="108"/>
    </row>
    <row r="66" spans="1:30" ht="13" customHeight="1" x14ac:dyDescent="0.15">
      <c r="A66" s="57" t="s">
        <v>300</v>
      </c>
      <c r="B66" s="106">
        <v>2</v>
      </c>
      <c r="C66" s="20">
        <v>76.6965598912915</v>
      </c>
      <c r="D66" s="113">
        <v>2.01740422161983</v>
      </c>
      <c r="E66" s="20">
        <v>74.3224635974249</v>
      </c>
      <c r="F66" s="113">
        <v>2.6603960964455098</v>
      </c>
      <c r="G66" s="20">
        <v>80.609447029831799</v>
      </c>
      <c r="H66" s="113">
        <v>2.4228238009504199</v>
      </c>
      <c r="I66" s="20">
        <v>6.2869834324068998</v>
      </c>
      <c r="J66" s="113">
        <v>3.2563478847483802</v>
      </c>
      <c r="K66" s="20">
        <v>73.158787308854102</v>
      </c>
      <c r="L66" s="113">
        <v>4.5587247559271198</v>
      </c>
      <c r="M66" s="20">
        <v>75.843859873416207</v>
      </c>
      <c r="N66" s="113">
        <v>2.8532909264057502</v>
      </c>
      <c r="O66" s="20">
        <v>84.859185791084798</v>
      </c>
      <c r="P66" s="113">
        <v>3.1348941841617499</v>
      </c>
      <c r="Q66" s="20">
        <v>11.7003984822307</v>
      </c>
      <c r="R66" s="113">
        <v>6.0743478112632401</v>
      </c>
      <c r="S66" s="20">
        <v>73.256214425692704</v>
      </c>
      <c r="T66" s="113">
        <v>4.3075881819581001</v>
      </c>
      <c r="U66" s="20">
        <v>68.088686091411205</v>
      </c>
      <c r="V66" s="113">
        <v>4.2053366703222297</v>
      </c>
      <c r="W66" s="20">
        <v>82.5200768946642</v>
      </c>
      <c r="X66" s="113">
        <v>2.4752230887897899</v>
      </c>
      <c r="Y66" s="20">
        <v>9.2638624689714799</v>
      </c>
      <c r="Z66" s="113">
        <v>4.8814040337624798</v>
      </c>
      <c r="AA66" s="107"/>
      <c r="AB66" s="107"/>
      <c r="AC66" s="107"/>
      <c r="AD66" s="108"/>
    </row>
    <row r="67" spans="1:30" ht="13" customHeight="1" x14ac:dyDescent="0.15">
      <c r="A67" s="57" t="s">
        <v>301</v>
      </c>
      <c r="B67" s="106">
        <v>2</v>
      </c>
      <c r="C67" s="20">
        <v>73.289239524586193</v>
      </c>
      <c r="D67" s="113">
        <v>2.6843083701667001</v>
      </c>
      <c r="E67" s="20">
        <v>69.957497920927395</v>
      </c>
      <c r="F67" s="113">
        <v>3.1179147183317202</v>
      </c>
      <c r="G67" s="20">
        <v>77.562083426172194</v>
      </c>
      <c r="H67" s="113">
        <v>3.3353224839557498</v>
      </c>
      <c r="I67" s="20">
        <v>7.6045855052447804</v>
      </c>
      <c r="J67" s="113">
        <v>3.6999835014134099</v>
      </c>
      <c r="K67" s="20">
        <v>64.881686719112395</v>
      </c>
      <c r="L67" s="113">
        <v>4.8126998678976296</v>
      </c>
      <c r="M67" s="20">
        <v>68.637780567029296</v>
      </c>
      <c r="N67" s="113">
        <v>3.0803836413188201</v>
      </c>
      <c r="O67" s="20">
        <v>86.023537082932506</v>
      </c>
      <c r="P67" s="113">
        <v>2.6512443778497001</v>
      </c>
      <c r="Q67" s="20">
        <v>21.141850363820101</v>
      </c>
      <c r="R67" s="113">
        <v>4.6856715433289597</v>
      </c>
      <c r="S67" s="20">
        <v>69.105605514545402</v>
      </c>
      <c r="T67" s="113">
        <v>4.7150646984679003</v>
      </c>
      <c r="U67" s="20">
        <v>71.287538087644407</v>
      </c>
      <c r="V67" s="113">
        <v>5.2447155312832203</v>
      </c>
      <c r="W67" s="20">
        <v>75.939948521209303</v>
      </c>
      <c r="X67" s="113">
        <v>3.06032149305139</v>
      </c>
      <c r="Y67" s="20">
        <v>6.8343430066639703</v>
      </c>
      <c r="Z67" s="113">
        <v>4.6896386473366301</v>
      </c>
      <c r="AA67" s="107"/>
      <c r="AB67" s="107"/>
      <c r="AC67" s="107"/>
      <c r="AD67" s="108"/>
    </row>
    <row r="68" spans="1:30" ht="13" customHeight="1" x14ac:dyDescent="0.15">
      <c r="A68" s="57" t="s">
        <v>302</v>
      </c>
      <c r="B68" s="106">
        <v>2</v>
      </c>
      <c r="C68" s="20">
        <v>73.552307349247499</v>
      </c>
      <c r="D68" s="113">
        <v>2.1818549216344199</v>
      </c>
      <c r="E68" s="20">
        <v>72.107424161029897</v>
      </c>
      <c r="F68" s="113">
        <v>2.61233465472792</v>
      </c>
      <c r="G68" s="20">
        <v>76.599866967536201</v>
      </c>
      <c r="H68" s="113">
        <v>3.23258145604987</v>
      </c>
      <c r="I68" s="20">
        <v>4.4924428065062898</v>
      </c>
      <c r="J68" s="113">
        <v>3.8001602230897999</v>
      </c>
      <c r="K68" s="20">
        <v>65.166544530099401</v>
      </c>
      <c r="L68" s="113">
        <v>4.7930221867989999</v>
      </c>
      <c r="M68" s="20">
        <v>72.512865188085996</v>
      </c>
      <c r="N68" s="113">
        <v>2.9776431434843298</v>
      </c>
      <c r="O68" s="20">
        <v>77.476711120188796</v>
      </c>
      <c r="P68" s="113">
        <v>2.94026177461049</v>
      </c>
      <c r="Q68" s="20">
        <v>12.3101665900894</v>
      </c>
      <c r="R68" s="113">
        <v>5.2072446724104902</v>
      </c>
      <c r="S68" s="20">
        <v>68.275067062655793</v>
      </c>
      <c r="T68" s="113">
        <v>4.5120939061622298</v>
      </c>
      <c r="U68" s="20">
        <v>68.668000308659899</v>
      </c>
      <c r="V68" s="113">
        <v>4.8703131147976002</v>
      </c>
      <c r="W68" s="20">
        <v>75.603998802800206</v>
      </c>
      <c r="X68" s="113">
        <v>2.51453111924876</v>
      </c>
      <c r="Y68" s="20">
        <v>7.32893174014447</v>
      </c>
      <c r="Z68" s="113">
        <v>4.7590551515894299</v>
      </c>
      <c r="AA68" s="107"/>
      <c r="AB68" s="107"/>
      <c r="AC68" s="107"/>
      <c r="AD68" s="108"/>
    </row>
    <row r="69" spans="1:30" ht="13" customHeight="1" x14ac:dyDescent="0.15">
      <c r="A69" s="72" t="s">
        <v>303</v>
      </c>
      <c r="B69" s="79">
        <v>2</v>
      </c>
      <c r="C69" s="118">
        <v>71.533592016759101</v>
      </c>
      <c r="D69" s="119">
        <v>2.2198461124693201</v>
      </c>
      <c r="E69" s="118">
        <v>73.262310996771603</v>
      </c>
      <c r="F69" s="119">
        <v>2.5093612364751898</v>
      </c>
      <c r="G69" s="118">
        <v>68.432295481145005</v>
      </c>
      <c r="H69" s="119">
        <v>3.3930059266275499</v>
      </c>
      <c r="I69" s="118">
        <v>-4.8300155156266698</v>
      </c>
      <c r="J69" s="119">
        <v>3.8282597931127502</v>
      </c>
      <c r="K69" s="118">
        <v>61.463559327905898</v>
      </c>
      <c r="L69" s="119">
        <v>4.3160709610303503</v>
      </c>
      <c r="M69" s="118">
        <v>70.612952188826696</v>
      </c>
      <c r="N69" s="119">
        <v>2.9931204370089501</v>
      </c>
      <c r="O69" s="118">
        <v>78.983561325106905</v>
      </c>
      <c r="P69" s="119">
        <v>3.3482460223813399</v>
      </c>
      <c r="Q69" s="118">
        <v>17.520001997201</v>
      </c>
      <c r="R69" s="119">
        <v>5.3476487183824997</v>
      </c>
      <c r="S69" s="118">
        <v>61.325614575312997</v>
      </c>
      <c r="T69" s="119">
        <v>4.2355050034864696</v>
      </c>
      <c r="U69" s="118">
        <v>67.455058488047897</v>
      </c>
      <c r="V69" s="119">
        <v>5.2817025994855404</v>
      </c>
      <c r="W69" s="118">
        <v>76.484205136719694</v>
      </c>
      <c r="X69" s="119">
        <v>2.37681802761854</v>
      </c>
      <c r="Y69" s="118">
        <v>15.158590561406699</v>
      </c>
      <c r="Z69" s="119">
        <v>4.7772225347408304</v>
      </c>
      <c r="AA69" s="80"/>
      <c r="AB69" s="80"/>
      <c r="AC69" s="80"/>
      <c r="AD69" s="81"/>
    </row>
    <row r="70" spans="1:30" ht="13" customHeight="1" x14ac:dyDescent="0.15">
      <c r="A70" s="57"/>
      <c r="B70" s="82"/>
      <c r="C70" s="20" t="s">
        <v>1470</v>
      </c>
      <c r="D70" s="113" t="s">
        <v>1471</v>
      </c>
      <c r="E70" s="20" t="s">
        <v>1472</v>
      </c>
      <c r="F70" s="113" t="s">
        <v>1473</v>
      </c>
      <c r="G70" s="20" t="s">
        <v>1474</v>
      </c>
      <c r="H70" s="113" t="s">
        <v>1475</v>
      </c>
      <c r="I70" s="20" t="s">
        <v>1476</v>
      </c>
      <c r="J70" s="113" t="s">
        <v>1477</v>
      </c>
      <c r="K70" s="20" t="s">
        <v>1478</v>
      </c>
      <c r="L70" s="113" t="s">
        <v>1479</v>
      </c>
      <c r="M70" s="20" t="s">
        <v>1480</v>
      </c>
      <c r="N70" s="113" t="s">
        <v>1481</v>
      </c>
      <c r="O70" s="20" t="s">
        <v>1482</v>
      </c>
      <c r="P70" s="113" t="s">
        <v>1483</v>
      </c>
      <c r="Q70" s="20" t="s">
        <v>1484</v>
      </c>
      <c r="R70" s="113" t="s">
        <v>1485</v>
      </c>
      <c r="S70" s="20" t="s">
        <v>1486</v>
      </c>
      <c r="T70" s="113" t="s">
        <v>1487</v>
      </c>
      <c r="U70" s="20" t="s">
        <v>1488</v>
      </c>
      <c r="V70" s="113" t="s">
        <v>1489</v>
      </c>
      <c r="W70" s="20" t="s">
        <v>1490</v>
      </c>
      <c r="X70" s="113" t="s">
        <v>1491</v>
      </c>
      <c r="Y70" s="20" t="s">
        <v>1492</v>
      </c>
      <c r="Z70" s="113" t="s">
        <v>1493</v>
      </c>
      <c r="AA70" s="20" t="s">
        <v>1494</v>
      </c>
      <c r="AB70" s="113" t="s">
        <v>1495</v>
      </c>
      <c r="AC70" s="107" t="s">
        <v>1496</v>
      </c>
      <c r="AD70" s="108" t="s">
        <v>1497</v>
      </c>
    </row>
    <row r="71" spans="1:30" ht="13" customHeight="1" x14ac:dyDescent="0.15">
      <c r="A71" s="57" t="s">
        <v>247</v>
      </c>
      <c r="B71" s="82">
        <v>1</v>
      </c>
      <c r="C71" s="20">
        <v>79.929816717063105</v>
      </c>
      <c r="D71" s="113">
        <v>1.7107234680505801</v>
      </c>
      <c r="E71" s="20">
        <v>80.156300130847001</v>
      </c>
      <c r="F71" s="113">
        <v>1.87805975575483</v>
      </c>
      <c r="G71" s="20">
        <v>79.380812139222002</v>
      </c>
      <c r="H71" s="113">
        <v>2.9189807400678101</v>
      </c>
      <c r="I71" s="20">
        <v>-0.77548799162502702</v>
      </c>
      <c r="J71" s="113">
        <v>3.2329244968420898</v>
      </c>
      <c r="K71" s="20">
        <v>79.044156804972701</v>
      </c>
      <c r="L71" s="113">
        <v>3.08031692839702</v>
      </c>
      <c r="M71" s="20">
        <v>78.290563619403301</v>
      </c>
      <c r="N71" s="113">
        <v>2.2248306115413499</v>
      </c>
      <c r="O71" s="20">
        <v>85.048442176834698</v>
      </c>
      <c r="P71" s="113">
        <v>2.0096891881963801</v>
      </c>
      <c r="Q71" s="20">
        <v>6.0042853718620304</v>
      </c>
      <c r="R71" s="113">
        <v>3.1489994705082101</v>
      </c>
      <c r="S71" s="20">
        <v>79.510037938499096</v>
      </c>
      <c r="T71" s="113">
        <v>3.0102467930319801</v>
      </c>
      <c r="U71" s="20">
        <v>76.791507262493298</v>
      </c>
      <c r="V71" s="113">
        <v>2.6287538986697299</v>
      </c>
      <c r="W71" s="20">
        <v>81.475392507124198</v>
      </c>
      <c r="X71" s="113">
        <v>1.98005916513382</v>
      </c>
      <c r="Y71" s="20">
        <v>1.96535456862505</v>
      </c>
      <c r="Z71" s="113">
        <v>2.8660893088591202</v>
      </c>
      <c r="AA71" s="20">
        <v>10.8667291752586</v>
      </c>
      <c r="AB71" s="113">
        <v>2.19185422263214</v>
      </c>
      <c r="AC71" s="107"/>
      <c r="AD71" s="108"/>
    </row>
    <row r="72" spans="1:30" ht="13" customHeight="1" x14ac:dyDescent="0.15">
      <c r="A72" s="57" t="s">
        <v>251</v>
      </c>
      <c r="B72" s="82">
        <v>1</v>
      </c>
      <c r="C72" s="20">
        <v>80.553463044967799</v>
      </c>
      <c r="D72" s="113">
        <v>0.99444333017446995</v>
      </c>
      <c r="E72" s="20">
        <v>81.160194925056999</v>
      </c>
      <c r="F72" s="113">
        <v>1.02139400151666</v>
      </c>
      <c r="G72" s="20">
        <v>77.299440126258702</v>
      </c>
      <c r="H72" s="113">
        <v>2.1411685524533701</v>
      </c>
      <c r="I72" s="20">
        <v>-3.8607547987983399</v>
      </c>
      <c r="J72" s="113">
        <v>2.1201087012303899</v>
      </c>
      <c r="K72" s="20">
        <v>76.213219443861703</v>
      </c>
      <c r="L72" s="113">
        <v>2.0177316936964398</v>
      </c>
      <c r="M72" s="20">
        <v>80.219704121188698</v>
      </c>
      <c r="N72" s="113">
        <v>1.19667752446453</v>
      </c>
      <c r="O72" s="20">
        <v>84.864181774341603</v>
      </c>
      <c r="P72" s="113">
        <v>1.5573660842109001</v>
      </c>
      <c r="Q72" s="20">
        <v>8.6509623304799703</v>
      </c>
      <c r="R72" s="113">
        <v>2.4589649079952198</v>
      </c>
      <c r="S72" s="20">
        <v>77.307182357193298</v>
      </c>
      <c r="T72" s="113">
        <v>2.0969133168713698</v>
      </c>
      <c r="U72" s="20">
        <v>77.901703819361003</v>
      </c>
      <c r="V72" s="113">
        <v>2.0974608688890801</v>
      </c>
      <c r="W72" s="20">
        <v>82.051050518534296</v>
      </c>
      <c r="X72" s="113">
        <v>1.12444513347842</v>
      </c>
      <c r="Y72" s="20">
        <v>4.7438681613410099</v>
      </c>
      <c r="Z72" s="113">
        <v>2.37509814399119</v>
      </c>
      <c r="AA72" s="20">
        <v>14.4645411359893</v>
      </c>
      <c r="AB72" s="113">
        <v>1.5615806654870601</v>
      </c>
      <c r="AC72" s="107"/>
      <c r="AD72" s="108"/>
    </row>
    <row r="73" spans="1:30" ht="13" customHeight="1" x14ac:dyDescent="0.15">
      <c r="A73" s="109" t="s">
        <v>253</v>
      </c>
      <c r="B73" s="82">
        <v>1</v>
      </c>
      <c r="C73" s="20">
        <v>73.420105804996496</v>
      </c>
      <c r="D73" s="113">
        <v>1.3369787733280201</v>
      </c>
      <c r="E73" s="20">
        <v>74.351476097749597</v>
      </c>
      <c r="F73" s="113">
        <v>1.43725695357463</v>
      </c>
      <c r="G73" s="20">
        <v>68.248026285486006</v>
      </c>
      <c r="H73" s="113">
        <v>3.2149743407378901</v>
      </c>
      <c r="I73" s="20">
        <v>-6.1034498122635803</v>
      </c>
      <c r="J73" s="113">
        <v>3.4250698204158798</v>
      </c>
      <c r="K73" s="20">
        <v>70.912768371287598</v>
      </c>
      <c r="L73" s="113">
        <v>2.6759717608773799</v>
      </c>
      <c r="M73" s="20">
        <v>72.943612977732599</v>
      </c>
      <c r="N73" s="113">
        <v>1.8568306844535301</v>
      </c>
      <c r="O73" s="20">
        <v>76.042299273115106</v>
      </c>
      <c r="P73" s="113">
        <v>2.6610059889679398</v>
      </c>
      <c r="Q73" s="20">
        <v>5.1295309018275601</v>
      </c>
      <c r="R73" s="113">
        <v>3.6879574364999699</v>
      </c>
      <c r="S73" s="20">
        <v>71.434145167434195</v>
      </c>
      <c r="T73" s="113">
        <v>3.2210946309396098</v>
      </c>
      <c r="U73" s="20">
        <v>73.741847481287707</v>
      </c>
      <c r="V73" s="113">
        <v>3.2731587737743602</v>
      </c>
      <c r="W73" s="20">
        <v>73.670435676812005</v>
      </c>
      <c r="X73" s="113">
        <v>1.7027056024126901</v>
      </c>
      <c r="Y73" s="20">
        <v>2.2362905093777701</v>
      </c>
      <c r="Z73" s="113">
        <v>3.73309875415453</v>
      </c>
      <c r="AA73" s="20">
        <v>15.354383831027199</v>
      </c>
      <c r="AB73" s="113">
        <v>1.9460463789968501</v>
      </c>
      <c r="AC73" s="107"/>
      <c r="AD73" s="108"/>
    </row>
    <row r="74" spans="1:30" ht="13" customHeight="1" x14ac:dyDescent="0.15">
      <c r="A74" s="57" t="s">
        <v>254</v>
      </c>
      <c r="B74" s="82">
        <v>1</v>
      </c>
      <c r="C74" s="20">
        <v>70.516199331613095</v>
      </c>
      <c r="D74" s="113">
        <v>1.6491836796011801</v>
      </c>
      <c r="E74" s="20">
        <v>69.788262915993499</v>
      </c>
      <c r="F74" s="113">
        <v>1.7644394095182301</v>
      </c>
      <c r="G74" s="20">
        <v>75.191759255438797</v>
      </c>
      <c r="H74" s="113">
        <v>3.5208858303350898</v>
      </c>
      <c r="I74" s="20">
        <v>5.4034963394452502</v>
      </c>
      <c r="J74" s="113">
        <v>3.7577112600263902</v>
      </c>
      <c r="K74" s="20">
        <v>77.115518384947407</v>
      </c>
      <c r="L74" s="113">
        <v>3.9862734829611801</v>
      </c>
      <c r="M74" s="20">
        <v>68.709136750271497</v>
      </c>
      <c r="N74" s="113">
        <v>1.9286952695319</v>
      </c>
      <c r="O74" s="20">
        <v>72.162854575209096</v>
      </c>
      <c r="P74" s="113">
        <v>2.4880321793681501</v>
      </c>
      <c r="Q74" s="20">
        <v>-4.9526638097383104</v>
      </c>
      <c r="R74" s="113">
        <v>4.0718813542502801</v>
      </c>
      <c r="S74" s="20">
        <v>68.951293963579104</v>
      </c>
      <c r="T74" s="113">
        <v>3.1609701421699201</v>
      </c>
      <c r="U74" s="20">
        <v>69.884728466056103</v>
      </c>
      <c r="V74" s="113">
        <v>3.5619734048361602</v>
      </c>
      <c r="W74" s="20">
        <v>71.153423982982005</v>
      </c>
      <c r="X74" s="113">
        <v>1.83680604720339</v>
      </c>
      <c r="Y74" s="20">
        <v>2.2021300194029401</v>
      </c>
      <c r="Z74" s="113">
        <v>3.4859643020944202</v>
      </c>
      <c r="AA74" s="20">
        <v>17.573678811739601</v>
      </c>
      <c r="AB74" s="113">
        <v>2.36077191534081</v>
      </c>
      <c r="AC74" s="107"/>
      <c r="AD74" s="108"/>
    </row>
    <row r="75" spans="1:30" ht="13" customHeight="1" x14ac:dyDescent="0.15">
      <c r="A75" s="57" t="s">
        <v>265</v>
      </c>
      <c r="B75" s="82">
        <v>1</v>
      </c>
      <c r="C75" s="20">
        <v>77.713950772022898</v>
      </c>
      <c r="D75" s="113">
        <v>1.44354265846324</v>
      </c>
      <c r="E75" s="20">
        <v>77.461274272262997</v>
      </c>
      <c r="F75" s="113">
        <v>1.48203638886877</v>
      </c>
      <c r="G75" s="20">
        <v>79.084527305884293</v>
      </c>
      <c r="H75" s="113">
        <v>3.7107697018267598</v>
      </c>
      <c r="I75" s="20">
        <v>1.62325303362137</v>
      </c>
      <c r="J75" s="113">
        <v>3.7650059931940998</v>
      </c>
      <c r="K75" s="20">
        <v>76.544289372736301</v>
      </c>
      <c r="L75" s="113">
        <v>4.6392887919105101</v>
      </c>
      <c r="M75" s="20">
        <v>77.4874727465631</v>
      </c>
      <c r="N75" s="113">
        <v>1.83015683788552</v>
      </c>
      <c r="O75" s="20">
        <v>78.970931399046606</v>
      </c>
      <c r="P75" s="113">
        <v>2.1843044486465102</v>
      </c>
      <c r="Q75" s="20">
        <v>2.4266420263102799</v>
      </c>
      <c r="R75" s="113">
        <v>5.5483373923976496</v>
      </c>
      <c r="S75" s="20">
        <v>77.825391163074002</v>
      </c>
      <c r="T75" s="113">
        <v>4.2130177585204098</v>
      </c>
      <c r="U75" s="20">
        <v>75.757434491008397</v>
      </c>
      <c r="V75" s="113">
        <v>3.8072720470506201</v>
      </c>
      <c r="W75" s="20">
        <v>78.675568470694301</v>
      </c>
      <c r="X75" s="113">
        <v>1.6948569903763899</v>
      </c>
      <c r="Y75" s="20">
        <v>0.85017730762024302</v>
      </c>
      <c r="Z75" s="113">
        <v>4.78821185603468</v>
      </c>
      <c r="AA75" s="20">
        <v>22.694091106654199</v>
      </c>
      <c r="AB75" s="113">
        <v>2.12631030690972</v>
      </c>
      <c r="AC75" s="107"/>
      <c r="AD75" s="108"/>
    </row>
    <row r="76" spans="1:30" ht="13" customHeight="1" x14ac:dyDescent="0.15">
      <c r="A76" s="57" t="s">
        <v>270</v>
      </c>
      <c r="B76" s="82">
        <v>1</v>
      </c>
      <c r="C76" s="20">
        <v>61.999063727265103</v>
      </c>
      <c r="D76" s="113">
        <v>1.5637698450019799</v>
      </c>
      <c r="E76" s="20">
        <v>59.942489485574903</v>
      </c>
      <c r="F76" s="113">
        <v>1.78332939182575</v>
      </c>
      <c r="G76" s="20">
        <v>65.602713433239501</v>
      </c>
      <c r="H76" s="113">
        <v>2.1228158660344301</v>
      </c>
      <c r="I76" s="20">
        <v>5.6602239476645799</v>
      </c>
      <c r="J76" s="113">
        <v>2.29144455155263</v>
      </c>
      <c r="K76" s="20">
        <v>66.218841934436895</v>
      </c>
      <c r="L76" s="113">
        <v>2.6078071482577099</v>
      </c>
      <c r="M76" s="20">
        <v>56.994037294916801</v>
      </c>
      <c r="N76" s="113">
        <v>2.0708850324401702</v>
      </c>
      <c r="O76" s="20">
        <v>66.175958864131601</v>
      </c>
      <c r="P76" s="113">
        <v>2.300758148371</v>
      </c>
      <c r="Q76" s="20">
        <v>-4.2883070305279603E-2</v>
      </c>
      <c r="R76" s="113">
        <v>3.3546222928695602</v>
      </c>
      <c r="S76" s="20">
        <v>69.239084835180194</v>
      </c>
      <c r="T76" s="113">
        <v>2.5126701338215098</v>
      </c>
      <c r="U76" s="20">
        <v>54.036600533106103</v>
      </c>
      <c r="V76" s="113">
        <v>3.29124117156899</v>
      </c>
      <c r="W76" s="20">
        <v>61.831836843287</v>
      </c>
      <c r="X76" s="113">
        <v>1.7148105672099101</v>
      </c>
      <c r="Y76" s="20">
        <v>-7.4072479918931702</v>
      </c>
      <c r="Z76" s="113">
        <v>2.8306185883833299</v>
      </c>
      <c r="AA76" s="20">
        <v>7.7634675756015801</v>
      </c>
      <c r="AB76" s="113">
        <v>2.0552499363046199</v>
      </c>
      <c r="AC76" s="107"/>
      <c r="AD76" s="108"/>
    </row>
    <row r="77" spans="1:30" ht="13" customHeight="1" x14ac:dyDescent="0.15">
      <c r="A77" s="57" t="s">
        <v>272</v>
      </c>
      <c r="B77" s="82">
        <v>1</v>
      </c>
      <c r="C77" s="20">
        <v>77.849580067779002</v>
      </c>
      <c r="D77" s="113">
        <v>1.21813651607915</v>
      </c>
      <c r="E77" s="20">
        <v>76.196428160601798</v>
      </c>
      <c r="F77" s="113">
        <v>1.3613878086061899</v>
      </c>
      <c r="G77" s="20">
        <v>82.849560250485993</v>
      </c>
      <c r="H77" s="113">
        <v>2.1884101363815902</v>
      </c>
      <c r="I77" s="20">
        <v>6.6531320898841804</v>
      </c>
      <c r="J77" s="113">
        <v>2.3985451692651898</v>
      </c>
      <c r="K77" s="20">
        <v>79.922367771725902</v>
      </c>
      <c r="L77" s="113">
        <v>2.655711275587</v>
      </c>
      <c r="M77" s="20">
        <v>76.812267789343196</v>
      </c>
      <c r="N77" s="113">
        <v>1.5518602023506201</v>
      </c>
      <c r="O77" s="20">
        <v>79.209429425431694</v>
      </c>
      <c r="P77" s="113">
        <v>2.4731229218326698</v>
      </c>
      <c r="Q77" s="20">
        <v>-0.71293834629419495</v>
      </c>
      <c r="R77" s="113">
        <v>3.5737720135142701</v>
      </c>
      <c r="S77" s="20">
        <v>82.165791259444006</v>
      </c>
      <c r="T77" s="113">
        <v>2.5645032354452599</v>
      </c>
      <c r="U77" s="20">
        <v>74.965529569102998</v>
      </c>
      <c r="V77" s="113">
        <v>2.5923749117719299</v>
      </c>
      <c r="W77" s="20">
        <v>77.734427450241398</v>
      </c>
      <c r="X77" s="113">
        <v>1.4077018686149101</v>
      </c>
      <c r="Y77" s="20">
        <v>-4.43136380920261</v>
      </c>
      <c r="Z77" s="113">
        <v>2.7711361647113901</v>
      </c>
      <c r="AA77" s="20">
        <v>-3.5707895217386998</v>
      </c>
      <c r="AB77" s="113">
        <v>1.74731591083148</v>
      </c>
      <c r="AC77" s="107"/>
      <c r="AD77" s="108"/>
    </row>
    <row r="78" spans="1:30" ht="13" customHeight="1" x14ac:dyDescent="0.15">
      <c r="A78" s="57" t="s">
        <v>278</v>
      </c>
      <c r="B78" s="82">
        <v>1</v>
      </c>
      <c r="C78" s="20">
        <v>87.939501901069804</v>
      </c>
      <c r="D78" s="113">
        <v>0.87186741487133401</v>
      </c>
      <c r="E78" s="20">
        <v>87.021138309487597</v>
      </c>
      <c r="F78" s="113">
        <v>1.0389990259225901</v>
      </c>
      <c r="G78" s="20">
        <v>89.776090261074202</v>
      </c>
      <c r="H78" s="113">
        <v>1.2592200706477901</v>
      </c>
      <c r="I78" s="20">
        <v>2.7549519515865901</v>
      </c>
      <c r="J78" s="113">
        <v>1.5452919786606001</v>
      </c>
      <c r="K78" s="20">
        <v>86.689064234018403</v>
      </c>
      <c r="L78" s="113">
        <v>2.19512951599194</v>
      </c>
      <c r="M78" s="20">
        <v>88.961715762410407</v>
      </c>
      <c r="N78" s="113">
        <v>1.0363195919075201</v>
      </c>
      <c r="O78" s="20">
        <v>86.556190822985002</v>
      </c>
      <c r="P78" s="113">
        <v>1.9375265624926299</v>
      </c>
      <c r="Q78" s="20">
        <v>-0.13287341103334399</v>
      </c>
      <c r="R78" s="113">
        <v>2.9565029694510399</v>
      </c>
      <c r="S78" s="20">
        <v>88.900080244720897</v>
      </c>
      <c r="T78" s="113">
        <v>1.2184824400073899</v>
      </c>
      <c r="U78" s="20">
        <v>89.1940654768256</v>
      </c>
      <c r="V78" s="113">
        <v>1.7086918606545101</v>
      </c>
      <c r="W78" s="20">
        <v>87.2383302690276</v>
      </c>
      <c r="X78" s="113">
        <v>1.2161773079767</v>
      </c>
      <c r="Y78" s="20">
        <v>-1.6617499756933301</v>
      </c>
      <c r="Z78" s="113">
        <v>1.77715759375239</v>
      </c>
      <c r="AA78" s="20">
        <v>10.3014094724891</v>
      </c>
      <c r="AB78" s="113">
        <v>1.20070480882068</v>
      </c>
      <c r="AC78" s="107"/>
      <c r="AD78" s="108"/>
    </row>
    <row r="79" spans="1:30" ht="13" customHeight="1" x14ac:dyDescent="0.15">
      <c r="A79" s="57" t="s">
        <v>283</v>
      </c>
      <c r="B79" s="82">
        <v>1</v>
      </c>
      <c r="C79" s="20">
        <v>93.996472090267204</v>
      </c>
      <c r="D79" s="113">
        <v>0.64418168179721902</v>
      </c>
      <c r="E79" s="20">
        <v>95.903468868563706</v>
      </c>
      <c r="F79" s="113">
        <v>0.59448537765978104</v>
      </c>
      <c r="G79" s="20">
        <v>91.486231035630595</v>
      </c>
      <c r="H79" s="113">
        <v>1.2729081060826399</v>
      </c>
      <c r="I79" s="20">
        <v>-4.4172378329331101</v>
      </c>
      <c r="J79" s="113">
        <v>1.40795225931528</v>
      </c>
      <c r="K79" s="20">
        <v>89.481885262407204</v>
      </c>
      <c r="L79" s="113">
        <v>2.6233668029086901</v>
      </c>
      <c r="M79" s="20">
        <v>94.287549743130498</v>
      </c>
      <c r="N79" s="113">
        <v>0.676958387435457</v>
      </c>
      <c r="O79" s="20">
        <v>95.420446767659598</v>
      </c>
      <c r="P79" s="113">
        <v>1.25585367304092</v>
      </c>
      <c r="Q79" s="20">
        <v>5.9385615052524203</v>
      </c>
      <c r="R79" s="113">
        <v>2.7806994720953102</v>
      </c>
      <c r="S79" s="20">
        <v>91.440649061171698</v>
      </c>
      <c r="T79" s="113">
        <v>1.7509238614038201</v>
      </c>
      <c r="U79" s="20">
        <v>92.168294819462702</v>
      </c>
      <c r="V79" s="113">
        <v>1.7651935494537201</v>
      </c>
      <c r="W79" s="20">
        <v>95.027803478197896</v>
      </c>
      <c r="X79" s="113">
        <v>0.62512947944157504</v>
      </c>
      <c r="Y79" s="20">
        <v>3.5871544170262402</v>
      </c>
      <c r="Z79" s="113">
        <v>1.77579288757719</v>
      </c>
      <c r="AA79" s="20">
        <v>4.7048596650660803</v>
      </c>
      <c r="AB79" s="113">
        <v>1.1042951202708999</v>
      </c>
      <c r="AC79" s="107"/>
      <c r="AD79" s="108"/>
    </row>
    <row r="80" spans="1:30" ht="13" customHeight="1" x14ac:dyDescent="0.15">
      <c r="A80" s="57" t="s">
        <v>288</v>
      </c>
      <c r="B80" s="82">
        <v>1</v>
      </c>
      <c r="C80" s="20">
        <v>70.812758007181799</v>
      </c>
      <c r="D80" s="113">
        <v>1.12304184198898</v>
      </c>
      <c r="E80" s="20">
        <v>70.845424252692396</v>
      </c>
      <c r="F80" s="113">
        <v>1.23204758450172</v>
      </c>
      <c r="G80" s="20">
        <v>71.761847216929795</v>
      </c>
      <c r="H80" s="113">
        <v>2.98520556026787</v>
      </c>
      <c r="I80" s="20">
        <v>0.91642296423741199</v>
      </c>
      <c r="J80" s="113">
        <v>3.23933573047462</v>
      </c>
      <c r="K80" s="20">
        <v>61.617053148725198</v>
      </c>
      <c r="L80" s="113">
        <v>3.99375169044127</v>
      </c>
      <c r="M80" s="20">
        <v>68.553290631208597</v>
      </c>
      <c r="N80" s="113">
        <v>1.52934355653865</v>
      </c>
      <c r="O80" s="20">
        <v>77.014336553911406</v>
      </c>
      <c r="P80" s="113">
        <v>1.5200404283295399</v>
      </c>
      <c r="Q80" s="20">
        <v>15.397283405186201</v>
      </c>
      <c r="R80" s="113">
        <v>4.2046810843188798</v>
      </c>
      <c r="S80" s="20">
        <v>59.846775290146503</v>
      </c>
      <c r="T80" s="113">
        <v>2.9597603994228501</v>
      </c>
      <c r="U80" s="20">
        <v>64.451840234387106</v>
      </c>
      <c r="V80" s="113">
        <v>3.1535875862809402</v>
      </c>
      <c r="W80" s="20">
        <v>74.639169416498603</v>
      </c>
      <c r="X80" s="113">
        <v>1.2365884332369801</v>
      </c>
      <c r="Y80" s="20">
        <v>14.7923941263522</v>
      </c>
      <c r="Z80" s="113">
        <v>2.9506303164741698</v>
      </c>
      <c r="AA80" s="20">
        <v>6.5937984559490301</v>
      </c>
      <c r="AB80" s="113">
        <v>1.82420933688316</v>
      </c>
      <c r="AC80" s="107"/>
      <c r="AD80" s="108"/>
    </row>
    <row r="81" spans="1:30" ht="13" customHeight="1" x14ac:dyDescent="0.15">
      <c r="A81" s="57" t="s">
        <v>290</v>
      </c>
      <c r="B81" s="82">
        <v>1</v>
      </c>
      <c r="C81" s="20">
        <v>87.663222741089996</v>
      </c>
      <c r="D81" s="113">
        <v>0.85602764442422696</v>
      </c>
      <c r="E81" s="20">
        <v>87.741051724992701</v>
      </c>
      <c r="F81" s="113">
        <v>1.02072391277788</v>
      </c>
      <c r="G81" s="20">
        <v>87.657852695436404</v>
      </c>
      <c r="H81" s="113">
        <v>1.4587137145072</v>
      </c>
      <c r="I81" s="20">
        <v>-8.3199029556297405E-2</v>
      </c>
      <c r="J81" s="113">
        <v>1.7345459330335</v>
      </c>
      <c r="K81" s="20">
        <v>84.273992685687304</v>
      </c>
      <c r="L81" s="113">
        <v>2.2945864399374898</v>
      </c>
      <c r="M81" s="20">
        <v>87.319739814153607</v>
      </c>
      <c r="N81" s="113">
        <v>1.15553624593392</v>
      </c>
      <c r="O81" s="20">
        <v>89.602594781909502</v>
      </c>
      <c r="P81" s="113">
        <v>1.06781029075329</v>
      </c>
      <c r="Q81" s="20">
        <v>5.3286020962222604</v>
      </c>
      <c r="R81" s="113">
        <v>2.5842091161496401</v>
      </c>
      <c r="S81" s="20">
        <v>87.614026839622397</v>
      </c>
      <c r="T81" s="113">
        <v>1.64276206289358</v>
      </c>
      <c r="U81" s="20">
        <v>86.353110200665697</v>
      </c>
      <c r="V81" s="113">
        <v>1.78791376528288</v>
      </c>
      <c r="W81" s="20">
        <v>88.219413440893504</v>
      </c>
      <c r="X81" s="113">
        <v>0.93334404201969001</v>
      </c>
      <c r="Y81" s="20">
        <v>0.60538660127107802</v>
      </c>
      <c r="Z81" s="113">
        <v>1.82350950738036</v>
      </c>
      <c r="AA81" s="20">
        <v>20.763950525592801</v>
      </c>
      <c r="AB81" s="113">
        <v>1.47924411898764</v>
      </c>
      <c r="AC81" s="107"/>
      <c r="AD81" s="108"/>
    </row>
    <row r="82" spans="1:30" ht="13" customHeight="1" x14ac:dyDescent="0.15">
      <c r="A82" s="57" t="s">
        <v>292</v>
      </c>
      <c r="B82" s="82">
        <v>1</v>
      </c>
      <c r="C82" s="20">
        <v>77.070130529181299</v>
      </c>
      <c r="D82" s="113">
        <v>1.07516442654783</v>
      </c>
      <c r="E82" s="20">
        <v>75.275674345484603</v>
      </c>
      <c r="F82" s="113">
        <v>1.19273354142141</v>
      </c>
      <c r="G82" s="20">
        <v>80.637760533469404</v>
      </c>
      <c r="H82" s="113">
        <v>1.6914373478612299</v>
      </c>
      <c r="I82" s="20">
        <v>5.3620861879848603</v>
      </c>
      <c r="J82" s="113">
        <v>1.8272792348393301</v>
      </c>
      <c r="K82" s="20">
        <v>73.049095822306597</v>
      </c>
      <c r="L82" s="113">
        <v>3.64672682814092</v>
      </c>
      <c r="M82" s="20">
        <v>76.129584246029196</v>
      </c>
      <c r="N82" s="113">
        <v>1.37845360184465</v>
      </c>
      <c r="O82" s="20">
        <v>81.665352888402495</v>
      </c>
      <c r="P82" s="113">
        <v>1.8166181900437299</v>
      </c>
      <c r="Q82" s="20">
        <v>8.6162570660958604</v>
      </c>
      <c r="R82" s="113">
        <v>4.0340525088161598</v>
      </c>
      <c r="S82" s="20">
        <v>75.011456687376295</v>
      </c>
      <c r="T82" s="113">
        <v>2.8696129956801499</v>
      </c>
      <c r="U82" s="20">
        <v>75.788499790910095</v>
      </c>
      <c r="V82" s="113">
        <v>2.3976415953990702</v>
      </c>
      <c r="W82" s="20">
        <v>77.929713905044096</v>
      </c>
      <c r="X82" s="113">
        <v>1.2877612683983599</v>
      </c>
      <c r="Y82" s="20">
        <v>2.9182572176677901</v>
      </c>
      <c r="Z82" s="113">
        <v>3.0974811780352201</v>
      </c>
      <c r="AA82" s="20">
        <v>8.8146848021560196</v>
      </c>
      <c r="AB82" s="113">
        <v>1.6969866823895401</v>
      </c>
      <c r="AC82" s="107"/>
      <c r="AD82" s="108"/>
    </row>
    <row r="83" spans="1:30" ht="13" customHeight="1" x14ac:dyDescent="0.15">
      <c r="A83" s="57" t="s">
        <v>293</v>
      </c>
      <c r="B83" s="82">
        <v>1</v>
      </c>
      <c r="C83" s="20">
        <v>89.648471882470901</v>
      </c>
      <c r="D83" s="113">
        <v>0.89603124034749104</v>
      </c>
      <c r="E83" s="20">
        <v>89.9001757636386</v>
      </c>
      <c r="F83" s="113">
        <v>0.96714713286781195</v>
      </c>
      <c r="G83" s="20">
        <v>87.764279580300595</v>
      </c>
      <c r="H83" s="113">
        <v>2.5383071464517202</v>
      </c>
      <c r="I83" s="20">
        <v>-2.1358961833380099</v>
      </c>
      <c r="J83" s="113">
        <v>2.73599350173509</v>
      </c>
      <c r="K83" s="20">
        <v>85.799868889091499</v>
      </c>
      <c r="L83" s="113">
        <v>2.3655636436391498</v>
      </c>
      <c r="M83" s="20">
        <v>90.686429130028202</v>
      </c>
      <c r="N83" s="113">
        <v>1.02805110800956</v>
      </c>
      <c r="O83" s="20">
        <v>90.047647610295002</v>
      </c>
      <c r="P83" s="113">
        <v>3.12903312830655</v>
      </c>
      <c r="Q83" s="20">
        <v>4.2477787212035603</v>
      </c>
      <c r="R83" s="113">
        <v>3.8507921623666599</v>
      </c>
      <c r="S83" s="20">
        <v>88.622477292029302</v>
      </c>
      <c r="T83" s="113">
        <v>1.88845144352497</v>
      </c>
      <c r="U83" s="20">
        <v>88.340044325084904</v>
      </c>
      <c r="V83" s="113">
        <v>1.4063792407796001</v>
      </c>
      <c r="W83" s="20">
        <v>91.2072383021261</v>
      </c>
      <c r="X83" s="113">
        <v>1.08396598359603</v>
      </c>
      <c r="Y83" s="20">
        <v>2.5847610100967402</v>
      </c>
      <c r="Z83" s="113">
        <v>2.09509640152528</v>
      </c>
      <c r="AA83" s="20">
        <v>1.1643662054159201</v>
      </c>
      <c r="AB83" s="113">
        <v>1.5160925158813301</v>
      </c>
      <c r="AC83" s="107"/>
      <c r="AD83" s="108"/>
    </row>
    <row r="84" spans="1:30" ht="13" customHeight="1" x14ac:dyDescent="0.15">
      <c r="A84" s="3" t="s">
        <v>304</v>
      </c>
      <c r="B84" s="83">
        <v>1</v>
      </c>
      <c r="C84" s="64">
        <v>79.641052567664303</v>
      </c>
      <c r="D84" s="117">
        <v>0.35134984642390898</v>
      </c>
      <c r="E84" s="64">
        <v>79.282656929599696</v>
      </c>
      <c r="F84" s="117">
        <v>0.38427791411333001</v>
      </c>
      <c r="G84" s="64">
        <v>80.707739486114207</v>
      </c>
      <c r="H84" s="117">
        <v>0.70767703865418596</v>
      </c>
      <c r="I84" s="64">
        <v>1.42508255651445</v>
      </c>
      <c r="J84" s="117">
        <v>0.75894149188764504</v>
      </c>
      <c r="K84" s="64">
        <v>77.997446146243107</v>
      </c>
      <c r="L84" s="117">
        <v>0.89998752007406801</v>
      </c>
      <c r="M84" s="64">
        <v>78.704290970720606</v>
      </c>
      <c r="N84" s="117">
        <v>0.44340454350095998</v>
      </c>
      <c r="O84" s="64">
        <v>82.228197303346505</v>
      </c>
      <c r="P84" s="117">
        <v>0.59341539789939102</v>
      </c>
      <c r="Q84" s="64">
        <v>4.23075115710345</v>
      </c>
      <c r="R84" s="117">
        <v>1.05173523238025</v>
      </c>
      <c r="S84" s="64">
        <v>78.869520577669704</v>
      </c>
      <c r="T84" s="117">
        <v>0.75415644732753595</v>
      </c>
      <c r="U84" s="64">
        <v>77.136113249038701</v>
      </c>
      <c r="V84" s="117">
        <v>0.75897049465477295</v>
      </c>
      <c r="W84" s="64">
        <v>80.598614048720904</v>
      </c>
      <c r="X84" s="117">
        <v>0.40360420624748</v>
      </c>
      <c r="Y84" s="64">
        <v>1.7290934710511801</v>
      </c>
      <c r="Z84" s="117">
        <v>0.820539416543143</v>
      </c>
      <c r="AA84" s="64">
        <v>11.9099856384922</v>
      </c>
      <c r="AB84" s="117">
        <v>0.48987456877220797</v>
      </c>
      <c r="AC84" s="107"/>
      <c r="AD84" s="108"/>
    </row>
    <row r="85" spans="1:30" ht="13" customHeight="1" x14ac:dyDescent="0.15">
      <c r="A85" s="57" t="s">
        <v>92</v>
      </c>
      <c r="B85" s="82">
        <v>1</v>
      </c>
      <c r="C85" s="20">
        <v>85.379026504426903</v>
      </c>
      <c r="D85" s="113">
        <v>1.43122157184902</v>
      </c>
      <c r="E85" s="20">
        <v>85.705105476452701</v>
      </c>
      <c r="F85" s="113">
        <v>1.48285759729578</v>
      </c>
      <c r="G85" s="20">
        <v>83.876379297945803</v>
      </c>
      <c r="H85" s="113">
        <v>3.03954199437683</v>
      </c>
      <c r="I85" s="20">
        <v>-1.8287261785069</v>
      </c>
      <c r="J85" s="113">
        <v>3.0673458141408099</v>
      </c>
      <c r="K85" s="20">
        <v>79.0810550101221</v>
      </c>
      <c r="L85" s="113">
        <v>2.6904913142359002</v>
      </c>
      <c r="M85" s="20">
        <v>85.313029524619196</v>
      </c>
      <c r="N85" s="113">
        <v>1.6680097026833201</v>
      </c>
      <c r="O85" s="20">
        <v>91.402759554951203</v>
      </c>
      <c r="P85" s="113">
        <v>1.79163693715557</v>
      </c>
      <c r="Q85" s="20">
        <v>12.321704544829201</v>
      </c>
      <c r="R85" s="113">
        <v>3.0878429684324802</v>
      </c>
      <c r="S85" s="20">
        <v>80.710523797946294</v>
      </c>
      <c r="T85" s="113">
        <v>2.5580114329896499</v>
      </c>
      <c r="U85" s="20">
        <v>80.381153037682097</v>
      </c>
      <c r="V85" s="113">
        <v>2.7647319417177201</v>
      </c>
      <c r="W85" s="20">
        <v>88.118214307611595</v>
      </c>
      <c r="X85" s="113">
        <v>1.5129017768142401</v>
      </c>
      <c r="Y85" s="20">
        <v>7.4076905096652901</v>
      </c>
      <c r="Z85" s="113">
        <v>2.8133539739442801</v>
      </c>
      <c r="AA85" s="20">
        <v>14.299695807336599</v>
      </c>
      <c r="AB85" s="113">
        <v>2.30068898828744</v>
      </c>
      <c r="AC85" s="107"/>
      <c r="AD85" s="108"/>
    </row>
    <row r="86" spans="1:30" ht="13" customHeight="1" x14ac:dyDescent="0.15">
      <c r="A86" s="57" t="s">
        <v>301</v>
      </c>
      <c r="B86" s="82">
        <v>1</v>
      </c>
      <c r="C86" s="20">
        <v>94.327966938960799</v>
      </c>
      <c r="D86" s="113">
        <v>1.22304618881354</v>
      </c>
      <c r="E86" s="20">
        <v>95.100687536282095</v>
      </c>
      <c r="F86" s="113">
        <v>1.1836103912942899</v>
      </c>
      <c r="G86" s="20">
        <v>91.7354848254394</v>
      </c>
      <c r="H86" s="113">
        <v>2.4771458569629798</v>
      </c>
      <c r="I86" s="20">
        <v>-3.3652027108427198</v>
      </c>
      <c r="J86" s="113">
        <v>2.4023639492812499</v>
      </c>
      <c r="K86" s="20">
        <v>94.489789866817304</v>
      </c>
      <c r="L86" s="113">
        <v>2.2824533958665398</v>
      </c>
      <c r="M86" s="20">
        <v>93.713116205274304</v>
      </c>
      <c r="N86" s="113">
        <v>1.47976790371113</v>
      </c>
      <c r="O86" s="20">
        <v>96.278670730698195</v>
      </c>
      <c r="P86" s="113">
        <v>1.46341786736531</v>
      </c>
      <c r="Q86" s="20">
        <v>1.7888808638809199</v>
      </c>
      <c r="R86" s="113">
        <v>2.53931899119917</v>
      </c>
      <c r="S86" s="20">
        <v>91.874442067322306</v>
      </c>
      <c r="T86" s="113">
        <v>2.8639995492157699</v>
      </c>
      <c r="U86" s="20">
        <v>92.091214716964998</v>
      </c>
      <c r="V86" s="113">
        <v>2.9451391099854298</v>
      </c>
      <c r="W86" s="20">
        <v>96.285576328919802</v>
      </c>
      <c r="X86" s="113">
        <v>1.15816372249041</v>
      </c>
      <c r="Y86" s="20">
        <v>4.4111342615974998</v>
      </c>
      <c r="Z86" s="113">
        <v>2.7688051451871201</v>
      </c>
      <c r="AA86" s="20">
        <v>21.038727414374499</v>
      </c>
      <c r="AB86" s="113">
        <v>2.9498056556523098</v>
      </c>
      <c r="AC86" s="107"/>
      <c r="AD86" s="108"/>
    </row>
    <row r="87" spans="1:30" ht="13" customHeight="1" x14ac:dyDescent="0.15">
      <c r="A87" s="72" t="s">
        <v>302</v>
      </c>
      <c r="B87" s="84">
        <v>1</v>
      </c>
      <c r="C87" s="118">
        <v>91.284483102210402</v>
      </c>
      <c r="D87" s="119">
        <v>0.96036368716492604</v>
      </c>
      <c r="E87" s="118">
        <v>91.469165684501604</v>
      </c>
      <c r="F87" s="119">
        <v>0.988994878193316</v>
      </c>
      <c r="G87" s="118">
        <v>89.731232178608195</v>
      </c>
      <c r="H87" s="119">
        <v>3.31630570491411</v>
      </c>
      <c r="I87" s="118">
        <v>-1.73793350589344</v>
      </c>
      <c r="J87" s="119">
        <v>3.4249846583619799</v>
      </c>
      <c r="K87" s="118">
        <v>87.561144185465807</v>
      </c>
      <c r="L87" s="119">
        <v>3.1277508831093201</v>
      </c>
      <c r="M87" s="118">
        <v>91.832498434919202</v>
      </c>
      <c r="N87" s="119">
        <v>1.5413788300423701</v>
      </c>
      <c r="O87" s="118">
        <v>92.454148397281799</v>
      </c>
      <c r="P87" s="119">
        <v>1.69076645539457</v>
      </c>
      <c r="Q87" s="118">
        <v>4.89300421181599</v>
      </c>
      <c r="R87" s="119">
        <v>3.1363176877936798</v>
      </c>
      <c r="S87" s="118">
        <v>87.302424886541999</v>
      </c>
      <c r="T87" s="119">
        <v>3.0966782471008498</v>
      </c>
      <c r="U87" s="118">
        <v>92.0202003456792</v>
      </c>
      <c r="V87" s="119">
        <v>1.99072765454766</v>
      </c>
      <c r="W87" s="118">
        <v>92.077161311126105</v>
      </c>
      <c r="X87" s="119">
        <v>1.1996365413722501</v>
      </c>
      <c r="Y87" s="118">
        <v>4.77473642458411</v>
      </c>
      <c r="Z87" s="119">
        <v>3.5189730753263802</v>
      </c>
      <c r="AA87" s="118">
        <v>17.732175752962998</v>
      </c>
      <c r="AB87" s="119">
        <v>2.3838601701201698</v>
      </c>
      <c r="AC87" s="80"/>
      <c r="AD87" s="81"/>
    </row>
    <row r="88" spans="1:30" ht="13" customHeight="1" x14ac:dyDescent="0.15">
      <c r="A88" s="57"/>
      <c r="B88" s="85"/>
      <c r="C88" s="20" t="s">
        <v>1470</v>
      </c>
      <c r="D88" s="113" t="s">
        <v>1471</v>
      </c>
      <c r="E88" s="20" t="s">
        <v>1472</v>
      </c>
      <c r="F88" s="113" t="s">
        <v>1473</v>
      </c>
      <c r="G88" s="20" t="s">
        <v>1474</v>
      </c>
      <c r="H88" s="113" t="s">
        <v>1475</v>
      </c>
      <c r="I88" s="20" t="s">
        <v>1476</v>
      </c>
      <c r="J88" s="113" t="s">
        <v>1477</v>
      </c>
      <c r="K88" s="20" t="s">
        <v>1478</v>
      </c>
      <c r="L88" s="113" t="s">
        <v>1479</v>
      </c>
      <c r="M88" s="20" t="s">
        <v>1480</v>
      </c>
      <c r="N88" s="113" t="s">
        <v>1481</v>
      </c>
      <c r="O88" s="20" t="s">
        <v>1482</v>
      </c>
      <c r="P88" s="113" t="s">
        <v>1483</v>
      </c>
      <c r="Q88" s="20" t="s">
        <v>1484</v>
      </c>
      <c r="R88" s="113" t="s">
        <v>1485</v>
      </c>
      <c r="S88" s="20" t="s">
        <v>1486</v>
      </c>
      <c r="T88" s="113" t="s">
        <v>1487</v>
      </c>
      <c r="U88" s="20" t="s">
        <v>1488</v>
      </c>
      <c r="V88" s="113" t="s">
        <v>1489</v>
      </c>
      <c r="W88" s="20" t="s">
        <v>1490</v>
      </c>
      <c r="X88" s="113" t="s">
        <v>1491</v>
      </c>
      <c r="Y88" s="20" t="s">
        <v>1492</v>
      </c>
      <c r="Z88" s="113" t="s">
        <v>1493</v>
      </c>
      <c r="AA88" s="107" t="s">
        <v>1494</v>
      </c>
      <c r="AB88" s="107" t="s">
        <v>1495</v>
      </c>
      <c r="AC88" s="20" t="s">
        <v>1496</v>
      </c>
      <c r="AD88" s="123" t="s">
        <v>1497</v>
      </c>
    </row>
    <row r="89" spans="1:30" ht="13" customHeight="1" x14ac:dyDescent="0.15">
      <c r="A89" s="57" t="s">
        <v>259</v>
      </c>
      <c r="B89" s="85">
        <v>3</v>
      </c>
      <c r="C89" s="20">
        <v>72.081978767856995</v>
      </c>
      <c r="D89" s="113">
        <v>1.06525231282024</v>
      </c>
      <c r="E89" s="20">
        <v>70.514296410174396</v>
      </c>
      <c r="F89" s="113">
        <v>1.13107605855714</v>
      </c>
      <c r="G89" s="20">
        <v>75.787592796550598</v>
      </c>
      <c r="H89" s="113">
        <v>1.9196077218643599</v>
      </c>
      <c r="I89" s="20">
        <v>5.2732963863762201</v>
      </c>
      <c r="J89" s="113">
        <v>2.0307159128424002</v>
      </c>
      <c r="K89" s="20">
        <v>64.298891463702603</v>
      </c>
      <c r="L89" s="113">
        <v>4.2292807086576403</v>
      </c>
      <c r="M89" s="20">
        <v>71.665360495163497</v>
      </c>
      <c r="N89" s="113">
        <v>1.4559578383503999</v>
      </c>
      <c r="O89" s="20">
        <v>73.908053009980407</v>
      </c>
      <c r="P89" s="113">
        <v>1.6031807729512</v>
      </c>
      <c r="Q89" s="20">
        <v>9.6091615462778304</v>
      </c>
      <c r="R89" s="113">
        <v>4.6694235277418796</v>
      </c>
      <c r="S89" s="20">
        <v>68.187270045320602</v>
      </c>
      <c r="T89" s="113">
        <v>2.4097203272536301</v>
      </c>
      <c r="U89" s="20">
        <v>72.868212344775998</v>
      </c>
      <c r="V89" s="113">
        <v>2.6346184356229099</v>
      </c>
      <c r="W89" s="20">
        <v>73.276514628611494</v>
      </c>
      <c r="X89" s="113">
        <v>1.2387320736178999</v>
      </c>
      <c r="Y89" s="20">
        <v>5.0892445832908599</v>
      </c>
      <c r="Z89" s="113">
        <v>2.6262602128454602</v>
      </c>
      <c r="AA89" s="107"/>
      <c r="AB89" s="107"/>
      <c r="AC89" s="20">
        <v>9.2180160558683806</v>
      </c>
      <c r="AD89" s="123">
        <v>1.7426201927607501</v>
      </c>
    </row>
    <row r="90" spans="1:30" ht="13" customHeight="1" x14ac:dyDescent="0.15">
      <c r="A90" s="57" t="s">
        <v>262</v>
      </c>
      <c r="B90" s="85">
        <v>3</v>
      </c>
      <c r="C90" s="20">
        <v>91.224367384606396</v>
      </c>
      <c r="D90" s="113">
        <v>1.2614148943094201</v>
      </c>
      <c r="E90" s="20">
        <v>90.791534377759106</v>
      </c>
      <c r="F90" s="113">
        <v>1.5101907489354101</v>
      </c>
      <c r="G90" s="20">
        <v>91.795195522736805</v>
      </c>
      <c r="H90" s="113">
        <v>1.4599010039799301</v>
      </c>
      <c r="I90" s="20">
        <v>1.00366114497766</v>
      </c>
      <c r="J90" s="113">
        <v>1.5798618581868</v>
      </c>
      <c r="K90" s="20">
        <v>92.009193097457498</v>
      </c>
      <c r="L90" s="113">
        <v>4.2690219621469003</v>
      </c>
      <c r="M90" s="20">
        <v>91.1461635282608</v>
      </c>
      <c r="N90" s="113">
        <v>1.38134119766309</v>
      </c>
      <c r="O90" s="20">
        <v>91.220927417178899</v>
      </c>
      <c r="P90" s="113">
        <v>1.4956694917756299</v>
      </c>
      <c r="Q90" s="20">
        <v>-0.78826568027855604</v>
      </c>
      <c r="R90" s="113">
        <v>3.8410541645047598</v>
      </c>
      <c r="S90" s="20">
        <v>92.503038537510605</v>
      </c>
      <c r="T90" s="113">
        <v>1.8240205334628401</v>
      </c>
      <c r="U90" s="20">
        <v>90.693977392747399</v>
      </c>
      <c r="V90" s="113">
        <v>2.02002176934473</v>
      </c>
      <c r="W90" s="20">
        <v>91.379782138756099</v>
      </c>
      <c r="X90" s="113">
        <v>1.4665148520389599</v>
      </c>
      <c r="Y90" s="20">
        <v>-1.1232563987544599</v>
      </c>
      <c r="Z90" s="113">
        <v>2.1910813560986799</v>
      </c>
      <c r="AA90" s="107"/>
      <c r="AB90" s="107"/>
      <c r="AC90" s="20">
        <v>7.6869765324148904</v>
      </c>
      <c r="AD90" s="123">
        <v>1.9731838088658</v>
      </c>
    </row>
    <row r="91" spans="1:30" ht="13" customHeight="1" x14ac:dyDescent="0.15">
      <c r="A91" s="57" t="s">
        <v>86</v>
      </c>
      <c r="B91" s="85">
        <v>3</v>
      </c>
      <c r="C91" s="20">
        <v>71.188331137200095</v>
      </c>
      <c r="D91" s="113">
        <v>1.7169326141043899</v>
      </c>
      <c r="E91" s="20">
        <v>71.8681571343418</v>
      </c>
      <c r="F91" s="113">
        <v>1.9220660715720901</v>
      </c>
      <c r="G91" s="20">
        <v>70.352093828972997</v>
      </c>
      <c r="H91" s="113">
        <v>2.42522296037194</v>
      </c>
      <c r="I91" s="20">
        <v>-1.5160633053688699</v>
      </c>
      <c r="J91" s="113">
        <v>2.6012159969684299</v>
      </c>
      <c r="K91" s="20">
        <v>53.370584283672201</v>
      </c>
      <c r="L91" s="113">
        <v>3.4679064035807099</v>
      </c>
      <c r="M91" s="20">
        <v>72.966408199609901</v>
      </c>
      <c r="N91" s="113">
        <v>1.9127380851642799</v>
      </c>
      <c r="O91" s="20">
        <v>77.631514750473897</v>
      </c>
      <c r="P91" s="113">
        <v>2.5265299928095999</v>
      </c>
      <c r="Q91" s="20">
        <v>24.2609304668017</v>
      </c>
      <c r="R91" s="113">
        <v>4.31626374297886</v>
      </c>
      <c r="S91" s="20">
        <v>61.326560370204099</v>
      </c>
      <c r="T91" s="113">
        <v>2.9617185352031701</v>
      </c>
      <c r="U91" s="20">
        <v>67.8141795113076</v>
      </c>
      <c r="V91" s="113">
        <v>3.0862119757639799</v>
      </c>
      <c r="W91" s="20">
        <v>76.535251569938893</v>
      </c>
      <c r="X91" s="113">
        <v>1.9790395075403</v>
      </c>
      <c r="Y91" s="20">
        <v>15.2086911997347</v>
      </c>
      <c r="Z91" s="113">
        <v>2.9643040167391499</v>
      </c>
      <c r="AA91" s="107"/>
      <c r="AB91" s="107"/>
      <c r="AC91" s="20">
        <v>0.109000440109725</v>
      </c>
      <c r="AD91" s="123">
        <v>2.48849999688094</v>
      </c>
    </row>
    <row r="92" spans="1:30" ht="13" customHeight="1" x14ac:dyDescent="0.15">
      <c r="A92" s="57" t="s">
        <v>281</v>
      </c>
      <c r="B92" s="85">
        <v>3</v>
      </c>
      <c r="C92" s="20">
        <v>66.735206061381604</v>
      </c>
      <c r="D92" s="113">
        <v>1.24667321580727</v>
      </c>
      <c r="E92" s="20">
        <v>65.976636923218706</v>
      </c>
      <c r="F92" s="113">
        <v>1.3688826550965101</v>
      </c>
      <c r="G92" s="20">
        <v>68.598061113885294</v>
      </c>
      <c r="H92" s="113">
        <v>2.0364936778736999</v>
      </c>
      <c r="I92" s="20">
        <v>2.62142419066666</v>
      </c>
      <c r="J92" s="113">
        <v>2.1929032161544502</v>
      </c>
      <c r="K92" s="20">
        <v>47.274504237921299</v>
      </c>
      <c r="L92" s="113">
        <v>7.68991854972698</v>
      </c>
      <c r="M92" s="20">
        <v>66.244572396838095</v>
      </c>
      <c r="N92" s="113">
        <v>1.64984425118444</v>
      </c>
      <c r="O92" s="20">
        <v>67.665529965702703</v>
      </c>
      <c r="P92" s="113">
        <v>1.56377680383027</v>
      </c>
      <c r="Q92" s="20">
        <v>20.3910257277814</v>
      </c>
      <c r="R92" s="113">
        <v>7.6648298363572298</v>
      </c>
      <c r="S92" s="20">
        <v>63.392198394780401</v>
      </c>
      <c r="T92" s="113">
        <v>3.7649430571776299</v>
      </c>
      <c r="U92" s="20">
        <v>59.728575429642497</v>
      </c>
      <c r="V92" s="113">
        <v>4.33206884838373</v>
      </c>
      <c r="W92" s="20">
        <v>67.5219878202291</v>
      </c>
      <c r="X92" s="113">
        <v>1.3409022789221601</v>
      </c>
      <c r="Y92" s="20">
        <v>4.1297894254486804</v>
      </c>
      <c r="Z92" s="113">
        <v>3.96346840100564</v>
      </c>
      <c r="AA92" s="107"/>
      <c r="AB92" s="107"/>
      <c r="AC92" s="20">
        <v>5.0868827101396903</v>
      </c>
      <c r="AD92" s="123">
        <v>1.7426107113185501</v>
      </c>
    </row>
    <row r="93" spans="1:30" ht="13" customHeight="1" x14ac:dyDescent="0.15">
      <c r="A93" s="57" t="s">
        <v>283</v>
      </c>
      <c r="B93" s="85">
        <v>3</v>
      </c>
      <c r="C93" s="20">
        <v>93.3722533539202</v>
      </c>
      <c r="D93" s="113">
        <v>0.67231348725288598</v>
      </c>
      <c r="E93" s="20">
        <v>93.567937674551402</v>
      </c>
      <c r="F93" s="113">
        <v>0.99869233015707404</v>
      </c>
      <c r="G93" s="20">
        <v>93.190385166850007</v>
      </c>
      <c r="H93" s="113">
        <v>0.81037623328209396</v>
      </c>
      <c r="I93" s="20">
        <v>-0.37755250770146598</v>
      </c>
      <c r="J93" s="113">
        <v>1.2609319951690501</v>
      </c>
      <c r="K93" s="20">
        <v>94.867567799072503</v>
      </c>
      <c r="L93" s="113">
        <v>2.0673992100818301</v>
      </c>
      <c r="M93" s="20">
        <v>93.235456001805204</v>
      </c>
      <c r="N93" s="113">
        <v>0.72016507075833203</v>
      </c>
      <c r="O93" s="20">
        <v>95.147961582501395</v>
      </c>
      <c r="P93" s="113">
        <v>1.11452455361543</v>
      </c>
      <c r="Q93" s="20">
        <v>0.28039378342890597</v>
      </c>
      <c r="R93" s="113">
        <v>2.4144047122752998</v>
      </c>
      <c r="S93" s="20">
        <v>92.711094082728494</v>
      </c>
      <c r="T93" s="113">
        <v>2.0233568486790698</v>
      </c>
      <c r="U93" s="20">
        <v>91.915822659289105</v>
      </c>
      <c r="V93" s="113">
        <v>1.6984563048594199</v>
      </c>
      <c r="W93" s="20">
        <v>94.947881371786096</v>
      </c>
      <c r="X93" s="113">
        <v>0.571334652297805</v>
      </c>
      <c r="Y93" s="20">
        <v>2.2367872890575602</v>
      </c>
      <c r="Z93" s="113">
        <v>2.1707682702331801</v>
      </c>
      <c r="AA93" s="107"/>
      <c r="AB93" s="107"/>
      <c r="AC93" s="20">
        <v>4.0806409287191201</v>
      </c>
      <c r="AD93" s="123">
        <v>1.1209384901202899</v>
      </c>
    </row>
    <row r="94" spans="1:30" ht="13" customHeight="1" x14ac:dyDescent="0.15">
      <c r="A94" s="57" t="s">
        <v>288</v>
      </c>
      <c r="B94" s="85">
        <v>3</v>
      </c>
      <c r="C94" s="20">
        <v>75.361712579346303</v>
      </c>
      <c r="D94" s="113">
        <v>1.1944289469612299</v>
      </c>
      <c r="E94" s="20">
        <v>74.729413737571306</v>
      </c>
      <c r="F94" s="113">
        <v>1.34607264789615</v>
      </c>
      <c r="G94" s="20">
        <v>76.810388064700803</v>
      </c>
      <c r="H94" s="113">
        <v>2.00785610145584</v>
      </c>
      <c r="I94" s="20">
        <v>2.0809743271294501</v>
      </c>
      <c r="J94" s="113">
        <v>2.22090493437784</v>
      </c>
      <c r="K94" s="20">
        <v>69.121330917319497</v>
      </c>
      <c r="L94" s="113">
        <v>4.6975953644331403</v>
      </c>
      <c r="M94" s="20">
        <v>74.330193033935998</v>
      </c>
      <c r="N94" s="113">
        <v>1.7734674751433901</v>
      </c>
      <c r="O94" s="20">
        <v>76.889621654970597</v>
      </c>
      <c r="P94" s="113">
        <v>1.82372723532415</v>
      </c>
      <c r="Q94" s="20">
        <v>7.7682907376511299</v>
      </c>
      <c r="R94" s="113">
        <v>5.0091085379656901</v>
      </c>
      <c r="S94" s="20">
        <v>68.938770704427895</v>
      </c>
      <c r="T94" s="113">
        <v>3.0640883751510302</v>
      </c>
      <c r="U94" s="20">
        <v>72.411704880754101</v>
      </c>
      <c r="V94" s="113">
        <v>3.6155312389679599</v>
      </c>
      <c r="W94" s="20">
        <v>77.141295045914603</v>
      </c>
      <c r="X94" s="113">
        <v>1.42895154461478</v>
      </c>
      <c r="Y94" s="20">
        <v>8.20252434148669</v>
      </c>
      <c r="Z94" s="113">
        <v>3.3800254365160498</v>
      </c>
      <c r="AA94" s="107"/>
      <c r="AB94" s="107"/>
      <c r="AC94" s="20">
        <v>11.1427530281135</v>
      </c>
      <c r="AD94" s="123">
        <v>1.8690043432942101</v>
      </c>
    </row>
    <row r="95" spans="1:30" ht="13" customHeight="1" x14ac:dyDescent="0.15">
      <c r="A95" s="57" t="s">
        <v>292</v>
      </c>
      <c r="B95" s="85">
        <v>3</v>
      </c>
      <c r="C95" s="20">
        <v>72.294178934024401</v>
      </c>
      <c r="D95" s="113">
        <v>1.0040380904038</v>
      </c>
      <c r="E95" s="20">
        <v>71.090074962599104</v>
      </c>
      <c r="F95" s="113">
        <v>1.1749351429743</v>
      </c>
      <c r="G95" s="20">
        <v>73.812144861821295</v>
      </c>
      <c r="H95" s="113">
        <v>1.40262347043199</v>
      </c>
      <c r="I95" s="20">
        <v>2.7220698992221299</v>
      </c>
      <c r="J95" s="113">
        <v>1.57588573229331</v>
      </c>
      <c r="K95" s="20">
        <v>74.172351247288503</v>
      </c>
      <c r="L95" s="113">
        <v>3.1540651286440098</v>
      </c>
      <c r="M95" s="20">
        <v>71.286956204880596</v>
      </c>
      <c r="N95" s="113">
        <v>1.1712452389438099</v>
      </c>
      <c r="O95" s="20">
        <v>75.693899816974707</v>
      </c>
      <c r="P95" s="113">
        <v>1.90346992299592</v>
      </c>
      <c r="Q95" s="20">
        <v>1.5215485696862701</v>
      </c>
      <c r="R95" s="113">
        <v>3.8506629078155798</v>
      </c>
      <c r="S95" s="20">
        <v>69.691960901676296</v>
      </c>
      <c r="T95" s="113">
        <v>2.3265115342751601</v>
      </c>
      <c r="U95" s="20">
        <v>69.990204547145396</v>
      </c>
      <c r="V95" s="113">
        <v>1.78722030999097</v>
      </c>
      <c r="W95" s="20">
        <v>74.066750571508294</v>
      </c>
      <c r="X95" s="113">
        <v>1.1520439975526999</v>
      </c>
      <c r="Y95" s="20">
        <v>4.3747896698319799</v>
      </c>
      <c r="Z95" s="113">
        <v>2.5156754945843698</v>
      </c>
      <c r="AA95" s="107"/>
      <c r="AB95" s="107"/>
      <c r="AC95" s="20">
        <v>4.0387332069991499</v>
      </c>
      <c r="AD95" s="123">
        <v>1.65283929741376</v>
      </c>
    </row>
    <row r="96" spans="1:30" ht="13" customHeight="1" x14ac:dyDescent="0.15">
      <c r="A96" s="57" t="s">
        <v>293</v>
      </c>
      <c r="B96" s="85">
        <v>3</v>
      </c>
      <c r="C96" s="20">
        <v>88.943995155203893</v>
      </c>
      <c r="D96" s="113">
        <v>1.02487132832188</v>
      </c>
      <c r="E96" s="20">
        <v>89.359199357881806</v>
      </c>
      <c r="F96" s="113">
        <v>1.2533677707800099</v>
      </c>
      <c r="G96" s="20">
        <v>88.358392065474206</v>
      </c>
      <c r="H96" s="113">
        <v>1.1966851084493999</v>
      </c>
      <c r="I96" s="20">
        <v>-1.0008072924075999</v>
      </c>
      <c r="J96" s="113">
        <v>1.4107821871002599</v>
      </c>
      <c r="K96" s="20">
        <v>85.450771280535207</v>
      </c>
      <c r="L96" s="113">
        <v>2.7347858093850101</v>
      </c>
      <c r="M96" s="20">
        <v>88.984871384133797</v>
      </c>
      <c r="N96" s="113">
        <v>1.2478481051816599</v>
      </c>
      <c r="O96" s="20">
        <v>91.389013677869201</v>
      </c>
      <c r="P96" s="113">
        <v>1.69977318350264</v>
      </c>
      <c r="Q96" s="20">
        <v>5.9382423973340801</v>
      </c>
      <c r="R96" s="113">
        <v>3.0527166010685498</v>
      </c>
      <c r="S96" s="20">
        <v>87.324803919802704</v>
      </c>
      <c r="T96" s="113">
        <v>2.1409765955861602</v>
      </c>
      <c r="U96" s="20">
        <v>86.757159193804995</v>
      </c>
      <c r="V96" s="113">
        <v>1.8803809578316399</v>
      </c>
      <c r="W96" s="20">
        <v>90.3060585635384</v>
      </c>
      <c r="X96" s="113">
        <v>1.1416482288004299</v>
      </c>
      <c r="Y96" s="20">
        <v>2.9812546437357099</v>
      </c>
      <c r="Z96" s="113">
        <v>2.40361931697687</v>
      </c>
      <c r="AA96" s="107"/>
      <c r="AB96" s="107"/>
      <c r="AC96" s="20">
        <v>0.45988947814890901</v>
      </c>
      <c r="AD96" s="123">
        <v>1.5956270781886901</v>
      </c>
    </row>
    <row r="97" spans="1:30" ht="13" customHeight="1" x14ac:dyDescent="0.15">
      <c r="A97" s="5" t="s">
        <v>305</v>
      </c>
      <c r="B97" s="87">
        <v>3</v>
      </c>
      <c r="C97" s="88">
        <v>78.900252921692498</v>
      </c>
      <c r="D97" s="122">
        <v>0.41767775772380999</v>
      </c>
      <c r="E97" s="88">
        <v>78.487156322262194</v>
      </c>
      <c r="F97" s="122">
        <v>0.48232652577893698</v>
      </c>
      <c r="G97" s="88">
        <v>79.838031677624002</v>
      </c>
      <c r="H97" s="122">
        <v>0.611514785019172</v>
      </c>
      <c r="I97" s="88">
        <v>1.3508753553617701</v>
      </c>
      <c r="J97" s="122">
        <v>0.67535881935780595</v>
      </c>
      <c r="K97" s="88">
        <v>72.570649290871202</v>
      </c>
      <c r="L97" s="122">
        <v>1.53623580095187</v>
      </c>
      <c r="M97" s="88">
        <v>78.732497655578499</v>
      </c>
      <c r="N97" s="122">
        <v>0.51540691880459499</v>
      </c>
      <c r="O97" s="88">
        <v>81.193315234456506</v>
      </c>
      <c r="P97" s="122">
        <v>0.621446650826878</v>
      </c>
      <c r="Q97" s="88">
        <v>8.6226659435853392</v>
      </c>
      <c r="R97" s="122">
        <v>1.62502002021898</v>
      </c>
      <c r="S97" s="88">
        <v>75.509462119556403</v>
      </c>
      <c r="T97" s="122">
        <v>0.93172742021728705</v>
      </c>
      <c r="U97" s="88">
        <v>76.522479494933407</v>
      </c>
      <c r="V97" s="122">
        <v>0.98425127046945005</v>
      </c>
      <c r="W97" s="88">
        <v>80.646940213785399</v>
      </c>
      <c r="X97" s="122">
        <v>0.47431910256766602</v>
      </c>
      <c r="Y97" s="88">
        <v>5.1374780942289702</v>
      </c>
      <c r="Z97" s="122">
        <v>1.00340884717413</v>
      </c>
      <c r="AA97" s="80"/>
      <c r="AB97" s="80"/>
      <c r="AC97" s="88">
        <v>5.2278615475641699</v>
      </c>
      <c r="AD97" s="127">
        <v>0.63966651046507494</v>
      </c>
    </row>
    <row r="99" spans="1:30" x14ac:dyDescent="0.15">
      <c r="A99" s="128" t="s">
        <v>306</v>
      </c>
    </row>
    <row r="100" spans="1:30" x14ac:dyDescent="0.15">
      <c r="A100" s="128" t="s">
        <v>307</v>
      </c>
    </row>
    <row r="101" spans="1:30" x14ac:dyDescent="0.15">
      <c r="A101" s="128" t="s">
        <v>308</v>
      </c>
    </row>
    <row r="102" spans="1:30" x14ac:dyDescent="0.15">
      <c r="A102" s="128" t="s">
        <v>309</v>
      </c>
    </row>
    <row r="103" spans="1:30" x14ac:dyDescent="0.15">
      <c r="A103" s="112" t="str">
        <f>HYPERLINK("https://oecdcode.org/disclaimers/cyprus.html", "Information on data for Cyprus: https://oecdcode.org/disclaimers/cyprus.html")</f>
        <v>Information on data for Cyprus: https://oecdcode.org/disclaimers/cyprus.html</v>
      </c>
    </row>
    <row r="104" spans="1:30" x14ac:dyDescent="0.15">
      <c r="A104" s="128" t="s">
        <v>310</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87" priority="5">
      <formula>ABS(I1/J1)&gt;1.95996398454005</formula>
    </cfRule>
  </conditionalFormatting>
  <conditionalFormatting sqref="Q1:Q200">
    <cfRule type="expression" dxfId="86" priority="4">
      <formula>ABS(Q1/R1)&gt;1.95996398454005</formula>
    </cfRule>
  </conditionalFormatting>
  <conditionalFormatting sqref="Y1:Y200">
    <cfRule type="expression" dxfId="85" priority="3">
      <formula>ABS(Y1/Z1)&gt;1.95996398454005</formula>
    </cfRule>
  </conditionalFormatting>
  <conditionalFormatting sqref="AA1:AA200">
    <cfRule type="expression" dxfId="84" priority="2">
      <formula>ABS(AA1/AB1)&gt;1.95996398454005</formula>
    </cfRule>
  </conditionalFormatting>
  <conditionalFormatting sqref="AC1:AC200">
    <cfRule type="expression" dxfId="83" priority="1">
      <formula>ABS(AC1/AD1)&gt;1.95996398454005</formula>
    </cfRule>
  </conditionalFormatting>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T110"/>
  <sheetViews>
    <sheetView showGridLines="0" zoomScale="80" workbookViewId="0"/>
  </sheetViews>
  <sheetFormatPr baseColWidth="10" defaultRowHeight="13" x14ac:dyDescent="0.15"/>
  <cols>
    <col min="1" max="1" width="30.6640625" customWidth="1"/>
    <col min="2" max="2" width="8.6640625" customWidth="1"/>
  </cols>
  <sheetData>
    <row r="1" spans="1:46" x14ac:dyDescent="0.15">
      <c r="A1" s="27" t="s">
        <v>192</v>
      </c>
    </row>
    <row r="2" spans="1:46" x14ac:dyDescent="0.15">
      <c r="A2" s="29" t="s">
        <v>193</v>
      </c>
    </row>
    <row r="3" spans="1:46" x14ac:dyDescent="0.15">
      <c r="A3" s="25" t="s">
        <v>349</v>
      </c>
    </row>
    <row r="4" spans="1:46" x14ac:dyDescent="0.15">
      <c r="A4" s="97" t="str">
        <f>HYPERLINK("#'TOC'!A1", "Back to TOC")</f>
        <v>Back to TOC</v>
      </c>
    </row>
    <row r="7" spans="1:46" ht="16" customHeight="1" x14ac:dyDescent="0.15">
      <c r="B7" s="163" t="s">
        <v>237</v>
      </c>
      <c r="C7" s="166" t="s">
        <v>438</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7"/>
    </row>
    <row r="8" spans="1:46" ht="32" customHeight="1" x14ac:dyDescent="0.15">
      <c r="B8" s="164"/>
      <c r="C8" s="168" t="s">
        <v>331</v>
      </c>
      <c r="D8" s="168"/>
      <c r="E8" s="168" t="s">
        <v>351</v>
      </c>
      <c r="F8" s="168"/>
      <c r="G8" s="168"/>
      <c r="H8" s="168"/>
      <c r="I8" s="168"/>
      <c r="J8" s="168"/>
      <c r="K8" s="168"/>
      <c r="L8" s="168"/>
      <c r="M8" s="168" t="s">
        <v>356</v>
      </c>
      <c r="N8" s="168"/>
      <c r="O8" s="168"/>
      <c r="P8" s="168"/>
      <c r="Q8" s="168"/>
      <c r="R8" s="168"/>
      <c r="S8" s="168" t="s">
        <v>360</v>
      </c>
      <c r="T8" s="168"/>
      <c r="U8" s="168"/>
      <c r="V8" s="168"/>
      <c r="W8" s="168"/>
      <c r="X8" s="168"/>
      <c r="Y8" s="168"/>
      <c r="Z8" s="168"/>
      <c r="AA8" s="168" t="s">
        <v>365</v>
      </c>
      <c r="AB8" s="168"/>
      <c r="AC8" s="168"/>
      <c r="AD8" s="168"/>
      <c r="AE8" s="168"/>
      <c r="AF8" s="168"/>
      <c r="AG8" s="168"/>
      <c r="AH8" s="168"/>
      <c r="AI8" s="168" t="s">
        <v>369</v>
      </c>
      <c r="AJ8" s="168"/>
      <c r="AK8" s="168"/>
      <c r="AL8" s="168"/>
      <c r="AM8" s="168"/>
      <c r="AN8" s="168"/>
      <c r="AO8" s="168"/>
      <c r="AP8" s="168"/>
      <c r="AQ8" s="170" t="s">
        <v>243</v>
      </c>
      <c r="AR8" s="170"/>
      <c r="AS8" s="170" t="s">
        <v>245</v>
      </c>
      <c r="AT8" s="172"/>
    </row>
    <row r="9" spans="1:46" ht="48" customHeight="1" x14ac:dyDescent="0.15">
      <c r="B9" s="164"/>
      <c r="C9" s="168"/>
      <c r="D9" s="168"/>
      <c r="E9" s="169" t="s">
        <v>352</v>
      </c>
      <c r="F9" s="169"/>
      <c r="G9" s="169" t="s">
        <v>353</v>
      </c>
      <c r="H9" s="169"/>
      <c r="I9" s="169" t="s">
        <v>354</v>
      </c>
      <c r="J9" s="169"/>
      <c r="K9" s="169" t="s">
        <v>355</v>
      </c>
      <c r="L9" s="169"/>
      <c r="M9" s="169" t="s">
        <v>357</v>
      </c>
      <c r="N9" s="169"/>
      <c r="O9" s="169" t="s">
        <v>358</v>
      </c>
      <c r="P9" s="169"/>
      <c r="Q9" s="169" t="s">
        <v>359</v>
      </c>
      <c r="R9" s="169"/>
      <c r="S9" s="169" t="s">
        <v>361</v>
      </c>
      <c r="T9" s="169"/>
      <c r="U9" s="169" t="s">
        <v>362</v>
      </c>
      <c r="V9" s="169"/>
      <c r="W9" s="169" t="s">
        <v>363</v>
      </c>
      <c r="X9" s="169"/>
      <c r="Y9" s="169" t="s">
        <v>364</v>
      </c>
      <c r="Z9" s="169"/>
      <c r="AA9" s="169" t="s">
        <v>366</v>
      </c>
      <c r="AB9" s="169"/>
      <c r="AC9" s="169" t="s">
        <v>367</v>
      </c>
      <c r="AD9" s="169"/>
      <c r="AE9" s="169" t="s">
        <v>368</v>
      </c>
      <c r="AF9" s="169"/>
      <c r="AG9" s="169" t="s">
        <v>364</v>
      </c>
      <c r="AH9" s="169"/>
      <c r="AI9" s="169" t="s">
        <v>361</v>
      </c>
      <c r="AJ9" s="169"/>
      <c r="AK9" s="169" t="s">
        <v>362</v>
      </c>
      <c r="AL9" s="169"/>
      <c r="AM9" s="169" t="s">
        <v>363</v>
      </c>
      <c r="AN9" s="169"/>
      <c r="AO9" s="169" t="s">
        <v>364</v>
      </c>
      <c r="AP9" s="169"/>
      <c r="AQ9" s="171" t="s">
        <v>331</v>
      </c>
      <c r="AR9" s="171"/>
      <c r="AS9" s="171" t="s">
        <v>331</v>
      </c>
      <c r="AT9" s="173"/>
    </row>
    <row r="10" spans="1:46" ht="16" customHeight="1" x14ac:dyDescent="0.15">
      <c r="B10" s="165"/>
      <c r="C10" s="98" t="s">
        <v>332</v>
      </c>
      <c r="D10" s="98" t="s">
        <v>240</v>
      </c>
      <c r="E10" s="98" t="s">
        <v>332</v>
      </c>
      <c r="F10" s="98" t="s">
        <v>240</v>
      </c>
      <c r="G10" s="98" t="s">
        <v>332</v>
      </c>
      <c r="H10" s="98" t="s">
        <v>240</v>
      </c>
      <c r="I10" s="98" t="s">
        <v>332</v>
      </c>
      <c r="J10" s="98" t="s">
        <v>240</v>
      </c>
      <c r="K10" s="98" t="s">
        <v>337</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332</v>
      </c>
      <c r="AB10" s="98" t="s">
        <v>240</v>
      </c>
      <c r="AC10" s="98" t="s">
        <v>332</v>
      </c>
      <c r="AD10" s="98" t="s">
        <v>240</v>
      </c>
      <c r="AE10" s="98" t="s">
        <v>332</v>
      </c>
      <c r="AF10" s="98" t="s">
        <v>240</v>
      </c>
      <c r="AG10" s="98" t="s">
        <v>337</v>
      </c>
      <c r="AH10" s="98" t="s">
        <v>240</v>
      </c>
      <c r="AI10" s="98" t="s">
        <v>332</v>
      </c>
      <c r="AJ10" s="98" t="s">
        <v>240</v>
      </c>
      <c r="AK10" s="98" t="s">
        <v>332</v>
      </c>
      <c r="AL10" s="98" t="s">
        <v>240</v>
      </c>
      <c r="AM10" s="98" t="s">
        <v>332</v>
      </c>
      <c r="AN10" s="98" t="s">
        <v>240</v>
      </c>
      <c r="AO10" s="98" t="s">
        <v>337</v>
      </c>
      <c r="AP10" s="98" t="s">
        <v>240</v>
      </c>
      <c r="AQ10" s="98" t="s">
        <v>337</v>
      </c>
      <c r="AR10" s="98" t="s">
        <v>240</v>
      </c>
      <c r="AS10" s="98" t="s">
        <v>337</v>
      </c>
      <c r="AT10" s="99" t="s">
        <v>240</v>
      </c>
    </row>
    <row r="11" spans="1:46" ht="13" customHeight="1" x14ac:dyDescent="0.15">
      <c r="A11" s="100"/>
      <c r="B11" s="101"/>
      <c r="C11" s="102" t="s">
        <v>1470</v>
      </c>
      <c r="D11" s="120" t="s">
        <v>1471</v>
      </c>
      <c r="E11" s="102" t="s">
        <v>1498</v>
      </c>
      <c r="F11" s="120" t="s">
        <v>1499</v>
      </c>
      <c r="G11" s="102" t="s">
        <v>1500</v>
      </c>
      <c r="H11" s="120" t="s">
        <v>1501</v>
      </c>
      <c r="I11" s="102" t="s">
        <v>1502</v>
      </c>
      <c r="J11" s="120" t="s">
        <v>1503</v>
      </c>
      <c r="K11" s="102" t="s">
        <v>1504</v>
      </c>
      <c r="L11" s="120" t="s">
        <v>1505</v>
      </c>
      <c r="M11" s="102" t="s">
        <v>1506</v>
      </c>
      <c r="N11" s="120" t="s">
        <v>1507</v>
      </c>
      <c r="O11" s="102" t="s">
        <v>1508</v>
      </c>
      <c r="P11" s="120" t="s">
        <v>1509</v>
      </c>
      <c r="Q11" s="102" t="s">
        <v>1510</v>
      </c>
      <c r="R11" s="120" t="s">
        <v>1511</v>
      </c>
      <c r="S11" s="102" t="s">
        <v>1512</v>
      </c>
      <c r="T11" s="120" t="s">
        <v>1513</v>
      </c>
      <c r="U11" s="102" t="s">
        <v>1514</v>
      </c>
      <c r="V11" s="120" t="s">
        <v>1515</v>
      </c>
      <c r="W11" s="102" t="s">
        <v>1516</v>
      </c>
      <c r="X11" s="120" t="s">
        <v>1517</v>
      </c>
      <c r="Y11" s="102" t="s">
        <v>1518</v>
      </c>
      <c r="Z11" s="120" t="s">
        <v>1519</v>
      </c>
      <c r="AA11" s="102" t="s">
        <v>1520</v>
      </c>
      <c r="AB11" s="120" t="s">
        <v>1521</v>
      </c>
      <c r="AC11" s="102" t="s">
        <v>1522</v>
      </c>
      <c r="AD11" s="120" t="s">
        <v>1523</v>
      </c>
      <c r="AE11" s="102" t="s">
        <v>1524</v>
      </c>
      <c r="AF11" s="120" t="s">
        <v>1525</v>
      </c>
      <c r="AG11" s="102" t="s">
        <v>1526</v>
      </c>
      <c r="AH11" s="120" t="s">
        <v>1527</v>
      </c>
      <c r="AI11" s="102" t="s">
        <v>1528</v>
      </c>
      <c r="AJ11" s="120" t="s">
        <v>1529</v>
      </c>
      <c r="AK11" s="102" t="s">
        <v>1530</v>
      </c>
      <c r="AL11" s="120" t="s">
        <v>1531</v>
      </c>
      <c r="AM11" s="102" t="s">
        <v>1532</v>
      </c>
      <c r="AN11" s="120" t="s">
        <v>1533</v>
      </c>
      <c r="AO11" s="102" t="s">
        <v>1534</v>
      </c>
      <c r="AP11" s="120" t="s">
        <v>1535</v>
      </c>
      <c r="AQ11" s="104" t="s">
        <v>1494</v>
      </c>
      <c r="AR11" s="104" t="s">
        <v>1495</v>
      </c>
      <c r="AS11" s="104" t="s">
        <v>1496</v>
      </c>
      <c r="AT11" s="105" t="s">
        <v>1497</v>
      </c>
    </row>
    <row r="12" spans="1:46" ht="13" customHeight="1" x14ac:dyDescent="0.15">
      <c r="A12" s="57" t="s">
        <v>246</v>
      </c>
      <c r="B12" s="106">
        <v>2</v>
      </c>
      <c r="C12" s="20">
        <v>82.922830243982105</v>
      </c>
      <c r="D12" s="113">
        <v>0.91896117118451803</v>
      </c>
      <c r="E12" s="20">
        <v>85.601995293599998</v>
      </c>
      <c r="F12" s="113">
        <v>1.40594075204444</v>
      </c>
      <c r="G12" s="20">
        <v>82.436243521868903</v>
      </c>
      <c r="H12" s="113">
        <v>1.66844599481211</v>
      </c>
      <c r="I12" s="20">
        <v>79.506956970904398</v>
      </c>
      <c r="J12" s="113">
        <v>1.6310953031287601</v>
      </c>
      <c r="K12" s="20">
        <v>-6.09503832269559</v>
      </c>
      <c r="L12" s="113">
        <v>2.11613613067213</v>
      </c>
      <c r="M12" s="20">
        <v>83.102224660843603</v>
      </c>
      <c r="N12" s="113">
        <v>0.98138391612898901</v>
      </c>
      <c r="O12" s="20">
        <v>82.011370426487503</v>
      </c>
      <c r="P12" s="113">
        <v>2.5908599972693298</v>
      </c>
      <c r="Q12" s="20">
        <v>-1.0908542343561001</v>
      </c>
      <c r="R12" s="113">
        <v>2.7417570094617001</v>
      </c>
      <c r="S12" s="20">
        <v>81.268438793336898</v>
      </c>
      <c r="T12" s="113">
        <v>1.38835960346851</v>
      </c>
      <c r="U12" s="20">
        <v>85.217412571650598</v>
      </c>
      <c r="V12" s="113">
        <v>1.4824419079583999</v>
      </c>
      <c r="W12" s="20">
        <v>83.795459081588703</v>
      </c>
      <c r="X12" s="113">
        <v>2.0410293309419698</v>
      </c>
      <c r="Y12" s="20">
        <v>2.5270202882518298</v>
      </c>
      <c r="Z12" s="113">
        <v>2.4304458148516499</v>
      </c>
      <c r="AA12" s="20">
        <v>83.188168055407203</v>
      </c>
      <c r="AB12" s="113">
        <v>0.98340638881959597</v>
      </c>
      <c r="AC12" s="20">
        <v>83.296880128385297</v>
      </c>
      <c r="AD12" s="113">
        <v>1.82954936011688</v>
      </c>
      <c r="AE12" s="20">
        <v>72.797881209365997</v>
      </c>
      <c r="AF12" s="113">
        <v>3.80491000400154</v>
      </c>
      <c r="AG12" s="20">
        <v>-10.390286846041199</v>
      </c>
      <c r="AH12" s="113">
        <v>3.8997136912417898</v>
      </c>
      <c r="AI12" s="20">
        <v>83.083021762302195</v>
      </c>
      <c r="AJ12" s="113">
        <v>0.91919698728640498</v>
      </c>
      <c r="AK12" s="20" t="s">
        <v>824</v>
      </c>
      <c r="AL12" s="113" t="s">
        <v>824</v>
      </c>
      <c r="AM12" s="20" t="s">
        <v>824</v>
      </c>
      <c r="AN12" s="113" t="s">
        <v>824</v>
      </c>
      <c r="AO12" s="20" t="s">
        <v>824</v>
      </c>
      <c r="AP12" s="113" t="s">
        <v>824</v>
      </c>
      <c r="AQ12" s="107"/>
      <c r="AR12" s="107"/>
      <c r="AS12" s="107"/>
      <c r="AT12" s="108"/>
    </row>
    <row r="13" spans="1:46" ht="13" customHeight="1" x14ac:dyDescent="0.15">
      <c r="A13" s="57" t="s">
        <v>247</v>
      </c>
      <c r="B13" s="106">
        <v>2</v>
      </c>
      <c r="C13" s="20">
        <v>69.063087541804506</v>
      </c>
      <c r="D13" s="113">
        <v>1.3702737497052799</v>
      </c>
      <c r="E13" s="20" t="s">
        <v>824</v>
      </c>
      <c r="F13" s="113" t="s">
        <v>824</v>
      </c>
      <c r="G13" s="20">
        <v>66.107354572606795</v>
      </c>
      <c r="H13" s="113">
        <v>3.3792413886223698</v>
      </c>
      <c r="I13" s="20">
        <v>70.0431461176033</v>
      </c>
      <c r="J13" s="113">
        <v>1.7158887194953201</v>
      </c>
      <c r="K13" s="20" t="s">
        <v>824</v>
      </c>
      <c r="L13" s="113" t="s">
        <v>824</v>
      </c>
      <c r="M13" s="20">
        <v>59.331341935267602</v>
      </c>
      <c r="N13" s="113">
        <v>2.1327927071258799</v>
      </c>
      <c r="O13" s="20">
        <v>79.527296406943194</v>
      </c>
      <c r="P13" s="113">
        <v>1.65245469880495</v>
      </c>
      <c r="Q13" s="20">
        <v>20.195954471675599</v>
      </c>
      <c r="R13" s="113">
        <v>2.7274490040879602</v>
      </c>
      <c r="S13" s="20">
        <v>81.193009311145602</v>
      </c>
      <c r="T13" s="113">
        <v>2.0127976504640799</v>
      </c>
      <c r="U13" s="20">
        <v>62.280397550765699</v>
      </c>
      <c r="V13" s="113">
        <v>3.0295265676275398</v>
      </c>
      <c r="W13" s="20">
        <v>56.452530881497204</v>
      </c>
      <c r="X13" s="113">
        <v>2.59721360694228</v>
      </c>
      <c r="Y13" s="20">
        <v>-24.740478429648402</v>
      </c>
      <c r="Z13" s="113">
        <v>3.3708954348065001</v>
      </c>
      <c r="AA13" s="20">
        <v>76.636789575369406</v>
      </c>
      <c r="AB13" s="113">
        <v>4.4009051398873797</v>
      </c>
      <c r="AC13" s="20">
        <v>70.054485730236195</v>
      </c>
      <c r="AD13" s="113">
        <v>1.9451490238479501</v>
      </c>
      <c r="AE13" s="20">
        <v>59.252006084969402</v>
      </c>
      <c r="AF13" s="113">
        <v>4.13866476814548</v>
      </c>
      <c r="AG13" s="20">
        <v>-17.3847834904001</v>
      </c>
      <c r="AH13" s="113">
        <v>5.9197332005806196</v>
      </c>
      <c r="AI13" s="20">
        <v>69.273070533239405</v>
      </c>
      <c r="AJ13" s="113">
        <v>3.1154531040793998</v>
      </c>
      <c r="AK13" s="20">
        <v>69.963131226675998</v>
      </c>
      <c r="AL13" s="113">
        <v>2.1867096955267802</v>
      </c>
      <c r="AM13" s="20">
        <v>63.598001535716499</v>
      </c>
      <c r="AN13" s="113">
        <v>4.2452542712732804</v>
      </c>
      <c r="AO13" s="20">
        <v>-5.67506899752295</v>
      </c>
      <c r="AP13" s="113">
        <v>5.1686901514183701</v>
      </c>
      <c r="AQ13" s="107"/>
      <c r="AR13" s="107"/>
      <c r="AS13" s="107"/>
      <c r="AT13" s="108"/>
    </row>
    <row r="14" spans="1:46" ht="13" customHeight="1" x14ac:dyDescent="0.15">
      <c r="A14" s="57" t="s">
        <v>248</v>
      </c>
      <c r="B14" s="106">
        <v>2</v>
      </c>
      <c r="C14" s="20">
        <v>79.7900692322889</v>
      </c>
      <c r="D14" s="113">
        <v>0.99626262102775498</v>
      </c>
      <c r="E14" s="20">
        <v>88.525019942418695</v>
      </c>
      <c r="F14" s="113">
        <v>2.0738466913720801</v>
      </c>
      <c r="G14" s="20">
        <v>82.819262002868399</v>
      </c>
      <c r="H14" s="113">
        <v>1.2633523556356001</v>
      </c>
      <c r="I14" s="20">
        <v>71.665120560814401</v>
      </c>
      <c r="J14" s="113">
        <v>2.12189262623667</v>
      </c>
      <c r="K14" s="20">
        <v>-16.859899381604301</v>
      </c>
      <c r="L14" s="113">
        <v>2.9886645629211901</v>
      </c>
      <c r="M14" s="20">
        <v>78.967349425979805</v>
      </c>
      <c r="N14" s="113">
        <v>1.08051518682557</v>
      </c>
      <c r="O14" s="20">
        <v>88.117763208944098</v>
      </c>
      <c r="P14" s="113">
        <v>2.7178345442718901</v>
      </c>
      <c r="Q14" s="20">
        <v>9.1504137829643408</v>
      </c>
      <c r="R14" s="113">
        <v>3.0609478171032198</v>
      </c>
      <c r="S14" s="20">
        <v>86.402057030901602</v>
      </c>
      <c r="T14" s="113">
        <v>0.96053742860012803</v>
      </c>
      <c r="U14" s="20">
        <v>79.451283003412001</v>
      </c>
      <c r="V14" s="113">
        <v>1.99081550175081</v>
      </c>
      <c r="W14" s="20">
        <v>60.8997149356086</v>
      </c>
      <c r="X14" s="113">
        <v>3.2300473259687599</v>
      </c>
      <c r="Y14" s="20">
        <v>-25.502342095293098</v>
      </c>
      <c r="Z14" s="113">
        <v>3.46212232367286</v>
      </c>
      <c r="AA14" s="20">
        <v>86.721190992076998</v>
      </c>
      <c r="AB14" s="113">
        <v>2.0434288719767801</v>
      </c>
      <c r="AC14" s="20">
        <v>83.649563662988399</v>
      </c>
      <c r="AD14" s="113">
        <v>1.2353306160562101</v>
      </c>
      <c r="AE14" s="20">
        <v>65.389486803765607</v>
      </c>
      <c r="AF14" s="113">
        <v>3.0424029628519098</v>
      </c>
      <c r="AG14" s="20">
        <v>-21.331704188311399</v>
      </c>
      <c r="AH14" s="113">
        <v>3.66904289337235</v>
      </c>
      <c r="AI14" s="20">
        <v>80.881707175773101</v>
      </c>
      <c r="AJ14" s="113">
        <v>1.01816845571989</v>
      </c>
      <c r="AK14" s="20">
        <v>67.999277529691497</v>
      </c>
      <c r="AL14" s="113">
        <v>5.3998764614331396</v>
      </c>
      <c r="AM14" s="20" t="s">
        <v>327</v>
      </c>
      <c r="AN14" s="113" t="s">
        <v>327</v>
      </c>
      <c r="AO14" s="20" t="s">
        <v>327</v>
      </c>
      <c r="AP14" s="113" t="s">
        <v>327</v>
      </c>
      <c r="AQ14" s="107"/>
      <c r="AR14" s="107"/>
      <c r="AS14" s="107"/>
      <c r="AT14" s="108"/>
    </row>
    <row r="15" spans="1:46" ht="13" customHeight="1" x14ac:dyDescent="0.15">
      <c r="A15" s="57" t="s">
        <v>249</v>
      </c>
      <c r="B15" s="106">
        <v>2</v>
      </c>
      <c r="C15" s="20">
        <v>73.793345594390402</v>
      </c>
      <c r="D15" s="113">
        <v>1.16960892427591</v>
      </c>
      <c r="E15" s="20">
        <v>75.002869045370304</v>
      </c>
      <c r="F15" s="113">
        <v>1.81360638932313</v>
      </c>
      <c r="G15" s="20">
        <v>72.546409689870103</v>
      </c>
      <c r="H15" s="113">
        <v>1.9723900481087899</v>
      </c>
      <c r="I15" s="20">
        <v>73.033146444747999</v>
      </c>
      <c r="J15" s="113">
        <v>2.2858900914137701</v>
      </c>
      <c r="K15" s="20">
        <v>-1.9697226006222499</v>
      </c>
      <c r="L15" s="113">
        <v>2.8903019915283799</v>
      </c>
      <c r="M15" s="20">
        <v>73.756198243724896</v>
      </c>
      <c r="N15" s="113">
        <v>1.20562306979901</v>
      </c>
      <c r="O15" s="20">
        <v>78.852729292105707</v>
      </c>
      <c r="P15" s="113">
        <v>2.1667384821278599</v>
      </c>
      <c r="Q15" s="20">
        <v>5.0965310483808004</v>
      </c>
      <c r="R15" s="113">
        <v>2.5311026846856102</v>
      </c>
      <c r="S15" s="20">
        <v>75.5963914348213</v>
      </c>
      <c r="T15" s="113">
        <v>1.6367653606306201</v>
      </c>
      <c r="U15" s="20">
        <v>71.698787531169501</v>
      </c>
      <c r="V15" s="113">
        <v>1.97536952223478</v>
      </c>
      <c r="W15" s="20">
        <v>74.771645280040801</v>
      </c>
      <c r="X15" s="113">
        <v>2.3144951267610998</v>
      </c>
      <c r="Y15" s="20">
        <v>-0.82474615478057001</v>
      </c>
      <c r="Z15" s="113">
        <v>2.8195120198754902</v>
      </c>
      <c r="AA15" s="20">
        <v>73.004899403026101</v>
      </c>
      <c r="AB15" s="113">
        <v>1.4273574527166399</v>
      </c>
      <c r="AC15" s="20">
        <v>76.471913410119797</v>
      </c>
      <c r="AD15" s="113">
        <v>2.3676435366107702</v>
      </c>
      <c r="AE15" s="20">
        <v>72.344852823619803</v>
      </c>
      <c r="AF15" s="113">
        <v>2.55816032884323</v>
      </c>
      <c r="AG15" s="20">
        <v>-0.66004657940634104</v>
      </c>
      <c r="AH15" s="113">
        <v>2.7288353050524199</v>
      </c>
      <c r="AI15" s="20">
        <v>73.951659705811807</v>
      </c>
      <c r="AJ15" s="113">
        <v>1.20017740978976</v>
      </c>
      <c r="AK15" s="20" t="s">
        <v>824</v>
      </c>
      <c r="AL15" s="113" t="s">
        <v>824</v>
      </c>
      <c r="AM15" s="20" t="s">
        <v>824</v>
      </c>
      <c r="AN15" s="113" t="s">
        <v>824</v>
      </c>
      <c r="AO15" s="20" t="s">
        <v>824</v>
      </c>
      <c r="AP15" s="113" t="s">
        <v>824</v>
      </c>
      <c r="AQ15" s="107"/>
      <c r="AR15" s="107"/>
      <c r="AS15" s="107"/>
      <c r="AT15" s="108"/>
    </row>
    <row r="16" spans="1:46" ht="13" customHeight="1" x14ac:dyDescent="0.15">
      <c r="A16" s="57" t="s">
        <v>250</v>
      </c>
      <c r="B16" s="106">
        <v>2</v>
      </c>
      <c r="C16" s="20">
        <v>77.594721683076997</v>
      </c>
      <c r="D16" s="113">
        <v>0.849510437493881</v>
      </c>
      <c r="E16" s="20">
        <v>79.700752945347404</v>
      </c>
      <c r="F16" s="113">
        <v>2.6340065073216601</v>
      </c>
      <c r="G16" s="20">
        <v>77.368637649662503</v>
      </c>
      <c r="H16" s="113">
        <v>0.95256365543455501</v>
      </c>
      <c r="I16" s="20" t="s">
        <v>327</v>
      </c>
      <c r="J16" s="113" t="s">
        <v>327</v>
      </c>
      <c r="K16" s="20" t="s">
        <v>327</v>
      </c>
      <c r="L16" s="113" t="s">
        <v>327</v>
      </c>
      <c r="M16" s="20">
        <v>75.730966286179196</v>
      </c>
      <c r="N16" s="113">
        <v>1.1621200134462499</v>
      </c>
      <c r="O16" s="20">
        <v>81.995866097043006</v>
      </c>
      <c r="P16" s="113">
        <v>1.5811836507135399</v>
      </c>
      <c r="Q16" s="20">
        <v>6.2648998108638798</v>
      </c>
      <c r="R16" s="113">
        <v>2.14386095518062</v>
      </c>
      <c r="S16" s="20">
        <v>80.039471245762002</v>
      </c>
      <c r="T16" s="113">
        <v>1.5350633764064501</v>
      </c>
      <c r="U16" s="20">
        <v>74.066947262250693</v>
      </c>
      <c r="V16" s="113">
        <v>1.66843812203915</v>
      </c>
      <c r="W16" s="20">
        <v>81.559701339782706</v>
      </c>
      <c r="X16" s="113">
        <v>2.5511672571625001</v>
      </c>
      <c r="Y16" s="20">
        <v>1.52023009402076</v>
      </c>
      <c r="Z16" s="113">
        <v>3.1665347480261499</v>
      </c>
      <c r="AA16" s="20">
        <v>77.087335602812601</v>
      </c>
      <c r="AB16" s="113">
        <v>1.65706357808919</v>
      </c>
      <c r="AC16" s="20">
        <v>76.909058012097006</v>
      </c>
      <c r="AD16" s="113">
        <v>1.2947937001527901</v>
      </c>
      <c r="AE16" s="20">
        <v>82.143856572393503</v>
      </c>
      <c r="AF16" s="113">
        <v>2.5364669462190301</v>
      </c>
      <c r="AG16" s="20">
        <v>5.0565209695808999</v>
      </c>
      <c r="AH16" s="113">
        <v>2.90268000386027</v>
      </c>
      <c r="AI16" s="20">
        <v>77.401919629139499</v>
      </c>
      <c r="AJ16" s="113">
        <v>1.00420646119042</v>
      </c>
      <c r="AK16" s="20">
        <v>78.748901943999599</v>
      </c>
      <c r="AL16" s="113">
        <v>2.3117513450397</v>
      </c>
      <c r="AM16" s="20" t="s">
        <v>824</v>
      </c>
      <c r="AN16" s="113" t="s">
        <v>824</v>
      </c>
      <c r="AO16" s="20" t="s">
        <v>824</v>
      </c>
      <c r="AP16" s="113" t="s">
        <v>824</v>
      </c>
      <c r="AQ16" s="107"/>
      <c r="AR16" s="107"/>
      <c r="AS16" s="107"/>
      <c r="AT16" s="108"/>
    </row>
    <row r="17" spans="1:46" ht="13" customHeight="1" x14ac:dyDescent="0.15">
      <c r="A17" s="57" t="s">
        <v>251</v>
      </c>
      <c r="B17" s="106">
        <v>2</v>
      </c>
      <c r="C17" s="20">
        <v>66.088921908978506</v>
      </c>
      <c r="D17" s="113">
        <v>1.2040002649063299</v>
      </c>
      <c r="E17" s="20" t="s">
        <v>824</v>
      </c>
      <c r="F17" s="113" t="s">
        <v>824</v>
      </c>
      <c r="G17" s="20">
        <v>66.0628538199432</v>
      </c>
      <c r="H17" s="113">
        <v>1.5356849201418199</v>
      </c>
      <c r="I17" s="20">
        <v>66.208708113009607</v>
      </c>
      <c r="J17" s="113">
        <v>3.00479826377068</v>
      </c>
      <c r="K17" s="20" t="s">
        <v>824</v>
      </c>
      <c r="L17" s="113" t="s">
        <v>824</v>
      </c>
      <c r="M17" s="20">
        <v>61.8512995913986</v>
      </c>
      <c r="N17" s="113">
        <v>2.5856265179940299</v>
      </c>
      <c r="O17" s="20">
        <v>68.465858779239696</v>
      </c>
      <c r="P17" s="113">
        <v>1.5696576023325799</v>
      </c>
      <c r="Q17" s="20">
        <v>6.6145591878410803</v>
      </c>
      <c r="R17" s="113">
        <v>3.0213498794946401</v>
      </c>
      <c r="S17" s="20">
        <v>74.028540884322993</v>
      </c>
      <c r="T17" s="113">
        <v>1.8610177436915201</v>
      </c>
      <c r="U17" s="20">
        <v>66.327670738459901</v>
      </c>
      <c r="V17" s="113">
        <v>2.4692747797452701</v>
      </c>
      <c r="W17" s="20">
        <v>57.607369640225699</v>
      </c>
      <c r="X17" s="113">
        <v>2.7661887173908402</v>
      </c>
      <c r="Y17" s="20">
        <v>-16.421171244097401</v>
      </c>
      <c r="Z17" s="113">
        <v>3.2963717205738901</v>
      </c>
      <c r="AA17" s="20" t="s">
        <v>824</v>
      </c>
      <c r="AB17" s="113" t="s">
        <v>824</v>
      </c>
      <c r="AC17" s="20">
        <v>69.390562798686801</v>
      </c>
      <c r="AD17" s="113">
        <v>1.6610380179476101</v>
      </c>
      <c r="AE17" s="20">
        <v>62.364669909263398</v>
      </c>
      <c r="AF17" s="113">
        <v>2.90830093265504</v>
      </c>
      <c r="AG17" s="20" t="s">
        <v>824</v>
      </c>
      <c r="AH17" s="113" t="s">
        <v>824</v>
      </c>
      <c r="AI17" s="20">
        <v>69.208320355265201</v>
      </c>
      <c r="AJ17" s="113">
        <v>1.9947939920297799</v>
      </c>
      <c r="AK17" s="20">
        <v>67.126873055741498</v>
      </c>
      <c r="AL17" s="113">
        <v>2.1691499329210702</v>
      </c>
      <c r="AM17" s="20">
        <v>60.112388122511398</v>
      </c>
      <c r="AN17" s="113">
        <v>4.2273636967745096</v>
      </c>
      <c r="AO17" s="20">
        <v>-9.0959322327538796</v>
      </c>
      <c r="AP17" s="113">
        <v>4.6801697363502104</v>
      </c>
      <c r="AQ17" s="107"/>
      <c r="AR17" s="107"/>
      <c r="AS17" s="107"/>
      <c r="AT17" s="108"/>
    </row>
    <row r="18" spans="1:46" ht="13" customHeight="1" x14ac:dyDescent="0.15">
      <c r="A18" s="109" t="s">
        <v>252</v>
      </c>
      <c r="B18" s="106">
        <v>2</v>
      </c>
      <c r="C18" s="20">
        <v>71.079330697090299</v>
      </c>
      <c r="D18" s="113">
        <v>1.8013257987108</v>
      </c>
      <c r="E18" s="20" t="s">
        <v>824</v>
      </c>
      <c r="F18" s="113" t="s">
        <v>824</v>
      </c>
      <c r="G18" s="20">
        <v>69.270785840475796</v>
      </c>
      <c r="H18" s="113">
        <v>1.9575780773015199</v>
      </c>
      <c r="I18" s="20">
        <v>80.638880652539797</v>
      </c>
      <c r="J18" s="113">
        <v>4.4407514665912204</v>
      </c>
      <c r="K18" s="20" t="s">
        <v>824</v>
      </c>
      <c r="L18" s="113" t="s">
        <v>824</v>
      </c>
      <c r="M18" s="20">
        <v>68.848127980933697</v>
      </c>
      <c r="N18" s="113">
        <v>4.2589887236461097</v>
      </c>
      <c r="O18" s="20">
        <v>72.018819074965293</v>
      </c>
      <c r="P18" s="113">
        <v>2.2332613754104198</v>
      </c>
      <c r="Q18" s="20">
        <v>3.17069109403164</v>
      </c>
      <c r="R18" s="113">
        <v>4.8306110742662796</v>
      </c>
      <c r="S18" s="20">
        <v>80.113992656297498</v>
      </c>
      <c r="T18" s="113">
        <v>2.4442220488322799</v>
      </c>
      <c r="U18" s="20">
        <v>69.244130635846801</v>
      </c>
      <c r="V18" s="113">
        <v>3.0090275821228598</v>
      </c>
      <c r="W18" s="20">
        <v>61.238850499559199</v>
      </c>
      <c r="X18" s="113">
        <v>4.4076056441717002</v>
      </c>
      <c r="Y18" s="20">
        <v>-18.875142156738299</v>
      </c>
      <c r="Z18" s="113">
        <v>4.9197387443823297</v>
      </c>
      <c r="AA18" s="20" t="s">
        <v>824</v>
      </c>
      <c r="AB18" s="113" t="s">
        <v>824</v>
      </c>
      <c r="AC18" s="20">
        <v>73.491722727347096</v>
      </c>
      <c r="AD18" s="113">
        <v>2.1495392981952399</v>
      </c>
      <c r="AE18" s="20">
        <v>67.156471376974295</v>
      </c>
      <c r="AF18" s="113">
        <v>3.9327277038819801</v>
      </c>
      <c r="AG18" s="20" t="s">
        <v>824</v>
      </c>
      <c r="AH18" s="113" t="s">
        <v>824</v>
      </c>
      <c r="AI18" s="20">
        <v>74.1896471501083</v>
      </c>
      <c r="AJ18" s="113">
        <v>2.5598765758345801</v>
      </c>
      <c r="AK18" s="20">
        <v>71.712446513744595</v>
      </c>
      <c r="AL18" s="113">
        <v>2.84537952397153</v>
      </c>
      <c r="AM18" s="20">
        <v>62.881371826713803</v>
      </c>
      <c r="AN18" s="113">
        <v>5.4184203860878997</v>
      </c>
      <c r="AO18" s="20">
        <v>-11.308275323394399</v>
      </c>
      <c r="AP18" s="113">
        <v>5.8275649840828203</v>
      </c>
      <c r="AQ18" s="107"/>
      <c r="AR18" s="107"/>
      <c r="AS18" s="107"/>
      <c r="AT18" s="108"/>
    </row>
    <row r="19" spans="1:46" ht="13" customHeight="1" x14ac:dyDescent="0.15">
      <c r="A19" s="109" t="s">
        <v>253</v>
      </c>
      <c r="B19" s="106">
        <v>2</v>
      </c>
      <c r="C19" s="20">
        <v>58.065721973969303</v>
      </c>
      <c r="D19" s="113">
        <v>1.4140665715860301</v>
      </c>
      <c r="E19" s="20" t="s">
        <v>824</v>
      </c>
      <c r="F19" s="113" t="s">
        <v>824</v>
      </c>
      <c r="G19" s="20">
        <v>58.690256667032401</v>
      </c>
      <c r="H19" s="113">
        <v>2.11859029440744</v>
      </c>
      <c r="I19" s="20">
        <v>57.3151866754718</v>
      </c>
      <c r="J19" s="113">
        <v>2.5508689370886199</v>
      </c>
      <c r="K19" s="20" t="s">
        <v>824</v>
      </c>
      <c r="L19" s="113" t="s">
        <v>824</v>
      </c>
      <c r="M19" s="20">
        <v>54.3953281660634</v>
      </c>
      <c r="N19" s="113">
        <v>2.3500340652842699</v>
      </c>
      <c r="O19" s="20">
        <v>61.1057831670254</v>
      </c>
      <c r="P19" s="113">
        <v>1.9604317545905701</v>
      </c>
      <c r="Q19" s="20">
        <v>6.7104550009620203</v>
      </c>
      <c r="R19" s="113">
        <v>3.0623632258896398</v>
      </c>
      <c r="S19" s="20">
        <v>63.969046016269502</v>
      </c>
      <c r="T19" s="113">
        <v>2.6849061652912201</v>
      </c>
      <c r="U19" s="20">
        <v>59.153330677470898</v>
      </c>
      <c r="V19" s="113">
        <v>2.58024428152632</v>
      </c>
      <c r="W19" s="20">
        <v>52.880034151644097</v>
      </c>
      <c r="X19" s="113">
        <v>3.00119261294387</v>
      </c>
      <c r="Y19" s="20">
        <v>-11.0890118646254</v>
      </c>
      <c r="Z19" s="113">
        <v>3.97305006102434</v>
      </c>
      <c r="AA19" s="20" t="s">
        <v>824</v>
      </c>
      <c r="AB19" s="113" t="s">
        <v>824</v>
      </c>
      <c r="AC19" s="20">
        <v>62.145583279301199</v>
      </c>
      <c r="AD19" s="113">
        <v>2.3158349045813198</v>
      </c>
      <c r="AE19" s="20">
        <v>53.0594165888796</v>
      </c>
      <c r="AF19" s="113">
        <v>2.7927436749571801</v>
      </c>
      <c r="AG19" s="20" t="s">
        <v>824</v>
      </c>
      <c r="AH19" s="113" t="s">
        <v>824</v>
      </c>
      <c r="AI19" s="20">
        <v>58.516150826368303</v>
      </c>
      <c r="AJ19" s="113">
        <v>2.6296831535074698</v>
      </c>
      <c r="AK19" s="20">
        <v>60.548332266230403</v>
      </c>
      <c r="AL19" s="113">
        <v>2.6785276170639301</v>
      </c>
      <c r="AM19" s="20">
        <v>53.537699289581397</v>
      </c>
      <c r="AN19" s="113">
        <v>6.0225059277814497</v>
      </c>
      <c r="AO19" s="20">
        <v>-4.9784515367869604</v>
      </c>
      <c r="AP19" s="113">
        <v>6.63146319667855</v>
      </c>
      <c r="AQ19" s="107"/>
      <c r="AR19" s="107"/>
      <c r="AS19" s="107"/>
      <c r="AT19" s="108"/>
    </row>
    <row r="20" spans="1:46" ht="13" customHeight="1" x14ac:dyDescent="0.15">
      <c r="A20" s="57" t="s">
        <v>254</v>
      </c>
      <c r="B20" s="106">
        <v>2</v>
      </c>
      <c r="C20" s="20">
        <v>52.942520519873497</v>
      </c>
      <c r="D20" s="113">
        <v>1.6892120136913</v>
      </c>
      <c r="E20" s="20">
        <v>60.3949948405619</v>
      </c>
      <c r="F20" s="113">
        <v>4.6914814973625196</v>
      </c>
      <c r="G20" s="20">
        <v>52.739566279499499</v>
      </c>
      <c r="H20" s="113">
        <v>2.8551201923981102</v>
      </c>
      <c r="I20" s="20">
        <v>51.109374807162702</v>
      </c>
      <c r="J20" s="113">
        <v>2.92629672801425</v>
      </c>
      <c r="K20" s="20">
        <v>-9.2856200333991392</v>
      </c>
      <c r="L20" s="113">
        <v>5.5064022696495298</v>
      </c>
      <c r="M20" s="20">
        <v>47.493771217261298</v>
      </c>
      <c r="N20" s="113">
        <v>1.9485166156379801</v>
      </c>
      <c r="O20" s="20">
        <v>72.960404313750303</v>
      </c>
      <c r="P20" s="113">
        <v>3.00494786245432</v>
      </c>
      <c r="Q20" s="20">
        <v>25.466633096489002</v>
      </c>
      <c r="R20" s="113">
        <v>3.58352952870113</v>
      </c>
      <c r="S20" s="20">
        <v>57.452837671607703</v>
      </c>
      <c r="T20" s="113">
        <v>2.5009534507203299</v>
      </c>
      <c r="U20" s="20">
        <v>53.480101884691301</v>
      </c>
      <c r="V20" s="113">
        <v>4.6209875508390796</v>
      </c>
      <c r="W20" s="20">
        <v>46.637041427862201</v>
      </c>
      <c r="X20" s="113">
        <v>3.21029050286693</v>
      </c>
      <c r="Y20" s="20">
        <v>-10.815796243745501</v>
      </c>
      <c r="Z20" s="113">
        <v>3.9429606464162399</v>
      </c>
      <c r="AA20" s="20">
        <v>56.977549697497302</v>
      </c>
      <c r="AB20" s="113">
        <v>2.3652857957226399</v>
      </c>
      <c r="AC20" s="20">
        <v>48.669965112740201</v>
      </c>
      <c r="AD20" s="113">
        <v>3.4900677351568401</v>
      </c>
      <c r="AE20" s="20">
        <v>49.297943480292403</v>
      </c>
      <c r="AF20" s="113">
        <v>5.0277450861810298</v>
      </c>
      <c r="AG20" s="20">
        <v>-7.6796062172048503</v>
      </c>
      <c r="AH20" s="113">
        <v>5.5998428410047101</v>
      </c>
      <c r="AI20" s="20">
        <v>53.778411058045599</v>
      </c>
      <c r="AJ20" s="113">
        <v>2.1993770974237301</v>
      </c>
      <c r="AK20" s="20">
        <v>51.411248145587997</v>
      </c>
      <c r="AL20" s="113">
        <v>4.2577555224561703</v>
      </c>
      <c r="AM20" s="20">
        <v>50.949792686687097</v>
      </c>
      <c r="AN20" s="113">
        <v>7.4511885273983296</v>
      </c>
      <c r="AO20" s="20">
        <v>-2.8286183713584898</v>
      </c>
      <c r="AP20" s="113">
        <v>7.8064589248189904</v>
      </c>
      <c r="AQ20" s="107"/>
      <c r="AR20" s="107"/>
      <c r="AS20" s="107"/>
      <c r="AT20" s="108"/>
    </row>
    <row r="21" spans="1:46" ht="13" customHeight="1" x14ac:dyDescent="0.15">
      <c r="A21" s="57" t="s">
        <v>255</v>
      </c>
      <c r="B21" s="106">
        <v>2</v>
      </c>
      <c r="C21" s="20">
        <v>78.994880523433807</v>
      </c>
      <c r="D21" s="113">
        <v>1.31235002545061</v>
      </c>
      <c r="E21" s="20">
        <v>76.026157877145096</v>
      </c>
      <c r="F21" s="113">
        <v>3.2287025091635799</v>
      </c>
      <c r="G21" s="20">
        <v>78.602760033667593</v>
      </c>
      <c r="H21" s="113">
        <v>2.27528477285566</v>
      </c>
      <c r="I21" s="20">
        <v>81.713740265762993</v>
      </c>
      <c r="J21" s="113">
        <v>1.6422419125382299</v>
      </c>
      <c r="K21" s="20">
        <v>5.6875823886179004</v>
      </c>
      <c r="L21" s="113">
        <v>3.5951151361232401</v>
      </c>
      <c r="M21" s="20">
        <v>79.012735379262097</v>
      </c>
      <c r="N21" s="113">
        <v>1.3295227691003999</v>
      </c>
      <c r="O21" s="20" t="s">
        <v>824</v>
      </c>
      <c r="P21" s="113" t="s">
        <v>824</v>
      </c>
      <c r="Q21" s="20" t="s">
        <v>824</v>
      </c>
      <c r="R21" s="113" t="s">
        <v>824</v>
      </c>
      <c r="S21" s="20">
        <v>83.547060237862794</v>
      </c>
      <c r="T21" s="113">
        <v>1.56577515309379</v>
      </c>
      <c r="U21" s="20">
        <v>72.523713557720697</v>
      </c>
      <c r="V21" s="113">
        <v>3.06342338418761</v>
      </c>
      <c r="W21" s="20">
        <v>73.962709588822307</v>
      </c>
      <c r="X21" s="113">
        <v>3.4626908673294499</v>
      </c>
      <c r="Y21" s="20">
        <v>-9.5843506490405197</v>
      </c>
      <c r="Z21" s="113">
        <v>3.6573220479683002</v>
      </c>
      <c r="AA21" s="20">
        <v>81.007945730428105</v>
      </c>
      <c r="AB21" s="113">
        <v>1.8994736514425801</v>
      </c>
      <c r="AC21" s="20">
        <v>79.927324771516894</v>
      </c>
      <c r="AD21" s="113">
        <v>2.0624128944984701</v>
      </c>
      <c r="AE21" s="20">
        <v>73.784412135283304</v>
      </c>
      <c r="AF21" s="113">
        <v>3.4074019933596502</v>
      </c>
      <c r="AG21" s="20">
        <v>-7.2235335951447999</v>
      </c>
      <c r="AH21" s="113">
        <v>3.9178305803037401</v>
      </c>
      <c r="AI21" s="20">
        <v>79.088835856703298</v>
      </c>
      <c r="AJ21" s="113">
        <v>1.4630511045649099</v>
      </c>
      <c r="AK21" s="20">
        <v>82.384670683974704</v>
      </c>
      <c r="AL21" s="113">
        <v>2.0479718285034498</v>
      </c>
      <c r="AM21" s="20" t="s">
        <v>824</v>
      </c>
      <c r="AN21" s="113" t="s">
        <v>824</v>
      </c>
      <c r="AO21" s="20" t="s">
        <v>824</v>
      </c>
      <c r="AP21" s="113" t="s">
        <v>824</v>
      </c>
      <c r="AQ21" s="107"/>
      <c r="AR21" s="107"/>
      <c r="AS21" s="107"/>
      <c r="AT21" s="108"/>
    </row>
    <row r="22" spans="1:46" ht="13" customHeight="1" x14ac:dyDescent="0.15">
      <c r="A22" s="57" t="s">
        <v>256</v>
      </c>
      <c r="B22" s="106">
        <v>2</v>
      </c>
      <c r="C22" s="20">
        <v>79.348643913455305</v>
      </c>
      <c r="D22" s="113">
        <v>1.84438882468698</v>
      </c>
      <c r="E22" s="20">
        <v>75.977842851310797</v>
      </c>
      <c r="F22" s="113">
        <v>7.0448613355089398</v>
      </c>
      <c r="G22" s="20">
        <v>81.506731959408896</v>
      </c>
      <c r="H22" s="113">
        <v>2.84432789122864</v>
      </c>
      <c r="I22" s="20">
        <v>79.168609016895601</v>
      </c>
      <c r="J22" s="113">
        <v>2.3804319133791201</v>
      </c>
      <c r="K22" s="20">
        <v>3.1907661655847499</v>
      </c>
      <c r="L22" s="113">
        <v>7.5495553760454204</v>
      </c>
      <c r="M22" s="20">
        <v>75.934828400200303</v>
      </c>
      <c r="N22" s="113">
        <v>2.5467116649334698</v>
      </c>
      <c r="O22" s="20">
        <v>82.538662375990498</v>
      </c>
      <c r="P22" s="113">
        <v>2.65134542634279</v>
      </c>
      <c r="Q22" s="20">
        <v>6.6038339757901801</v>
      </c>
      <c r="R22" s="113">
        <v>3.6421533818660401</v>
      </c>
      <c r="S22" s="20">
        <v>85.447062641567697</v>
      </c>
      <c r="T22" s="113">
        <v>2.2014306824601499</v>
      </c>
      <c r="U22" s="20">
        <v>85.042156716833404</v>
      </c>
      <c r="V22" s="113">
        <v>3.3288829634756598</v>
      </c>
      <c r="W22" s="20">
        <v>76.432993360538205</v>
      </c>
      <c r="X22" s="113">
        <v>2.4400934634726301</v>
      </c>
      <c r="Y22" s="20">
        <v>-9.01406928102951</v>
      </c>
      <c r="Z22" s="113">
        <v>3.1916615882213399</v>
      </c>
      <c r="AA22" s="20">
        <v>82.233257968142794</v>
      </c>
      <c r="AB22" s="113">
        <v>1.7021191826525901</v>
      </c>
      <c r="AC22" s="20">
        <v>82.092522928745296</v>
      </c>
      <c r="AD22" s="113">
        <v>3.0685179402116698</v>
      </c>
      <c r="AE22" s="20">
        <v>67.383640486785495</v>
      </c>
      <c r="AF22" s="113">
        <v>5.6814001333559698</v>
      </c>
      <c r="AG22" s="20">
        <v>-14.849617481357299</v>
      </c>
      <c r="AH22" s="113">
        <v>5.8712066413436297</v>
      </c>
      <c r="AI22" s="20">
        <v>85.480739899606206</v>
      </c>
      <c r="AJ22" s="113">
        <v>2.3271747105289098</v>
      </c>
      <c r="AK22" s="20">
        <v>78.021571619547004</v>
      </c>
      <c r="AL22" s="113">
        <v>2.8189560037726999</v>
      </c>
      <c r="AM22" s="20">
        <v>75.910999250200405</v>
      </c>
      <c r="AN22" s="113">
        <v>3.2765276287570702</v>
      </c>
      <c r="AO22" s="20">
        <v>-9.5697406494058601</v>
      </c>
      <c r="AP22" s="113">
        <v>3.6645602800082999</v>
      </c>
      <c r="AQ22" s="107"/>
      <c r="AR22" s="107"/>
      <c r="AS22" s="107"/>
      <c r="AT22" s="108"/>
    </row>
    <row r="23" spans="1:46" ht="13" customHeight="1" x14ac:dyDescent="0.15">
      <c r="A23" s="57" t="s">
        <v>257</v>
      </c>
      <c r="B23" s="106">
        <v>2</v>
      </c>
      <c r="C23" s="20">
        <v>82.649319215585194</v>
      </c>
      <c r="D23" s="113">
        <v>1.34525862209497</v>
      </c>
      <c r="E23" s="20">
        <v>80.824958562571695</v>
      </c>
      <c r="F23" s="113">
        <v>4.5883353567596199</v>
      </c>
      <c r="G23" s="20">
        <v>83.880399766265398</v>
      </c>
      <c r="H23" s="113">
        <v>2.2724628939963099</v>
      </c>
      <c r="I23" s="20">
        <v>79.670661813696498</v>
      </c>
      <c r="J23" s="113">
        <v>2.2281084951782</v>
      </c>
      <c r="K23" s="20">
        <v>-1.1542967488751701</v>
      </c>
      <c r="L23" s="113">
        <v>5.1071989501587902</v>
      </c>
      <c r="M23" s="20">
        <v>81.823969782097606</v>
      </c>
      <c r="N23" s="113">
        <v>1.6730652481165</v>
      </c>
      <c r="O23" s="20">
        <v>81.333571671485302</v>
      </c>
      <c r="P23" s="113">
        <v>3.78885799737697</v>
      </c>
      <c r="Q23" s="20">
        <v>-0.49039811061223298</v>
      </c>
      <c r="R23" s="113">
        <v>4.2121931030322202</v>
      </c>
      <c r="S23" s="20">
        <v>79.858989035257594</v>
      </c>
      <c r="T23" s="113">
        <v>2.77020687161796</v>
      </c>
      <c r="U23" s="20">
        <v>85.371356115560999</v>
      </c>
      <c r="V23" s="113">
        <v>2.48198052103286</v>
      </c>
      <c r="W23" s="20">
        <v>80.874182176448201</v>
      </c>
      <c r="X23" s="113">
        <v>2.0671848816520302</v>
      </c>
      <c r="Y23" s="20">
        <v>1.0151931411906501</v>
      </c>
      <c r="Z23" s="113">
        <v>3.3619050986302499</v>
      </c>
      <c r="AA23" s="20">
        <v>78.658612068632394</v>
      </c>
      <c r="AB23" s="113">
        <v>2.1636350842169301</v>
      </c>
      <c r="AC23" s="20">
        <v>84.655072379510401</v>
      </c>
      <c r="AD23" s="113">
        <v>2.4411432924507701</v>
      </c>
      <c r="AE23" s="20">
        <v>84.614190830875799</v>
      </c>
      <c r="AF23" s="113">
        <v>3.26659411206888</v>
      </c>
      <c r="AG23" s="20">
        <v>5.9555787622434497</v>
      </c>
      <c r="AH23" s="113">
        <v>4.0044340994706804</v>
      </c>
      <c r="AI23" s="20">
        <v>79.731384634089906</v>
      </c>
      <c r="AJ23" s="113">
        <v>1.8076343164040301</v>
      </c>
      <c r="AK23" s="20">
        <v>83.283543372224401</v>
      </c>
      <c r="AL23" s="113">
        <v>2.1889907030160001</v>
      </c>
      <c r="AM23" s="20">
        <v>92.268468730272005</v>
      </c>
      <c r="AN23" s="113">
        <v>3.6215585632013401</v>
      </c>
      <c r="AO23" s="20">
        <v>12.5370840961822</v>
      </c>
      <c r="AP23" s="113">
        <v>4.1288917014573698</v>
      </c>
      <c r="AQ23" s="107"/>
      <c r="AR23" s="107"/>
      <c r="AS23" s="107"/>
      <c r="AT23" s="108"/>
    </row>
    <row r="24" spans="1:46" ht="13" customHeight="1" x14ac:dyDescent="0.15">
      <c r="A24" s="57" t="s">
        <v>258</v>
      </c>
      <c r="B24" s="106">
        <v>2</v>
      </c>
      <c r="C24" s="20">
        <v>62.375359716180597</v>
      </c>
      <c r="D24" s="113">
        <v>1.6070325050543799</v>
      </c>
      <c r="E24" s="20">
        <v>69.358178907151</v>
      </c>
      <c r="F24" s="113">
        <v>3.7860756469867902</v>
      </c>
      <c r="G24" s="20">
        <v>59.284858438286399</v>
      </c>
      <c r="H24" s="113">
        <v>2.09083196078012</v>
      </c>
      <c r="I24" s="20">
        <v>57.510150684247698</v>
      </c>
      <c r="J24" s="113">
        <v>3.2213067389407999</v>
      </c>
      <c r="K24" s="20">
        <v>-11.8480282229033</v>
      </c>
      <c r="L24" s="113">
        <v>4.9984920554929504</v>
      </c>
      <c r="M24" s="20">
        <v>58.937956103037799</v>
      </c>
      <c r="N24" s="113">
        <v>1.8091628542470799</v>
      </c>
      <c r="O24" s="20">
        <v>77.702056276023001</v>
      </c>
      <c r="P24" s="113">
        <v>4.0795152636161598</v>
      </c>
      <c r="Q24" s="20">
        <v>18.764100172985199</v>
      </c>
      <c r="R24" s="113">
        <v>4.4655700181110696</v>
      </c>
      <c r="S24" s="20">
        <v>73.380860143775706</v>
      </c>
      <c r="T24" s="113">
        <v>4.4311461370865004</v>
      </c>
      <c r="U24" s="20">
        <v>58.657318287235803</v>
      </c>
      <c r="V24" s="113">
        <v>3.35689960064777</v>
      </c>
      <c r="W24" s="20">
        <v>59.8770175521799</v>
      </c>
      <c r="X24" s="113">
        <v>2.1871714119432699</v>
      </c>
      <c r="Y24" s="20">
        <v>-13.5038425915958</v>
      </c>
      <c r="Z24" s="113">
        <v>5.0126914350511997</v>
      </c>
      <c r="AA24" s="20">
        <v>61.278095755731599</v>
      </c>
      <c r="AB24" s="113">
        <v>2.0849471866731899</v>
      </c>
      <c r="AC24" s="20">
        <v>63.887253946086702</v>
      </c>
      <c r="AD24" s="113">
        <v>3.76748516406056</v>
      </c>
      <c r="AE24" s="20">
        <v>62.544116538323401</v>
      </c>
      <c r="AF24" s="113">
        <v>4.2913385652127802</v>
      </c>
      <c r="AG24" s="20">
        <v>1.2660207825918199</v>
      </c>
      <c r="AH24" s="113">
        <v>4.9032559202202801</v>
      </c>
      <c r="AI24" s="20">
        <v>62.960324661679799</v>
      </c>
      <c r="AJ24" s="113">
        <v>2.40582648935569</v>
      </c>
      <c r="AK24" s="20">
        <v>59.249570319943203</v>
      </c>
      <c r="AL24" s="113">
        <v>2.9047621148509899</v>
      </c>
      <c r="AM24" s="20">
        <v>69.037727214574502</v>
      </c>
      <c r="AN24" s="113">
        <v>5.33959146307682</v>
      </c>
      <c r="AO24" s="20">
        <v>6.0774025528947</v>
      </c>
      <c r="AP24" s="113">
        <v>5.6694124103055099</v>
      </c>
      <c r="AQ24" s="107"/>
      <c r="AR24" s="107"/>
      <c r="AS24" s="107"/>
      <c r="AT24" s="108"/>
    </row>
    <row r="25" spans="1:46" ht="13" customHeight="1" x14ac:dyDescent="0.15">
      <c r="A25" s="57" t="s">
        <v>259</v>
      </c>
      <c r="B25" s="106">
        <v>2</v>
      </c>
      <c r="C25" s="20">
        <v>62.863962711988599</v>
      </c>
      <c r="D25" s="113">
        <v>1.37911661807428</v>
      </c>
      <c r="E25" s="20">
        <v>71.597328250296499</v>
      </c>
      <c r="F25" s="113">
        <v>3.5892715309629799</v>
      </c>
      <c r="G25" s="20">
        <v>61.046402562447803</v>
      </c>
      <c r="H25" s="113">
        <v>1.9414496806558399</v>
      </c>
      <c r="I25" s="20">
        <v>62.099458570230901</v>
      </c>
      <c r="J25" s="113">
        <v>2.5564595221670499</v>
      </c>
      <c r="K25" s="20">
        <v>-9.4978696800656106</v>
      </c>
      <c r="L25" s="113">
        <v>4.60403034331899</v>
      </c>
      <c r="M25" s="20">
        <v>63.213164660095501</v>
      </c>
      <c r="N25" s="113">
        <v>1.3960192270485401</v>
      </c>
      <c r="O25" s="20" t="s">
        <v>824</v>
      </c>
      <c r="P25" s="113" t="s">
        <v>824</v>
      </c>
      <c r="Q25" s="20" t="s">
        <v>824</v>
      </c>
      <c r="R25" s="113" t="s">
        <v>824</v>
      </c>
      <c r="S25" s="20">
        <v>65.110760260038006</v>
      </c>
      <c r="T25" s="113">
        <v>1.58055487594769</v>
      </c>
      <c r="U25" s="20">
        <v>60.585130388974001</v>
      </c>
      <c r="V25" s="113">
        <v>2.6222932682132098</v>
      </c>
      <c r="W25" s="20">
        <v>56.2777945820281</v>
      </c>
      <c r="X25" s="113">
        <v>4.7115255569931698</v>
      </c>
      <c r="Y25" s="20">
        <v>-8.8329656780099199</v>
      </c>
      <c r="Z25" s="113">
        <v>4.9126957941574902</v>
      </c>
      <c r="AA25" s="20">
        <v>67.4644435562398</v>
      </c>
      <c r="AB25" s="113">
        <v>2.1668577597656</v>
      </c>
      <c r="AC25" s="20">
        <v>61.8598283360746</v>
      </c>
      <c r="AD25" s="113">
        <v>1.9460821959908601</v>
      </c>
      <c r="AE25" s="20" t="s">
        <v>824</v>
      </c>
      <c r="AF25" s="113" t="s">
        <v>824</v>
      </c>
      <c r="AG25" s="20" t="s">
        <v>824</v>
      </c>
      <c r="AH25" s="113" t="s">
        <v>824</v>
      </c>
      <c r="AI25" s="20">
        <v>65.363413623291393</v>
      </c>
      <c r="AJ25" s="113">
        <v>1.4951451284483801</v>
      </c>
      <c r="AK25" s="20">
        <v>57.134368274962497</v>
      </c>
      <c r="AL25" s="113">
        <v>3.5878404420829502</v>
      </c>
      <c r="AM25" s="20" t="s">
        <v>824</v>
      </c>
      <c r="AN25" s="113" t="s">
        <v>824</v>
      </c>
      <c r="AO25" s="20" t="s">
        <v>824</v>
      </c>
      <c r="AP25" s="113" t="s">
        <v>824</v>
      </c>
      <c r="AQ25" s="107"/>
      <c r="AR25" s="107"/>
      <c r="AS25" s="107"/>
      <c r="AT25" s="108"/>
    </row>
    <row r="26" spans="1:46" ht="13" customHeight="1" x14ac:dyDescent="0.15">
      <c r="A26" s="57" t="s">
        <v>260</v>
      </c>
      <c r="B26" s="106">
        <v>2</v>
      </c>
      <c r="C26" s="20">
        <v>69.310312956526502</v>
      </c>
      <c r="D26" s="113">
        <v>1.36361738211737</v>
      </c>
      <c r="E26" s="20">
        <v>68.823601970721697</v>
      </c>
      <c r="F26" s="113">
        <v>4.0951930437809096</v>
      </c>
      <c r="G26" s="20">
        <v>68.123756598348507</v>
      </c>
      <c r="H26" s="113">
        <v>1.86223980692319</v>
      </c>
      <c r="I26" s="20">
        <v>71.324183348305397</v>
      </c>
      <c r="J26" s="113">
        <v>2.6110238185917498</v>
      </c>
      <c r="K26" s="20">
        <v>2.5005813775836998</v>
      </c>
      <c r="L26" s="113">
        <v>4.8082235394411601</v>
      </c>
      <c r="M26" s="20">
        <v>67.459632997010203</v>
      </c>
      <c r="N26" s="113">
        <v>1.6640270037806999</v>
      </c>
      <c r="O26" s="20">
        <v>74.928257529987505</v>
      </c>
      <c r="P26" s="113">
        <v>2.56485276816804</v>
      </c>
      <c r="Q26" s="20">
        <v>7.4686245329772998</v>
      </c>
      <c r="R26" s="113">
        <v>3.1181698736794399</v>
      </c>
      <c r="S26" s="20">
        <v>69.963199638911803</v>
      </c>
      <c r="T26" s="113">
        <v>1.7621942391208101</v>
      </c>
      <c r="U26" s="20">
        <v>72.198684084108095</v>
      </c>
      <c r="V26" s="113">
        <v>2.3892326719531698</v>
      </c>
      <c r="W26" s="20">
        <v>62.7390915457161</v>
      </c>
      <c r="X26" s="113">
        <v>4.5057825979127299</v>
      </c>
      <c r="Y26" s="20">
        <v>-7.22410809319575</v>
      </c>
      <c r="Z26" s="113">
        <v>4.7410506184072903</v>
      </c>
      <c r="AA26" s="20">
        <v>70.879307793703305</v>
      </c>
      <c r="AB26" s="113">
        <v>3.60791714330847</v>
      </c>
      <c r="AC26" s="20">
        <v>69.998323560314802</v>
      </c>
      <c r="AD26" s="113">
        <v>1.68280697064583</v>
      </c>
      <c r="AE26" s="20">
        <v>67.194163542140402</v>
      </c>
      <c r="AF26" s="113">
        <v>3.2197812318637302</v>
      </c>
      <c r="AG26" s="20">
        <v>-3.6851442515629498</v>
      </c>
      <c r="AH26" s="113">
        <v>4.8920811249576497</v>
      </c>
      <c r="AI26" s="20">
        <v>71.615867848052403</v>
      </c>
      <c r="AJ26" s="113">
        <v>1.86220973260781</v>
      </c>
      <c r="AK26" s="20">
        <v>67.345769410059503</v>
      </c>
      <c r="AL26" s="113">
        <v>2.4216356762640698</v>
      </c>
      <c r="AM26" s="20" t="s">
        <v>824</v>
      </c>
      <c r="AN26" s="113" t="s">
        <v>824</v>
      </c>
      <c r="AO26" s="20" t="s">
        <v>824</v>
      </c>
      <c r="AP26" s="113" t="s">
        <v>824</v>
      </c>
      <c r="AQ26" s="107"/>
      <c r="AR26" s="107"/>
      <c r="AS26" s="107"/>
      <c r="AT26" s="108"/>
    </row>
    <row r="27" spans="1:46" ht="13" customHeight="1" x14ac:dyDescent="0.15">
      <c r="A27" s="57" t="s">
        <v>261</v>
      </c>
      <c r="B27" s="106">
        <v>2</v>
      </c>
      <c r="C27" s="20">
        <v>73.167320491491495</v>
      </c>
      <c r="D27" s="113">
        <v>1.0584381926519699</v>
      </c>
      <c r="E27" s="20">
        <v>72.490132791090502</v>
      </c>
      <c r="F27" s="113">
        <v>2.07514919451584</v>
      </c>
      <c r="G27" s="20">
        <v>72.135519655692093</v>
      </c>
      <c r="H27" s="113">
        <v>1.27564274312213</v>
      </c>
      <c r="I27" s="20">
        <v>75.777604925938704</v>
      </c>
      <c r="J27" s="113">
        <v>3.0843115471189502</v>
      </c>
      <c r="K27" s="20">
        <v>3.2874721348482301</v>
      </c>
      <c r="L27" s="113">
        <v>3.6872848739953201</v>
      </c>
      <c r="M27" s="20">
        <v>71.761917900800597</v>
      </c>
      <c r="N27" s="113">
        <v>1.10934071557347</v>
      </c>
      <c r="O27" s="20">
        <v>87.683229391708807</v>
      </c>
      <c r="P27" s="113">
        <v>2.05037847277754</v>
      </c>
      <c r="Q27" s="20">
        <v>15.921311490908201</v>
      </c>
      <c r="R27" s="113">
        <v>2.2897632018357301</v>
      </c>
      <c r="S27" s="20">
        <v>74.897217796858101</v>
      </c>
      <c r="T27" s="113">
        <v>1.0701348975817899</v>
      </c>
      <c r="U27" s="20">
        <v>68.601462537073004</v>
      </c>
      <c r="V27" s="113">
        <v>2.9340721773314198</v>
      </c>
      <c r="W27" s="20">
        <v>54.0178655273617</v>
      </c>
      <c r="X27" s="113">
        <v>5.70165247937949</v>
      </c>
      <c r="Y27" s="20">
        <v>-20.879352269496401</v>
      </c>
      <c r="Z27" s="113">
        <v>5.8036532301330102</v>
      </c>
      <c r="AA27" s="20">
        <v>81.122407177658104</v>
      </c>
      <c r="AB27" s="113">
        <v>1.2908128651628701</v>
      </c>
      <c r="AC27" s="20">
        <v>70.890490219608495</v>
      </c>
      <c r="AD27" s="113">
        <v>1.4764539835153401</v>
      </c>
      <c r="AE27" s="20">
        <v>61.698986764028199</v>
      </c>
      <c r="AF27" s="113">
        <v>3.8210757326936902</v>
      </c>
      <c r="AG27" s="20">
        <v>-19.423420413629898</v>
      </c>
      <c r="AH27" s="113">
        <v>4.01941913017271</v>
      </c>
      <c r="AI27" s="20">
        <v>77.746885000346097</v>
      </c>
      <c r="AJ27" s="113">
        <v>1.4490304211184599</v>
      </c>
      <c r="AK27" s="20">
        <v>69.664933647280293</v>
      </c>
      <c r="AL27" s="113">
        <v>1.4407050758267299</v>
      </c>
      <c r="AM27" s="20">
        <v>65.095131306153206</v>
      </c>
      <c r="AN27" s="113">
        <v>6.2508693718309702</v>
      </c>
      <c r="AO27" s="20">
        <v>-12.6517536941929</v>
      </c>
      <c r="AP27" s="113">
        <v>6.4049453635778297</v>
      </c>
      <c r="AQ27" s="107"/>
      <c r="AR27" s="107"/>
      <c r="AS27" s="107"/>
      <c r="AT27" s="108"/>
    </row>
    <row r="28" spans="1:46" ht="13" customHeight="1" x14ac:dyDescent="0.15">
      <c r="A28" s="57" t="s">
        <v>262</v>
      </c>
      <c r="B28" s="106">
        <v>2</v>
      </c>
      <c r="C28" s="20">
        <v>83.537390852191507</v>
      </c>
      <c r="D28" s="113">
        <v>1.5173288397656299</v>
      </c>
      <c r="E28" s="20">
        <v>84.594915533201501</v>
      </c>
      <c r="F28" s="113">
        <v>3.7586982931708799</v>
      </c>
      <c r="G28" s="20">
        <v>83.180301572845906</v>
      </c>
      <c r="H28" s="113">
        <v>1.6524569213609199</v>
      </c>
      <c r="I28" s="20">
        <v>83.749669523144405</v>
      </c>
      <c r="J28" s="113">
        <v>4.2400520560982704</v>
      </c>
      <c r="K28" s="20">
        <v>-0.84524601005710998</v>
      </c>
      <c r="L28" s="113">
        <v>5.75305405988688</v>
      </c>
      <c r="M28" s="20">
        <v>78.983172192949397</v>
      </c>
      <c r="N28" s="113">
        <v>1.9770557938889901</v>
      </c>
      <c r="O28" s="20">
        <v>95.175612409109704</v>
      </c>
      <c r="P28" s="113">
        <v>2.1424045006618302</v>
      </c>
      <c r="Q28" s="20">
        <v>16.1924402161603</v>
      </c>
      <c r="R28" s="113">
        <v>2.9171422348051799</v>
      </c>
      <c r="S28" s="20">
        <v>86.874565909428696</v>
      </c>
      <c r="T28" s="113">
        <v>1.64869952776309</v>
      </c>
      <c r="U28" s="20">
        <v>76.515864600025594</v>
      </c>
      <c r="V28" s="113">
        <v>3.06165167612181</v>
      </c>
      <c r="W28" s="20">
        <v>76.645409403763693</v>
      </c>
      <c r="X28" s="113">
        <v>5.2138619726632101</v>
      </c>
      <c r="Y28" s="20">
        <v>-10.229156505664999</v>
      </c>
      <c r="Z28" s="113">
        <v>5.28051002610278</v>
      </c>
      <c r="AA28" s="20">
        <v>90.645345670288904</v>
      </c>
      <c r="AB28" s="113">
        <v>2.3745379695797899</v>
      </c>
      <c r="AC28" s="20">
        <v>81.043022198384705</v>
      </c>
      <c r="AD28" s="113">
        <v>2.0491985234695198</v>
      </c>
      <c r="AE28" s="20">
        <v>84.228840611742598</v>
      </c>
      <c r="AF28" s="113">
        <v>5.0334773603784502</v>
      </c>
      <c r="AG28" s="20">
        <v>-6.4165050585463304</v>
      </c>
      <c r="AH28" s="113">
        <v>5.6149835532469101</v>
      </c>
      <c r="AI28" s="20">
        <v>86.198524954590994</v>
      </c>
      <c r="AJ28" s="113">
        <v>2.0690650408092899</v>
      </c>
      <c r="AK28" s="20">
        <v>81.224180004759404</v>
      </c>
      <c r="AL28" s="113">
        <v>2.5097963629123199</v>
      </c>
      <c r="AM28" s="20">
        <v>85.106771280079499</v>
      </c>
      <c r="AN28" s="113">
        <v>5.9055290781252197</v>
      </c>
      <c r="AO28" s="20">
        <v>-1.09175367451141</v>
      </c>
      <c r="AP28" s="113">
        <v>6.5156723427443399</v>
      </c>
      <c r="AQ28" s="107"/>
      <c r="AR28" s="107"/>
      <c r="AS28" s="107"/>
      <c r="AT28" s="108"/>
    </row>
    <row r="29" spans="1:46" ht="13" customHeight="1" x14ac:dyDescent="0.15">
      <c r="A29" s="57" t="s">
        <v>263</v>
      </c>
      <c r="B29" s="106">
        <v>2</v>
      </c>
      <c r="C29" s="20">
        <v>77.883025794736795</v>
      </c>
      <c r="D29" s="113">
        <v>1.3292341910081</v>
      </c>
      <c r="E29" s="20">
        <v>77.6738388225954</v>
      </c>
      <c r="F29" s="113">
        <v>2.8457931453724798</v>
      </c>
      <c r="G29" s="20">
        <v>76.1691815066565</v>
      </c>
      <c r="H29" s="113">
        <v>1.7616534167353901</v>
      </c>
      <c r="I29" s="20">
        <v>80.746095086355993</v>
      </c>
      <c r="J29" s="113">
        <v>2.6602657453177798</v>
      </c>
      <c r="K29" s="20">
        <v>3.0722562637606101</v>
      </c>
      <c r="L29" s="113">
        <v>3.8806740703285998</v>
      </c>
      <c r="M29" s="20">
        <v>76.967260750262497</v>
      </c>
      <c r="N29" s="113">
        <v>1.41967789111785</v>
      </c>
      <c r="O29" s="20">
        <v>86.191352237690793</v>
      </c>
      <c r="P29" s="113">
        <v>3.9196228003096598</v>
      </c>
      <c r="Q29" s="20">
        <v>9.2240914874283</v>
      </c>
      <c r="R29" s="113">
        <v>4.1299588470056801</v>
      </c>
      <c r="S29" s="20">
        <v>79.763611738221798</v>
      </c>
      <c r="T29" s="113">
        <v>1.64217344024352</v>
      </c>
      <c r="U29" s="20">
        <v>76.238773930826696</v>
      </c>
      <c r="V29" s="113">
        <v>2.2168812956193098</v>
      </c>
      <c r="W29" s="20">
        <v>59.853242285410502</v>
      </c>
      <c r="X29" s="113">
        <v>7.7669015279516502</v>
      </c>
      <c r="Y29" s="20">
        <v>-19.910369452811199</v>
      </c>
      <c r="Z29" s="113">
        <v>7.7752935643022099</v>
      </c>
      <c r="AA29" s="20">
        <v>79.540503840823803</v>
      </c>
      <c r="AB29" s="113">
        <v>2.6654923571073401</v>
      </c>
      <c r="AC29" s="20">
        <v>77.774324243371595</v>
      </c>
      <c r="AD29" s="113">
        <v>1.6193948698219101</v>
      </c>
      <c r="AE29" s="20">
        <v>74.049196011956894</v>
      </c>
      <c r="AF29" s="113">
        <v>3.5456198195195698</v>
      </c>
      <c r="AG29" s="20">
        <v>-5.4913078288668897</v>
      </c>
      <c r="AH29" s="113">
        <v>4.4782196742719096</v>
      </c>
      <c r="AI29" s="20">
        <v>78.123235150934505</v>
      </c>
      <c r="AJ29" s="113">
        <v>2.1138274146152201</v>
      </c>
      <c r="AK29" s="20">
        <v>77.0360595140274</v>
      </c>
      <c r="AL29" s="113">
        <v>1.89501571292785</v>
      </c>
      <c r="AM29" s="20">
        <v>78.522177476786098</v>
      </c>
      <c r="AN29" s="113">
        <v>3.5463569104402199</v>
      </c>
      <c r="AO29" s="20">
        <v>0.39894232585162098</v>
      </c>
      <c r="AP29" s="113">
        <v>4.0038210212309204</v>
      </c>
      <c r="AQ29" s="107"/>
      <c r="AR29" s="107"/>
      <c r="AS29" s="107"/>
      <c r="AT29" s="108"/>
    </row>
    <row r="30" spans="1:46" ht="13" customHeight="1" x14ac:dyDescent="0.15">
      <c r="A30" s="57" t="s">
        <v>264</v>
      </c>
      <c r="B30" s="106">
        <v>2</v>
      </c>
      <c r="C30" s="20">
        <v>72.829251106436402</v>
      </c>
      <c r="D30" s="113">
        <v>1.3734288817753899</v>
      </c>
      <c r="E30" s="20">
        <v>76.194082594800093</v>
      </c>
      <c r="F30" s="113">
        <v>4.7121433090283702</v>
      </c>
      <c r="G30" s="20">
        <v>70.578184169090207</v>
      </c>
      <c r="H30" s="113">
        <v>1.8460272273907801</v>
      </c>
      <c r="I30" s="20">
        <v>75.826475549944206</v>
      </c>
      <c r="J30" s="113">
        <v>2.30438529804987</v>
      </c>
      <c r="K30" s="20">
        <v>-0.36760704485583101</v>
      </c>
      <c r="L30" s="113">
        <v>5.2266696002229001</v>
      </c>
      <c r="M30" s="20">
        <v>71.652717116072907</v>
      </c>
      <c r="N30" s="113">
        <v>1.3615872664339099</v>
      </c>
      <c r="O30" s="20">
        <v>90.867482298479501</v>
      </c>
      <c r="P30" s="113">
        <v>4.7492020990261397</v>
      </c>
      <c r="Q30" s="20">
        <v>19.214765182406602</v>
      </c>
      <c r="R30" s="113">
        <v>5.0010853137701696</v>
      </c>
      <c r="S30" s="20">
        <v>75.586067932490295</v>
      </c>
      <c r="T30" s="113">
        <v>2.04022070626741</v>
      </c>
      <c r="U30" s="20">
        <v>68.671937418107902</v>
      </c>
      <c r="V30" s="113">
        <v>2.1313537933169999</v>
      </c>
      <c r="W30" s="20">
        <v>71.180283126541198</v>
      </c>
      <c r="X30" s="113">
        <v>4.8942788883989001</v>
      </c>
      <c r="Y30" s="20">
        <v>-4.4057848059490397</v>
      </c>
      <c r="Z30" s="113">
        <v>5.37487735349319</v>
      </c>
      <c r="AA30" s="20">
        <v>79.535079839118296</v>
      </c>
      <c r="AB30" s="113">
        <v>4.0595899417841999</v>
      </c>
      <c r="AC30" s="20">
        <v>72.034948131329202</v>
      </c>
      <c r="AD30" s="113">
        <v>1.53750313006884</v>
      </c>
      <c r="AE30" s="20">
        <v>74.328067916547894</v>
      </c>
      <c r="AF30" s="113">
        <v>3.4389264792030998</v>
      </c>
      <c r="AG30" s="20">
        <v>-5.2070119225704596</v>
      </c>
      <c r="AH30" s="113">
        <v>5.3855452219203999</v>
      </c>
      <c r="AI30" s="20">
        <v>77.018732385614001</v>
      </c>
      <c r="AJ30" s="113">
        <v>2.05049896374656</v>
      </c>
      <c r="AK30" s="20">
        <v>68.934208824198194</v>
      </c>
      <c r="AL30" s="113">
        <v>1.8146356254419</v>
      </c>
      <c r="AM30" s="20" t="s">
        <v>824</v>
      </c>
      <c r="AN30" s="113" t="s">
        <v>824</v>
      </c>
      <c r="AO30" s="20" t="s">
        <v>824</v>
      </c>
      <c r="AP30" s="113" t="s">
        <v>824</v>
      </c>
      <c r="AQ30" s="107"/>
      <c r="AR30" s="107"/>
      <c r="AS30" s="107"/>
      <c r="AT30" s="108"/>
    </row>
    <row r="31" spans="1:46" ht="13" customHeight="1" x14ac:dyDescent="0.15">
      <c r="A31" s="57" t="s">
        <v>265</v>
      </c>
      <c r="B31" s="106">
        <v>2</v>
      </c>
      <c r="C31" s="20">
        <v>55.019859665368699</v>
      </c>
      <c r="D31" s="113">
        <v>1.5612111050294899</v>
      </c>
      <c r="E31" s="20">
        <v>63.120129674213203</v>
      </c>
      <c r="F31" s="113">
        <v>2.5022122714515702</v>
      </c>
      <c r="G31" s="20">
        <v>54.389882605064699</v>
      </c>
      <c r="H31" s="113">
        <v>2.1931435079593702</v>
      </c>
      <c r="I31" s="20">
        <v>56.758412328945496</v>
      </c>
      <c r="J31" s="113">
        <v>4.5692435404904801</v>
      </c>
      <c r="K31" s="20">
        <v>-6.36171734526779</v>
      </c>
      <c r="L31" s="113">
        <v>5.2109989725696799</v>
      </c>
      <c r="M31" s="20">
        <v>53.001034592385402</v>
      </c>
      <c r="N31" s="113">
        <v>1.73839827884735</v>
      </c>
      <c r="O31" s="20">
        <v>69.540925979188799</v>
      </c>
      <c r="P31" s="113">
        <v>4.3169435250999602</v>
      </c>
      <c r="Q31" s="20">
        <v>16.5398913868035</v>
      </c>
      <c r="R31" s="113">
        <v>4.6621266487389397</v>
      </c>
      <c r="S31" s="20">
        <v>65.071087478247094</v>
      </c>
      <c r="T31" s="113">
        <v>2.8418542646023601</v>
      </c>
      <c r="U31" s="20">
        <v>57.078054333348298</v>
      </c>
      <c r="V31" s="113">
        <v>3.1593916529839499</v>
      </c>
      <c r="W31" s="20">
        <v>49.860930355466103</v>
      </c>
      <c r="X31" s="113">
        <v>2.5865211797052501</v>
      </c>
      <c r="Y31" s="20">
        <v>-15.210157122781</v>
      </c>
      <c r="Z31" s="113">
        <v>4.0041693498594402</v>
      </c>
      <c r="AA31" s="20">
        <v>54.361643099161597</v>
      </c>
      <c r="AB31" s="113">
        <v>5.5589930555336</v>
      </c>
      <c r="AC31" s="20">
        <v>59.003217375330301</v>
      </c>
      <c r="AD31" s="113">
        <v>2.12928779466275</v>
      </c>
      <c r="AE31" s="20">
        <v>48.032442186650897</v>
      </c>
      <c r="AF31" s="113">
        <v>3.3973968794137499</v>
      </c>
      <c r="AG31" s="20">
        <v>-6.3292009125106503</v>
      </c>
      <c r="AH31" s="113">
        <v>6.7863170833753097</v>
      </c>
      <c r="AI31" s="20">
        <v>55.381019794132797</v>
      </c>
      <c r="AJ31" s="113">
        <v>3.9335245817178399</v>
      </c>
      <c r="AK31" s="20">
        <v>56.496450367418298</v>
      </c>
      <c r="AL31" s="113">
        <v>2.0397091537845302</v>
      </c>
      <c r="AM31" s="20">
        <v>55.256626985015899</v>
      </c>
      <c r="AN31" s="113">
        <v>4.6069909161393401</v>
      </c>
      <c r="AO31" s="20">
        <v>-0.124392809116969</v>
      </c>
      <c r="AP31" s="113">
        <v>6.0072061531018397</v>
      </c>
      <c r="AQ31" s="107"/>
      <c r="AR31" s="107"/>
      <c r="AS31" s="107"/>
      <c r="AT31" s="108"/>
    </row>
    <row r="32" spans="1:46" ht="13" customHeight="1" x14ac:dyDescent="0.15">
      <c r="A32" s="57" t="s">
        <v>266</v>
      </c>
      <c r="B32" s="106">
        <v>2</v>
      </c>
      <c r="C32" s="20">
        <v>56.679556398777699</v>
      </c>
      <c r="D32" s="113">
        <v>1.4765753014915599</v>
      </c>
      <c r="E32" s="20">
        <v>51.565504355542103</v>
      </c>
      <c r="F32" s="113">
        <v>3.6771270344047702</v>
      </c>
      <c r="G32" s="20">
        <v>52.230465538441599</v>
      </c>
      <c r="H32" s="113">
        <v>2.1940896357505202</v>
      </c>
      <c r="I32" s="20">
        <v>66.276731247869407</v>
      </c>
      <c r="J32" s="113">
        <v>2.2406764258813401</v>
      </c>
      <c r="K32" s="20">
        <v>14.7112268923273</v>
      </c>
      <c r="L32" s="113">
        <v>4.2660968640201897</v>
      </c>
      <c r="M32" s="20">
        <v>54.662231785891002</v>
      </c>
      <c r="N32" s="113">
        <v>1.76934213953669</v>
      </c>
      <c r="O32" s="20">
        <v>61.1968707498404</v>
      </c>
      <c r="P32" s="113">
        <v>3.1449876289208798</v>
      </c>
      <c r="Q32" s="20">
        <v>6.5346389639493401</v>
      </c>
      <c r="R32" s="113">
        <v>3.74032957966979</v>
      </c>
      <c r="S32" s="20">
        <v>59.951858995505198</v>
      </c>
      <c r="T32" s="113">
        <v>1.5660016217675401</v>
      </c>
      <c r="U32" s="20">
        <v>48.5138693682633</v>
      </c>
      <c r="V32" s="113">
        <v>3.8225732686723899</v>
      </c>
      <c r="W32" s="20">
        <v>39.176705057991597</v>
      </c>
      <c r="X32" s="113">
        <v>5.3723616672073096</v>
      </c>
      <c r="Y32" s="20">
        <v>-20.775153937513601</v>
      </c>
      <c r="Z32" s="113">
        <v>5.46854177700616</v>
      </c>
      <c r="AA32" s="20">
        <v>57.446661051786499</v>
      </c>
      <c r="AB32" s="113">
        <v>2.02616541868561</v>
      </c>
      <c r="AC32" s="20">
        <v>54.791706804130001</v>
      </c>
      <c r="AD32" s="113">
        <v>2.4907481205578801</v>
      </c>
      <c r="AE32" s="20">
        <v>50.884798325198503</v>
      </c>
      <c r="AF32" s="113">
        <v>6.7565203423748903</v>
      </c>
      <c r="AG32" s="20">
        <v>-6.5618627265880303</v>
      </c>
      <c r="AH32" s="113">
        <v>7.0498514593927704</v>
      </c>
      <c r="AI32" s="20">
        <v>57.812900099311001</v>
      </c>
      <c r="AJ32" s="113">
        <v>1.6957739577383699</v>
      </c>
      <c r="AK32" s="20">
        <v>52.560926137029298</v>
      </c>
      <c r="AL32" s="113">
        <v>3.8017621311905798</v>
      </c>
      <c r="AM32" s="20" t="s">
        <v>824</v>
      </c>
      <c r="AN32" s="113" t="s">
        <v>824</v>
      </c>
      <c r="AO32" s="20" t="s">
        <v>824</v>
      </c>
      <c r="AP32" s="113" t="s">
        <v>824</v>
      </c>
      <c r="AQ32" s="107"/>
      <c r="AR32" s="107"/>
      <c r="AS32" s="107"/>
      <c r="AT32" s="108"/>
    </row>
    <row r="33" spans="1:46" ht="13" customHeight="1" x14ac:dyDescent="0.15">
      <c r="A33" s="57" t="s">
        <v>267</v>
      </c>
      <c r="B33" s="106">
        <v>2</v>
      </c>
      <c r="C33" s="20">
        <v>70.566009011565299</v>
      </c>
      <c r="D33" s="113">
        <v>1.75098897064822</v>
      </c>
      <c r="E33" s="20">
        <v>69.385444979421905</v>
      </c>
      <c r="F33" s="113">
        <v>2.9689286245386901</v>
      </c>
      <c r="G33" s="20">
        <v>72.708773126015501</v>
      </c>
      <c r="H33" s="113">
        <v>2.2229098125498399</v>
      </c>
      <c r="I33" s="20">
        <v>65.700059809990293</v>
      </c>
      <c r="J33" s="113">
        <v>5.80510560269434</v>
      </c>
      <c r="K33" s="20">
        <v>-3.6853851694316302</v>
      </c>
      <c r="L33" s="113">
        <v>6.6217131807633596</v>
      </c>
      <c r="M33" s="20">
        <v>70.738857808019702</v>
      </c>
      <c r="N33" s="113">
        <v>1.8991854649467601</v>
      </c>
      <c r="O33" s="20" t="s">
        <v>824</v>
      </c>
      <c r="P33" s="113" t="s">
        <v>824</v>
      </c>
      <c r="Q33" s="20" t="s">
        <v>824</v>
      </c>
      <c r="R33" s="113" t="s">
        <v>824</v>
      </c>
      <c r="S33" s="20">
        <v>70.698728232303594</v>
      </c>
      <c r="T33" s="113">
        <v>2.3199628541681601</v>
      </c>
      <c r="U33" s="20">
        <v>76.409536968254599</v>
      </c>
      <c r="V33" s="113">
        <v>4.3083473069979501</v>
      </c>
      <c r="W33" s="20" t="s">
        <v>824</v>
      </c>
      <c r="X33" s="113" t="s">
        <v>824</v>
      </c>
      <c r="Y33" s="20" t="s">
        <v>824</v>
      </c>
      <c r="Z33" s="113" t="s">
        <v>824</v>
      </c>
      <c r="AA33" s="20">
        <v>81.045753278603001</v>
      </c>
      <c r="AB33" s="113">
        <v>8.5425591746312097</v>
      </c>
      <c r="AC33" s="20">
        <v>74.765851520047704</v>
      </c>
      <c r="AD33" s="113">
        <v>2.3964997406395301</v>
      </c>
      <c r="AE33" s="20">
        <v>66.960253701003694</v>
      </c>
      <c r="AF33" s="113">
        <v>3.3496562619388799</v>
      </c>
      <c r="AG33" s="20">
        <v>-14.0854995775993</v>
      </c>
      <c r="AH33" s="113">
        <v>9.5710107442410504</v>
      </c>
      <c r="AI33" s="20">
        <v>72.323713951271301</v>
      </c>
      <c r="AJ33" s="113">
        <v>3.3827001185952201</v>
      </c>
      <c r="AK33" s="20">
        <v>73.870630833070706</v>
      </c>
      <c r="AL33" s="113">
        <v>2.4510396231409102</v>
      </c>
      <c r="AM33" s="20">
        <v>67.428275040221493</v>
      </c>
      <c r="AN33" s="113">
        <v>4.7748510086199998</v>
      </c>
      <c r="AO33" s="20">
        <v>-4.8954389110497196</v>
      </c>
      <c r="AP33" s="113">
        <v>5.9462517525806602</v>
      </c>
      <c r="AQ33" s="107"/>
      <c r="AR33" s="107"/>
      <c r="AS33" s="107"/>
      <c r="AT33" s="108"/>
    </row>
    <row r="34" spans="1:46" ht="13" customHeight="1" x14ac:dyDescent="0.15">
      <c r="A34" s="57" t="s">
        <v>268</v>
      </c>
      <c r="B34" s="106">
        <v>2</v>
      </c>
      <c r="C34" s="20">
        <v>77.832718818848704</v>
      </c>
      <c r="D34" s="113">
        <v>1.34092670997249</v>
      </c>
      <c r="E34" s="20">
        <v>75.0045516617282</v>
      </c>
      <c r="F34" s="113">
        <v>7.1164824035452598</v>
      </c>
      <c r="G34" s="20">
        <v>78.333075954611999</v>
      </c>
      <c r="H34" s="113">
        <v>1.3837030116538001</v>
      </c>
      <c r="I34" s="20">
        <v>77.427365968134097</v>
      </c>
      <c r="J34" s="113">
        <v>2.9423916073829002</v>
      </c>
      <c r="K34" s="20">
        <v>2.4228143064059098</v>
      </c>
      <c r="L34" s="113">
        <v>7.8187966979343102</v>
      </c>
      <c r="M34" s="20">
        <v>76.964916132225994</v>
      </c>
      <c r="N34" s="113">
        <v>1.4703353054166399</v>
      </c>
      <c r="O34" s="20" t="s">
        <v>824</v>
      </c>
      <c r="P34" s="113" t="s">
        <v>824</v>
      </c>
      <c r="Q34" s="20" t="s">
        <v>824</v>
      </c>
      <c r="R34" s="113" t="s">
        <v>824</v>
      </c>
      <c r="S34" s="20">
        <v>77.313950089823805</v>
      </c>
      <c r="T34" s="113">
        <v>2.7290253772055699</v>
      </c>
      <c r="U34" s="20">
        <v>76.602071725644095</v>
      </c>
      <c r="V34" s="113">
        <v>2.40136135893446</v>
      </c>
      <c r="W34" s="20">
        <v>79.417603361113095</v>
      </c>
      <c r="X34" s="113">
        <v>2.0452836383567199</v>
      </c>
      <c r="Y34" s="20">
        <v>2.1036532712892799</v>
      </c>
      <c r="Z34" s="113">
        <v>3.61529802881252</v>
      </c>
      <c r="AA34" s="20">
        <v>79.689869183309398</v>
      </c>
      <c r="AB34" s="113">
        <v>2.32899107147934</v>
      </c>
      <c r="AC34" s="20">
        <v>76.134218329399999</v>
      </c>
      <c r="AD34" s="113">
        <v>2.1644193913535799</v>
      </c>
      <c r="AE34" s="20">
        <v>79.400961671820895</v>
      </c>
      <c r="AF34" s="113">
        <v>1.8933177172101701</v>
      </c>
      <c r="AG34" s="20">
        <v>-0.28890751148854599</v>
      </c>
      <c r="AH34" s="113">
        <v>2.9670469045199099</v>
      </c>
      <c r="AI34" s="20">
        <v>78.182083042757</v>
      </c>
      <c r="AJ34" s="113">
        <v>1.9978644751964201</v>
      </c>
      <c r="AK34" s="20">
        <v>76.783026105294098</v>
      </c>
      <c r="AL34" s="113">
        <v>1.89621273040593</v>
      </c>
      <c r="AM34" s="20" t="s">
        <v>824</v>
      </c>
      <c r="AN34" s="113" t="s">
        <v>824</v>
      </c>
      <c r="AO34" s="20" t="s">
        <v>824</v>
      </c>
      <c r="AP34" s="113" t="s">
        <v>824</v>
      </c>
      <c r="AQ34" s="107"/>
      <c r="AR34" s="107"/>
      <c r="AS34" s="107"/>
      <c r="AT34" s="108"/>
    </row>
    <row r="35" spans="1:46" ht="13" customHeight="1" x14ac:dyDescent="0.15">
      <c r="A35" s="57" t="s">
        <v>269</v>
      </c>
      <c r="B35" s="106">
        <v>2</v>
      </c>
      <c r="C35" s="20">
        <v>86.245706210938096</v>
      </c>
      <c r="D35" s="113">
        <v>0.79764553538860195</v>
      </c>
      <c r="E35" s="20">
        <v>89.621299832251296</v>
      </c>
      <c r="F35" s="113">
        <v>2.4546743542125</v>
      </c>
      <c r="G35" s="20">
        <v>86.0578504563438</v>
      </c>
      <c r="H35" s="113">
        <v>0.93834767974565703</v>
      </c>
      <c r="I35" s="20">
        <v>84.899195363690097</v>
      </c>
      <c r="J35" s="113">
        <v>2.1876721453575598</v>
      </c>
      <c r="K35" s="20">
        <v>-4.7221044685611799</v>
      </c>
      <c r="L35" s="113">
        <v>3.27336435890098</v>
      </c>
      <c r="M35" s="20">
        <v>85.978298090593</v>
      </c>
      <c r="N35" s="113">
        <v>0.82129660229303902</v>
      </c>
      <c r="O35" s="20" t="s">
        <v>824</v>
      </c>
      <c r="P35" s="113" t="s">
        <v>824</v>
      </c>
      <c r="Q35" s="20" t="s">
        <v>824</v>
      </c>
      <c r="R35" s="113" t="s">
        <v>824</v>
      </c>
      <c r="S35" s="20">
        <v>86.0506940540008</v>
      </c>
      <c r="T35" s="113">
        <v>1.05045216803868</v>
      </c>
      <c r="U35" s="20">
        <v>87.293120063353996</v>
      </c>
      <c r="V35" s="113">
        <v>1.4355151998137301</v>
      </c>
      <c r="W35" s="20">
        <v>84.441781558664402</v>
      </c>
      <c r="X35" s="113">
        <v>3.9844246519466902</v>
      </c>
      <c r="Y35" s="20">
        <v>-1.60891249533637</v>
      </c>
      <c r="Z35" s="113">
        <v>4.0410552129781498</v>
      </c>
      <c r="AA35" s="20">
        <v>88.469238731436107</v>
      </c>
      <c r="AB35" s="113">
        <v>3.2075028151753302</v>
      </c>
      <c r="AC35" s="20">
        <v>86.2644262659053</v>
      </c>
      <c r="AD35" s="113">
        <v>0.86646235777277003</v>
      </c>
      <c r="AE35" s="20">
        <v>84.678465138439094</v>
      </c>
      <c r="AF35" s="113">
        <v>3.0867520420022601</v>
      </c>
      <c r="AG35" s="20">
        <v>-3.7907735929969602</v>
      </c>
      <c r="AH35" s="113">
        <v>4.46718795261192</v>
      </c>
      <c r="AI35" s="20">
        <v>87.529823478835496</v>
      </c>
      <c r="AJ35" s="113">
        <v>1.48651882463787</v>
      </c>
      <c r="AK35" s="20">
        <v>85.189357111693994</v>
      </c>
      <c r="AL35" s="113">
        <v>1.1340613262908501</v>
      </c>
      <c r="AM35" s="20">
        <v>87.422376028133897</v>
      </c>
      <c r="AN35" s="113">
        <v>2.65738682305081</v>
      </c>
      <c r="AO35" s="20">
        <v>-0.107447450701585</v>
      </c>
      <c r="AP35" s="113">
        <v>3.1241412747246899</v>
      </c>
      <c r="AQ35" s="107"/>
      <c r="AR35" s="107"/>
      <c r="AS35" s="107"/>
      <c r="AT35" s="108"/>
    </row>
    <row r="36" spans="1:46" ht="13" customHeight="1" x14ac:dyDescent="0.15">
      <c r="A36" s="57" t="s">
        <v>270</v>
      </c>
      <c r="B36" s="106">
        <v>2</v>
      </c>
      <c r="C36" s="20">
        <v>54.235596151663501</v>
      </c>
      <c r="D36" s="113">
        <v>1.3336701888183</v>
      </c>
      <c r="E36" s="20" t="s">
        <v>824</v>
      </c>
      <c r="F36" s="113" t="s">
        <v>824</v>
      </c>
      <c r="G36" s="20">
        <v>52.504083305533797</v>
      </c>
      <c r="H36" s="113">
        <v>2.4210039705884498</v>
      </c>
      <c r="I36" s="20">
        <v>54.890287054637199</v>
      </c>
      <c r="J36" s="113">
        <v>1.54886310038604</v>
      </c>
      <c r="K36" s="20" t="s">
        <v>824</v>
      </c>
      <c r="L36" s="113" t="s">
        <v>824</v>
      </c>
      <c r="M36" s="20">
        <v>52.913927074484398</v>
      </c>
      <c r="N36" s="113">
        <v>1.34220466219621</v>
      </c>
      <c r="O36" s="20">
        <v>66.397357775162902</v>
      </c>
      <c r="P36" s="113">
        <v>5.3870571252390196</v>
      </c>
      <c r="Q36" s="20">
        <v>13.4834307006785</v>
      </c>
      <c r="R36" s="113">
        <v>5.5391828123490798</v>
      </c>
      <c r="S36" s="20">
        <v>55.4625201748809</v>
      </c>
      <c r="T36" s="113">
        <v>1.69348120569073</v>
      </c>
      <c r="U36" s="20">
        <v>49.0425651646689</v>
      </c>
      <c r="V36" s="113">
        <v>2.8142514704718802</v>
      </c>
      <c r="W36" s="20">
        <v>65.474145683617806</v>
      </c>
      <c r="X36" s="113">
        <v>5.9309298004641997</v>
      </c>
      <c r="Y36" s="20">
        <v>10.0116255087369</v>
      </c>
      <c r="Z36" s="113">
        <v>6.3358235520213002</v>
      </c>
      <c r="AA36" s="20">
        <v>58.209894011038401</v>
      </c>
      <c r="AB36" s="113">
        <v>2.15702948476283</v>
      </c>
      <c r="AC36" s="20">
        <v>50.170199987580602</v>
      </c>
      <c r="AD36" s="113">
        <v>1.7961568919030999</v>
      </c>
      <c r="AE36" s="20" t="s">
        <v>824</v>
      </c>
      <c r="AF36" s="113" t="s">
        <v>824</v>
      </c>
      <c r="AG36" s="20" t="s">
        <v>824</v>
      </c>
      <c r="AH36" s="113" t="s">
        <v>824</v>
      </c>
      <c r="AI36" s="20">
        <v>52.858144442906898</v>
      </c>
      <c r="AJ36" s="113">
        <v>1.70115500068508</v>
      </c>
      <c r="AK36" s="20">
        <v>56.228171724690597</v>
      </c>
      <c r="AL36" s="113">
        <v>2.6790530209903398</v>
      </c>
      <c r="AM36" s="20" t="s">
        <v>824</v>
      </c>
      <c r="AN36" s="113" t="s">
        <v>824</v>
      </c>
      <c r="AO36" s="20" t="s">
        <v>824</v>
      </c>
      <c r="AP36" s="113" t="s">
        <v>824</v>
      </c>
      <c r="AQ36" s="107"/>
      <c r="AR36" s="107"/>
      <c r="AS36" s="107"/>
      <c r="AT36" s="108"/>
    </row>
    <row r="37" spans="1:46" ht="13" customHeight="1" x14ac:dyDescent="0.15">
      <c r="A37" s="57" t="s">
        <v>271</v>
      </c>
      <c r="B37" s="106">
        <v>2</v>
      </c>
      <c r="C37" s="20">
        <v>76.1391577604996</v>
      </c>
      <c r="D37" s="113">
        <v>0.91512456285069099</v>
      </c>
      <c r="E37" s="20">
        <v>74.868861456098898</v>
      </c>
      <c r="F37" s="113">
        <v>1.66425617804501</v>
      </c>
      <c r="G37" s="20">
        <v>75.200492254621693</v>
      </c>
      <c r="H37" s="113">
        <v>1.8587229559755001</v>
      </c>
      <c r="I37" s="20">
        <v>79.470852323081203</v>
      </c>
      <c r="J37" s="113">
        <v>1.39304726617301</v>
      </c>
      <c r="K37" s="20">
        <v>4.60199086698226</v>
      </c>
      <c r="L37" s="113">
        <v>2.28654791309767</v>
      </c>
      <c r="M37" s="20">
        <v>76.315812207431705</v>
      </c>
      <c r="N37" s="113">
        <v>0.96043940580555698</v>
      </c>
      <c r="O37" s="20">
        <v>73.4112487218529</v>
      </c>
      <c r="P37" s="113">
        <v>2.0319542007287898</v>
      </c>
      <c r="Q37" s="20">
        <v>-2.9045634855788802</v>
      </c>
      <c r="R37" s="113">
        <v>2.3434559673797999</v>
      </c>
      <c r="S37" s="20">
        <v>76.401935796967607</v>
      </c>
      <c r="T37" s="113">
        <v>1.1060383646296801</v>
      </c>
      <c r="U37" s="20">
        <v>76.329386249257098</v>
      </c>
      <c r="V37" s="113">
        <v>1.51705501371892</v>
      </c>
      <c r="W37" s="20">
        <v>74.319923676807093</v>
      </c>
      <c r="X37" s="113">
        <v>2.9747186749837602</v>
      </c>
      <c r="Y37" s="20">
        <v>-2.0820121201605302</v>
      </c>
      <c r="Z37" s="113">
        <v>3.1608584404863098</v>
      </c>
      <c r="AA37" s="20">
        <v>75.974443430790004</v>
      </c>
      <c r="AB37" s="113">
        <v>1.0729312667326401</v>
      </c>
      <c r="AC37" s="20">
        <v>77.4658225884383</v>
      </c>
      <c r="AD37" s="113">
        <v>1.77951482849836</v>
      </c>
      <c r="AE37" s="20">
        <v>75.071928581611701</v>
      </c>
      <c r="AF37" s="113">
        <v>3.2991972302188399</v>
      </c>
      <c r="AG37" s="20">
        <v>-0.90251484917824598</v>
      </c>
      <c r="AH37" s="113">
        <v>3.4188286824650702</v>
      </c>
      <c r="AI37" s="20">
        <v>76.268084358154994</v>
      </c>
      <c r="AJ37" s="113">
        <v>0.97070571185658505</v>
      </c>
      <c r="AK37" s="20">
        <v>76.156483572409897</v>
      </c>
      <c r="AL37" s="113">
        <v>3.4871881547813199</v>
      </c>
      <c r="AM37" s="20">
        <v>75.542701083495402</v>
      </c>
      <c r="AN37" s="113">
        <v>4.66913132931034</v>
      </c>
      <c r="AO37" s="20">
        <v>-0.72538327465963404</v>
      </c>
      <c r="AP37" s="113">
        <v>4.7954351445536298</v>
      </c>
      <c r="AQ37" s="107"/>
      <c r="AR37" s="107"/>
      <c r="AS37" s="107"/>
      <c r="AT37" s="108"/>
    </row>
    <row r="38" spans="1:46" ht="13" customHeight="1" x14ac:dyDescent="0.15">
      <c r="A38" s="57" t="s">
        <v>272</v>
      </c>
      <c r="B38" s="106">
        <v>2</v>
      </c>
      <c r="C38" s="20">
        <v>81.420369589517705</v>
      </c>
      <c r="D38" s="113">
        <v>1.2526996130115899</v>
      </c>
      <c r="E38" s="20" t="s">
        <v>824</v>
      </c>
      <c r="F38" s="113" t="s">
        <v>824</v>
      </c>
      <c r="G38" s="20">
        <v>82.324305331579595</v>
      </c>
      <c r="H38" s="113">
        <v>3.88176195246333</v>
      </c>
      <c r="I38" s="20">
        <v>80.663207868515798</v>
      </c>
      <c r="J38" s="113">
        <v>1.4338381151564199</v>
      </c>
      <c r="K38" s="20" t="s">
        <v>824</v>
      </c>
      <c r="L38" s="113" t="s">
        <v>824</v>
      </c>
      <c r="M38" s="20">
        <v>80.598277663742493</v>
      </c>
      <c r="N38" s="113">
        <v>1.49985028127034</v>
      </c>
      <c r="O38" s="20">
        <v>85.924301942653102</v>
      </c>
      <c r="P38" s="113">
        <v>2.34355775050089</v>
      </c>
      <c r="Q38" s="20">
        <v>5.3260242789106202</v>
      </c>
      <c r="R38" s="113">
        <v>2.7891765134483699</v>
      </c>
      <c r="S38" s="20">
        <v>79.637491807860002</v>
      </c>
      <c r="T38" s="113">
        <v>1.8586147079761</v>
      </c>
      <c r="U38" s="20">
        <v>82.368141154869804</v>
      </c>
      <c r="V38" s="113">
        <v>1.94807237091649</v>
      </c>
      <c r="W38" s="20" t="s">
        <v>824</v>
      </c>
      <c r="X38" s="113" t="s">
        <v>824</v>
      </c>
      <c r="Y38" s="20" t="s">
        <v>824</v>
      </c>
      <c r="Z38" s="113" t="s">
        <v>824</v>
      </c>
      <c r="AA38" s="20">
        <v>81.972934231492999</v>
      </c>
      <c r="AB38" s="113">
        <v>1.5250325535509099</v>
      </c>
      <c r="AC38" s="20">
        <v>79.884215127495807</v>
      </c>
      <c r="AD38" s="113">
        <v>2.3867554969483602</v>
      </c>
      <c r="AE38" s="20" t="s">
        <v>824</v>
      </c>
      <c r="AF38" s="113" t="s">
        <v>824</v>
      </c>
      <c r="AG38" s="20" t="s">
        <v>824</v>
      </c>
      <c r="AH38" s="113" t="s">
        <v>824</v>
      </c>
      <c r="AI38" s="20">
        <v>81.3910049273575</v>
      </c>
      <c r="AJ38" s="113">
        <v>1.34224297078625</v>
      </c>
      <c r="AK38" s="20" t="s">
        <v>824</v>
      </c>
      <c r="AL38" s="113" t="s">
        <v>824</v>
      </c>
      <c r="AM38" s="20" t="s">
        <v>327</v>
      </c>
      <c r="AN38" s="113" t="s">
        <v>327</v>
      </c>
      <c r="AO38" s="20" t="s">
        <v>327</v>
      </c>
      <c r="AP38" s="113" t="s">
        <v>327</v>
      </c>
      <c r="AQ38" s="107"/>
      <c r="AR38" s="107"/>
      <c r="AS38" s="107"/>
      <c r="AT38" s="108"/>
    </row>
    <row r="39" spans="1:46" ht="13" customHeight="1" x14ac:dyDescent="0.15">
      <c r="A39" s="57" t="s">
        <v>273</v>
      </c>
      <c r="B39" s="106">
        <v>2</v>
      </c>
      <c r="C39" s="20">
        <v>73.791535510988197</v>
      </c>
      <c r="D39" s="113">
        <v>1.24817362802354</v>
      </c>
      <c r="E39" s="20">
        <v>74.090979821915198</v>
      </c>
      <c r="F39" s="113">
        <v>1.77439886033262</v>
      </c>
      <c r="G39" s="20">
        <v>74.232120320231502</v>
      </c>
      <c r="H39" s="113">
        <v>2.3572950385659599</v>
      </c>
      <c r="I39" s="20">
        <v>73.172746468041893</v>
      </c>
      <c r="J39" s="113">
        <v>2.53749181760866</v>
      </c>
      <c r="K39" s="20">
        <v>-0.91823335387323402</v>
      </c>
      <c r="L39" s="113">
        <v>3.0703356661512098</v>
      </c>
      <c r="M39" s="20">
        <v>73.911229200581502</v>
      </c>
      <c r="N39" s="113">
        <v>1.2822688660212</v>
      </c>
      <c r="O39" s="20" t="s">
        <v>824</v>
      </c>
      <c r="P39" s="113" t="s">
        <v>824</v>
      </c>
      <c r="Q39" s="20" t="s">
        <v>824</v>
      </c>
      <c r="R39" s="113" t="s">
        <v>824</v>
      </c>
      <c r="S39" s="20">
        <v>73.522323401203593</v>
      </c>
      <c r="T39" s="113">
        <v>1.57353330933659</v>
      </c>
      <c r="U39" s="20">
        <v>73.084896167630006</v>
      </c>
      <c r="V39" s="113">
        <v>2.5939325474867698</v>
      </c>
      <c r="W39" s="20">
        <v>79.207784585778001</v>
      </c>
      <c r="X39" s="113">
        <v>4.09642469521257</v>
      </c>
      <c r="Y39" s="20">
        <v>5.6854611845743799</v>
      </c>
      <c r="Z39" s="113">
        <v>4.4032020531500002</v>
      </c>
      <c r="AA39" s="20">
        <v>74.273680156839703</v>
      </c>
      <c r="AB39" s="113">
        <v>1.6172855151407399</v>
      </c>
      <c r="AC39" s="20">
        <v>72.885413285309497</v>
      </c>
      <c r="AD39" s="113">
        <v>1.94773350760724</v>
      </c>
      <c r="AE39" s="20">
        <v>75.168626317716701</v>
      </c>
      <c r="AF39" s="113">
        <v>4.1924039679736804</v>
      </c>
      <c r="AG39" s="20">
        <v>0.89494616087705503</v>
      </c>
      <c r="AH39" s="113">
        <v>4.3931682359342101</v>
      </c>
      <c r="AI39" s="20">
        <v>73.289685152104994</v>
      </c>
      <c r="AJ39" s="113">
        <v>1.2935384217216199</v>
      </c>
      <c r="AK39" s="20" t="s">
        <v>824</v>
      </c>
      <c r="AL39" s="113" t="s">
        <v>824</v>
      </c>
      <c r="AM39" s="20" t="s">
        <v>824</v>
      </c>
      <c r="AN39" s="113" t="s">
        <v>824</v>
      </c>
      <c r="AO39" s="20" t="s">
        <v>824</v>
      </c>
      <c r="AP39" s="113" t="s">
        <v>824</v>
      </c>
      <c r="AQ39" s="107"/>
      <c r="AR39" s="107"/>
      <c r="AS39" s="107"/>
      <c r="AT39" s="108"/>
    </row>
    <row r="40" spans="1:46" ht="13" customHeight="1" x14ac:dyDescent="0.15">
      <c r="A40" s="57" t="s">
        <v>274</v>
      </c>
      <c r="B40" s="106">
        <v>2</v>
      </c>
      <c r="C40" s="20">
        <v>80.223279460807802</v>
      </c>
      <c r="D40" s="113">
        <v>1.2365438449581501</v>
      </c>
      <c r="E40" s="20">
        <v>80.106902893757805</v>
      </c>
      <c r="F40" s="113">
        <v>3.4928655184269499</v>
      </c>
      <c r="G40" s="20">
        <v>79.1804079671669</v>
      </c>
      <c r="H40" s="113">
        <v>1.1989596098248301</v>
      </c>
      <c r="I40" s="20">
        <v>81.623607988645404</v>
      </c>
      <c r="J40" s="113">
        <v>2.0009809794330602</v>
      </c>
      <c r="K40" s="20">
        <v>1.5167050948876</v>
      </c>
      <c r="L40" s="113">
        <v>4.0759506903768203</v>
      </c>
      <c r="M40" s="20">
        <v>79.5664681453881</v>
      </c>
      <c r="N40" s="113">
        <v>1.25387083584352</v>
      </c>
      <c r="O40" s="20" t="s">
        <v>824</v>
      </c>
      <c r="P40" s="113" t="s">
        <v>824</v>
      </c>
      <c r="Q40" s="20" t="s">
        <v>824</v>
      </c>
      <c r="R40" s="113" t="s">
        <v>824</v>
      </c>
      <c r="S40" s="20">
        <v>81.900715964051599</v>
      </c>
      <c r="T40" s="113">
        <v>1.3949257823357299</v>
      </c>
      <c r="U40" s="20">
        <v>77.822932838707302</v>
      </c>
      <c r="V40" s="113">
        <v>2.6938764958855899</v>
      </c>
      <c r="W40" s="20" t="s">
        <v>824</v>
      </c>
      <c r="X40" s="113" t="s">
        <v>824</v>
      </c>
      <c r="Y40" s="20" t="s">
        <v>824</v>
      </c>
      <c r="Z40" s="113" t="s">
        <v>824</v>
      </c>
      <c r="AA40" s="20">
        <v>83.846739577013096</v>
      </c>
      <c r="AB40" s="113">
        <v>2.6770840771535598</v>
      </c>
      <c r="AC40" s="20">
        <v>79.516440527148006</v>
      </c>
      <c r="AD40" s="113">
        <v>1.7237156262211299</v>
      </c>
      <c r="AE40" s="20">
        <v>78.519747226737394</v>
      </c>
      <c r="AF40" s="113">
        <v>3.04495411495241</v>
      </c>
      <c r="AG40" s="20">
        <v>-5.3269923502757299</v>
      </c>
      <c r="AH40" s="113">
        <v>4.07829708834036</v>
      </c>
      <c r="AI40" s="20">
        <v>81.912536187555304</v>
      </c>
      <c r="AJ40" s="113">
        <v>1.0623102040096799</v>
      </c>
      <c r="AK40" s="20">
        <v>78.744133796589196</v>
      </c>
      <c r="AL40" s="113">
        <v>2.9535632671624401</v>
      </c>
      <c r="AM40" s="20" t="s">
        <v>824</v>
      </c>
      <c r="AN40" s="113" t="s">
        <v>824</v>
      </c>
      <c r="AO40" s="20" t="s">
        <v>824</v>
      </c>
      <c r="AP40" s="113" t="s">
        <v>824</v>
      </c>
      <c r="AQ40" s="107"/>
      <c r="AR40" s="107"/>
      <c r="AS40" s="107"/>
      <c r="AT40" s="108"/>
    </row>
    <row r="41" spans="1:46" ht="13" customHeight="1" x14ac:dyDescent="0.15">
      <c r="A41" s="57" t="s">
        <v>275</v>
      </c>
      <c r="B41" s="106">
        <v>2</v>
      </c>
      <c r="C41" s="20">
        <v>75.405820130576899</v>
      </c>
      <c r="D41" s="113">
        <v>1.1416265645455399</v>
      </c>
      <c r="E41" s="20">
        <v>71.213093272559504</v>
      </c>
      <c r="F41" s="113">
        <v>3.7462588283179898</v>
      </c>
      <c r="G41" s="20">
        <v>76.563484162186299</v>
      </c>
      <c r="H41" s="113">
        <v>1.98706004567171</v>
      </c>
      <c r="I41" s="20">
        <v>76.243972280684602</v>
      </c>
      <c r="J41" s="113">
        <v>1.9082754129769699</v>
      </c>
      <c r="K41" s="20">
        <v>5.0308790081251002</v>
      </c>
      <c r="L41" s="113">
        <v>4.3176865409434599</v>
      </c>
      <c r="M41" s="20">
        <v>75.585421916494298</v>
      </c>
      <c r="N41" s="113">
        <v>1.1830817124791499</v>
      </c>
      <c r="O41" s="20" t="s">
        <v>824</v>
      </c>
      <c r="P41" s="113" t="s">
        <v>824</v>
      </c>
      <c r="Q41" s="20" t="s">
        <v>824</v>
      </c>
      <c r="R41" s="113" t="s">
        <v>824</v>
      </c>
      <c r="S41" s="20">
        <v>76.025650785067199</v>
      </c>
      <c r="T41" s="113">
        <v>1.49699851700162</v>
      </c>
      <c r="U41" s="20">
        <v>75.482497550182799</v>
      </c>
      <c r="V41" s="113">
        <v>2.8259811694604702</v>
      </c>
      <c r="W41" s="20">
        <v>68.2427847245376</v>
      </c>
      <c r="X41" s="113">
        <v>5.7071314876816199</v>
      </c>
      <c r="Y41" s="20">
        <v>-7.7828660605296296</v>
      </c>
      <c r="Z41" s="113">
        <v>6.1469033990592203</v>
      </c>
      <c r="AA41" s="20">
        <v>77.656874598422903</v>
      </c>
      <c r="AB41" s="113">
        <v>1.9400375002053101</v>
      </c>
      <c r="AC41" s="20">
        <v>73.509910163060596</v>
      </c>
      <c r="AD41" s="113">
        <v>1.5954321724676801</v>
      </c>
      <c r="AE41" s="20" t="s">
        <v>824</v>
      </c>
      <c r="AF41" s="113" t="s">
        <v>824</v>
      </c>
      <c r="AG41" s="20" t="s">
        <v>824</v>
      </c>
      <c r="AH41" s="113" t="s">
        <v>824</v>
      </c>
      <c r="AI41" s="20">
        <v>78.128186246069504</v>
      </c>
      <c r="AJ41" s="113">
        <v>1.37515392037145</v>
      </c>
      <c r="AK41" s="20">
        <v>70.570335472286303</v>
      </c>
      <c r="AL41" s="113">
        <v>2.27909422836415</v>
      </c>
      <c r="AM41" s="20" t="s">
        <v>824</v>
      </c>
      <c r="AN41" s="113" t="s">
        <v>824</v>
      </c>
      <c r="AO41" s="20" t="s">
        <v>824</v>
      </c>
      <c r="AP41" s="113" t="s">
        <v>824</v>
      </c>
      <c r="AQ41" s="107"/>
      <c r="AR41" s="107"/>
      <c r="AS41" s="107"/>
      <c r="AT41" s="108"/>
    </row>
    <row r="42" spans="1:46" ht="13" customHeight="1" x14ac:dyDescent="0.15">
      <c r="A42" s="57" t="s">
        <v>276</v>
      </c>
      <c r="B42" s="106">
        <v>2</v>
      </c>
      <c r="C42" s="20">
        <v>59.722334178409902</v>
      </c>
      <c r="D42" s="113">
        <v>1.3256323322985799</v>
      </c>
      <c r="E42" s="20" t="s">
        <v>824</v>
      </c>
      <c r="F42" s="113" t="s">
        <v>824</v>
      </c>
      <c r="G42" s="20">
        <v>58.805593796933501</v>
      </c>
      <c r="H42" s="113">
        <v>1.3468578531252899</v>
      </c>
      <c r="I42" s="20" t="s">
        <v>327</v>
      </c>
      <c r="J42" s="113" t="s">
        <v>327</v>
      </c>
      <c r="K42" s="20" t="s">
        <v>327</v>
      </c>
      <c r="L42" s="113" t="s">
        <v>327</v>
      </c>
      <c r="M42" s="20">
        <v>47.047211270894998</v>
      </c>
      <c r="N42" s="113">
        <v>1.9417991635527101</v>
      </c>
      <c r="O42" s="20">
        <v>73.723751520009898</v>
      </c>
      <c r="P42" s="113">
        <v>1.5630993103345101</v>
      </c>
      <c r="Q42" s="20">
        <v>26.6765402491149</v>
      </c>
      <c r="R42" s="113">
        <v>2.4643990081957101</v>
      </c>
      <c r="S42" s="20">
        <v>63.9543708785666</v>
      </c>
      <c r="T42" s="113">
        <v>1.46364576631611</v>
      </c>
      <c r="U42" s="20">
        <v>48.380147591509001</v>
      </c>
      <c r="V42" s="113">
        <v>2.5726782039405802</v>
      </c>
      <c r="W42" s="20" t="s">
        <v>824</v>
      </c>
      <c r="X42" s="113" t="s">
        <v>824</v>
      </c>
      <c r="Y42" s="20" t="s">
        <v>824</v>
      </c>
      <c r="Z42" s="113" t="s">
        <v>824</v>
      </c>
      <c r="AA42" s="20">
        <v>67.8664903565179</v>
      </c>
      <c r="AB42" s="113">
        <v>2.79907751123599</v>
      </c>
      <c r="AC42" s="20">
        <v>55.316939456234699</v>
      </c>
      <c r="AD42" s="113">
        <v>1.5996977785586599</v>
      </c>
      <c r="AE42" s="20" t="s">
        <v>824</v>
      </c>
      <c r="AF42" s="113" t="s">
        <v>824</v>
      </c>
      <c r="AG42" s="20" t="s">
        <v>824</v>
      </c>
      <c r="AH42" s="113" t="s">
        <v>824</v>
      </c>
      <c r="AI42" s="20">
        <v>49.117831689923797</v>
      </c>
      <c r="AJ42" s="113">
        <v>2.1230628753378999</v>
      </c>
      <c r="AK42" s="20">
        <v>65.0209542803955</v>
      </c>
      <c r="AL42" s="113">
        <v>1.69072945828236</v>
      </c>
      <c r="AM42" s="20" t="s">
        <v>824</v>
      </c>
      <c r="AN42" s="113" t="s">
        <v>824</v>
      </c>
      <c r="AO42" s="20" t="s">
        <v>824</v>
      </c>
      <c r="AP42" s="113" t="s">
        <v>824</v>
      </c>
      <c r="AQ42" s="107"/>
      <c r="AR42" s="107"/>
      <c r="AS42" s="107"/>
      <c r="AT42" s="108"/>
    </row>
    <row r="43" spans="1:46" ht="13" customHeight="1" x14ac:dyDescent="0.15">
      <c r="A43" s="57" t="s">
        <v>277</v>
      </c>
      <c r="B43" s="106">
        <v>2</v>
      </c>
      <c r="C43" s="20">
        <v>77.840516303827698</v>
      </c>
      <c r="D43" s="113">
        <v>1.5242767447249199</v>
      </c>
      <c r="E43" s="20">
        <v>85.498996383080396</v>
      </c>
      <c r="F43" s="113">
        <v>2.14275819891972</v>
      </c>
      <c r="G43" s="20">
        <v>77.6374102599152</v>
      </c>
      <c r="H43" s="113">
        <v>2.0392463051405501</v>
      </c>
      <c r="I43" s="20" t="s">
        <v>824</v>
      </c>
      <c r="J43" s="113" t="s">
        <v>824</v>
      </c>
      <c r="K43" s="20" t="s">
        <v>824</v>
      </c>
      <c r="L43" s="113" t="s">
        <v>824</v>
      </c>
      <c r="M43" s="20">
        <v>78.076697085019902</v>
      </c>
      <c r="N43" s="113">
        <v>1.69210273298895</v>
      </c>
      <c r="O43" s="20" t="s">
        <v>327</v>
      </c>
      <c r="P43" s="113" t="s">
        <v>327</v>
      </c>
      <c r="Q43" s="20" t="s">
        <v>327</v>
      </c>
      <c r="R43" s="113" t="s">
        <v>327</v>
      </c>
      <c r="S43" s="20">
        <v>76.261552655712094</v>
      </c>
      <c r="T43" s="113">
        <v>2.1774418386952199</v>
      </c>
      <c r="U43" s="20">
        <v>82.016999547406897</v>
      </c>
      <c r="V43" s="113">
        <v>2.8638813610983598</v>
      </c>
      <c r="W43" s="20" t="s">
        <v>824</v>
      </c>
      <c r="X43" s="113" t="s">
        <v>824</v>
      </c>
      <c r="Y43" s="20" t="s">
        <v>824</v>
      </c>
      <c r="Z43" s="113" t="s">
        <v>824</v>
      </c>
      <c r="AA43" s="20">
        <v>77.129794316778302</v>
      </c>
      <c r="AB43" s="113">
        <v>2.7677239870061698</v>
      </c>
      <c r="AC43" s="20">
        <v>77.917144324300594</v>
      </c>
      <c r="AD43" s="113">
        <v>2.1540193441294502</v>
      </c>
      <c r="AE43" s="20" t="s">
        <v>824</v>
      </c>
      <c r="AF43" s="113" t="s">
        <v>824</v>
      </c>
      <c r="AG43" s="20" t="s">
        <v>824</v>
      </c>
      <c r="AH43" s="113" t="s">
        <v>824</v>
      </c>
      <c r="AI43" s="20">
        <v>77.426372080009301</v>
      </c>
      <c r="AJ43" s="113">
        <v>1.81360377207082</v>
      </c>
      <c r="AK43" s="20" t="s">
        <v>824</v>
      </c>
      <c r="AL43" s="113" t="s">
        <v>824</v>
      </c>
      <c r="AM43" s="20" t="s">
        <v>327</v>
      </c>
      <c r="AN43" s="113" t="s">
        <v>327</v>
      </c>
      <c r="AO43" s="20" t="s">
        <v>327</v>
      </c>
      <c r="AP43" s="113" t="s">
        <v>327</v>
      </c>
      <c r="AQ43" s="107"/>
      <c r="AR43" s="107"/>
      <c r="AS43" s="107"/>
      <c r="AT43" s="108"/>
    </row>
    <row r="44" spans="1:46" ht="13" customHeight="1" x14ac:dyDescent="0.15">
      <c r="A44" s="57" t="s">
        <v>278</v>
      </c>
      <c r="B44" s="106">
        <v>2</v>
      </c>
      <c r="C44" s="20">
        <v>77.638092428580805</v>
      </c>
      <c r="D44" s="113">
        <v>0.82555390424288999</v>
      </c>
      <c r="E44" s="20">
        <v>79.490213376009606</v>
      </c>
      <c r="F44" s="113">
        <v>2.5578852223702899</v>
      </c>
      <c r="G44" s="20">
        <v>76.668226333134001</v>
      </c>
      <c r="H44" s="113">
        <v>1.31022865538192</v>
      </c>
      <c r="I44" s="20">
        <v>77.5980237129816</v>
      </c>
      <c r="J44" s="113">
        <v>1.2739533989745699</v>
      </c>
      <c r="K44" s="20">
        <v>-1.89218966302799</v>
      </c>
      <c r="L44" s="113">
        <v>2.9195898994039</v>
      </c>
      <c r="M44" s="20">
        <v>74.900062976347201</v>
      </c>
      <c r="N44" s="113">
        <v>0.80590092653257395</v>
      </c>
      <c r="O44" s="20">
        <v>87.341025414058706</v>
      </c>
      <c r="P44" s="113">
        <v>2.7386816109941599</v>
      </c>
      <c r="Q44" s="20">
        <v>12.4409624377115</v>
      </c>
      <c r="R44" s="113">
        <v>2.8738264054251399</v>
      </c>
      <c r="S44" s="20">
        <v>83.071873352802797</v>
      </c>
      <c r="T44" s="113">
        <v>1.6466196977791401</v>
      </c>
      <c r="U44" s="20">
        <v>73.669038232079501</v>
      </c>
      <c r="V44" s="113">
        <v>1.68341214007276</v>
      </c>
      <c r="W44" s="20">
        <v>73.760650728607303</v>
      </c>
      <c r="X44" s="113">
        <v>1.01932707270628</v>
      </c>
      <c r="Y44" s="20">
        <v>-9.3112226241954694</v>
      </c>
      <c r="Z44" s="113">
        <v>1.8127216129825701</v>
      </c>
      <c r="AA44" s="20">
        <v>85.809351581337907</v>
      </c>
      <c r="AB44" s="113">
        <v>3.0597211018712001</v>
      </c>
      <c r="AC44" s="20">
        <v>80.622387847018103</v>
      </c>
      <c r="AD44" s="113">
        <v>1.87604997348946</v>
      </c>
      <c r="AE44" s="20">
        <v>75.429004573299096</v>
      </c>
      <c r="AF44" s="113">
        <v>1.0407615936775201</v>
      </c>
      <c r="AG44" s="20">
        <v>-10.3803470080388</v>
      </c>
      <c r="AH44" s="113">
        <v>3.3336070217938301</v>
      </c>
      <c r="AI44" s="20">
        <v>77.4836411200409</v>
      </c>
      <c r="AJ44" s="113">
        <v>0.83946155626802799</v>
      </c>
      <c r="AK44" s="20" t="s">
        <v>824</v>
      </c>
      <c r="AL44" s="113" t="s">
        <v>824</v>
      </c>
      <c r="AM44" s="20" t="s">
        <v>824</v>
      </c>
      <c r="AN44" s="113" t="s">
        <v>824</v>
      </c>
      <c r="AO44" s="20" t="s">
        <v>824</v>
      </c>
      <c r="AP44" s="113" t="s">
        <v>824</v>
      </c>
      <c r="AQ44" s="107"/>
      <c r="AR44" s="107"/>
      <c r="AS44" s="107"/>
      <c r="AT44" s="108"/>
    </row>
    <row r="45" spans="1:46" ht="13" customHeight="1" x14ac:dyDescent="0.15">
      <c r="A45" s="57" t="s">
        <v>279</v>
      </c>
      <c r="B45" s="106">
        <v>2</v>
      </c>
      <c r="C45" s="20">
        <v>75.496097071869499</v>
      </c>
      <c r="D45" s="113">
        <v>1.05988879732025</v>
      </c>
      <c r="E45" s="20">
        <v>79.356584276272599</v>
      </c>
      <c r="F45" s="113">
        <v>1.5213313044926799</v>
      </c>
      <c r="G45" s="20">
        <v>74.4883789892219</v>
      </c>
      <c r="H45" s="113">
        <v>1.8290993479826001</v>
      </c>
      <c r="I45" s="20">
        <v>70.249298181286306</v>
      </c>
      <c r="J45" s="113">
        <v>2.2675637945813398</v>
      </c>
      <c r="K45" s="20">
        <v>-9.1072860949863603</v>
      </c>
      <c r="L45" s="113">
        <v>2.7146148459556199</v>
      </c>
      <c r="M45" s="20">
        <v>75.454755675872704</v>
      </c>
      <c r="N45" s="113">
        <v>1.0684168391154001</v>
      </c>
      <c r="O45" s="20" t="s">
        <v>327</v>
      </c>
      <c r="P45" s="113" t="s">
        <v>327</v>
      </c>
      <c r="Q45" s="20" t="s">
        <v>327</v>
      </c>
      <c r="R45" s="113" t="s">
        <v>327</v>
      </c>
      <c r="S45" s="20">
        <v>76.500736112672797</v>
      </c>
      <c r="T45" s="113">
        <v>1.3604438221141999</v>
      </c>
      <c r="U45" s="20">
        <v>72.369135487144504</v>
      </c>
      <c r="V45" s="113">
        <v>2.4180270292132402</v>
      </c>
      <c r="W45" s="20">
        <v>74.800050007507494</v>
      </c>
      <c r="X45" s="113">
        <v>2.1405637534223398</v>
      </c>
      <c r="Y45" s="20">
        <v>-1.7006861051653299</v>
      </c>
      <c r="Z45" s="113">
        <v>2.6067114144827301</v>
      </c>
      <c r="AA45" s="20">
        <v>76.269161080186706</v>
      </c>
      <c r="AB45" s="113">
        <v>1.53838737341023</v>
      </c>
      <c r="AC45" s="20">
        <v>73.2801381765466</v>
      </c>
      <c r="AD45" s="113">
        <v>1.8006191689758899</v>
      </c>
      <c r="AE45" s="20">
        <v>71.908378209063798</v>
      </c>
      <c r="AF45" s="113">
        <v>2.3286286247362602</v>
      </c>
      <c r="AG45" s="20">
        <v>-4.3607828711228498</v>
      </c>
      <c r="AH45" s="113">
        <v>2.8647974695308398</v>
      </c>
      <c r="AI45" s="20">
        <v>74.911477915510204</v>
      </c>
      <c r="AJ45" s="113">
        <v>1.1811402947044101</v>
      </c>
      <c r="AK45" s="20">
        <v>78.352133762400896</v>
      </c>
      <c r="AL45" s="113">
        <v>2.1151366530279301</v>
      </c>
      <c r="AM45" s="20" t="s">
        <v>824</v>
      </c>
      <c r="AN45" s="113" t="s">
        <v>824</v>
      </c>
      <c r="AO45" s="20" t="s">
        <v>824</v>
      </c>
      <c r="AP45" s="113" t="s">
        <v>824</v>
      </c>
      <c r="AQ45" s="107"/>
      <c r="AR45" s="107"/>
      <c r="AS45" s="107"/>
      <c r="AT45" s="108"/>
    </row>
    <row r="46" spans="1:46" ht="13" customHeight="1" x14ac:dyDescent="0.15">
      <c r="A46" s="57" t="s">
        <v>280</v>
      </c>
      <c r="B46" s="106">
        <v>2</v>
      </c>
      <c r="C46" s="20">
        <v>66.083411013241601</v>
      </c>
      <c r="D46" s="113">
        <v>1.4481982959442901</v>
      </c>
      <c r="E46" s="20">
        <v>72.312364702652602</v>
      </c>
      <c r="F46" s="113">
        <v>2.4875392746743001</v>
      </c>
      <c r="G46" s="20">
        <v>62.4221027153568</v>
      </c>
      <c r="H46" s="113">
        <v>2.0563549744350502</v>
      </c>
      <c r="I46" s="20">
        <v>60.863980179797501</v>
      </c>
      <c r="J46" s="113">
        <v>3.0696036008020502</v>
      </c>
      <c r="K46" s="20">
        <v>-11.4483845228551</v>
      </c>
      <c r="L46" s="113">
        <v>3.88486946220572</v>
      </c>
      <c r="M46" s="20">
        <v>65.545155549538805</v>
      </c>
      <c r="N46" s="113">
        <v>1.43134810686895</v>
      </c>
      <c r="O46" s="20">
        <v>70.872821870425994</v>
      </c>
      <c r="P46" s="113">
        <v>5.4428971355067199</v>
      </c>
      <c r="Q46" s="20">
        <v>5.3276663208872499</v>
      </c>
      <c r="R46" s="113">
        <v>5.5116847061331802</v>
      </c>
      <c r="S46" s="20">
        <v>67.253258267890999</v>
      </c>
      <c r="T46" s="113">
        <v>1.56055927141566</v>
      </c>
      <c r="U46" s="20">
        <v>64.6776354824582</v>
      </c>
      <c r="V46" s="113">
        <v>3.7708142071106798</v>
      </c>
      <c r="W46" s="20" t="s">
        <v>824</v>
      </c>
      <c r="X46" s="113" t="s">
        <v>824</v>
      </c>
      <c r="Y46" s="20" t="s">
        <v>824</v>
      </c>
      <c r="Z46" s="113" t="s">
        <v>824</v>
      </c>
      <c r="AA46" s="20">
        <v>72.370079326736402</v>
      </c>
      <c r="AB46" s="113">
        <v>2.93223233046136</v>
      </c>
      <c r="AC46" s="20">
        <v>64.258895303148407</v>
      </c>
      <c r="AD46" s="113">
        <v>1.74541509319345</v>
      </c>
      <c r="AE46" s="20">
        <v>56.800969120257598</v>
      </c>
      <c r="AF46" s="113">
        <v>4.9249677255282904</v>
      </c>
      <c r="AG46" s="20">
        <v>-15.569110206478801</v>
      </c>
      <c r="AH46" s="113">
        <v>5.6977394266649899</v>
      </c>
      <c r="AI46" s="20">
        <v>66.819483507925497</v>
      </c>
      <c r="AJ46" s="113">
        <v>2.6366122065222899</v>
      </c>
      <c r="AK46" s="20">
        <v>66.599337448378506</v>
      </c>
      <c r="AL46" s="113">
        <v>1.78142587445893</v>
      </c>
      <c r="AM46" s="20">
        <v>64.986580338529905</v>
      </c>
      <c r="AN46" s="113">
        <v>4.9736271348403402</v>
      </c>
      <c r="AO46" s="20">
        <v>-1.83290316939552</v>
      </c>
      <c r="AP46" s="113">
        <v>5.6044023083917303</v>
      </c>
      <c r="AQ46" s="107"/>
      <c r="AR46" s="107"/>
      <c r="AS46" s="107"/>
      <c r="AT46" s="108"/>
    </row>
    <row r="47" spans="1:46" ht="13" customHeight="1" x14ac:dyDescent="0.15">
      <c r="A47" s="57" t="s">
        <v>281</v>
      </c>
      <c r="B47" s="106">
        <v>2</v>
      </c>
      <c r="C47" s="20">
        <v>61.648323351241899</v>
      </c>
      <c r="D47" s="113">
        <v>1.2175787383947301</v>
      </c>
      <c r="E47" s="20" t="s">
        <v>824</v>
      </c>
      <c r="F47" s="113" t="s">
        <v>824</v>
      </c>
      <c r="G47" s="20">
        <v>60.194393541773202</v>
      </c>
      <c r="H47" s="113">
        <v>1.33750786277096</v>
      </c>
      <c r="I47" s="20">
        <v>66.099544925059803</v>
      </c>
      <c r="J47" s="113">
        <v>2.6716599620583801</v>
      </c>
      <c r="K47" s="20" t="s">
        <v>824</v>
      </c>
      <c r="L47" s="113" t="s">
        <v>824</v>
      </c>
      <c r="M47" s="20">
        <v>60.473123648940799</v>
      </c>
      <c r="N47" s="113">
        <v>1.2551274812025099</v>
      </c>
      <c r="O47" s="20">
        <v>81.110690156101995</v>
      </c>
      <c r="P47" s="113">
        <v>2.33754897564403</v>
      </c>
      <c r="Q47" s="20">
        <v>20.6375665071612</v>
      </c>
      <c r="R47" s="113">
        <v>2.6303096620843398</v>
      </c>
      <c r="S47" s="20">
        <v>66.4455683404925</v>
      </c>
      <c r="T47" s="113">
        <v>2.8007093068890399</v>
      </c>
      <c r="U47" s="20">
        <v>62.4897563608138</v>
      </c>
      <c r="V47" s="113">
        <v>2.1505312286429699</v>
      </c>
      <c r="W47" s="20">
        <v>58.502967634951297</v>
      </c>
      <c r="X47" s="113">
        <v>1.9442444139550701</v>
      </c>
      <c r="Y47" s="20">
        <v>-7.9426007055412402</v>
      </c>
      <c r="Z47" s="113">
        <v>3.2899837969806098</v>
      </c>
      <c r="AA47" s="20" t="s">
        <v>824</v>
      </c>
      <c r="AB47" s="113" t="s">
        <v>824</v>
      </c>
      <c r="AC47" s="20">
        <v>65.900335834298303</v>
      </c>
      <c r="AD47" s="113">
        <v>1.7064487770888701</v>
      </c>
      <c r="AE47" s="20">
        <v>56.157613247653998</v>
      </c>
      <c r="AF47" s="113">
        <v>1.77621347339125</v>
      </c>
      <c r="AG47" s="20" t="s">
        <v>824</v>
      </c>
      <c r="AH47" s="113" t="s">
        <v>824</v>
      </c>
      <c r="AI47" s="20">
        <v>63.306771553218702</v>
      </c>
      <c r="AJ47" s="113">
        <v>1.59974266540326</v>
      </c>
      <c r="AK47" s="20">
        <v>58.787930448157702</v>
      </c>
      <c r="AL47" s="113">
        <v>2.1564874707871202</v>
      </c>
      <c r="AM47" s="20">
        <v>63.725573757987199</v>
      </c>
      <c r="AN47" s="113">
        <v>5.3043921369087998</v>
      </c>
      <c r="AO47" s="20">
        <v>0.41880220476852498</v>
      </c>
      <c r="AP47" s="113">
        <v>5.4100938150756299</v>
      </c>
      <c r="AQ47" s="107"/>
      <c r="AR47" s="107"/>
      <c r="AS47" s="107"/>
      <c r="AT47" s="108"/>
    </row>
    <row r="48" spans="1:46" ht="13" customHeight="1" x14ac:dyDescent="0.15">
      <c r="A48" s="57" t="s">
        <v>282</v>
      </c>
      <c r="B48" s="106">
        <v>2</v>
      </c>
      <c r="C48" s="20">
        <v>80.116745070936105</v>
      </c>
      <c r="D48" s="113">
        <v>1.3682798031268399</v>
      </c>
      <c r="E48" s="20">
        <v>80.086669751326497</v>
      </c>
      <c r="F48" s="113">
        <v>3.4056864857498699</v>
      </c>
      <c r="G48" s="20">
        <v>80.042339451609095</v>
      </c>
      <c r="H48" s="113">
        <v>1.93990282209262</v>
      </c>
      <c r="I48" s="20">
        <v>79.917264120598205</v>
      </c>
      <c r="J48" s="113">
        <v>2.2704129774433501</v>
      </c>
      <c r="K48" s="20">
        <v>-0.169405630728306</v>
      </c>
      <c r="L48" s="113">
        <v>4.1452814818323196</v>
      </c>
      <c r="M48" s="20">
        <v>79.939958226235206</v>
      </c>
      <c r="N48" s="113">
        <v>1.39591426096794</v>
      </c>
      <c r="O48" s="20" t="s">
        <v>824</v>
      </c>
      <c r="P48" s="113" t="s">
        <v>824</v>
      </c>
      <c r="Q48" s="20" t="s">
        <v>824</v>
      </c>
      <c r="R48" s="113" t="s">
        <v>824</v>
      </c>
      <c r="S48" s="20">
        <v>82.1929833669967</v>
      </c>
      <c r="T48" s="113">
        <v>1.8765804948299101</v>
      </c>
      <c r="U48" s="20">
        <v>83.839773616189504</v>
      </c>
      <c r="V48" s="113">
        <v>2.4590078426986102</v>
      </c>
      <c r="W48" s="20">
        <v>73.400396937843794</v>
      </c>
      <c r="X48" s="113">
        <v>2.7647045391658902</v>
      </c>
      <c r="Y48" s="20">
        <v>-8.7925864291528892</v>
      </c>
      <c r="Z48" s="113">
        <v>3.4079018847999198</v>
      </c>
      <c r="AA48" s="20">
        <v>79.488189311804604</v>
      </c>
      <c r="AB48" s="113">
        <v>1.8935695358847899</v>
      </c>
      <c r="AC48" s="20">
        <v>81.241345177535095</v>
      </c>
      <c r="AD48" s="113">
        <v>2.3358700548749698</v>
      </c>
      <c r="AE48" s="20">
        <v>76.951477471189804</v>
      </c>
      <c r="AF48" s="113">
        <v>5.8373544016657899</v>
      </c>
      <c r="AG48" s="20">
        <v>-2.5367118406148101</v>
      </c>
      <c r="AH48" s="113">
        <v>6.2788265246080002</v>
      </c>
      <c r="AI48" s="20">
        <v>80.228346663417</v>
      </c>
      <c r="AJ48" s="113">
        <v>1.48816406461819</v>
      </c>
      <c r="AK48" s="20">
        <v>80.097500565987403</v>
      </c>
      <c r="AL48" s="113">
        <v>3.6452576194869102</v>
      </c>
      <c r="AM48" s="20" t="s">
        <v>824</v>
      </c>
      <c r="AN48" s="113" t="s">
        <v>824</v>
      </c>
      <c r="AO48" s="20" t="s">
        <v>824</v>
      </c>
      <c r="AP48" s="113" t="s">
        <v>824</v>
      </c>
      <c r="AQ48" s="107"/>
      <c r="AR48" s="107"/>
      <c r="AS48" s="107"/>
      <c r="AT48" s="108"/>
    </row>
    <row r="49" spans="1:46" ht="13" customHeight="1" x14ac:dyDescent="0.15">
      <c r="A49" s="57" t="s">
        <v>283</v>
      </c>
      <c r="B49" s="106">
        <v>2</v>
      </c>
      <c r="C49" s="20">
        <v>89.291612425201095</v>
      </c>
      <c r="D49" s="113">
        <v>0.89693794294311302</v>
      </c>
      <c r="E49" s="20">
        <v>91.4338832564857</v>
      </c>
      <c r="F49" s="113">
        <v>2.0723399312539299</v>
      </c>
      <c r="G49" s="20">
        <v>89.706073035893795</v>
      </c>
      <c r="H49" s="113">
        <v>1.78988593802921</v>
      </c>
      <c r="I49" s="20">
        <v>87.999593111470702</v>
      </c>
      <c r="J49" s="113">
        <v>1.1622790048890901</v>
      </c>
      <c r="K49" s="20">
        <v>-3.4342901450150798</v>
      </c>
      <c r="L49" s="113">
        <v>2.3331779595038098</v>
      </c>
      <c r="M49" s="20">
        <v>88.826922811957999</v>
      </c>
      <c r="N49" s="113">
        <v>0.984629561221949</v>
      </c>
      <c r="O49" s="20">
        <v>92.676307305026896</v>
      </c>
      <c r="P49" s="113">
        <v>3.15168884168382</v>
      </c>
      <c r="Q49" s="20">
        <v>3.8493844930689201</v>
      </c>
      <c r="R49" s="113">
        <v>3.40400706672053</v>
      </c>
      <c r="S49" s="20">
        <v>89.109462161789807</v>
      </c>
      <c r="T49" s="113">
        <v>1.0988063120910001</v>
      </c>
      <c r="U49" s="20">
        <v>87.840051637129804</v>
      </c>
      <c r="V49" s="113">
        <v>2.4547350304906699</v>
      </c>
      <c r="W49" s="20">
        <v>90.037285081422993</v>
      </c>
      <c r="X49" s="113">
        <v>2.27430640918206</v>
      </c>
      <c r="Y49" s="20">
        <v>0.92782291963318597</v>
      </c>
      <c r="Z49" s="113">
        <v>2.5350490005397002</v>
      </c>
      <c r="AA49" s="20">
        <v>87.9247876548759</v>
      </c>
      <c r="AB49" s="113">
        <v>1.25933967691372</v>
      </c>
      <c r="AC49" s="20">
        <v>90.063607698917806</v>
      </c>
      <c r="AD49" s="113">
        <v>1.69977031316774</v>
      </c>
      <c r="AE49" s="20">
        <v>90.948315076149399</v>
      </c>
      <c r="AF49" s="113">
        <v>2.1732132732131202</v>
      </c>
      <c r="AG49" s="20">
        <v>3.0235274212734602</v>
      </c>
      <c r="AH49" s="113">
        <v>2.5161097632208498</v>
      </c>
      <c r="AI49" s="20">
        <v>88.918823681807496</v>
      </c>
      <c r="AJ49" s="113">
        <v>0.97206033052972696</v>
      </c>
      <c r="AK49" s="20" t="s">
        <v>824</v>
      </c>
      <c r="AL49" s="113" t="s">
        <v>824</v>
      </c>
      <c r="AM49" s="20" t="s">
        <v>824</v>
      </c>
      <c r="AN49" s="113" t="s">
        <v>824</v>
      </c>
      <c r="AO49" s="20" t="s">
        <v>824</v>
      </c>
      <c r="AP49" s="113" t="s">
        <v>824</v>
      </c>
      <c r="AQ49" s="107"/>
      <c r="AR49" s="107"/>
      <c r="AS49" s="107"/>
      <c r="AT49" s="108"/>
    </row>
    <row r="50" spans="1:46" ht="13" customHeight="1" x14ac:dyDescent="0.15">
      <c r="A50" s="57" t="s">
        <v>284</v>
      </c>
      <c r="B50" s="106">
        <v>2</v>
      </c>
      <c r="C50" s="20">
        <v>67.367085135085304</v>
      </c>
      <c r="D50" s="113">
        <v>1.2433696003230099</v>
      </c>
      <c r="E50" s="20">
        <v>77.077813034749695</v>
      </c>
      <c r="F50" s="113">
        <v>2.4974789429812501</v>
      </c>
      <c r="G50" s="20">
        <v>64.668531984253704</v>
      </c>
      <c r="H50" s="113">
        <v>1.9308057649995101</v>
      </c>
      <c r="I50" s="20">
        <v>63.028780176204101</v>
      </c>
      <c r="J50" s="113">
        <v>2.3158377520812401</v>
      </c>
      <c r="K50" s="20">
        <v>-14.0490328585455</v>
      </c>
      <c r="L50" s="113">
        <v>3.35619634434393</v>
      </c>
      <c r="M50" s="20">
        <v>67.328364772400505</v>
      </c>
      <c r="N50" s="113">
        <v>1.24834668826069</v>
      </c>
      <c r="O50" s="20" t="s">
        <v>327</v>
      </c>
      <c r="P50" s="113" t="s">
        <v>327</v>
      </c>
      <c r="Q50" s="20" t="s">
        <v>327</v>
      </c>
      <c r="R50" s="113" t="s">
        <v>327</v>
      </c>
      <c r="S50" s="20">
        <v>67.487264842493502</v>
      </c>
      <c r="T50" s="113">
        <v>1.6162618014830501</v>
      </c>
      <c r="U50" s="20">
        <v>68.714918286948205</v>
      </c>
      <c r="V50" s="113">
        <v>2.77520046891062</v>
      </c>
      <c r="W50" s="20">
        <v>61.859094307916997</v>
      </c>
      <c r="X50" s="113">
        <v>5.24020049216114</v>
      </c>
      <c r="Y50" s="20">
        <v>-5.6281705345765198</v>
      </c>
      <c r="Z50" s="113">
        <v>5.46866083778065</v>
      </c>
      <c r="AA50" s="20">
        <v>70.582485737352698</v>
      </c>
      <c r="AB50" s="113">
        <v>1.6688736751698401</v>
      </c>
      <c r="AC50" s="20">
        <v>64.401853570510994</v>
      </c>
      <c r="AD50" s="113">
        <v>2.17327904307637</v>
      </c>
      <c r="AE50" s="20" t="s">
        <v>824</v>
      </c>
      <c r="AF50" s="113" t="s">
        <v>824</v>
      </c>
      <c r="AG50" s="20" t="s">
        <v>824</v>
      </c>
      <c r="AH50" s="113" t="s">
        <v>824</v>
      </c>
      <c r="AI50" s="20">
        <v>68.323368403188596</v>
      </c>
      <c r="AJ50" s="113">
        <v>1.2586196632441</v>
      </c>
      <c r="AK50" s="20">
        <v>60.2928324840573</v>
      </c>
      <c r="AL50" s="113">
        <v>4.0332422603663503</v>
      </c>
      <c r="AM50" s="20" t="s">
        <v>327</v>
      </c>
      <c r="AN50" s="113" t="s">
        <v>327</v>
      </c>
      <c r="AO50" s="20" t="s">
        <v>327</v>
      </c>
      <c r="AP50" s="113" t="s">
        <v>327</v>
      </c>
      <c r="AQ50" s="107"/>
      <c r="AR50" s="107"/>
      <c r="AS50" s="107"/>
      <c r="AT50" s="108"/>
    </row>
    <row r="51" spans="1:46" ht="13" customHeight="1" x14ac:dyDescent="0.15">
      <c r="A51" s="57" t="s">
        <v>285</v>
      </c>
      <c r="B51" s="106">
        <v>2</v>
      </c>
      <c r="C51" s="20">
        <v>87.563716901630301</v>
      </c>
      <c r="D51" s="113">
        <v>0.68867064299577097</v>
      </c>
      <c r="E51" s="20">
        <v>83.467479927009606</v>
      </c>
      <c r="F51" s="113">
        <v>4.1497495223767</v>
      </c>
      <c r="G51" s="20">
        <v>85.535692219613907</v>
      </c>
      <c r="H51" s="113">
        <v>1.7667605768041199</v>
      </c>
      <c r="I51" s="20">
        <v>88.378929797648198</v>
      </c>
      <c r="J51" s="113">
        <v>0.79049733246198794</v>
      </c>
      <c r="K51" s="20">
        <v>4.9114498706386298</v>
      </c>
      <c r="L51" s="113">
        <v>4.3054709022265003</v>
      </c>
      <c r="M51" s="20">
        <v>87.1254813781633</v>
      </c>
      <c r="N51" s="113">
        <v>0.74368223953519097</v>
      </c>
      <c r="O51" s="20">
        <v>91.827823676077202</v>
      </c>
      <c r="P51" s="113">
        <v>1.4693758953504299</v>
      </c>
      <c r="Q51" s="20">
        <v>4.7023422979138303</v>
      </c>
      <c r="R51" s="113">
        <v>1.68119875141828</v>
      </c>
      <c r="S51" s="20">
        <v>87.677735520327502</v>
      </c>
      <c r="T51" s="113">
        <v>0.73348298806655299</v>
      </c>
      <c r="U51" s="20">
        <v>86.008038209344406</v>
      </c>
      <c r="V51" s="113">
        <v>3.2700830959791301</v>
      </c>
      <c r="W51" s="20" t="s">
        <v>824</v>
      </c>
      <c r="X51" s="113" t="s">
        <v>824</v>
      </c>
      <c r="Y51" s="20" t="s">
        <v>824</v>
      </c>
      <c r="Z51" s="113" t="s">
        <v>824</v>
      </c>
      <c r="AA51" s="20">
        <v>87.096831066208196</v>
      </c>
      <c r="AB51" s="113">
        <v>0.76666155440664097</v>
      </c>
      <c r="AC51" s="20">
        <v>91.380102792531602</v>
      </c>
      <c r="AD51" s="113">
        <v>1.2234716823193099</v>
      </c>
      <c r="AE51" s="20" t="s">
        <v>327</v>
      </c>
      <c r="AF51" s="113" t="s">
        <v>327</v>
      </c>
      <c r="AG51" s="20" t="s">
        <v>327</v>
      </c>
      <c r="AH51" s="113" t="s">
        <v>327</v>
      </c>
      <c r="AI51" s="20">
        <v>87.556087931049206</v>
      </c>
      <c r="AJ51" s="113">
        <v>0.69790191713851801</v>
      </c>
      <c r="AK51" s="20" t="s">
        <v>824</v>
      </c>
      <c r="AL51" s="113" t="s">
        <v>824</v>
      </c>
      <c r="AM51" s="20" t="s">
        <v>824</v>
      </c>
      <c r="AN51" s="113" t="s">
        <v>824</v>
      </c>
      <c r="AO51" s="20" t="s">
        <v>824</v>
      </c>
      <c r="AP51" s="113" t="s">
        <v>824</v>
      </c>
      <c r="AQ51" s="107"/>
      <c r="AR51" s="107"/>
      <c r="AS51" s="107"/>
      <c r="AT51" s="108"/>
    </row>
    <row r="52" spans="1:46" ht="13" customHeight="1" x14ac:dyDescent="0.15">
      <c r="A52" s="57" t="s">
        <v>286</v>
      </c>
      <c r="B52" s="106">
        <v>2</v>
      </c>
      <c r="C52" s="20">
        <v>78.147420973971606</v>
      </c>
      <c r="D52" s="113">
        <v>1.16432422059139</v>
      </c>
      <c r="E52" s="20" t="s">
        <v>327</v>
      </c>
      <c r="F52" s="113" t="s">
        <v>327</v>
      </c>
      <c r="G52" s="20" t="s">
        <v>327</v>
      </c>
      <c r="H52" s="113" t="s">
        <v>327</v>
      </c>
      <c r="I52" s="20">
        <v>78.272673862084503</v>
      </c>
      <c r="J52" s="113">
        <v>1.10699064064337</v>
      </c>
      <c r="K52" s="20" t="s">
        <v>327</v>
      </c>
      <c r="L52" s="113" t="s">
        <v>327</v>
      </c>
      <c r="M52" s="20">
        <v>76.388170283624405</v>
      </c>
      <c r="N52" s="113">
        <v>0.97951527520105497</v>
      </c>
      <c r="O52" s="20">
        <v>88.471126911851101</v>
      </c>
      <c r="P52" s="113">
        <v>4.0048904031306201</v>
      </c>
      <c r="Q52" s="20">
        <v>12.0829566282268</v>
      </c>
      <c r="R52" s="113">
        <v>4.2374558507580096</v>
      </c>
      <c r="S52" s="20">
        <v>81.733455425697201</v>
      </c>
      <c r="T52" s="113">
        <v>1.74376863907803</v>
      </c>
      <c r="U52" s="20">
        <v>74.196605340894394</v>
      </c>
      <c r="V52" s="113">
        <v>1.34317072006343</v>
      </c>
      <c r="W52" s="20" t="s">
        <v>824</v>
      </c>
      <c r="X52" s="113" t="s">
        <v>824</v>
      </c>
      <c r="Y52" s="20" t="s">
        <v>824</v>
      </c>
      <c r="Z52" s="113" t="s">
        <v>824</v>
      </c>
      <c r="AA52" s="20">
        <v>78.096932536563202</v>
      </c>
      <c r="AB52" s="113">
        <v>1.3649006843799101</v>
      </c>
      <c r="AC52" s="20">
        <v>77.863986243879097</v>
      </c>
      <c r="AD52" s="113">
        <v>2.2609952780749301</v>
      </c>
      <c r="AE52" s="20" t="s">
        <v>824</v>
      </c>
      <c r="AF52" s="113" t="s">
        <v>824</v>
      </c>
      <c r="AG52" s="20" t="s">
        <v>824</v>
      </c>
      <c r="AH52" s="113" t="s">
        <v>824</v>
      </c>
      <c r="AI52" s="20">
        <v>81.673179294389001</v>
      </c>
      <c r="AJ52" s="113">
        <v>1.3075730195044899</v>
      </c>
      <c r="AK52" s="20">
        <v>69.620941564622399</v>
      </c>
      <c r="AL52" s="113">
        <v>1.6493251571698</v>
      </c>
      <c r="AM52" s="20" t="s">
        <v>824</v>
      </c>
      <c r="AN52" s="113" t="s">
        <v>824</v>
      </c>
      <c r="AO52" s="20" t="s">
        <v>824</v>
      </c>
      <c r="AP52" s="113" t="s">
        <v>824</v>
      </c>
      <c r="AQ52" s="107"/>
      <c r="AR52" s="107"/>
      <c r="AS52" s="107"/>
      <c r="AT52" s="108"/>
    </row>
    <row r="53" spans="1:46" ht="13" customHeight="1" x14ac:dyDescent="0.15">
      <c r="A53" s="57" t="s">
        <v>287</v>
      </c>
      <c r="B53" s="106">
        <v>2</v>
      </c>
      <c r="C53" s="20">
        <v>60.261593287623597</v>
      </c>
      <c r="D53" s="113">
        <v>1.36366472866483</v>
      </c>
      <c r="E53" s="20">
        <v>55.141616814676198</v>
      </c>
      <c r="F53" s="113">
        <v>2.8699375899961899</v>
      </c>
      <c r="G53" s="20">
        <v>61.829551922887497</v>
      </c>
      <c r="H53" s="113">
        <v>1.9225711584924701</v>
      </c>
      <c r="I53" s="20">
        <v>68.243347947949999</v>
      </c>
      <c r="J53" s="113">
        <v>2.4535083987197002</v>
      </c>
      <c r="K53" s="20">
        <v>13.1017311332738</v>
      </c>
      <c r="L53" s="113">
        <v>3.77417254872692</v>
      </c>
      <c r="M53" s="20">
        <v>59.049262662368903</v>
      </c>
      <c r="N53" s="113">
        <v>1.5444541987017799</v>
      </c>
      <c r="O53" s="20">
        <v>68.834508989705796</v>
      </c>
      <c r="P53" s="113">
        <v>4.29387142160145</v>
      </c>
      <c r="Q53" s="20">
        <v>9.7852463273368393</v>
      </c>
      <c r="R53" s="113">
        <v>4.7505929945696899</v>
      </c>
      <c r="S53" s="20">
        <v>65.103384192356202</v>
      </c>
      <c r="T53" s="113">
        <v>1.30743804638804</v>
      </c>
      <c r="U53" s="20">
        <v>52.765682436805797</v>
      </c>
      <c r="V53" s="113">
        <v>5.08860716868874</v>
      </c>
      <c r="W53" s="20">
        <v>26.990336047113399</v>
      </c>
      <c r="X53" s="113">
        <v>4.9486915495347699</v>
      </c>
      <c r="Y53" s="20">
        <v>-38.1130481452428</v>
      </c>
      <c r="Z53" s="113">
        <v>5.0926425845038796</v>
      </c>
      <c r="AA53" s="20">
        <v>64.688853246323205</v>
      </c>
      <c r="AB53" s="113">
        <v>2.2537065657725202</v>
      </c>
      <c r="AC53" s="20">
        <v>60.978999569152599</v>
      </c>
      <c r="AD53" s="113">
        <v>1.9510634507595099</v>
      </c>
      <c r="AE53" s="20">
        <v>43.984307806865203</v>
      </c>
      <c r="AF53" s="113">
        <v>5.4672728321002397</v>
      </c>
      <c r="AG53" s="20">
        <v>-20.704545439457998</v>
      </c>
      <c r="AH53" s="113">
        <v>5.9295083686592003</v>
      </c>
      <c r="AI53" s="20">
        <v>65.049285049219407</v>
      </c>
      <c r="AJ53" s="113">
        <v>1.5418114690702001</v>
      </c>
      <c r="AK53" s="20">
        <v>57.5957580309951</v>
      </c>
      <c r="AL53" s="113">
        <v>2.6504902758661699</v>
      </c>
      <c r="AM53" s="20">
        <v>31.642732665847699</v>
      </c>
      <c r="AN53" s="113">
        <v>8.5796082196852996</v>
      </c>
      <c r="AO53" s="20">
        <v>-33.406552383371697</v>
      </c>
      <c r="AP53" s="113">
        <v>8.4724384295737991</v>
      </c>
      <c r="AQ53" s="107"/>
      <c r="AR53" s="107"/>
      <c r="AS53" s="107"/>
      <c r="AT53" s="108"/>
    </row>
    <row r="54" spans="1:46" ht="13" customHeight="1" x14ac:dyDescent="0.15">
      <c r="A54" s="57" t="s">
        <v>288</v>
      </c>
      <c r="B54" s="106">
        <v>2</v>
      </c>
      <c r="C54" s="20">
        <v>64.2189595512328</v>
      </c>
      <c r="D54" s="113">
        <v>1.4375384258911801</v>
      </c>
      <c r="E54" s="20">
        <v>66.0500798423015</v>
      </c>
      <c r="F54" s="113">
        <v>2.7781544575109201</v>
      </c>
      <c r="G54" s="20">
        <v>62.922165629185301</v>
      </c>
      <c r="H54" s="113">
        <v>1.8087584445698599</v>
      </c>
      <c r="I54" s="20">
        <v>64.770964467943003</v>
      </c>
      <c r="J54" s="113">
        <v>3.5906898965599399</v>
      </c>
      <c r="K54" s="20">
        <v>-1.2791153743584101</v>
      </c>
      <c r="L54" s="113">
        <v>4.2761494946608298</v>
      </c>
      <c r="M54" s="20">
        <v>64.211980599446207</v>
      </c>
      <c r="N54" s="113">
        <v>1.38420226043633</v>
      </c>
      <c r="O54" s="20" t="s">
        <v>824</v>
      </c>
      <c r="P54" s="113" t="s">
        <v>824</v>
      </c>
      <c r="Q54" s="20" t="s">
        <v>824</v>
      </c>
      <c r="R54" s="113" t="s">
        <v>824</v>
      </c>
      <c r="S54" s="20">
        <v>63.461836445476898</v>
      </c>
      <c r="T54" s="113">
        <v>1.86183844953361</v>
      </c>
      <c r="U54" s="20">
        <v>64.290196881411305</v>
      </c>
      <c r="V54" s="113">
        <v>2.7424692658654801</v>
      </c>
      <c r="W54" s="20">
        <v>69.5972918303829</v>
      </c>
      <c r="X54" s="113">
        <v>3.8112891149099801</v>
      </c>
      <c r="Y54" s="20">
        <v>6.1354553849059599</v>
      </c>
      <c r="Z54" s="113">
        <v>4.1261499495693501</v>
      </c>
      <c r="AA54" s="20">
        <v>73.917662873951699</v>
      </c>
      <c r="AB54" s="113">
        <v>3.7111936047873302</v>
      </c>
      <c r="AC54" s="20">
        <v>62.686716502040397</v>
      </c>
      <c r="AD54" s="113">
        <v>1.6745642074982801</v>
      </c>
      <c r="AE54" s="20">
        <v>65.953711688980107</v>
      </c>
      <c r="AF54" s="113">
        <v>3.3725152310006399</v>
      </c>
      <c r="AG54" s="20">
        <v>-7.9639511849715596</v>
      </c>
      <c r="AH54" s="113">
        <v>4.4489467631295199</v>
      </c>
      <c r="AI54" s="20">
        <v>64.245465907554404</v>
      </c>
      <c r="AJ54" s="113">
        <v>1.93908069175401</v>
      </c>
      <c r="AK54" s="20">
        <v>64.078070161559793</v>
      </c>
      <c r="AL54" s="113">
        <v>2.29923830818925</v>
      </c>
      <c r="AM54" s="20" t="s">
        <v>824</v>
      </c>
      <c r="AN54" s="113" t="s">
        <v>824</v>
      </c>
      <c r="AO54" s="20" t="s">
        <v>824</v>
      </c>
      <c r="AP54" s="113" t="s">
        <v>824</v>
      </c>
      <c r="AQ54" s="107"/>
      <c r="AR54" s="107"/>
      <c r="AS54" s="107"/>
      <c r="AT54" s="108"/>
    </row>
    <row r="55" spans="1:46" ht="13" customHeight="1" x14ac:dyDescent="0.15">
      <c r="A55" s="57" t="s">
        <v>289</v>
      </c>
      <c r="B55" s="106">
        <v>2</v>
      </c>
      <c r="C55" s="20">
        <v>66.257389185055601</v>
      </c>
      <c r="D55" s="113">
        <v>1.4953191992937001</v>
      </c>
      <c r="E55" s="20">
        <v>79.457862382945805</v>
      </c>
      <c r="F55" s="113">
        <v>3.1338977709033999</v>
      </c>
      <c r="G55" s="20">
        <v>66.009053652096597</v>
      </c>
      <c r="H55" s="113">
        <v>2.55039534808266</v>
      </c>
      <c r="I55" s="20">
        <v>63.6648916089542</v>
      </c>
      <c r="J55" s="113">
        <v>2.6111962741800001</v>
      </c>
      <c r="K55" s="20">
        <v>-15.7929707739916</v>
      </c>
      <c r="L55" s="113">
        <v>4.3848497197862697</v>
      </c>
      <c r="M55" s="20">
        <v>66.639642758558196</v>
      </c>
      <c r="N55" s="113">
        <v>1.74132021786802</v>
      </c>
      <c r="O55" s="20">
        <v>74.449795732459094</v>
      </c>
      <c r="P55" s="113">
        <v>4.0602530545376299</v>
      </c>
      <c r="Q55" s="20">
        <v>7.8101529739008102</v>
      </c>
      <c r="R55" s="113">
        <v>4.4675266929285504</v>
      </c>
      <c r="S55" s="20">
        <v>68.166277861679504</v>
      </c>
      <c r="T55" s="113">
        <v>3.4782022457655</v>
      </c>
      <c r="U55" s="20">
        <v>69.6201746547043</v>
      </c>
      <c r="V55" s="113">
        <v>3.6065679109950199</v>
      </c>
      <c r="W55" s="20">
        <v>66.559513786557304</v>
      </c>
      <c r="X55" s="113">
        <v>2.3025312578885302</v>
      </c>
      <c r="Y55" s="20">
        <v>-1.6067640751222101</v>
      </c>
      <c r="Z55" s="113">
        <v>4.3994301219401102</v>
      </c>
      <c r="AA55" s="20">
        <v>69.854332182116593</v>
      </c>
      <c r="AB55" s="113">
        <v>5.1297754936844298</v>
      </c>
      <c r="AC55" s="20">
        <v>70.693758241229702</v>
      </c>
      <c r="AD55" s="113">
        <v>3.3535053879291201</v>
      </c>
      <c r="AE55" s="20">
        <v>65.743675663080595</v>
      </c>
      <c r="AF55" s="113">
        <v>2.1044329746571799</v>
      </c>
      <c r="AG55" s="20">
        <v>-4.1106565190360396</v>
      </c>
      <c r="AH55" s="113">
        <v>5.5036610736965201</v>
      </c>
      <c r="AI55" s="20">
        <v>67.385761859280706</v>
      </c>
      <c r="AJ55" s="113">
        <v>1.86280637280991</v>
      </c>
      <c r="AK55" s="20">
        <v>65.984343304926298</v>
      </c>
      <c r="AL55" s="113">
        <v>3.54773591277401</v>
      </c>
      <c r="AM55" s="20">
        <v>70.123489688046106</v>
      </c>
      <c r="AN55" s="113">
        <v>7.2563134054886396</v>
      </c>
      <c r="AO55" s="20">
        <v>2.7377278287653901</v>
      </c>
      <c r="AP55" s="113">
        <v>7.4958478194734903</v>
      </c>
      <c r="AQ55" s="107"/>
      <c r="AR55" s="107"/>
      <c r="AS55" s="107"/>
      <c r="AT55" s="108"/>
    </row>
    <row r="56" spans="1:46" ht="13" customHeight="1" x14ac:dyDescent="0.15">
      <c r="A56" s="57" t="s">
        <v>290</v>
      </c>
      <c r="B56" s="106">
        <v>2</v>
      </c>
      <c r="C56" s="20">
        <v>66.899272215497206</v>
      </c>
      <c r="D56" s="113">
        <v>1.20639124480453</v>
      </c>
      <c r="E56" s="20">
        <v>73.865239533034099</v>
      </c>
      <c r="F56" s="113">
        <v>7.4054479533125601</v>
      </c>
      <c r="G56" s="20">
        <v>64.534345595781403</v>
      </c>
      <c r="H56" s="113">
        <v>1.48826467535047</v>
      </c>
      <c r="I56" s="20">
        <v>71.245696063488495</v>
      </c>
      <c r="J56" s="113">
        <v>2.3759927787195898</v>
      </c>
      <c r="K56" s="20">
        <v>-2.6195434695455502</v>
      </c>
      <c r="L56" s="113">
        <v>7.7982394439012301</v>
      </c>
      <c r="M56" s="20">
        <v>63.116049147783599</v>
      </c>
      <c r="N56" s="113">
        <v>1.4385641543020899</v>
      </c>
      <c r="O56" s="20">
        <v>79.739213267418094</v>
      </c>
      <c r="P56" s="113">
        <v>2.0780516350564602</v>
      </c>
      <c r="Q56" s="20">
        <v>16.623164119634499</v>
      </c>
      <c r="R56" s="113">
        <v>2.61949898419723</v>
      </c>
      <c r="S56" s="20">
        <v>70.053539994199596</v>
      </c>
      <c r="T56" s="113">
        <v>1.5237391127470701</v>
      </c>
      <c r="U56" s="20">
        <v>64.521201914917995</v>
      </c>
      <c r="V56" s="113">
        <v>2.52310583892596</v>
      </c>
      <c r="W56" s="20">
        <v>62.546777554480499</v>
      </c>
      <c r="X56" s="113">
        <v>4.9818703824052699</v>
      </c>
      <c r="Y56" s="20">
        <v>-7.5067624397190498</v>
      </c>
      <c r="Z56" s="113">
        <v>5.1476169543454597</v>
      </c>
      <c r="AA56" s="20">
        <v>76.828624147012803</v>
      </c>
      <c r="AB56" s="113">
        <v>2.63323759502862</v>
      </c>
      <c r="AC56" s="20">
        <v>66.587286076214198</v>
      </c>
      <c r="AD56" s="113">
        <v>1.4971812056948799</v>
      </c>
      <c r="AE56" s="20">
        <v>63.0388887532213</v>
      </c>
      <c r="AF56" s="113">
        <v>3.3341135266675801</v>
      </c>
      <c r="AG56" s="20">
        <v>-13.789735393791499</v>
      </c>
      <c r="AH56" s="113">
        <v>4.2186857430934097</v>
      </c>
      <c r="AI56" s="20">
        <v>67.043105439902305</v>
      </c>
      <c r="AJ56" s="113">
        <v>1.40595032763918</v>
      </c>
      <c r="AK56" s="20">
        <v>69.951424987960394</v>
      </c>
      <c r="AL56" s="113">
        <v>2.2708930853668599</v>
      </c>
      <c r="AM56" s="20">
        <v>53.3473965792247</v>
      </c>
      <c r="AN56" s="113">
        <v>7.0966722927657298</v>
      </c>
      <c r="AO56" s="20">
        <v>-13.695708860677501</v>
      </c>
      <c r="AP56" s="113">
        <v>7.2752264758362504</v>
      </c>
      <c r="AQ56" s="107"/>
      <c r="AR56" s="107"/>
      <c r="AS56" s="107"/>
      <c r="AT56" s="108"/>
    </row>
    <row r="57" spans="1:46" ht="13" customHeight="1" x14ac:dyDescent="0.15">
      <c r="A57" s="57" t="s">
        <v>291</v>
      </c>
      <c r="B57" s="106">
        <v>2</v>
      </c>
      <c r="C57" s="20">
        <v>71.308502760449599</v>
      </c>
      <c r="D57" s="113">
        <v>1.5758506203798699</v>
      </c>
      <c r="E57" s="20">
        <v>70.491586798880306</v>
      </c>
      <c r="F57" s="113">
        <v>5.3275593117895097</v>
      </c>
      <c r="G57" s="20">
        <v>66.767617231546396</v>
      </c>
      <c r="H57" s="113">
        <v>2.3114491475571901</v>
      </c>
      <c r="I57" s="20">
        <v>75.069216595183093</v>
      </c>
      <c r="J57" s="113">
        <v>2.3625110327521699</v>
      </c>
      <c r="K57" s="20">
        <v>4.5776297963028298</v>
      </c>
      <c r="L57" s="113">
        <v>5.8617778295582896</v>
      </c>
      <c r="M57" s="20">
        <v>69.227875731032199</v>
      </c>
      <c r="N57" s="113">
        <v>1.62544725402006</v>
      </c>
      <c r="O57" s="20">
        <v>74.320226779375702</v>
      </c>
      <c r="P57" s="113">
        <v>4.5841140272043504</v>
      </c>
      <c r="Q57" s="20">
        <v>5.0923510483435503</v>
      </c>
      <c r="R57" s="113">
        <v>4.8698490802043501</v>
      </c>
      <c r="S57" s="20">
        <v>73.8575243071773</v>
      </c>
      <c r="T57" s="113">
        <v>2.4906672313017202</v>
      </c>
      <c r="U57" s="20">
        <v>66.493333970841604</v>
      </c>
      <c r="V57" s="113">
        <v>2.2725198343524502</v>
      </c>
      <c r="W57" s="20">
        <v>67.410211565578194</v>
      </c>
      <c r="X57" s="113">
        <v>3.6973670140608399</v>
      </c>
      <c r="Y57" s="20">
        <v>-6.4473127415990898</v>
      </c>
      <c r="Z57" s="113">
        <v>4.5763235930043296</v>
      </c>
      <c r="AA57" s="20">
        <v>85.930562135766706</v>
      </c>
      <c r="AB57" s="113">
        <v>3.4032511261508001</v>
      </c>
      <c r="AC57" s="20">
        <v>70.183872034357606</v>
      </c>
      <c r="AD57" s="113">
        <v>1.7481318598128399</v>
      </c>
      <c r="AE57" s="20">
        <v>66.025259985583602</v>
      </c>
      <c r="AF57" s="113">
        <v>3.6345742568086599</v>
      </c>
      <c r="AG57" s="20">
        <v>-19.9053021501831</v>
      </c>
      <c r="AH57" s="113">
        <v>4.8733192966693002</v>
      </c>
      <c r="AI57" s="20">
        <v>71.442956243370404</v>
      </c>
      <c r="AJ57" s="113">
        <v>2.7456661891990102</v>
      </c>
      <c r="AK57" s="20">
        <v>70.155023593168707</v>
      </c>
      <c r="AL57" s="113">
        <v>2.3487345408938198</v>
      </c>
      <c r="AM57" s="20">
        <v>68.957952901713398</v>
      </c>
      <c r="AN57" s="113">
        <v>4.3222442295808001</v>
      </c>
      <c r="AO57" s="20">
        <v>-2.4850033416569799</v>
      </c>
      <c r="AP57" s="113">
        <v>5.2499933445372804</v>
      </c>
      <c r="AQ57" s="107"/>
      <c r="AR57" s="107"/>
      <c r="AS57" s="107"/>
      <c r="AT57" s="108"/>
    </row>
    <row r="58" spans="1:46" ht="13" customHeight="1" x14ac:dyDescent="0.15">
      <c r="A58" s="57" t="s">
        <v>292</v>
      </c>
      <c r="B58" s="106">
        <v>2</v>
      </c>
      <c r="C58" s="20">
        <v>68.255445727025304</v>
      </c>
      <c r="D58" s="113">
        <v>1.31293002711245</v>
      </c>
      <c r="E58" s="20">
        <v>73.977557198359506</v>
      </c>
      <c r="F58" s="113">
        <v>4.2731292017042897</v>
      </c>
      <c r="G58" s="20">
        <v>68.934536273060004</v>
      </c>
      <c r="H58" s="113">
        <v>2.36623170601441</v>
      </c>
      <c r="I58" s="20">
        <v>66.115366144445503</v>
      </c>
      <c r="J58" s="113">
        <v>1.7551653175078601</v>
      </c>
      <c r="K58" s="20">
        <v>-7.8621910539139703</v>
      </c>
      <c r="L58" s="113">
        <v>4.56460987244105</v>
      </c>
      <c r="M58" s="20">
        <v>67.592035981746605</v>
      </c>
      <c r="N58" s="113">
        <v>1.3687767502624799</v>
      </c>
      <c r="O58" s="20">
        <v>72.006458800929906</v>
      </c>
      <c r="P58" s="113">
        <v>3.6507425600560999</v>
      </c>
      <c r="Q58" s="20">
        <v>4.4144228191833399</v>
      </c>
      <c r="R58" s="113">
        <v>3.7309324240463</v>
      </c>
      <c r="S58" s="20">
        <v>70.846313538000999</v>
      </c>
      <c r="T58" s="113">
        <v>1.9382638193628501</v>
      </c>
      <c r="U58" s="20">
        <v>64.727926427865</v>
      </c>
      <c r="V58" s="113">
        <v>2.6541165466017298</v>
      </c>
      <c r="W58" s="20">
        <v>65.282417180301394</v>
      </c>
      <c r="X58" s="113">
        <v>2.2296295190908402</v>
      </c>
      <c r="Y58" s="20">
        <v>-5.5638963576996003</v>
      </c>
      <c r="Z58" s="113">
        <v>2.9442022296132699</v>
      </c>
      <c r="AA58" s="20">
        <v>69.852658286211906</v>
      </c>
      <c r="AB58" s="113">
        <v>1.7270366993776001</v>
      </c>
      <c r="AC58" s="20">
        <v>65.481142729391195</v>
      </c>
      <c r="AD58" s="113">
        <v>2.1416457962730902</v>
      </c>
      <c r="AE58" s="20">
        <v>67.509958956434104</v>
      </c>
      <c r="AF58" s="113">
        <v>4.1083509249164196</v>
      </c>
      <c r="AG58" s="20">
        <v>-2.3426993297777998</v>
      </c>
      <c r="AH58" s="113">
        <v>4.2387023469248897</v>
      </c>
      <c r="AI58" s="20">
        <v>68.314904046155903</v>
      </c>
      <c r="AJ58" s="113">
        <v>1.4068913987837199</v>
      </c>
      <c r="AK58" s="20">
        <v>64.395378118954895</v>
      </c>
      <c r="AL58" s="113">
        <v>4.8332463600375304</v>
      </c>
      <c r="AM58" s="20" t="s">
        <v>824</v>
      </c>
      <c r="AN58" s="113" t="s">
        <v>824</v>
      </c>
      <c r="AO58" s="20" t="s">
        <v>824</v>
      </c>
      <c r="AP58" s="113" t="s">
        <v>824</v>
      </c>
      <c r="AQ58" s="107"/>
      <c r="AR58" s="107"/>
      <c r="AS58" s="107"/>
      <c r="AT58" s="108"/>
    </row>
    <row r="59" spans="1:46" ht="13" customHeight="1" x14ac:dyDescent="0.15">
      <c r="A59" s="57" t="s">
        <v>293</v>
      </c>
      <c r="B59" s="106">
        <v>2</v>
      </c>
      <c r="C59" s="20">
        <v>88.484105677054998</v>
      </c>
      <c r="D59" s="113">
        <v>1.2229736436378</v>
      </c>
      <c r="E59" s="20">
        <v>88.946571767443899</v>
      </c>
      <c r="F59" s="113">
        <v>3.2858607913717299</v>
      </c>
      <c r="G59" s="20">
        <v>84.875489756687401</v>
      </c>
      <c r="H59" s="113">
        <v>2.8252048823916298</v>
      </c>
      <c r="I59" s="20">
        <v>88.821831826601795</v>
      </c>
      <c r="J59" s="113">
        <v>1.38859712082376</v>
      </c>
      <c r="K59" s="20">
        <v>-0.12473994084203401</v>
      </c>
      <c r="L59" s="113">
        <v>3.6008717420004102</v>
      </c>
      <c r="M59" s="20">
        <v>85.887596734522702</v>
      </c>
      <c r="N59" s="113">
        <v>1.91003806540031</v>
      </c>
      <c r="O59" s="20">
        <v>88.8816345177503</v>
      </c>
      <c r="P59" s="113">
        <v>1.42804432594553</v>
      </c>
      <c r="Q59" s="20">
        <v>2.99403778322757</v>
      </c>
      <c r="R59" s="113">
        <v>2.3024692810410299</v>
      </c>
      <c r="S59" s="20">
        <v>88.585495735630602</v>
      </c>
      <c r="T59" s="113">
        <v>1.4806997778636399</v>
      </c>
      <c r="U59" s="20">
        <v>88.029944860277993</v>
      </c>
      <c r="V59" s="113">
        <v>2.1114594351776499</v>
      </c>
      <c r="W59" s="20">
        <v>83.6049553317186</v>
      </c>
      <c r="X59" s="113">
        <v>3.5285500178203</v>
      </c>
      <c r="Y59" s="20">
        <v>-4.9805404039119603</v>
      </c>
      <c r="Z59" s="113">
        <v>3.8517849282550398</v>
      </c>
      <c r="AA59" s="20">
        <v>89.797346294766598</v>
      </c>
      <c r="AB59" s="113">
        <v>1.9898791726010701</v>
      </c>
      <c r="AC59" s="20">
        <v>89.930808630227205</v>
      </c>
      <c r="AD59" s="113">
        <v>1.82522616936726</v>
      </c>
      <c r="AE59" s="20">
        <v>85.472138206253902</v>
      </c>
      <c r="AF59" s="113">
        <v>1.87263611616861</v>
      </c>
      <c r="AG59" s="20">
        <v>-4.3252080885127198</v>
      </c>
      <c r="AH59" s="113">
        <v>2.7660870225696002</v>
      </c>
      <c r="AI59" s="20">
        <v>89.198599049061599</v>
      </c>
      <c r="AJ59" s="113">
        <v>1.22546085669287</v>
      </c>
      <c r="AK59" s="20">
        <v>84.651747336569002</v>
      </c>
      <c r="AL59" s="113">
        <v>2.95504208576213</v>
      </c>
      <c r="AM59" s="20" t="s">
        <v>824</v>
      </c>
      <c r="AN59" s="113" t="s">
        <v>824</v>
      </c>
      <c r="AO59" s="20" t="s">
        <v>824</v>
      </c>
      <c r="AP59" s="113" t="s">
        <v>824</v>
      </c>
      <c r="AQ59" s="107"/>
      <c r="AR59" s="107"/>
      <c r="AS59" s="107"/>
      <c r="AT59" s="108"/>
    </row>
    <row r="60" spans="1:46" ht="13" customHeight="1" x14ac:dyDescent="0.15">
      <c r="A60" s="57" t="s">
        <v>294</v>
      </c>
      <c r="B60" s="106">
        <v>2</v>
      </c>
      <c r="C60" s="20">
        <v>66.0632588618613</v>
      </c>
      <c r="D60" s="113">
        <v>2.2473971064357201</v>
      </c>
      <c r="E60" s="20">
        <v>58.099265767308502</v>
      </c>
      <c r="F60" s="113">
        <v>6.3754323439988498</v>
      </c>
      <c r="G60" s="20">
        <v>70.896472995607994</v>
      </c>
      <c r="H60" s="113">
        <v>3.69203754162575</v>
      </c>
      <c r="I60" s="20">
        <v>62.347110265994097</v>
      </c>
      <c r="J60" s="113">
        <v>3.5777872087675102</v>
      </c>
      <c r="K60" s="20">
        <v>4.2478444986856401</v>
      </c>
      <c r="L60" s="113">
        <v>7.2419677542601599</v>
      </c>
      <c r="M60" s="20">
        <v>62.064255867210498</v>
      </c>
      <c r="N60" s="113">
        <v>2.5452384454450301</v>
      </c>
      <c r="O60" s="20">
        <v>91.324066608221798</v>
      </c>
      <c r="P60" s="113">
        <v>4.1172448866824896</v>
      </c>
      <c r="Q60" s="20">
        <v>29.2598107410113</v>
      </c>
      <c r="R60" s="113">
        <v>4.7783707712768102</v>
      </c>
      <c r="S60" s="20">
        <v>91.043211107903105</v>
      </c>
      <c r="T60" s="113">
        <v>3.9168637745422998</v>
      </c>
      <c r="U60" s="20">
        <v>70.221011468803198</v>
      </c>
      <c r="V60" s="113">
        <v>5.1245633851746302</v>
      </c>
      <c r="W60" s="20">
        <v>58.1386672850549</v>
      </c>
      <c r="X60" s="113">
        <v>3.0944106483546698</v>
      </c>
      <c r="Y60" s="20">
        <v>-32.904543822848296</v>
      </c>
      <c r="Z60" s="113">
        <v>5.0772909317003601</v>
      </c>
      <c r="AA60" s="20">
        <v>77.425806860014603</v>
      </c>
      <c r="AB60" s="113">
        <v>3.6746259989553498</v>
      </c>
      <c r="AC60" s="20">
        <v>65.500329806412694</v>
      </c>
      <c r="AD60" s="113">
        <v>3.3944266887652899</v>
      </c>
      <c r="AE60" s="20">
        <v>59.812670823272803</v>
      </c>
      <c r="AF60" s="113">
        <v>4.78836423341422</v>
      </c>
      <c r="AG60" s="20">
        <v>-17.6131360367418</v>
      </c>
      <c r="AH60" s="113">
        <v>6.0223389430317296</v>
      </c>
      <c r="AI60" s="20">
        <v>75.218920664907401</v>
      </c>
      <c r="AJ60" s="113">
        <v>3.4784829418224401</v>
      </c>
      <c r="AK60" s="20">
        <v>58.930477966652703</v>
      </c>
      <c r="AL60" s="113">
        <v>3.2151110302007702</v>
      </c>
      <c r="AM60" s="20">
        <v>77.209748717353705</v>
      </c>
      <c r="AN60" s="113">
        <v>6.3745470744932602</v>
      </c>
      <c r="AO60" s="20">
        <v>1.99082805244637</v>
      </c>
      <c r="AP60" s="113">
        <v>6.9617942934810602</v>
      </c>
      <c r="AQ60" s="107"/>
      <c r="AR60" s="107"/>
      <c r="AS60" s="107"/>
      <c r="AT60" s="108"/>
    </row>
    <row r="61" spans="1:46" ht="13" customHeight="1" x14ac:dyDescent="0.15">
      <c r="A61" s="57" t="s">
        <v>295</v>
      </c>
      <c r="B61" s="106">
        <v>2</v>
      </c>
      <c r="C61" s="20">
        <v>91.4530611339232</v>
      </c>
      <c r="D61" s="113">
        <v>0.62714444360049104</v>
      </c>
      <c r="E61" s="20">
        <v>91.649510840771597</v>
      </c>
      <c r="F61" s="113">
        <v>0.87210369910404595</v>
      </c>
      <c r="G61" s="20">
        <v>92.461249726814998</v>
      </c>
      <c r="H61" s="113">
        <v>1.54819100168952</v>
      </c>
      <c r="I61" s="20">
        <v>89.540023489000205</v>
      </c>
      <c r="J61" s="113">
        <v>1.4988593217733299</v>
      </c>
      <c r="K61" s="20">
        <v>-2.1094873517713499</v>
      </c>
      <c r="L61" s="113">
        <v>1.8120541634599501</v>
      </c>
      <c r="M61" s="20">
        <v>91.485050801807205</v>
      </c>
      <c r="N61" s="113">
        <v>0.63897195555478004</v>
      </c>
      <c r="O61" s="20" t="s">
        <v>824</v>
      </c>
      <c r="P61" s="113" t="s">
        <v>824</v>
      </c>
      <c r="Q61" s="20" t="s">
        <v>824</v>
      </c>
      <c r="R61" s="113" t="s">
        <v>824</v>
      </c>
      <c r="S61" s="20">
        <v>91.789080719397802</v>
      </c>
      <c r="T61" s="113">
        <v>0.66422761476610204</v>
      </c>
      <c r="U61" s="20">
        <v>89.196996459214006</v>
      </c>
      <c r="V61" s="113">
        <v>2.1713023414890098</v>
      </c>
      <c r="W61" s="20" t="s">
        <v>824</v>
      </c>
      <c r="X61" s="113" t="s">
        <v>824</v>
      </c>
      <c r="Y61" s="20" t="s">
        <v>824</v>
      </c>
      <c r="Z61" s="113" t="s">
        <v>824</v>
      </c>
      <c r="AA61" s="20">
        <v>91.504155657254003</v>
      </c>
      <c r="AB61" s="113">
        <v>0.69989703761422595</v>
      </c>
      <c r="AC61" s="20">
        <v>92.4135857781</v>
      </c>
      <c r="AD61" s="113">
        <v>1.4447252946725999</v>
      </c>
      <c r="AE61" s="20">
        <v>89.356348941243596</v>
      </c>
      <c r="AF61" s="113">
        <v>2.6015570460410999</v>
      </c>
      <c r="AG61" s="20">
        <v>-2.14780671601038</v>
      </c>
      <c r="AH61" s="113">
        <v>2.5979459741201198</v>
      </c>
      <c r="AI61" s="20">
        <v>91.542585833697899</v>
      </c>
      <c r="AJ61" s="113">
        <v>0.62356946738965302</v>
      </c>
      <c r="AK61" s="20" t="s">
        <v>327</v>
      </c>
      <c r="AL61" s="113" t="s">
        <v>327</v>
      </c>
      <c r="AM61" s="20" t="s">
        <v>824</v>
      </c>
      <c r="AN61" s="113" t="s">
        <v>824</v>
      </c>
      <c r="AO61" s="20" t="s">
        <v>824</v>
      </c>
      <c r="AP61" s="113" t="s">
        <v>824</v>
      </c>
      <c r="AQ61" s="107"/>
      <c r="AR61" s="107"/>
      <c r="AS61" s="107"/>
      <c r="AT61" s="108"/>
    </row>
    <row r="62" spans="1:46" ht="13" customHeight="1" x14ac:dyDescent="0.15">
      <c r="A62" s="57" t="s">
        <v>296</v>
      </c>
      <c r="B62" s="106">
        <v>2</v>
      </c>
      <c r="C62" s="20">
        <v>96.348732131389198</v>
      </c>
      <c r="D62" s="113">
        <v>0.42242061673506398</v>
      </c>
      <c r="E62" s="20">
        <v>96.875279762039995</v>
      </c>
      <c r="F62" s="113">
        <v>0.69859059623355002</v>
      </c>
      <c r="G62" s="20">
        <v>96.559246366978897</v>
      </c>
      <c r="H62" s="113">
        <v>0.50957119206635504</v>
      </c>
      <c r="I62" s="20">
        <v>94.751444349843695</v>
      </c>
      <c r="J62" s="113">
        <v>1.23203549647355</v>
      </c>
      <c r="K62" s="20">
        <v>-2.1238354121962999</v>
      </c>
      <c r="L62" s="113">
        <v>1.4223544508555499</v>
      </c>
      <c r="M62" s="20">
        <v>96.349909882750097</v>
      </c>
      <c r="N62" s="113">
        <v>0.41770971278281399</v>
      </c>
      <c r="O62" s="20" t="s">
        <v>824</v>
      </c>
      <c r="P62" s="113" t="s">
        <v>824</v>
      </c>
      <c r="Q62" s="20" t="s">
        <v>824</v>
      </c>
      <c r="R62" s="113" t="s">
        <v>824</v>
      </c>
      <c r="S62" s="20">
        <v>96.988636843073706</v>
      </c>
      <c r="T62" s="113">
        <v>0.43784256712902903</v>
      </c>
      <c r="U62" s="20">
        <v>94.742768534666396</v>
      </c>
      <c r="V62" s="113">
        <v>1.1135155755944399</v>
      </c>
      <c r="W62" s="20">
        <v>95.078577817940996</v>
      </c>
      <c r="X62" s="113">
        <v>1.57730818417614</v>
      </c>
      <c r="Y62" s="20">
        <v>-1.9100590251327401</v>
      </c>
      <c r="Z62" s="113">
        <v>1.59633403942226</v>
      </c>
      <c r="AA62" s="20">
        <v>96.644052152814098</v>
      </c>
      <c r="AB62" s="113">
        <v>0.49685232780404098</v>
      </c>
      <c r="AC62" s="20">
        <v>96.0534287581998</v>
      </c>
      <c r="AD62" s="113">
        <v>0.85634023149744998</v>
      </c>
      <c r="AE62" s="20">
        <v>95.292580859952395</v>
      </c>
      <c r="AF62" s="113">
        <v>1.0734563173540601</v>
      </c>
      <c r="AG62" s="20">
        <v>-1.35147129286177</v>
      </c>
      <c r="AH62" s="113">
        <v>1.14356543670045</v>
      </c>
      <c r="AI62" s="20">
        <v>96.398052430920998</v>
      </c>
      <c r="AJ62" s="113">
        <v>0.42882802000755099</v>
      </c>
      <c r="AK62" s="20" t="s">
        <v>824</v>
      </c>
      <c r="AL62" s="113" t="s">
        <v>824</v>
      </c>
      <c r="AM62" s="20" t="s">
        <v>824</v>
      </c>
      <c r="AN62" s="113" t="s">
        <v>824</v>
      </c>
      <c r="AO62" s="20" t="s">
        <v>824</v>
      </c>
      <c r="AP62" s="113" t="s">
        <v>824</v>
      </c>
      <c r="AQ62" s="107"/>
      <c r="AR62" s="107"/>
      <c r="AS62" s="107"/>
      <c r="AT62" s="108"/>
    </row>
    <row r="63" spans="1:46" ht="13" customHeight="1" x14ac:dyDescent="0.15">
      <c r="A63" s="110" t="s">
        <v>297</v>
      </c>
      <c r="B63" s="74">
        <v>2</v>
      </c>
      <c r="C63" s="8">
        <v>70.707410073310598</v>
      </c>
      <c r="D63" s="114">
        <v>0.27142605133352599</v>
      </c>
      <c r="E63" s="8">
        <v>72.526982151446603</v>
      </c>
      <c r="F63" s="114">
        <v>0.92467106621533302</v>
      </c>
      <c r="G63" s="8">
        <v>70.167339326511396</v>
      </c>
      <c r="H63" s="114">
        <v>0.41790776644924299</v>
      </c>
      <c r="I63" s="8">
        <v>71.096455847875006</v>
      </c>
      <c r="J63" s="114">
        <v>0.55565948702498902</v>
      </c>
      <c r="K63" s="8">
        <v>-0.63155425081943695</v>
      </c>
      <c r="L63" s="114">
        <v>1.1303933714065699</v>
      </c>
      <c r="M63" s="8">
        <v>68.796332799828093</v>
      </c>
      <c r="N63" s="114">
        <v>0.31984259944235</v>
      </c>
      <c r="O63" s="8">
        <v>78.993825141649495</v>
      </c>
      <c r="P63" s="114">
        <v>0.78173466877318698</v>
      </c>
      <c r="Q63" s="8">
        <v>12.115013574830799</v>
      </c>
      <c r="R63" s="114">
        <v>0.87038581003213999</v>
      </c>
      <c r="S63" s="8">
        <v>74.726270970341005</v>
      </c>
      <c r="T63" s="114">
        <v>0.42125515679213899</v>
      </c>
      <c r="U63" s="8">
        <v>69.183620555907794</v>
      </c>
      <c r="V63" s="114">
        <v>0.58587010658925498</v>
      </c>
      <c r="W63" s="8">
        <v>62.9966621186447</v>
      </c>
      <c r="X63" s="114">
        <v>0.87282398032683495</v>
      </c>
      <c r="Y63" s="8">
        <v>-11.704169269490199</v>
      </c>
      <c r="Z63" s="114">
        <v>0.99210502101292497</v>
      </c>
      <c r="AA63" s="8">
        <v>76.003405501044895</v>
      </c>
      <c r="AB63" s="114">
        <v>0.65777192600724199</v>
      </c>
      <c r="AC63" s="8">
        <v>70.781111488668898</v>
      </c>
      <c r="AD63" s="114">
        <v>0.40459366987258499</v>
      </c>
      <c r="AE63" s="8">
        <v>65.983885441265699</v>
      </c>
      <c r="AF63" s="114">
        <v>0.81665365339700702</v>
      </c>
      <c r="AG63" s="8">
        <v>-9.8706576023504002</v>
      </c>
      <c r="AH63" s="114">
        <v>1.14608970018679</v>
      </c>
      <c r="AI63" s="8">
        <v>72.3549344197626</v>
      </c>
      <c r="AJ63" s="114">
        <v>0.41770921345522499</v>
      </c>
      <c r="AK63" s="8">
        <v>68.593837746845793</v>
      </c>
      <c r="AL63" s="114">
        <v>0.53041319229568196</v>
      </c>
      <c r="AM63" s="8">
        <v>68.213466348842402</v>
      </c>
      <c r="AN63" s="114">
        <v>1.26440287577759</v>
      </c>
      <c r="AO63" s="8">
        <v>-4.3063904083655098</v>
      </c>
      <c r="AP63" s="114">
        <v>1.38375336350819</v>
      </c>
      <c r="AQ63" s="107"/>
      <c r="AR63" s="107"/>
      <c r="AS63" s="107"/>
      <c r="AT63" s="108"/>
    </row>
    <row r="64" spans="1:46" ht="13" customHeight="1" x14ac:dyDescent="0.15">
      <c r="A64" s="75" t="s">
        <v>298</v>
      </c>
      <c r="B64" s="76">
        <v>2</v>
      </c>
      <c r="C64" s="12">
        <v>69.170174435082899</v>
      </c>
      <c r="D64" s="115">
        <v>0.427203897575403</v>
      </c>
      <c r="E64" s="12">
        <v>74.024040985658004</v>
      </c>
      <c r="F64" s="115">
        <v>1.53232403071461</v>
      </c>
      <c r="G64" s="12">
        <v>68.049849558168304</v>
      </c>
      <c r="H64" s="115">
        <v>0.57046816083604002</v>
      </c>
      <c r="I64" s="12">
        <v>70.170940296639003</v>
      </c>
      <c r="J64" s="115">
        <v>1.0253841746268999</v>
      </c>
      <c r="K64" s="12">
        <v>-3.56932569455028</v>
      </c>
      <c r="L64" s="115">
        <v>1.8789649271526301</v>
      </c>
      <c r="M64" s="12">
        <v>67.816305815125105</v>
      </c>
      <c r="N64" s="115">
        <v>0.46565469005374099</v>
      </c>
      <c r="O64" s="12">
        <v>75.648379368781704</v>
      </c>
      <c r="P64" s="115">
        <v>1.5203987449991101</v>
      </c>
      <c r="Q64" s="12">
        <v>12.621786553634401</v>
      </c>
      <c r="R64" s="115">
        <v>1.62676932090947</v>
      </c>
      <c r="S64" s="12">
        <v>73.0702265558959</v>
      </c>
      <c r="T64" s="115">
        <v>0.61188217357849695</v>
      </c>
      <c r="U64" s="12">
        <v>68.389568422642995</v>
      </c>
      <c r="V64" s="115">
        <v>0.92963991964139803</v>
      </c>
      <c r="W64" s="12">
        <v>62.844001147493799</v>
      </c>
      <c r="X64" s="115">
        <v>1.3802435651501599</v>
      </c>
      <c r="Y64" s="12">
        <v>-11.195641633639701</v>
      </c>
      <c r="Z64" s="115">
        <v>1.53580986997841</v>
      </c>
      <c r="AA64" s="12">
        <v>74.443597803249801</v>
      </c>
      <c r="AB64" s="115">
        <v>1.25796731864497</v>
      </c>
      <c r="AC64" s="12">
        <v>69.910032280649602</v>
      </c>
      <c r="AD64" s="115">
        <v>0.54671823892334404</v>
      </c>
      <c r="AE64" s="12">
        <v>63.714239853294004</v>
      </c>
      <c r="AF64" s="115">
        <v>1.28587270049209</v>
      </c>
      <c r="AG64" s="12">
        <v>-10.4667287304515</v>
      </c>
      <c r="AH64" s="115">
        <v>1.91553054649789</v>
      </c>
      <c r="AI64" s="12">
        <v>70.531697842199193</v>
      </c>
      <c r="AJ64" s="115">
        <v>0.812697701325646</v>
      </c>
      <c r="AK64" s="12">
        <v>69.001933633933206</v>
      </c>
      <c r="AL64" s="115">
        <v>0.68253435251182404</v>
      </c>
      <c r="AM64" s="12">
        <v>64.293493953611701</v>
      </c>
      <c r="AN64" s="115">
        <v>2.0996866465270201</v>
      </c>
      <c r="AO64" s="12">
        <v>-5.2216180637317304</v>
      </c>
      <c r="AP64" s="115">
        <v>2.3350841046887201</v>
      </c>
      <c r="AQ64" s="107"/>
      <c r="AR64" s="107"/>
      <c r="AS64" s="107"/>
      <c r="AT64" s="108"/>
    </row>
    <row r="65" spans="1:46" ht="13" customHeight="1" x14ac:dyDescent="0.15">
      <c r="A65" s="77" t="s">
        <v>299</v>
      </c>
      <c r="B65" s="78">
        <v>2</v>
      </c>
      <c r="C65" s="59">
        <v>73.330209144920005</v>
      </c>
      <c r="D65" s="116">
        <v>0.18661499530390099</v>
      </c>
      <c r="E65" s="59">
        <v>76.072428895024203</v>
      </c>
      <c r="F65" s="116">
        <v>0.56779830554877997</v>
      </c>
      <c r="G65" s="59">
        <v>72.588996589566193</v>
      </c>
      <c r="H65" s="116">
        <v>0.299355913695596</v>
      </c>
      <c r="I65" s="59">
        <v>73.3316852462508</v>
      </c>
      <c r="J65" s="116">
        <v>0.37587794692494603</v>
      </c>
      <c r="K65" s="59">
        <v>-1.8190577718991401</v>
      </c>
      <c r="L65" s="116">
        <v>0.72427536872958997</v>
      </c>
      <c r="M65" s="59">
        <v>71.692786634814397</v>
      </c>
      <c r="N65" s="116">
        <v>0.21681611491348601</v>
      </c>
      <c r="O65" s="59">
        <v>80.011813806855898</v>
      </c>
      <c r="P65" s="116">
        <v>0.55785020421673304</v>
      </c>
      <c r="Q65" s="59">
        <v>10.7433215500996</v>
      </c>
      <c r="R65" s="116">
        <v>0.625736482326821</v>
      </c>
      <c r="S65" s="59">
        <v>76.204707350133901</v>
      </c>
      <c r="T65" s="116">
        <v>0.28250858339719598</v>
      </c>
      <c r="U65" s="59">
        <v>71.954436880907593</v>
      </c>
      <c r="V65" s="116">
        <v>0.40336672682025798</v>
      </c>
      <c r="W65" s="59">
        <v>67.532372595919199</v>
      </c>
      <c r="X65" s="116">
        <v>0.59979070900919595</v>
      </c>
      <c r="Y65" s="59">
        <v>-8.2957341711995802</v>
      </c>
      <c r="Z65" s="116">
        <v>0.68202134310225804</v>
      </c>
      <c r="AA65" s="59">
        <v>76.9788685293924</v>
      </c>
      <c r="AB65" s="116">
        <v>0.41228802520944102</v>
      </c>
      <c r="AC65" s="59">
        <v>73.464359716209998</v>
      </c>
      <c r="AD65" s="116">
        <v>0.29645530397487702</v>
      </c>
      <c r="AE65" s="59">
        <v>70.062970856325805</v>
      </c>
      <c r="AF65" s="116">
        <v>0.58549048335921505</v>
      </c>
      <c r="AG65" s="59">
        <v>-7.0508839309135096</v>
      </c>
      <c r="AH65" s="116">
        <v>0.78044210461226904</v>
      </c>
      <c r="AI65" s="59">
        <v>74.236495026112095</v>
      </c>
      <c r="AJ65" s="116">
        <v>0.26465252360206798</v>
      </c>
      <c r="AK65" s="59">
        <v>69.247222480716502</v>
      </c>
      <c r="AL65" s="116">
        <v>0.45122023891370999</v>
      </c>
      <c r="AM65" s="59">
        <v>67.812245569427503</v>
      </c>
      <c r="AN65" s="116">
        <v>1.2165562161355601</v>
      </c>
      <c r="AO65" s="59">
        <v>-3.7012455379733198</v>
      </c>
      <c r="AP65" s="116">
        <v>1.31671393811266</v>
      </c>
      <c r="AQ65" s="107"/>
      <c r="AR65" s="107"/>
      <c r="AS65" s="107"/>
      <c r="AT65" s="108"/>
    </row>
    <row r="66" spans="1:46" ht="13" customHeight="1" x14ac:dyDescent="0.15">
      <c r="A66" s="57" t="s">
        <v>300</v>
      </c>
      <c r="B66" s="106">
        <v>2</v>
      </c>
      <c r="C66" s="20">
        <v>76.6965598912915</v>
      </c>
      <c r="D66" s="113">
        <v>2.01740422161983</v>
      </c>
      <c r="E66" s="20">
        <v>83.009708552061198</v>
      </c>
      <c r="F66" s="113">
        <v>10.0173651202033</v>
      </c>
      <c r="G66" s="20">
        <v>74.647611458205304</v>
      </c>
      <c r="H66" s="113">
        <v>5.1796322635242698</v>
      </c>
      <c r="I66" s="20">
        <v>76.500131082529293</v>
      </c>
      <c r="J66" s="113">
        <v>2.57427901495095</v>
      </c>
      <c r="K66" s="20">
        <v>-6.5095774695319299</v>
      </c>
      <c r="L66" s="113">
        <v>10.353440439361799</v>
      </c>
      <c r="M66" s="20">
        <v>75.068985353974796</v>
      </c>
      <c r="N66" s="113">
        <v>2.2502670383579502</v>
      </c>
      <c r="O66" s="20" t="s">
        <v>824</v>
      </c>
      <c r="P66" s="113" t="s">
        <v>824</v>
      </c>
      <c r="Q66" s="20" t="s">
        <v>824</v>
      </c>
      <c r="R66" s="113" t="s">
        <v>824</v>
      </c>
      <c r="S66" s="20">
        <v>80.634273026727996</v>
      </c>
      <c r="T66" s="113">
        <v>3.1805110400933598</v>
      </c>
      <c r="U66" s="20">
        <v>74.873362600230195</v>
      </c>
      <c r="V66" s="113">
        <v>4.7546259565998001</v>
      </c>
      <c r="W66" s="20">
        <v>71.688972609201002</v>
      </c>
      <c r="X66" s="113">
        <v>6.0397635256850801</v>
      </c>
      <c r="Y66" s="20">
        <v>-8.9453004175269406</v>
      </c>
      <c r="Z66" s="113">
        <v>6.9950729870091504</v>
      </c>
      <c r="AA66" s="20" t="s">
        <v>824</v>
      </c>
      <c r="AB66" s="113" t="s">
        <v>824</v>
      </c>
      <c r="AC66" s="20">
        <v>77.594263146829405</v>
      </c>
      <c r="AD66" s="113">
        <v>2.81460778214417</v>
      </c>
      <c r="AE66" s="20">
        <v>72.857151910184498</v>
      </c>
      <c r="AF66" s="113">
        <v>3.7471828397276501</v>
      </c>
      <c r="AG66" s="20" t="s">
        <v>824</v>
      </c>
      <c r="AH66" s="113" t="s">
        <v>824</v>
      </c>
      <c r="AI66" s="20">
        <v>82.735404277456098</v>
      </c>
      <c r="AJ66" s="113">
        <v>3.5281008804520799</v>
      </c>
      <c r="AK66" s="20">
        <v>69.091120433470905</v>
      </c>
      <c r="AL66" s="113">
        <v>4.1415670844995196</v>
      </c>
      <c r="AM66" s="20">
        <v>81.056053204372702</v>
      </c>
      <c r="AN66" s="113">
        <v>4.5351771498175903</v>
      </c>
      <c r="AO66" s="20">
        <v>-1.6793510730833801</v>
      </c>
      <c r="AP66" s="113">
        <v>6.0737713821233799</v>
      </c>
      <c r="AQ66" s="107"/>
      <c r="AR66" s="107"/>
      <c r="AS66" s="107"/>
      <c r="AT66" s="108"/>
    </row>
    <row r="67" spans="1:46" ht="13" customHeight="1" x14ac:dyDescent="0.15">
      <c r="A67" s="57" t="s">
        <v>301</v>
      </c>
      <c r="B67" s="106">
        <v>2</v>
      </c>
      <c r="C67" s="20">
        <v>73.289239524586193</v>
      </c>
      <c r="D67" s="113">
        <v>2.6843083701667001</v>
      </c>
      <c r="E67" s="20" t="s">
        <v>824</v>
      </c>
      <c r="F67" s="113" t="s">
        <v>824</v>
      </c>
      <c r="G67" s="20">
        <v>71.215835596282005</v>
      </c>
      <c r="H67" s="113">
        <v>4.7842101172469498</v>
      </c>
      <c r="I67" s="20">
        <v>74.281498727949796</v>
      </c>
      <c r="J67" s="113">
        <v>3.5898213154526699</v>
      </c>
      <c r="K67" s="20" t="s">
        <v>824</v>
      </c>
      <c r="L67" s="113" t="s">
        <v>824</v>
      </c>
      <c r="M67" s="20" t="s">
        <v>825</v>
      </c>
      <c r="N67" s="113" t="s">
        <v>825</v>
      </c>
      <c r="O67" s="20" t="s">
        <v>825</v>
      </c>
      <c r="P67" s="113" t="s">
        <v>825</v>
      </c>
      <c r="Q67" s="20" t="s">
        <v>825</v>
      </c>
      <c r="R67" s="113" t="s">
        <v>825</v>
      </c>
      <c r="S67" s="20">
        <v>72.607206469746899</v>
      </c>
      <c r="T67" s="113">
        <v>6.1310626091956504</v>
      </c>
      <c r="U67" s="20">
        <v>74.931792637451295</v>
      </c>
      <c r="V67" s="113">
        <v>2.5535387942614198</v>
      </c>
      <c r="W67" s="20">
        <v>66.488714187028194</v>
      </c>
      <c r="X67" s="113">
        <v>7.4889005333457401</v>
      </c>
      <c r="Y67" s="20">
        <v>-6.1184922827186599</v>
      </c>
      <c r="Z67" s="113">
        <v>9.7081193652101199</v>
      </c>
      <c r="AA67" s="20" t="s">
        <v>824</v>
      </c>
      <c r="AB67" s="113" t="s">
        <v>824</v>
      </c>
      <c r="AC67" s="20">
        <v>72.394733464627706</v>
      </c>
      <c r="AD67" s="113">
        <v>2.1400164195331</v>
      </c>
      <c r="AE67" s="20">
        <v>69.975066689536803</v>
      </c>
      <c r="AF67" s="113">
        <v>6.6080217633556799</v>
      </c>
      <c r="AG67" s="20" t="s">
        <v>824</v>
      </c>
      <c r="AH67" s="113" t="s">
        <v>824</v>
      </c>
      <c r="AI67" s="20">
        <v>80.979564519879702</v>
      </c>
      <c r="AJ67" s="113">
        <v>3.8538408731687102</v>
      </c>
      <c r="AK67" s="20">
        <v>75.396703241945104</v>
      </c>
      <c r="AL67" s="113">
        <v>3.3382246463618999</v>
      </c>
      <c r="AM67" s="20">
        <v>64.677062594134796</v>
      </c>
      <c r="AN67" s="113">
        <v>5.5938924844994</v>
      </c>
      <c r="AO67" s="20">
        <v>-16.302501925744899</v>
      </c>
      <c r="AP67" s="113">
        <v>7.30274066780217</v>
      </c>
      <c r="AQ67" s="107"/>
      <c r="AR67" s="107"/>
      <c r="AS67" s="107"/>
      <c r="AT67" s="108"/>
    </row>
    <row r="68" spans="1:46" ht="13" customHeight="1" x14ac:dyDescent="0.15">
      <c r="A68" s="57" t="s">
        <v>302</v>
      </c>
      <c r="B68" s="106">
        <v>2</v>
      </c>
      <c r="C68" s="20">
        <v>73.552307349247499</v>
      </c>
      <c r="D68" s="113">
        <v>2.1818549216344199</v>
      </c>
      <c r="E68" s="20" t="s">
        <v>824</v>
      </c>
      <c r="F68" s="113" t="s">
        <v>824</v>
      </c>
      <c r="G68" s="20">
        <v>61.657305811871197</v>
      </c>
      <c r="H68" s="113">
        <v>3.2302305309338299</v>
      </c>
      <c r="I68" s="20">
        <v>83.940220994466102</v>
      </c>
      <c r="J68" s="113">
        <v>3.4148083132754601</v>
      </c>
      <c r="K68" s="20" t="s">
        <v>824</v>
      </c>
      <c r="L68" s="113" t="s">
        <v>824</v>
      </c>
      <c r="M68" s="20">
        <v>73.406678657488598</v>
      </c>
      <c r="N68" s="113">
        <v>2.6361605093444198</v>
      </c>
      <c r="O68" s="20" t="s">
        <v>824</v>
      </c>
      <c r="P68" s="113" t="s">
        <v>824</v>
      </c>
      <c r="Q68" s="20" t="s">
        <v>824</v>
      </c>
      <c r="R68" s="113" t="s">
        <v>824</v>
      </c>
      <c r="S68" s="20">
        <v>82.305666581695505</v>
      </c>
      <c r="T68" s="113">
        <v>4.0070012744065</v>
      </c>
      <c r="U68" s="20">
        <v>71.441254558823402</v>
      </c>
      <c r="V68" s="113">
        <v>4.0662981978926904</v>
      </c>
      <c r="W68" s="20">
        <v>64.551931187686606</v>
      </c>
      <c r="X68" s="113">
        <v>5.6698000265947703</v>
      </c>
      <c r="Y68" s="20">
        <v>-17.7537353940088</v>
      </c>
      <c r="Z68" s="113">
        <v>6.9635416223008804</v>
      </c>
      <c r="AA68" s="20" t="s">
        <v>824</v>
      </c>
      <c r="AB68" s="113" t="s">
        <v>824</v>
      </c>
      <c r="AC68" s="20">
        <v>75.148983476145702</v>
      </c>
      <c r="AD68" s="113">
        <v>3.4576414973238299</v>
      </c>
      <c r="AE68" s="20">
        <v>71.956619532551798</v>
      </c>
      <c r="AF68" s="113">
        <v>5.7252145769549996</v>
      </c>
      <c r="AG68" s="20" t="s">
        <v>824</v>
      </c>
      <c r="AH68" s="113" t="s">
        <v>824</v>
      </c>
      <c r="AI68" s="20">
        <v>81.942114937672997</v>
      </c>
      <c r="AJ68" s="113">
        <v>6.3084362552776998</v>
      </c>
      <c r="AK68" s="20">
        <v>73.919033708075602</v>
      </c>
      <c r="AL68" s="113">
        <v>3.0734841906201602</v>
      </c>
      <c r="AM68" s="20">
        <v>65.271975113102798</v>
      </c>
      <c r="AN68" s="113">
        <v>7.3737672580820099</v>
      </c>
      <c r="AO68" s="20">
        <v>-16.6701398245701</v>
      </c>
      <c r="AP68" s="113">
        <v>9.6841647132744697</v>
      </c>
      <c r="AQ68" s="107"/>
      <c r="AR68" s="107"/>
      <c r="AS68" s="107"/>
      <c r="AT68" s="108"/>
    </row>
    <row r="69" spans="1:46" ht="13" customHeight="1" x14ac:dyDescent="0.15">
      <c r="A69" s="72" t="s">
        <v>303</v>
      </c>
      <c r="B69" s="79">
        <v>2</v>
      </c>
      <c r="C69" s="118">
        <v>71.533592016759101</v>
      </c>
      <c r="D69" s="119">
        <v>2.2198461124693201</v>
      </c>
      <c r="E69" s="118">
        <v>60.648409936001698</v>
      </c>
      <c r="F69" s="119">
        <v>5.9188358122541702</v>
      </c>
      <c r="G69" s="118">
        <v>75.108019246767</v>
      </c>
      <c r="H69" s="119">
        <v>2.5591084156015902</v>
      </c>
      <c r="I69" s="118">
        <v>78.672564934264003</v>
      </c>
      <c r="J69" s="119">
        <v>4.3619164021725796</v>
      </c>
      <c r="K69" s="118">
        <v>18.024154998262301</v>
      </c>
      <c r="L69" s="119">
        <v>7.4547587577274097</v>
      </c>
      <c r="M69" s="118">
        <v>71.721416921038198</v>
      </c>
      <c r="N69" s="119">
        <v>2.1629401807039299</v>
      </c>
      <c r="O69" s="118" t="s">
        <v>824</v>
      </c>
      <c r="P69" s="119" t="s">
        <v>824</v>
      </c>
      <c r="Q69" s="118" t="s">
        <v>824</v>
      </c>
      <c r="R69" s="119" t="s">
        <v>824</v>
      </c>
      <c r="S69" s="118">
        <v>73.999828169268199</v>
      </c>
      <c r="T69" s="119">
        <v>2.8890272653468898</v>
      </c>
      <c r="U69" s="118">
        <v>72.207238368652696</v>
      </c>
      <c r="V69" s="119">
        <v>3.3811350635466102</v>
      </c>
      <c r="W69" s="118" t="s">
        <v>824</v>
      </c>
      <c r="X69" s="119" t="s">
        <v>824</v>
      </c>
      <c r="Y69" s="118" t="s">
        <v>824</v>
      </c>
      <c r="Z69" s="119" t="s">
        <v>824</v>
      </c>
      <c r="AA69" s="118">
        <v>67.869832036179005</v>
      </c>
      <c r="AB69" s="119">
        <v>7.1428935533117501</v>
      </c>
      <c r="AC69" s="118">
        <v>73.904777031633103</v>
      </c>
      <c r="AD69" s="119">
        <v>2.5697701718025399</v>
      </c>
      <c r="AE69" s="118">
        <v>71.601246230561401</v>
      </c>
      <c r="AF69" s="119">
        <v>7.2846621958285196</v>
      </c>
      <c r="AG69" s="118">
        <v>3.7314141943823498</v>
      </c>
      <c r="AH69" s="119">
        <v>10.2860220917057</v>
      </c>
      <c r="AI69" s="118">
        <v>73.984758134905505</v>
      </c>
      <c r="AJ69" s="119">
        <v>3.2562373944904301</v>
      </c>
      <c r="AK69" s="118">
        <v>71.999764606702698</v>
      </c>
      <c r="AL69" s="119">
        <v>3.6686724328287501</v>
      </c>
      <c r="AM69" s="118" t="s">
        <v>824</v>
      </c>
      <c r="AN69" s="119" t="s">
        <v>824</v>
      </c>
      <c r="AO69" s="118" t="s">
        <v>824</v>
      </c>
      <c r="AP69" s="119" t="s">
        <v>824</v>
      </c>
      <c r="AQ69" s="80"/>
      <c r="AR69" s="80"/>
      <c r="AS69" s="80"/>
      <c r="AT69" s="81"/>
    </row>
    <row r="70" spans="1:46" ht="13" customHeight="1" x14ac:dyDescent="0.15">
      <c r="A70" s="57"/>
      <c r="B70" s="82"/>
      <c r="C70" s="20" t="s">
        <v>1470</v>
      </c>
      <c r="D70" s="113" t="s">
        <v>1471</v>
      </c>
      <c r="E70" s="20" t="s">
        <v>1498</v>
      </c>
      <c r="F70" s="113" t="s">
        <v>1499</v>
      </c>
      <c r="G70" s="20" t="s">
        <v>1500</v>
      </c>
      <c r="H70" s="113" t="s">
        <v>1501</v>
      </c>
      <c r="I70" s="20" t="s">
        <v>1502</v>
      </c>
      <c r="J70" s="113" t="s">
        <v>1503</v>
      </c>
      <c r="K70" s="20" t="s">
        <v>1504</v>
      </c>
      <c r="L70" s="113" t="s">
        <v>1505</v>
      </c>
      <c r="M70" s="20" t="s">
        <v>1506</v>
      </c>
      <c r="N70" s="113" t="s">
        <v>1507</v>
      </c>
      <c r="O70" s="20" t="s">
        <v>1508</v>
      </c>
      <c r="P70" s="113" t="s">
        <v>1509</v>
      </c>
      <c r="Q70" s="20" t="s">
        <v>1510</v>
      </c>
      <c r="R70" s="113" t="s">
        <v>1511</v>
      </c>
      <c r="S70" s="20" t="s">
        <v>1512</v>
      </c>
      <c r="T70" s="113" t="s">
        <v>1513</v>
      </c>
      <c r="U70" s="20" t="s">
        <v>1514</v>
      </c>
      <c r="V70" s="113" t="s">
        <v>1515</v>
      </c>
      <c r="W70" s="20" t="s">
        <v>1516</v>
      </c>
      <c r="X70" s="113" t="s">
        <v>1517</v>
      </c>
      <c r="Y70" s="20" t="s">
        <v>1518</v>
      </c>
      <c r="Z70" s="113" t="s">
        <v>1519</v>
      </c>
      <c r="AA70" s="20" t="s">
        <v>1520</v>
      </c>
      <c r="AB70" s="113" t="s">
        <v>1521</v>
      </c>
      <c r="AC70" s="20" t="s">
        <v>1522</v>
      </c>
      <c r="AD70" s="113" t="s">
        <v>1523</v>
      </c>
      <c r="AE70" s="20" t="s">
        <v>1524</v>
      </c>
      <c r="AF70" s="113" t="s">
        <v>1525</v>
      </c>
      <c r="AG70" s="20" t="s">
        <v>1526</v>
      </c>
      <c r="AH70" s="113" t="s">
        <v>1527</v>
      </c>
      <c r="AI70" s="20" t="s">
        <v>1528</v>
      </c>
      <c r="AJ70" s="113" t="s">
        <v>1529</v>
      </c>
      <c r="AK70" s="20" t="s">
        <v>1530</v>
      </c>
      <c r="AL70" s="113" t="s">
        <v>1531</v>
      </c>
      <c r="AM70" s="20" t="s">
        <v>1532</v>
      </c>
      <c r="AN70" s="113" t="s">
        <v>1533</v>
      </c>
      <c r="AO70" s="20" t="s">
        <v>1534</v>
      </c>
      <c r="AP70" s="113" t="s">
        <v>1535</v>
      </c>
      <c r="AQ70" s="20" t="s">
        <v>1494</v>
      </c>
      <c r="AR70" s="113" t="s">
        <v>1495</v>
      </c>
      <c r="AS70" s="107" t="s">
        <v>1496</v>
      </c>
      <c r="AT70" s="108" t="s">
        <v>1497</v>
      </c>
    </row>
    <row r="71" spans="1:46" ht="13" customHeight="1" x14ac:dyDescent="0.15">
      <c r="A71" s="57" t="s">
        <v>247</v>
      </c>
      <c r="B71" s="82">
        <v>1</v>
      </c>
      <c r="C71" s="20">
        <v>79.929816717063105</v>
      </c>
      <c r="D71" s="113">
        <v>1.7107234680505801</v>
      </c>
      <c r="E71" s="20">
        <v>79.025111312732705</v>
      </c>
      <c r="F71" s="113">
        <v>5.1481505558303997</v>
      </c>
      <c r="G71" s="20">
        <v>74.482941940410399</v>
      </c>
      <c r="H71" s="113">
        <v>3.27236118501619</v>
      </c>
      <c r="I71" s="20">
        <v>82.124859509855796</v>
      </c>
      <c r="J71" s="113">
        <v>2.3293108296177301</v>
      </c>
      <c r="K71" s="20">
        <v>3.0997481971230898</v>
      </c>
      <c r="L71" s="113">
        <v>5.6369733488619698</v>
      </c>
      <c r="M71" s="20">
        <v>77.575888966538201</v>
      </c>
      <c r="N71" s="113">
        <v>2.3370716772294098</v>
      </c>
      <c r="O71" s="20">
        <v>85.366522470053198</v>
      </c>
      <c r="P71" s="113">
        <v>2.6104893245082601</v>
      </c>
      <c r="Q71" s="20">
        <v>7.7906335035150001</v>
      </c>
      <c r="R71" s="113">
        <v>3.4990225387251299</v>
      </c>
      <c r="S71" s="20">
        <v>85.364201453605006</v>
      </c>
      <c r="T71" s="113">
        <v>2.8448675341738898</v>
      </c>
      <c r="U71" s="20">
        <v>80.324302680710204</v>
      </c>
      <c r="V71" s="113">
        <v>2.5722309467943099</v>
      </c>
      <c r="W71" s="20">
        <v>70.351517258624995</v>
      </c>
      <c r="X71" s="113">
        <v>3.7691900877409399</v>
      </c>
      <c r="Y71" s="20">
        <v>-15.01268419498</v>
      </c>
      <c r="Z71" s="113">
        <v>4.6915701966432</v>
      </c>
      <c r="AA71" s="20">
        <v>77.945114712557299</v>
      </c>
      <c r="AB71" s="113">
        <v>5.0968724300886903</v>
      </c>
      <c r="AC71" s="20">
        <v>80.169947971991206</v>
      </c>
      <c r="AD71" s="113">
        <v>2.3609249924073099</v>
      </c>
      <c r="AE71" s="20">
        <v>78.306947261742593</v>
      </c>
      <c r="AF71" s="113">
        <v>3.9626213756017399</v>
      </c>
      <c r="AG71" s="20">
        <v>0.36183254918532298</v>
      </c>
      <c r="AH71" s="113">
        <v>6.2643871970443596</v>
      </c>
      <c r="AI71" s="20">
        <v>83.330015776142304</v>
      </c>
      <c r="AJ71" s="113">
        <v>2.33739043017464</v>
      </c>
      <c r="AK71" s="20">
        <v>77.502960362323805</v>
      </c>
      <c r="AL71" s="113">
        <v>3.08309950040214</v>
      </c>
      <c r="AM71" s="20">
        <v>78.621281689970999</v>
      </c>
      <c r="AN71" s="113">
        <v>4.2504342474222803</v>
      </c>
      <c r="AO71" s="20">
        <v>-4.70873408617138</v>
      </c>
      <c r="AP71" s="113">
        <v>4.9182134050995501</v>
      </c>
      <c r="AQ71" s="20">
        <v>10.8667291752586</v>
      </c>
      <c r="AR71" s="113">
        <v>2.19185422263214</v>
      </c>
      <c r="AS71" s="107"/>
      <c r="AT71" s="108"/>
    </row>
    <row r="72" spans="1:46" ht="13" customHeight="1" x14ac:dyDescent="0.15">
      <c r="A72" s="57" t="s">
        <v>251</v>
      </c>
      <c r="B72" s="82">
        <v>1</v>
      </c>
      <c r="C72" s="20">
        <v>80.553463044967799</v>
      </c>
      <c r="D72" s="113">
        <v>0.99444333017446995</v>
      </c>
      <c r="E72" s="20">
        <v>87.914581203459804</v>
      </c>
      <c r="F72" s="113">
        <v>1.37940649457557</v>
      </c>
      <c r="G72" s="20">
        <v>81.072062122565299</v>
      </c>
      <c r="H72" s="113">
        <v>1.3644024324036801</v>
      </c>
      <c r="I72" s="20">
        <v>71.804965893880293</v>
      </c>
      <c r="J72" s="113">
        <v>3.21001272505042</v>
      </c>
      <c r="K72" s="20">
        <v>-16.1096153095795</v>
      </c>
      <c r="L72" s="113">
        <v>3.5280860599020301</v>
      </c>
      <c r="M72" s="20">
        <v>77.210966202909404</v>
      </c>
      <c r="N72" s="113">
        <v>1.6404860953616001</v>
      </c>
      <c r="O72" s="20">
        <v>84.357813084036707</v>
      </c>
      <c r="P72" s="113">
        <v>1.37060707185457</v>
      </c>
      <c r="Q72" s="20">
        <v>7.1468468811272903</v>
      </c>
      <c r="R72" s="113">
        <v>2.1900921129741802</v>
      </c>
      <c r="S72" s="20">
        <v>85.130488023047604</v>
      </c>
      <c r="T72" s="113">
        <v>1.44580846928795</v>
      </c>
      <c r="U72" s="20">
        <v>84.331479491635505</v>
      </c>
      <c r="V72" s="113">
        <v>1.49357956823018</v>
      </c>
      <c r="W72" s="20">
        <v>69.023986116698495</v>
      </c>
      <c r="X72" s="113">
        <v>2.6327599430428501</v>
      </c>
      <c r="Y72" s="20">
        <v>-16.106501906349099</v>
      </c>
      <c r="Z72" s="113">
        <v>2.8925242686541899</v>
      </c>
      <c r="AA72" s="20">
        <v>79.187674758933198</v>
      </c>
      <c r="AB72" s="113">
        <v>3.3523539697036302</v>
      </c>
      <c r="AC72" s="20">
        <v>85.758840668255502</v>
      </c>
      <c r="AD72" s="113">
        <v>1.1151590272701799</v>
      </c>
      <c r="AE72" s="20">
        <v>75.9617243960992</v>
      </c>
      <c r="AF72" s="113">
        <v>1.86180809325564</v>
      </c>
      <c r="AG72" s="20">
        <v>-3.22595036283401</v>
      </c>
      <c r="AH72" s="113">
        <v>3.8929769219243102</v>
      </c>
      <c r="AI72" s="20">
        <v>82.896920393665894</v>
      </c>
      <c r="AJ72" s="113">
        <v>1.5380537933306</v>
      </c>
      <c r="AK72" s="20">
        <v>81.159634475070106</v>
      </c>
      <c r="AL72" s="113">
        <v>1.8837672093455</v>
      </c>
      <c r="AM72" s="20">
        <v>75.707807346685598</v>
      </c>
      <c r="AN72" s="113">
        <v>2.81466728979425</v>
      </c>
      <c r="AO72" s="20">
        <v>-7.1891130469803102</v>
      </c>
      <c r="AP72" s="113">
        <v>3.3081889522878898</v>
      </c>
      <c r="AQ72" s="20">
        <v>14.4645411359893</v>
      </c>
      <c r="AR72" s="113">
        <v>1.5615806654870601</v>
      </c>
      <c r="AS72" s="107"/>
      <c r="AT72" s="108"/>
    </row>
    <row r="73" spans="1:46" ht="13" customHeight="1" x14ac:dyDescent="0.15">
      <c r="A73" s="109" t="s">
        <v>253</v>
      </c>
      <c r="B73" s="82">
        <v>1</v>
      </c>
      <c r="C73" s="20">
        <v>73.420105804996496</v>
      </c>
      <c r="D73" s="113">
        <v>1.3369787733280201</v>
      </c>
      <c r="E73" s="20">
        <v>80.647849137937797</v>
      </c>
      <c r="F73" s="113">
        <v>2.6170556146007802</v>
      </c>
      <c r="G73" s="20">
        <v>73.585958185078397</v>
      </c>
      <c r="H73" s="113">
        <v>1.9635786513312701</v>
      </c>
      <c r="I73" s="20">
        <v>66.435626964979804</v>
      </c>
      <c r="J73" s="113">
        <v>3.7199772205533699</v>
      </c>
      <c r="K73" s="20">
        <v>-14.2122221729581</v>
      </c>
      <c r="L73" s="113">
        <v>4.5603621565482104</v>
      </c>
      <c r="M73" s="20">
        <v>73.075971078698601</v>
      </c>
      <c r="N73" s="113">
        <v>1.7717651998453201</v>
      </c>
      <c r="O73" s="20">
        <v>73.430484638748396</v>
      </c>
      <c r="P73" s="113">
        <v>2.4699268805172401</v>
      </c>
      <c r="Q73" s="20">
        <v>0.35451356004976697</v>
      </c>
      <c r="R73" s="113">
        <v>3.0335447660985202</v>
      </c>
      <c r="S73" s="20">
        <v>79.017037226822296</v>
      </c>
      <c r="T73" s="113">
        <v>2.1291182948841598</v>
      </c>
      <c r="U73" s="20">
        <v>73.660730031227601</v>
      </c>
      <c r="V73" s="113">
        <v>2.6772922890340101</v>
      </c>
      <c r="W73" s="20">
        <v>65.888209981162902</v>
      </c>
      <c r="X73" s="113">
        <v>3.2892179461804698</v>
      </c>
      <c r="Y73" s="20">
        <v>-13.1288272456593</v>
      </c>
      <c r="Z73" s="113">
        <v>3.8596055596028802</v>
      </c>
      <c r="AA73" s="20">
        <v>71.207081679607796</v>
      </c>
      <c r="AB73" s="113">
        <v>4.2117334997916798</v>
      </c>
      <c r="AC73" s="20">
        <v>77.612848729666396</v>
      </c>
      <c r="AD73" s="113">
        <v>2.2899142666541099</v>
      </c>
      <c r="AE73" s="20">
        <v>69.8240479524666</v>
      </c>
      <c r="AF73" s="113">
        <v>2.3801069987183099</v>
      </c>
      <c r="AG73" s="20">
        <v>-1.3830337271412201</v>
      </c>
      <c r="AH73" s="113">
        <v>4.8463437207064803</v>
      </c>
      <c r="AI73" s="20">
        <v>71.443739810800594</v>
      </c>
      <c r="AJ73" s="113">
        <v>2.5374468727725801</v>
      </c>
      <c r="AK73" s="20">
        <v>75.054866459554503</v>
      </c>
      <c r="AL73" s="113">
        <v>2.4651140822901301</v>
      </c>
      <c r="AM73" s="20">
        <v>71.796975672150495</v>
      </c>
      <c r="AN73" s="113">
        <v>3.2669233466429399</v>
      </c>
      <c r="AO73" s="20">
        <v>0.35323586134990098</v>
      </c>
      <c r="AP73" s="113">
        <v>4.2003402961335397</v>
      </c>
      <c r="AQ73" s="20">
        <v>15.354383831027199</v>
      </c>
      <c r="AR73" s="113">
        <v>1.9460463789968501</v>
      </c>
      <c r="AS73" s="107"/>
      <c r="AT73" s="108"/>
    </row>
    <row r="74" spans="1:46" ht="13" customHeight="1" x14ac:dyDescent="0.15">
      <c r="A74" s="57" t="s">
        <v>254</v>
      </c>
      <c r="B74" s="82">
        <v>1</v>
      </c>
      <c r="C74" s="20">
        <v>70.516199331613095</v>
      </c>
      <c r="D74" s="113">
        <v>1.6491836796011801</v>
      </c>
      <c r="E74" s="20">
        <v>79.840934600158604</v>
      </c>
      <c r="F74" s="113">
        <v>3.3733187719197399</v>
      </c>
      <c r="G74" s="20">
        <v>71.762431803768393</v>
      </c>
      <c r="H74" s="113">
        <v>2.9909903899404</v>
      </c>
      <c r="I74" s="20">
        <v>64.835712497383895</v>
      </c>
      <c r="J74" s="113">
        <v>2.6249588672535999</v>
      </c>
      <c r="K74" s="20">
        <v>-15.005222102774701</v>
      </c>
      <c r="L74" s="113">
        <v>4.5024712212399196</v>
      </c>
      <c r="M74" s="20">
        <v>66.745631930264494</v>
      </c>
      <c r="N74" s="113">
        <v>2.0154351473057801</v>
      </c>
      <c r="O74" s="20">
        <v>80.645322564441699</v>
      </c>
      <c r="P74" s="113">
        <v>3.0056436684538101</v>
      </c>
      <c r="Q74" s="20">
        <v>13.899690634177199</v>
      </c>
      <c r="R74" s="113">
        <v>3.7177822796984401</v>
      </c>
      <c r="S74" s="20">
        <v>76.353057351113804</v>
      </c>
      <c r="T74" s="113">
        <v>2.01186741172471</v>
      </c>
      <c r="U74" s="20">
        <v>63.452785191244203</v>
      </c>
      <c r="V74" s="113">
        <v>4.1977657616814499</v>
      </c>
      <c r="W74" s="20">
        <v>65.306801424194902</v>
      </c>
      <c r="X74" s="113">
        <v>3.2620346268860398</v>
      </c>
      <c r="Y74" s="20">
        <v>-11.046255926918899</v>
      </c>
      <c r="Z74" s="113">
        <v>3.8492145848113801</v>
      </c>
      <c r="AA74" s="20">
        <v>69.657608358119603</v>
      </c>
      <c r="AB74" s="113">
        <v>2.5626033684783098</v>
      </c>
      <c r="AC74" s="20">
        <v>72.064064540404701</v>
      </c>
      <c r="AD74" s="113">
        <v>2.7231956028514199</v>
      </c>
      <c r="AE74" s="20">
        <v>70.701173727675197</v>
      </c>
      <c r="AF74" s="113">
        <v>5.63943497772041</v>
      </c>
      <c r="AG74" s="20">
        <v>1.04356536955559</v>
      </c>
      <c r="AH74" s="113">
        <v>6.1979425745591596</v>
      </c>
      <c r="AI74" s="20">
        <v>71.557455349177204</v>
      </c>
      <c r="AJ74" s="113">
        <v>2.0565110511428899</v>
      </c>
      <c r="AK74" s="20">
        <v>67.4335233212459</v>
      </c>
      <c r="AL74" s="113">
        <v>3.0336799430722698</v>
      </c>
      <c r="AM74" s="20">
        <v>72.845152764151706</v>
      </c>
      <c r="AN74" s="113">
        <v>7.0260605209292102</v>
      </c>
      <c r="AO74" s="20">
        <v>1.2876974149745499</v>
      </c>
      <c r="AP74" s="113">
        <v>7.5721684208482998</v>
      </c>
      <c r="AQ74" s="20">
        <v>17.573678811739601</v>
      </c>
      <c r="AR74" s="113">
        <v>2.36077191534081</v>
      </c>
      <c r="AS74" s="107"/>
      <c r="AT74" s="108"/>
    </row>
    <row r="75" spans="1:46" ht="13" customHeight="1" x14ac:dyDescent="0.15">
      <c r="A75" s="57" t="s">
        <v>265</v>
      </c>
      <c r="B75" s="82">
        <v>1</v>
      </c>
      <c r="C75" s="20">
        <v>77.713950772022898</v>
      </c>
      <c r="D75" s="113">
        <v>1.44354265846324</v>
      </c>
      <c r="E75" s="20">
        <v>80.624135027427897</v>
      </c>
      <c r="F75" s="113">
        <v>2.9318728143229098</v>
      </c>
      <c r="G75" s="20">
        <v>74.672773338138498</v>
      </c>
      <c r="H75" s="113">
        <v>1.81745570553862</v>
      </c>
      <c r="I75" s="20">
        <v>85.121653607379798</v>
      </c>
      <c r="J75" s="113">
        <v>3.95935976011121</v>
      </c>
      <c r="K75" s="20">
        <v>4.4975185799519899</v>
      </c>
      <c r="L75" s="113">
        <v>4.7044757804463</v>
      </c>
      <c r="M75" s="20">
        <v>76.429717173586695</v>
      </c>
      <c r="N75" s="113">
        <v>1.7041245439081401</v>
      </c>
      <c r="O75" s="20">
        <v>82.460986245543907</v>
      </c>
      <c r="P75" s="113">
        <v>2.11202897578874</v>
      </c>
      <c r="Q75" s="20">
        <v>6.0312690719572801</v>
      </c>
      <c r="R75" s="113">
        <v>2.6895107875984401</v>
      </c>
      <c r="S75" s="20">
        <v>80.588082606192302</v>
      </c>
      <c r="T75" s="113">
        <v>1.85791437445019</v>
      </c>
      <c r="U75" s="20">
        <v>77.133652417888797</v>
      </c>
      <c r="V75" s="113">
        <v>3.36646956565489</v>
      </c>
      <c r="W75" s="20">
        <v>72.882873336200106</v>
      </c>
      <c r="X75" s="113">
        <v>3.08244520676817</v>
      </c>
      <c r="Y75" s="20">
        <v>-7.7052092699922099</v>
      </c>
      <c r="Z75" s="113">
        <v>3.4303476300818998</v>
      </c>
      <c r="AA75" s="20">
        <v>77.888619749864603</v>
      </c>
      <c r="AB75" s="113">
        <v>2.8721109275594099</v>
      </c>
      <c r="AC75" s="20">
        <v>77.038865385803703</v>
      </c>
      <c r="AD75" s="113">
        <v>2.1860993550500898</v>
      </c>
      <c r="AE75" s="20">
        <v>77.167294716038896</v>
      </c>
      <c r="AF75" s="113">
        <v>3.2503135450573</v>
      </c>
      <c r="AG75" s="20">
        <v>-0.721325033825721</v>
      </c>
      <c r="AH75" s="113">
        <v>4.3705874657062198</v>
      </c>
      <c r="AI75" s="20">
        <v>80.846582504472295</v>
      </c>
      <c r="AJ75" s="113">
        <v>2.1102835014294601</v>
      </c>
      <c r="AK75" s="20">
        <v>76.569461145334301</v>
      </c>
      <c r="AL75" s="113">
        <v>2.3090548728209899</v>
      </c>
      <c r="AM75" s="20">
        <v>71.278823371262206</v>
      </c>
      <c r="AN75" s="113">
        <v>5.1493589921688896</v>
      </c>
      <c r="AO75" s="20">
        <v>-9.5677591332100906</v>
      </c>
      <c r="AP75" s="113">
        <v>5.7339533094513904</v>
      </c>
      <c r="AQ75" s="20">
        <v>22.694091106654199</v>
      </c>
      <c r="AR75" s="113">
        <v>2.12631030690972</v>
      </c>
      <c r="AS75" s="107"/>
      <c r="AT75" s="108"/>
    </row>
    <row r="76" spans="1:46" ht="13" customHeight="1" x14ac:dyDescent="0.15">
      <c r="A76" s="57" t="s">
        <v>270</v>
      </c>
      <c r="B76" s="82">
        <v>1</v>
      </c>
      <c r="C76" s="20">
        <v>61.999063727265103</v>
      </c>
      <c r="D76" s="113">
        <v>1.5637698450019799</v>
      </c>
      <c r="E76" s="20" t="s">
        <v>824</v>
      </c>
      <c r="F76" s="113" t="s">
        <v>824</v>
      </c>
      <c r="G76" s="20">
        <v>62.1018726965236</v>
      </c>
      <c r="H76" s="113">
        <v>2.4681192889027899</v>
      </c>
      <c r="I76" s="20">
        <v>61.807884769442701</v>
      </c>
      <c r="J76" s="113">
        <v>2.1040532125811899</v>
      </c>
      <c r="K76" s="20" t="s">
        <v>824</v>
      </c>
      <c r="L76" s="113" t="s">
        <v>824</v>
      </c>
      <c r="M76" s="20">
        <v>62.109357075924997</v>
      </c>
      <c r="N76" s="113">
        <v>1.58323770847306</v>
      </c>
      <c r="O76" s="20" t="s">
        <v>824</v>
      </c>
      <c r="P76" s="113" t="s">
        <v>824</v>
      </c>
      <c r="Q76" s="20" t="s">
        <v>824</v>
      </c>
      <c r="R76" s="113" t="s">
        <v>824</v>
      </c>
      <c r="S76" s="20">
        <v>62.580817229497498</v>
      </c>
      <c r="T76" s="113">
        <v>1.7268490645883201</v>
      </c>
      <c r="U76" s="20">
        <v>59.361123613803699</v>
      </c>
      <c r="V76" s="113">
        <v>4.3395386796941802</v>
      </c>
      <c r="W76" s="20" t="s">
        <v>824</v>
      </c>
      <c r="X76" s="113" t="s">
        <v>824</v>
      </c>
      <c r="Y76" s="20" t="s">
        <v>824</v>
      </c>
      <c r="Z76" s="113" t="s">
        <v>824</v>
      </c>
      <c r="AA76" s="20">
        <v>62.817051977853801</v>
      </c>
      <c r="AB76" s="113">
        <v>2.3299122063826601</v>
      </c>
      <c r="AC76" s="20">
        <v>61.404029835846998</v>
      </c>
      <c r="AD76" s="113">
        <v>2.1257540962046502</v>
      </c>
      <c r="AE76" s="20" t="s">
        <v>327</v>
      </c>
      <c r="AF76" s="113" t="s">
        <v>327</v>
      </c>
      <c r="AG76" s="20" t="s">
        <v>327</v>
      </c>
      <c r="AH76" s="113" t="s">
        <v>327</v>
      </c>
      <c r="AI76" s="20">
        <v>63.989932712684897</v>
      </c>
      <c r="AJ76" s="113">
        <v>1.8381431838892499</v>
      </c>
      <c r="AK76" s="20">
        <v>56.539387276826801</v>
      </c>
      <c r="AL76" s="113">
        <v>3.1179483522414602</v>
      </c>
      <c r="AM76" s="20" t="s">
        <v>824</v>
      </c>
      <c r="AN76" s="113" t="s">
        <v>824</v>
      </c>
      <c r="AO76" s="20" t="s">
        <v>824</v>
      </c>
      <c r="AP76" s="113" t="s">
        <v>824</v>
      </c>
      <c r="AQ76" s="20">
        <v>7.7634675756015801</v>
      </c>
      <c r="AR76" s="113">
        <v>2.0552499363046199</v>
      </c>
      <c r="AS76" s="107"/>
      <c r="AT76" s="108"/>
    </row>
    <row r="77" spans="1:46" ht="13" customHeight="1" x14ac:dyDescent="0.15">
      <c r="A77" s="57" t="s">
        <v>272</v>
      </c>
      <c r="B77" s="82">
        <v>1</v>
      </c>
      <c r="C77" s="20">
        <v>77.849580067779002</v>
      </c>
      <c r="D77" s="113">
        <v>1.21813651607915</v>
      </c>
      <c r="E77" s="20">
        <v>76.532784352991897</v>
      </c>
      <c r="F77" s="113">
        <v>11.196471430468799</v>
      </c>
      <c r="G77" s="20">
        <v>86.082031986899906</v>
      </c>
      <c r="H77" s="113">
        <v>2.9189410303012999</v>
      </c>
      <c r="I77" s="20">
        <v>76.805806069203697</v>
      </c>
      <c r="J77" s="113">
        <v>1.32283590450966</v>
      </c>
      <c r="K77" s="20">
        <v>0.273021716211716</v>
      </c>
      <c r="L77" s="113">
        <v>11.2913833612026</v>
      </c>
      <c r="M77" s="20">
        <v>77.8732026937261</v>
      </c>
      <c r="N77" s="113">
        <v>1.31804500525291</v>
      </c>
      <c r="O77" s="20" t="s">
        <v>327</v>
      </c>
      <c r="P77" s="113" t="s">
        <v>327</v>
      </c>
      <c r="Q77" s="20" t="s">
        <v>327</v>
      </c>
      <c r="R77" s="113" t="s">
        <v>327</v>
      </c>
      <c r="S77" s="20">
        <v>78.011291531984696</v>
      </c>
      <c r="T77" s="113">
        <v>1.7407762156222899</v>
      </c>
      <c r="U77" s="20">
        <v>75.978690055447501</v>
      </c>
      <c r="V77" s="113">
        <v>2.6251144702746201</v>
      </c>
      <c r="W77" s="20">
        <v>79.688892251577499</v>
      </c>
      <c r="X77" s="113">
        <v>7.0002688828515902</v>
      </c>
      <c r="Y77" s="20">
        <v>1.67760071959282</v>
      </c>
      <c r="Z77" s="113">
        <v>7.3221025699647404</v>
      </c>
      <c r="AA77" s="20">
        <v>77.891804888302502</v>
      </c>
      <c r="AB77" s="113">
        <v>2.09340583721101</v>
      </c>
      <c r="AC77" s="20">
        <v>76.890340871045396</v>
      </c>
      <c r="AD77" s="113">
        <v>2.1418039618889702</v>
      </c>
      <c r="AE77" s="20" t="s">
        <v>824</v>
      </c>
      <c r="AF77" s="113" t="s">
        <v>824</v>
      </c>
      <c r="AG77" s="20" t="s">
        <v>824</v>
      </c>
      <c r="AH77" s="113" t="s">
        <v>824</v>
      </c>
      <c r="AI77" s="20">
        <v>78.426882937267493</v>
      </c>
      <c r="AJ77" s="113">
        <v>1.3417803648384199</v>
      </c>
      <c r="AK77" s="20" t="s">
        <v>824</v>
      </c>
      <c r="AL77" s="113" t="s">
        <v>824</v>
      </c>
      <c r="AM77" s="20" t="s">
        <v>824</v>
      </c>
      <c r="AN77" s="113" t="s">
        <v>824</v>
      </c>
      <c r="AO77" s="20" t="s">
        <v>824</v>
      </c>
      <c r="AP77" s="113" t="s">
        <v>824</v>
      </c>
      <c r="AQ77" s="20">
        <v>-3.5707895217386998</v>
      </c>
      <c r="AR77" s="113">
        <v>1.74731591083148</v>
      </c>
      <c r="AS77" s="107"/>
      <c r="AT77" s="108"/>
    </row>
    <row r="78" spans="1:46" ht="13" customHeight="1" x14ac:dyDescent="0.15">
      <c r="A78" s="57" t="s">
        <v>278</v>
      </c>
      <c r="B78" s="82">
        <v>1</v>
      </c>
      <c r="C78" s="20">
        <v>87.939501901069804</v>
      </c>
      <c r="D78" s="113">
        <v>0.87186741487133401</v>
      </c>
      <c r="E78" s="20">
        <v>90.670264598517804</v>
      </c>
      <c r="F78" s="113">
        <v>1.4448795369943901</v>
      </c>
      <c r="G78" s="20">
        <v>84.142715613344805</v>
      </c>
      <c r="H78" s="113">
        <v>2.2729842864666399</v>
      </c>
      <c r="I78" s="20">
        <v>87.474565445834997</v>
      </c>
      <c r="J78" s="113">
        <v>1.28021474619049</v>
      </c>
      <c r="K78" s="20">
        <v>-3.1956991526828502</v>
      </c>
      <c r="L78" s="113">
        <v>2.0490624556894201</v>
      </c>
      <c r="M78" s="20">
        <v>86.757771482439594</v>
      </c>
      <c r="N78" s="113">
        <v>1.01679821740433</v>
      </c>
      <c r="O78" s="20">
        <v>92.144302077873704</v>
      </c>
      <c r="P78" s="113">
        <v>1.6606066044871399</v>
      </c>
      <c r="Q78" s="20">
        <v>5.3865305954341203</v>
      </c>
      <c r="R78" s="113">
        <v>1.96780506822382</v>
      </c>
      <c r="S78" s="20">
        <v>89.427434818309393</v>
      </c>
      <c r="T78" s="113">
        <v>1.54290481871677</v>
      </c>
      <c r="U78" s="20">
        <v>84.881630433920193</v>
      </c>
      <c r="V78" s="113">
        <v>1.83714703646495</v>
      </c>
      <c r="W78" s="20">
        <v>87.147981008857101</v>
      </c>
      <c r="X78" s="113">
        <v>1.4633619926564201</v>
      </c>
      <c r="Y78" s="20">
        <v>-2.27945380945232</v>
      </c>
      <c r="Z78" s="113">
        <v>2.18214267947452</v>
      </c>
      <c r="AA78" s="20">
        <v>91.891569463735294</v>
      </c>
      <c r="AB78" s="113">
        <v>1.66822866782781</v>
      </c>
      <c r="AC78" s="20">
        <v>88.775880516969195</v>
      </c>
      <c r="AD78" s="113">
        <v>1.63792601399176</v>
      </c>
      <c r="AE78" s="20">
        <v>85.224127967102405</v>
      </c>
      <c r="AF78" s="113">
        <v>1.35905776876812</v>
      </c>
      <c r="AG78" s="20">
        <v>-6.6674414966329296</v>
      </c>
      <c r="AH78" s="113">
        <v>2.2647422946965698</v>
      </c>
      <c r="AI78" s="20">
        <v>88.657529766945302</v>
      </c>
      <c r="AJ78" s="113">
        <v>0.77194934277888305</v>
      </c>
      <c r="AK78" s="20">
        <v>77.195229788858697</v>
      </c>
      <c r="AL78" s="113">
        <v>8.3734424261153393</v>
      </c>
      <c r="AM78" s="20" t="s">
        <v>824</v>
      </c>
      <c r="AN78" s="113" t="s">
        <v>824</v>
      </c>
      <c r="AO78" s="20" t="s">
        <v>824</v>
      </c>
      <c r="AP78" s="113" t="s">
        <v>824</v>
      </c>
      <c r="AQ78" s="20">
        <v>10.3014094724891</v>
      </c>
      <c r="AR78" s="113">
        <v>1.20070480882068</v>
      </c>
      <c r="AS78" s="107"/>
      <c r="AT78" s="108"/>
    </row>
    <row r="79" spans="1:46" ht="13" customHeight="1" x14ac:dyDescent="0.15">
      <c r="A79" s="57" t="s">
        <v>283</v>
      </c>
      <c r="B79" s="82">
        <v>1</v>
      </c>
      <c r="C79" s="20">
        <v>93.996472090267204</v>
      </c>
      <c r="D79" s="113">
        <v>0.64418168179721902</v>
      </c>
      <c r="E79" s="20">
        <v>93.243277447487898</v>
      </c>
      <c r="F79" s="113">
        <v>1.7216230596347999</v>
      </c>
      <c r="G79" s="20">
        <v>96.109470248566097</v>
      </c>
      <c r="H79" s="113">
        <v>0.98445967504578102</v>
      </c>
      <c r="I79" s="20">
        <v>93.878360987389698</v>
      </c>
      <c r="J79" s="113">
        <v>0.80094725673149803</v>
      </c>
      <c r="K79" s="20">
        <v>0.63508353990172794</v>
      </c>
      <c r="L79" s="113">
        <v>1.8804275114996101</v>
      </c>
      <c r="M79" s="20">
        <v>94.660939705591503</v>
      </c>
      <c r="N79" s="113">
        <v>0.70030878003800201</v>
      </c>
      <c r="O79" s="20">
        <v>89.828635035280101</v>
      </c>
      <c r="P79" s="113">
        <v>1.40311950336346</v>
      </c>
      <c r="Q79" s="20">
        <v>-4.8323046703113297</v>
      </c>
      <c r="R79" s="113">
        <v>1.56081776060949</v>
      </c>
      <c r="S79" s="20">
        <v>94.242883696585196</v>
      </c>
      <c r="T79" s="113">
        <v>0.66737229490888705</v>
      </c>
      <c r="U79" s="20">
        <v>94.3540217325952</v>
      </c>
      <c r="V79" s="113">
        <v>2.1959158965299301</v>
      </c>
      <c r="W79" s="20">
        <v>92.373657388223904</v>
      </c>
      <c r="X79" s="113">
        <v>3.2958957647932001</v>
      </c>
      <c r="Y79" s="20">
        <v>-1.8692263083612599</v>
      </c>
      <c r="Z79" s="113">
        <v>3.32710926101459</v>
      </c>
      <c r="AA79" s="20">
        <v>94.449709422864998</v>
      </c>
      <c r="AB79" s="113">
        <v>0.75489317382271404</v>
      </c>
      <c r="AC79" s="20">
        <v>93.285642105869499</v>
      </c>
      <c r="AD79" s="113">
        <v>1.6542777197191401</v>
      </c>
      <c r="AE79" s="20">
        <v>93.897351580040294</v>
      </c>
      <c r="AF79" s="113">
        <v>2.7561603687225502</v>
      </c>
      <c r="AG79" s="20">
        <v>-0.55235784282467604</v>
      </c>
      <c r="AH79" s="113">
        <v>2.82742082709433</v>
      </c>
      <c r="AI79" s="20">
        <v>94.665735902567405</v>
      </c>
      <c r="AJ79" s="113">
        <v>0.63574102977939995</v>
      </c>
      <c r="AK79" s="20" t="s">
        <v>824</v>
      </c>
      <c r="AL79" s="113" t="s">
        <v>824</v>
      </c>
      <c r="AM79" s="20" t="s">
        <v>824</v>
      </c>
      <c r="AN79" s="113" t="s">
        <v>824</v>
      </c>
      <c r="AO79" s="20" t="s">
        <v>824</v>
      </c>
      <c r="AP79" s="113" t="s">
        <v>824</v>
      </c>
      <c r="AQ79" s="20">
        <v>4.7048596650660803</v>
      </c>
      <c r="AR79" s="113">
        <v>1.1042951202708999</v>
      </c>
      <c r="AS79" s="107"/>
      <c r="AT79" s="108"/>
    </row>
    <row r="80" spans="1:46" ht="13" customHeight="1" x14ac:dyDescent="0.15">
      <c r="A80" s="57" t="s">
        <v>288</v>
      </c>
      <c r="B80" s="82">
        <v>1</v>
      </c>
      <c r="C80" s="20">
        <v>70.812758007181799</v>
      </c>
      <c r="D80" s="113">
        <v>1.12304184198898</v>
      </c>
      <c r="E80" s="20">
        <v>73.703523595758597</v>
      </c>
      <c r="F80" s="113">
        <v>2.3863758611232</v>
      </c>
      <c r="G80" s="20">
        <v>70.145380066848404</v>
      </c>
      <c r="H80" s="113">
        <v>1.7211601577661</v>
      </c>
      <c r="I80" s="20">
        <v>69.930567406901602</v>
      </c>
      <c r="J80" s="113">
        <v>3.85501203887029</v>
      </c>
      <c r="K80" s="20">
        <v>-3.77295618885698</v>
      </c>
      <c r="L80" s="113">
        <v>4.87575877455083</v>
      </c>
      <c r="M80" s="20">
        <v>70.935444517080498</v>
      </c>
      <c r="N80" s="113">
        <v>1.21949441621684</v>
      </c>
      <c r="O80" s="20" t="s">
        <v>824</v>
      </c>
      <c r="P80" s="113" t="s">
        <v>824</v>
      </c>
      <c r="Q80" s="20" t="s">
        <v>824</v>
      </c>
      <c r="R80" s="113" t="s">
        <v>824</v>
      </c>
      <c r="S80" s="20">
        <v>69.750869659615503</v>
      </c>
      <c r="T80" s="113">
        <v>1.9476125617589399</v>
      </c>
      <c r="U80" s="20">
        <v>73.049942336747307</v>
      </c>
      <c r="V80" s="113">
        <v>2.4188733280881101</v>
      </c>
      <c r="W80" s="20">
        <v>64.586136504685896</v>
      </c>
      <c r="X80" s="113">
        <v>5.3373196776047198</v>
      </c>
      <c r="Y80" s="20">
        <v>-5.1647331549295803</v>
      </c>
      <c r="Z80" s="113">
        <v>6.0188513847370002</v>
      </c>
      <c r="AA80" s="20">
        <v>76.563731205240202</v>
      </c>
      <c r="AB80" s="113">
        <v>4.3760868890917699</v>
      </c>
      <c r="AC80" s="20">
        <v>70.058151557603495</v>
      </c>
      <c r="AD80" s="113">
        <v>1.7088752626656301</v>
      </c>
      <c r="AE80" s="20">
        <v>69.040972561446907</v>
      </c>
      <c r="AF80" s="113">
        <v>3.7834047729884701</v>
      </c>
      <c r="AG80" s="20">
        <v>-7.5227586437933196</v>
      </c>
      <c r="AH80" s="113">
        <v>5.6010686890672599</v>
      </c>
      <c r="AI80" s="20">
        <v>68.317733664527793</v>
      </c>
      <c r="AJ80" s="113">
        <v>2.21252267899705</v>
      </c>
      <c r="AK80" s="20">
        <v>72.705749884364394</v>
      </c>
      <c r="AL80" s="113">
        <v>2.0266275779259701</v>
      </c>
      <c r="AM80" s="20" t="s">
        <v>824</v>
      </c>
      <c r="AN80" s="113" t="s">
        <v>824</v>
      </c>
      <c r="AO80" s="20" t="s">
        <v>824</v>
      </c>
      <c r="AP80" s="113" t="s">
        <v>824</v>
      </c>
      <c r="AQ80" s="20">
        <v>6.5937984559490301</v>
      </c>
      <c r="AR80" s="113">
        <v>1.82420933688316</v>
      </c>
      <c r="AS80" s="107"/>
      <c r="AT80" s="108"/>
    </row>
    <row r="81" spans="1:46" ht="13" customHeight="1" x14ac:dyDescent="0.15">
      <c r="A81" s="57" t="s">
        <v>290</v>
      </c>
      <c r="B81" s="82">
        <v>1</v>
      </c>
      <c r="C81" s="20">
        <v>87.663222741089996</v>
      </c>
      <c r="D81" s="113">
        <v>0.85602764442422896</v>
      </c>
      <c r="E81" s="20">
        <v>88.354981039823102</v>
      </c>
      <c r="F81" s="113">
        <v>3.0911160901427102</v>
      </c>
      <c r="G81" s="20">
        <v>87.083202567841298</v>
      </c>
      <c r="H81" s="113">
        <v>1.2763453041080099</v>
      </c>
      <c r="I81" s="20">
        <v>88.0788651359385</v>
      </c>
      <c r="J81" s="113">
        <v>1.3410488789085899</v>
      </c>
      <c r="K81" s="20">
        <v>-0.27611590388458801</v>
      </c>
      <c r="L81" s="113">
        <v>3.1750747415528799</v>
      </c>
      <c r="M81" s="20">
        <v>87.389538194013099</v>
      </c>
      <c r="N81" s="113">
        <v>1.11423055664048</v>
      </c>
      <c r="O81" s="20">
        <v>88.511764024707503</v>
      </c>
      <c r="P81" s="113">
        <v>1.2884118142623899</v>
      </c>
      <c r="Q81" s="20">
        <v>1.12222583069439</v>
      </c>
      <c r="R81" s="113">
        <v>1.71389742466504</v>
      </c>
      <c r="S81" s="20">
        <v>88.682805598611495</v>
      </c>
      <c r="T81" s="113">
        <v>0.86150398801704398</v>
      </c>
      <c r="U81" s="20">
        <v>87.438616474261096</v>
      </c>
      <c r="V81" s="113">
        <v>2.0396865263962898</v>
      </c>
      <c r="W81" s="20">
        <v>83.456490309738101</v>
      </c>
      <c r="X81" s="113">
        <v>3.4085232158404599</v>
      </c>
      <c r="Y81" s="20">
        <v>-5.2263152888734696</v>
      </c>
      <c r="Z81" s="113">
        <v>3.54830553600662</v>
      </c>
      <c r="AA81" s="20">
        <v>89.9091617792851</v>
      </c>
      <c r="AB81" s="113">
        <v>1.4110899848763101</v>
      </c>
      <c r="AC81" s="20">
        <v>88.496223187191802</v>
      </c>
      <c r="AD81" s="113">
        <v>1.05980207657194</v>
      </c>
      <c r="AE81" s="20">
        <v>81.786503311650094</v>
      </c>
      <c r="AF81" s="113">
        <v>2.9655653069303001</v>
      </c>
      <c r="AG81" s="20">
        <v>-8.1226584676349898</v>
      </c>
      <c r="AH81" s="113">
        <v>3.0498836195232002</v>
      </c>
      <c r="AI81" s="20">
        <v>88.197673813513504</v>
      </c>
      <c r="AJ81" s="113">
        <v>0.93976830541857004</v>
      </c>
      <c r="AK81" s="20">
        <v>86.411383092520893</v>
      </c>
      <c r="AL81" s="113">
        <v>1.8342535658996699</v>
      </c>
      <c r="AM81" s="20">
        <v>85.362339866025494</v>
      </c>
      <c r="AN81" s="113">
        <v>3.99789148308452</v>
      </c>
      <c r="AO81" s="20">
        <v>-2.83533394748798</v>
      </c>
      <c r="AP81" s="113">
        <v>4.2377054662918798</v>
      </c>
      <c r="AQ81" s="20">
        <v>20.763950525592801</v>
      </c>
      <c r="AR81" s="113">
        <v>1.47924411898764</v>
      </c>
      <c r="AS81" s="107"/>
      <c r="AT81" s="108"/>
    </row>
    <row r="82" spans="1:46" ht="13" customHeight="1" x14ac:dyDescent="0.15">
      <c r="A82" s="57" t="s">
        <v>292</v>
      </c>
      <c r="B82" s="82">
        <v>1</v>
      </c>
      <c r="C82" s="20">
        <v>77.070130529181299</v>
      </c>
      <c r="D82" s="113">
        <v>1.07516442654783</v>
      </c>
      <c r="E82" s="20">
        <v>76.414475772678799</v>
      </c>
      <c r="F82" s="113">
        <v>4.57704003636987</v>
      </c>
      <c r="G82" s="20">
        <v>80.189742705469101</v>
      </c>
      <c r="H82" s="113">
        <v>2.1070959442945401</v>
      </c>
      <c r="I82" s="20">
        <v>76.2258700552145</v>
      </c>
      <c r="J82" s="113">
        <v>1.06249082457221</v>
      </c>
      <c r="K82" s="20">
        <v>-0.18860571746434099</v>
      </c>
      <c r="L82" s="113">
        <v>4.6771100538670503</v>
      </c>
      <c r="M82" s="20">
        <v>76.817266275763501</v>
      </c>
      <c r="N82" s="113">
        <v>1.1440343070653001</v>
      </c>
      <c r="O82" s="20">
        <v>80.3583367195574</v>
      </c>
      <c r="P82" s="113">
        <v>3.4118411770292498</v>
      </c>
      <c r="Q82" s="20">
        <v>3.5410704437939402</v>
      </c>
      <c r="R82" s="113">
        <v>3.6654414446387098</v>
      </c>
      <c r="S82" s="20">
        <v>78.752409975046604</v>
      </c>
      <c r="T82" s="113">
        <v>1.34777059487752</v>
      </c>
      <c r="U82" s="20">
        <v>79.161387704379194</v>
      </c>
      <c r="V82" s="113">
        <v>2.12517184308239</v>
      </c>
      <c r="W82" s="20">
        <v>72.405521863404104</v>
      </c>
      <c r="X82" s="113">
        <v>2.1234618157073899</v>
      </c>
      <c r="Y82" s="20">
        <v>-6.3468881116424596</v>
      </c>
      <c r="Z82" s="113">
        <v>2.5127806791817</v>
      </c>
      <c r="AA82" s="20">
        <v>78.609667956728302</v>
      </c>
      <c r="AB82" s="113">
        <v>1.76772765938416</v>
      </c>
      <c r="AC82" s="20">
        <v>77.528260574730893</v>
      </c>
      <c r="AD82" s="113">
        <v>1.3928459910114599</v>
      </c>
      <c r="AE82" s="20">
        <v>72.327528819475106</v>
      </c>
      <c r="AF82" s="113">
        <v>2.7257607020119701</v>
      </c>
      <c r="AG82" s="20">
        <v>-6.2821391372531501</v>
      </c>
      <c r="AH82" s="113">
        <v>3.1295837901256802</v>
      </c>
      <c r="AI82" s="20">
        <v>78.055750076536896</v>
      </c>
      <c r="AJ82" s="113">
        <v>1.1383973331528101</v>
      </c>
      <c r="AK82" s="20">
        <v>63.823761938542503</v>
      </c>
      <c r="AL82" s="113">
        <v>3.0374951492132798</v>
      </c>
      <c r="AM82" s="20" t="s">
        <v>824</v>
      </c>
      <c r="AN82" s="113" t="s">
        <v>824</v>
      </c>
      <c r="AO82" s="20" t="s">
        <v>824</v>
      </c>
      <c r="AP82" s="113" t="s">
        <v>824</v>
      </c>
      <c r="AQ82" s="20">
        <v>8.8146848021560196</v>
      </c>
      <c r="AR82" s="113">
        <v>1.6969866823895401</v>
      </c>
      <c r="AS82" s="107"/>
      <c r="AT82" s="108"/>
    </row>
    <row r="83" spans="1:46" ht="13" customHeight="1" x14ac:dyDescent="0.15">
      <c r="A83" s="57" t="s">
        <v>293</v>
      </c>
      <c r="B83" s="82">
        <v>1</v>
      </c>
      <c r="C83" s="20">
        <v>89.648471882470901</v>
      </c>
      <c r="D83" s="113">
        <v>0.89603124034749204</v>
      </c>
      <c r="E83" s="20" t="s">
        <v>824</v>
      </c>
      <c r="F83" s="113" t="s">
        <v>824</v>
      </c>
      <c r="G83" s="20">
        <v>88.379349091513305</v>
      </c>
      <c r="H83" s="113">
        <v>2.4281965965411501</v>
      </c>
      <c r="I83" s="20">
        <v>89.921466517063806</v>
      </c>
      <c r="J83" s="113">
        <v>0.99910252737786798</v>
      </c>
      <c r="K83" s="20" t="s">
        <v>824</v>
      </c>
      <c r="L83" s="113" t="s">
        <v>824</v>
      </c>
      <c r="M83" s="20">
        <v>87.6256196365524</v>
      </c>
      <c r="N83" s="113">
        <v>2.1568436744897501</v>
      </c>
      <c r="O83" s="20">
        <v>90.070791035454207</v>
      </c>
      <c r="P83" s="113">
        <v>0.99511154662479295</v>
      </c>
      <c r="Q83" s="20">
        <v>2.4451713989018198</v>
      </c>
      <c r="R83" s="113">
        <v>2.3916326914453299</v>
      </c>
      <c r="S83" s="20">
        <v>89.152369093025698</v>
      </c>
      <c r="T83" s="113">
        <v>0.98209251477710702</v>
      </c>
      <c r="U83" s="20">
        <v>92.118704319081303</v>
      </c>
      <c r="V83" s="113">
        <v>2.0879210933444301</v>
      </c>
      <c r="W83" s="20">
        <v>93.684767603982493</v>
      </c>
      <c r="X83" s="113">
        <v>3.2060205566701399</v>
      </c>
      <c r="Y83" s="20">
        <v>4.5323985109568197</v>
      </c>
      <c r="Z83" s="113">
        <v>3.40922246421085</v>
      </c>
      <c r="AA83" s="20">
        <v>92.305918979930198</v>
      </c>
      <c r="AB83" s="113">
        <v>2.0694588922153798</v>
      </c>
      <c r="AC83" s="20">
        <v>89.295330854898197</v>
      </c>
      <c r="AD83" s="113">
        <v>1.2749538342805</v>
      </c>
      <c r="AE83" s="20">
        <v>88.864336058328405</v>
      </c>
      <c r="AF83" s="113">
        <v>1.6587874583892801</v>
      </c>
      <c r="AG83" s="20">
        <v>-3.4415829216018401</v>
      </c>
      <c r="AH83" s="113">
        <v>2.73314774256046</v>
      </c>
      <c r="AI83" s="20">
        <v>90.409956719232497</v>
      </c>
      <c r="AJ83" s="113">
        <v>0.95031907405685601</v>
      </c>
      <c r="AK83" s="20">
        <v>88.163894445568602</v>
      </c>
      <c r="AL83" s="113">
        <v>2.3811430836592198</v>
      </c>
      <c r="AM83" s="20" t="s">
        <v>824</v>
      </c>
      <c r="AN83" s="113" t="s">
        <v>824</v>
      </c>
      <c r="AO83" s="20" t="s">
        <v>824</v>
      </c>
      <c r="AP83" s="113" t="s">
        <v>824</v>
      </c>
      <c r="AQ83" s="20">
        <v>1.1643662054159201</v>
      </c>
      <c r="AR83" s="113">
        <v>1.5160925158813301</v>
      </c>
      <c r="AS83" s="107"/>
      <c r="AT83" s="108"/>
    </row>
    <row r="84" spans="1:46" ht="13" customHeight="1" x14ac:dyDescent="0.15">
      <c r="A84" s="3" t="s">
        <v>304</v>
      </c>
      <c r="B84" s="83">
        <v>1</v>
      </c>
      <c r="C84" s="64">
        <v>79.641052567664303</v>
      </c>
      <c r="D84" s="117">
        <v>0.35134984642390998</v>
      </c>
      <c r="E84" s="64">
        <v>82.632406895103699</v>
      </c>
      <c r="F84" s="117">
        <v>1.4662642784169</v>
      </c>
      <c r="G84" s="64">
        <v>79.685331181824097</v>
      </c>
      <c r="H84" s="117">
        <v>0.64814907467299898</v>
      </c>
      <c r="I84" s="64">
        <v>79.000881491290798</v>
      </c>
      <c r="J84" s="117">
        <v>0.67464410877531</v>
      </c>
      <c r="K84" s="64">
        <v>-3.0042842342054499</v>
      </c>
      <c r="L84" s="117">
        <v>1.66609328589295</v>
      </c>
      <c r="M84" s="64">
        <v>78.510945321199202</v>
      </c>
      <c r="N84" s="117">
        <v>0.45320447558891502</v>
      </c>
      <c r="O84" s="64">
        <v>85.971608139660901</v>
      </c>
      <c r="P84" s="117">
        <v>0.713235103666642</v>
      </c>
      <c r="Q84" s="64">
        <v>4.7256815210321896</v>
      </c>
      <c r="R84" s="117">
        <v>0.90605818846175501</v>
      </c>
      <c r="S84" s="64">
        <v>81.503059253052896</v>
      </c>
      <c r="T84" s="117">
        <v>0.48475162169858899</v>
      </c>
      <c r="U84" s="64">
        <v>79.298861370976198</v>
      </c>
      <c r="V84" s="117">
        <v>0.79323758021364199</v>
      </c>
      <c r="W84" s="64">
        <v>77.355329551471598</v>
      </c>
      <c r="X84" s="117">
        <v>1.1433651527942501</v>
      </c>
      <c r="Y84" s="64">
        <v>-5.8679335219045097</v>
      </c>
      <c r="Z84" s="117">
        <v>1.2634720717654</v>
      </c>
      <c r="AA84" s="64">
        <v>80.759802771117904</v>
      </c>
      <c r="AB84" s="117">
        <v>0.80684943256038999</v>
      </c>
      <c r="AC84" s="64">
        <v>80.063798172550904</v>
      </c>
      <c r="AD84" s="117">
        <v>0.53454890501282903</v>
      </c>
      <c r="AE84" s="64">
        <v>79.327796039959907</v>
      </c>
      <c r="AF84" s="117">
        <v>1.0211268141188701</v>
      </c>
      <c r="AG84" s="64">
        <v>-3.5130815987659698</v>
      </c>
      <c r="AH84" s="117">
        <v>1.3526857035220401</v>
      </c>
      <c r="AI84" s="64">
        <v>80.779347468061104</v>
      </c>
      <c r="AJ84" s="117">
        <v>0.46149087292667801</v>
      </c>
      <c r="AK84" s="64">
        <v>74.750498573065599</v>
      </c>
      <c r="AL84" s="117">
        <v>1.1392677230211301</v>
      </c>
      <c r="AM84" s="64">
        <v>76.763081007619206</v>
      </c>
      <c r="AN84" s="117">
        <v>2.1712033900895502</v>
      </c>
      <c r="AO84" s="64">
        <v>-4.6026485597750399</v>
      </c>
      <c r="AP84" s="117">
        <v>2.3942183694044399</v>
      </c>
      <c r="AQ84" s="64">
        <v>11.9099856384922</v>
      </c>
      <c r="AR84" s="117">
        <v>0.48987456877220797</v>
      </c>
      <c r="AS84" s="107"/>
      <c r="AT84" s="108"/>
    </row>
    <row r="85" spans="1:46" ht="13" customHeight="1" x14ac:dyDescent="0.15">
      <c r="A85" s="57" t="s">
        <v>92</v>
      </c>
      <c r="B85" s="82">
        <v>1</v>
      </c>
      <c r="C85" s="20">
        <v>85.379026504426903</v>
      </c>
      <c r="D85" s="113">
        <v>1.43122157184902</v>
      </c>
      <c r="E85" s="20">
        <v>93.344754766331107</v>
      </c>
      <c r="F85" s="113">
        <v>1.8762539153318101</v>
      </c>
      <c r="G85" s="20">
        <v>85.083241097583794</v>
      </c>
      <c r="H85" s="113">
        <v>1.7470028977844301</v>
      </c>
      <c r="I85" s="20">
        <v>79.219613323432299</v>
      </c>
      <c r="J85" s="113">
        <v>4.9792651179318597</v>
      </c>
      <c r="K85" s="20">
        <v>-14.1251414428988</v>
      </c>
      <c r="L85" s="113">
        <v>5.2749926582584497</v>
      </c>
      <c r="M85" s="20">
        <v>81.121580998672798</v>
      </c>
      <c r="N85" s="113">
        <v>2.5849273733117002</v>
      </c>
      <c r="O85" s="20">
        <v>89.2315924214235</v>
      </c>
      <c r="P85" s="113">
        <v>1.61991693807339</v>
      </c>
      <c r="Q85" s="20">
        <v>8.1100114227506506</v>
      </c>
      <c r="R85" s="113">
        <v>3.0136958325499998</v>
      </c>
      <c r="S85" s="20">
        <v>89.189780705124704</v>
      </c>
      <c r="T85" s="113">
        <v>1.7341552429740601</v>
      </c>
      <c r="U85" s="20">
        <v>88.808173252683702</v>
      </c>
      <c r="V85" s="113">
        <v>1.53027193654494</v>
      </c>
      <c r="W85" s="20">
        <v>72.350713213297894</v>
      </c>
      <c r="X85" s="113">
        <v>4.1568467961334896</v>
      </c>
      <c r="Y85" s="20">
        <v>-16.8390674918267</v>
      </c>
      <c r="Z85" s="113">
        <v>4.3102598539756896</v>
      </c>
      <c r="AA85" s="20" t="s">
        <v>824</v>
      </c>
      <c r="AB85" s="113" t="s">
        <v>824</v>
      </c>
      <c r="AC85" s="20">
        <v>90.0401098412935</v>
      </c>
      <c r="AD85" s="113">
        <v>1.2052229632971201</v>
      </c>
      <c r="AE85" s="20">
        <v>80.250513841396099</v>
      </c>
      <c r="AF85" s="113">
        <v>2.56105238607232</v>
      </c>
      <c r="AG85" s="20" t="s">
        <v>824</v>
      </c>
      <c r="AH85" s="113" t="s">
        <v>824</v>
      </c>
      <c r="AI85" s="20">
        <v>88.571331008554793</v>
      </c>
      <c r="AJ85" s="113">
        <v>1.56476686269413</v>
      </c>
      <c r="AK85" s="20">
        <v>85.462070652103407</v>
      </c>
      <c r="AL85" s="113">
        <v>2.5002115525723498</v>
      </c>
      <c r="AM85" s="20">
        <v>78.983967718823195</v>
      </c>
      <c r="AN85" s="113">
        <v>4.1969166146073196</v>
      </c>
      <c r="AO85" s="20">
        <v>-9.5873632897316003</v>
      </c>
      <c r="AP85" s="113">
        <v>4.4489253233386199</v>
      </c>
      <c r="AQ85" s="20">
        <v>14.299695807336599</v>
      </c>
      <c r="AR85" s="113">
        <v>2.30068898828744</v>
      </c>
      <c r="AS85" s="107"/>
      <c r="AT85" s="108"/>
    </row>
    <row r="86" spans="1:46" ht="13" customHeight="1" x14ac:dyDescent="0.15">
      <c r="A86" s="57" t="s">
        <v>301</v>
      </c>
      <c r="B86" s="82">
        <v>1</v>
      </c>
      <c r="C86" s="20">
        <v>94.327966938960799</v>
      </c>
      <c r="D86" s="113">
        <v>1.22304618881354</v>
      </c>
      <c r="E86" s="20">
        <v>93.779940665377097</v>
      </c>
      <c r="F86" s="113">
        <v>2.8729258500542598</v>
      </c>
      <c r="G86" s="20">
        <v>94.745618443952097</v>
      </c>
      <c r="H86" s="113">
        <v>1.55013753605055</v>
      </c>
      <c r="I86" s="20">
        <v>93.131436902106003</v>
      </c>
      <c r="J86" s="113">
        <v>2.77530382757549</v>
      </c>
      <c r="K86" s="20">
        <v>-0.64850376327109405</v>
      </c>
      <c r="L86" s="113">
        <v>3.8890726889293399</v>
      </c>
      <c r="M86" s="20" t="s">
        <v>825</v>
      </c>
      <c r="N86" s="113" t="s">
        <v>825</v>
      </c>
      <c r="O86" s="20" t="s">
        <v>825</v>
      </c>
      <c r="P86" s="113" t="s">
        <v>825</v>
      </c>
      <c r="Q86" s="20" t="s">
        <v>825</v>
      </c>
      <c r="R86" s="113" t="s">
        <v>825</v>
      </c>
      <c r="S86" s="20">
        <v>94.994329098289398</v>
      </c>
      <c r="T86" s="113">
        <v>1.76451374823964</v>
      </c>
      <c r="U86" s="20">
        <v>96.288670257847102</v>
      </c>
      <c r="V86" s="113">
        <v>1.70694214276728</v>
      </c>
      <c r="W86" s="20">
        <v>91.894787584038596</v>
      </c>
      <c r="X86" s="113">
        <v>2.93127340362491</v>
      </c>
      <c r="Y86" s="20">
        <v>-3.0995415142508298</v>
      </c>
      <c r="Z86" s="113">
        <v>3.29517398597386</v>
      </c>
      <c r="AA86" s="20">
        <v>95.108993847990206</v>
      </c>
      <c r="AB86" s="113">
        <v>3.2159293115039098</v>
      </c>
      <c r="AC86" s="20">
        <v>95.110391756373701</v>
      </c>
      <c r="AD86" s="113">
        <v>1.6602485306108301</v>
      </c>
      <c r="AE86" s="20">
        <v>92.792993502598804</v>
      </c>
      <c r="AF86" s="113">
        <v>2.52111321711961</v>
      </c>
      <c r="AG86" s="20">
        <v>-2.3160003453914002</v>
      </c>
      <c r="AH86" s="113">
        <v>4.2509973107821999</v>
      </c>
      <c r="AI86" s="20">
        <v>95.367455609982599</v>
      </c>
      <c r="AJ86" s="113">
        <v>2.07848516269785</v>
      </c>
      <c r="AK86" s="20">
        <v>94.659833318188802</v>
      </c>
      <c r="AL86" s="113">
        <v>2.0031293221642601</v>
      </c>
      <c r="AM86" s="20">
        <v>92.562734425466502</v>
      </c>
      <c r="AN86" s="113">
        <v>2.4611014102026099</v>
      </c>
      <c r="AO86" s="20">
        <v>-2.8047211845161</v>
      </c>
      <c r="AP86" s="113">
        <v>3.1345416079870101</v>
      </c>
      <c r="AQ86" s="20">
        <v>21.038727414374499</v>
      </c>
      <c r="AR86" s="113">
        <v>2.9498056556523098</v>
      </c>
      <c r="AS86" s="107"/>
      <c r="AT86" s="108"/>
    </row>
    <row r="87" spans="1:46" ht="13" customHeight="1" x14ac:dyDescent="0.15">
      <c r="A87" s="72" t="s">
        <v>302</v>
      </c>
      <c r="B87" s="84">
        <v>1</v>
      </c>
      <c r="C87" s="118">
        <v>91.284483102210402</v>
      </c>
      <c r="D87" s="119">
        <v>0.96036368716492604</v>
      </c>
      <c r="E87" s="118">
        <v>90.510331959075103</v>
      </c>
      <c r="F87" s="119">
        <v>3.9864475272368001</v>
      </c>
      <c r="G87" s="118">
        <v>92.873957169448005</v>
      </c>
      <c r="H87" s="119">
        <v>1.8990468891019701</v>
      </c>
      <c r="I87" s="118">
        <v>90.745902001674807</v>
      </c>
      <c r="J87" s="119">
        <v>1.34673973608555</v>
      </c>
      <c r="K87" s="118">
        <v>0.235570042599718</v>
      </c>
      <c r="L87" s="119">
        <v>4.2288096953613099</v>
      </c>
      <c r="M87" s="118">
        <v>91.311663600617905</v>
      </c>
      <c r="N87" s="119">
        <v>0.98923727060204403</v>
      </c>
      <c r="O87" s="118" t="s">
        <v>824</v>
      </c>
      <c r="P87" s="119" t="s">
        <v>824</v>
      </c>
      <c r="Q87" s="118" t="s">
        <v>824</v>
      </c>
      <c r="R87" s="119" t="s">
        <v>824</v>
      </c>
      <c r="S87" s="118">
        <v>91.181999082234199</v>
      </c>
      <c r="T87" s="119">
        <v>1.4395633168772</v>
      </c>
      <c r="U87" s="118">
        <v>92.993018306595303</v>
      </c>
      <c r="V87" s="119">
        <v>1.6460941063929899</v>
      </c>
      <c r="W87" s="118">
        <v>89.620419935303005</v>
      </c>
      <c r="X87" s="119">
        <v>3.2934953415635801</v>
      </c>
      <c r="Y87" s="118">
        <v>-1.5615791469311799</v>
      </c>
      <c r="Z87" s="119">
        <v>3.5747277318677999</v>
      </c>
      <c r="AA87" s="118" t="s">
        <v>824</v>
      </c>
      <c r="AB87" s="119" t="s">
        <v>824</v>
      </c>
      <c r="AC87" s="118">
        <v>90.421819054888303</v>
      </c>
      <c r="AD87" s="119">
        <v>1.3311767689165901</v>
      </c>
      <c r="AE87" s="118">
        <v>91.847930971163805</v>
      </c>
      <c r="AF87" s="119">
        <v>1.83530735237431</v>
      </c>
      <c r="AG87" s="118" t="s">
        <v>824</v>
      </c>
      <c r="AH87" s="119" t="s">
        <v>824</v>
      </c>
      <c r="AI87" s="118">
        <v>92.465382598665101</v>
      </c>
      <c r="AJ87" s="119">
        <v>1.88267953976415</v>
      </c>
      <c r="AK87" s="118">
        <v>92.128030982370404</v>
      </c>
      <c r="AL87" s="119">
        <v>1.27466208819046</v>
      </c>
      <c r="AM87" s="118">
        <v>88.941965708931505</v>
      </c>
      <c r="AN87" s="119">
        <v>3.0822003332704999</v>
      </c>
      <c r="AO87" s="118">
        <v>-3.5234168897335101</v>
      </c>
      <c r="AP87" s="119">
        <v>3.49692731013111</v>
      </c>
      <c r="AQ87" s="118">
        <v>17.732175752962998</v>
      </c>
      <c r="AR87" s="119">
        <v>2.3838601701201698</v>
      </c>
      <c r="AS87" s="80"/>
      <c r="AT87" s="81"/>
    </row>
    <row r="88" spans="1:46" ht="13" customHeight="1" x14ac:dyDescent="0.15">
      <c r="A88" s="57"/>
      <c r="B88" s="85"/>
      <c r="C88" s="20" t="s">
        <v>1470</v>
      </c>
      <c r="D88" s="113" t="s">
        <v>1471</v>
      </c>
      <c r="E88" s="20" t="s">
        <v>1498</v>
      </c>
      <c r="F88" s="113" t="s">
        <v>1499</v>
      </c>
      <c r="G88" s="20" t="s">
        <v>1500</v>
      </c>
      <c r="H88" s="113" t="s">
        <v>1501</v>
      </c>
      <c r="I88" s="20" t="s">
        <v>1502</v>
      </c>
      <c r="J88" s="113" t="s">
        <v>1503</v>
      </c>
      <c r="K88" s="20" t="s">
        <v>1504</v>
      </c>
      <c r="L88" s="113" t="s">
        <v>1505</v>
      </c>
      <c r="M88" s="20" t="s">
        <v>1506</v>
      </c>
      <c r="N88" s="113" t="s">
        <v>1507</v>
      </c>
      <c r="O88" s="20" t="s">
        <v>1508</v>
      </c>
      <c r="P88" s="113" t="s">
        <v>1509</v>
      </c>
      <c r="Q88" s="20" t="s">
        <v>1510</v>
      </c>
      <c r="R88" s="113" t="s">
        <v>1511</v>
      </c>
      <c r="S88" s="20" t="s">
        <v>1512</v>
      </c>
      <c r="T88" s="113" t="s">
        <v>1513</v>
      </c>
      <c r="U88" s="20" t="s">
        <v>1514</v>
      </c>
      <c r="V88" s="113" t="s">
        <v>1515</v>
      </c>
      <c r="W88" s="20" t="s">
        <v>1516</v>
      </c>
      <c r="X88" s="113" t="s">
        <v>1517</v>
      </c>
      <c r="Y88" s="20" t="s">
        <v>1518</v>
      </c>
      <c r="Z88" s="113" t="s">
        <v>1519</v>
      </c>
      <c r="AA88" s="20" t="s">
        <v>1520</v>
      </c>
      <c r="AB88" s="113" t="s">
        <v>1521</v>
      </c>
      <c r="AC88" s="20" t="s">
        <v>1522</v>
      </c>
      <c r="AD88" s="113" t="s">
        <v>1523</v>
      </c>
      <c r="AE88" s="20" t="s">
        <v>1524</v>
      </c>
      <c r="AF88" s="113" t="s">
        <v>1525</v>
      </c>
      <c r="AG88" s="20" t="s">
        <v>1526</v>
      </c>
      <c r="AH88" s="113" t="s">
        <v>1527</v>
      </c>
      <c r="AI88" s="20" t="s">
        <v>1528</v>
      </c>
      <c r="AJ88" s="113" t="s">
        <v>1529</v>
      </c>
      <c r="AK88" s="20" t="s">
        <v>1530</v>
      </c>
      <c r="AL88" s="113" t="s">
        <v>1531</v>
      </c>
      <c r="AM88" s="20" t="s">
        <v>1532</v>
      </c>
      <c r="AN88" s="113" t="s">
        <v>1533</v>
      </c>
      <c r="AO88" s="20" t="s">
        <v>1534</v>
      </c>
      <c r="AP88" s="113" t="s">
        <v>1535</v>
      </c>
      <c r="AQ88" s="107" t="s">
        <v>1494</v>
      </c>
      <c r="AR88" s="107" t="s">
        <v>1495</v>
      </c>
      <c r="AS88" s="20" t="s">
        <v>1496</v>
      </c>
      <c r="AT88" s="123" t="s">
        <v>1497</v>
      </c>
    </row>
    <row r="89" spans="1:46" ht="13" customHeight="1" x14ac:dyDescent="0.15">
      <c r="A89" s="57" t="s">
        <v>259</v>
      </c>
      <c r="B89" s="85">
        <v>3</v>
      </c>
      <c r="C89" s="20">
        <v>72.081978767856995</v>
      </c>
      <c r="D89" s="113">
        <v>1.06525231282024</v>
      </c>
      <c r="E89" s="20" t="s">
        <v>327</v>
      </c>
      <c r="F89" s="113" t="s">
        <v>327</v>
      </c>
      <c r="G89" s="20">
        <v>69.610437035237695</v>
      </c>
      <c r="H89" s="113">
        <v>1.18919949355185</v>
      </c>
      <c r="I89" s="20">
        <v>76.0529460893828</v>
      </c>
      <c r="J89" s="113">
        <v>1.9314317958251399</v>
      </c>
      <c r="K89" s="20" t="s">
        <v>327</v>
      </c>
      <c r="L89" s="113" t="s">
        <v>327</v>
      </c>
      <c r="M89" s="20">
        <v>71.491624783117601</v>
      </c>
      <c r="N89" s="113">
        <v>1.0918117379050301</v>
      </c>
      <c r="O89" s="20" t="s">
        <v>824</v>
      </c>
      <c r="P89" s="113" t="s">
        <v>824</v>
      </c>
      <c r="Q89" s="20" t="s">
        <v>824</v>
      </c>
      <c r="R89" s="113" t="s">
        <v>824</v>
      </c>
      <c r="S89" s="20">
        <v>72.778806772924298</v>
      </c>
      <c r="T89" s="113">
        <v>1.5805123644400501</v>
      </c>
      <c r="U89" s="20">
        <v>70.555935425099307</v>
      </c>
      <c r="V89" s="113">
        <v>2.3379214729341702</v>
      </c>
      <c r="W89" s="20">
        <v>67.986584429661306</v>
      </c>
      <c r="X89" s="113">
        <v>4.6607246809563696</v>
      </c>
      <c r="Y89" s="20">
        <v>-4.7922223432630604</v>
      </c>
      <c r="Z89" s="113">
        <v>5.1191731398434399</v>
      </c>
      <c r="AA89" s="20">
        <v>71.646798232563398</v>
      </c>
      <c r="AB89" s="113">
        <v>2.0467943651391298</v>
      </c>
      <c r="AC89" s="20">
        <v>71.796063527357006</v>
      </c>
      <c r="AD89" s="113">
        <v>1.4736717297934501</v>
      </c>
      <c r="AE89" s="20" t="s">
        <v>824</v>
      </c>
      <c r="AF89" s="113" t="s">
        <v>824</v>
      </c>
      <c r="AG89" s="20" t="s">
        <v>824</v>
      </c>
      <c r="AH89" s="113" t="s">
        <v>824</v>
      </c>
      <c r="AI89" s="20">
        <v>74.220106152434298</v>
      </c>
      <c r="AJ89" s="113">
        <v>1.3429639113815599</v>
      </c>
      <c r="AK89" s="20">
        <v>64.709297631283306</v>
      </c>
      <c r="AL89" s="113">
        <v>2.33656557010038</v>
      </c>
      <c r="AM89" s="20" t="s">
        <v>824</v>
      </c>
      <c r="AN89" s="113" t="s">
        <v>824</v>
      </c>
      <c r="AO89" s="20" t="s">
        <v>824</v>
      </c>
      <c r="AP89" s="113" t="s">
        <v>824</v>
      </c>
      <c r="AQ89" s="107"/>
      <c r="AR89" s="107"/>
      <c r="AS89" s="20">
        <v>9.2180160558683806</v>
      </c>
      <c r="AT89" s="123">
        <v>1.7426201927607501</v>
      </c>
    </row>
    <row r="90" spans="1:46" ht="13" customHeight="1" x14ac:dyDescent="0.15">
      <c r="A90" s="57" t="s">
        <v>262</v>
      </c>
      <c r="B90" s="85">
        <v>3</v>
      </c>
      <c r="C90" s="20">
        <v>91.224367384606396</v>
      </c>
      <c r="D90" s="113">
        <v>1.2614148943094201</v>
      </c>
      <c r="E90" s="20" t="s">
        <v>824</v>
      </c>
      <c r="F90" s="113" t="s">
        <v>824</v>
      </c>
      <c r="G90" s="20">
        <v>90.976544578914996</v>
      </c>
      <c r="H90" s="113">
        <v>1.3264845002463601</v>
      </c>
      <c r="I90" s="20">
        <v>91.211882065687902</v>
      </c>
      <c r="J90" s="113">
        <v>2.8006084088933498</v>
      </c>
      <c r="K90" s="20" t="s">
        <v>824</v>
      </c>
      <c r="L90" s="113" t="s">
        <v>824</v>
      </c>
      <c r="M90" s="20">
        <v>90.949448402033994</v>
      </c>
      <c r="N90" s="113">
        <v>1.2878866695200999</v>
      </c>
      <c r="O90" s="20" t="s">
        <v>824</v>
      </c>
      <c r="P90" s="113" t="s">
        <v>824</v>
      </c>
      <c r="Q90" s="20" t="s">
        <v>824</v>
      </c>
      <c r="R90" s="113" t="s">
        <v>824</v>
      </c>
      <c r="S90" s="20">
        <v>92.212083415551803</v>
      </c>
      <c r="T90" s="113">
        <v>1.3007877865751101</v>
      </c>
      <c r="U90" s="20">
        <v>91.939152938725698</v>
      </c>
      <c r="V90" s="113">
        <v>1.69681698902665</v>
      </c>
      <c r="W90" s="20">
        <v>85.694151080267005</v>
      </c>
      <c r="X90" s="113">
        <v>5.8349029387919904</v>
      </c>
      <c r="Y90" s="20">
        <v>-6.51793233528484</v>
      </c>
      <c r="Z90" s="113">
        <v>6.0274727664519201</v>
      </c>
      <c r="AA90" s="20">
        <v>92.610006643741301</v>
      </c>
      <c r="AB90" s="113">
        <v>2.2254277841367598</v>
      </c>
      <c r="AC90" s="20">
        <v>90.163561472529295</v>
      </c>
      <c r="AD90" s="113">
        <v>1.4536428073046901</v>
      </c>
      <c r="AE90" s="20">
        <v>87.293276467190495</v>
      </c>
      <c r="AF90" s="113">
        <v>4.2858995133628</v>
      </c>
      <c r="AG90" s="20">
        <v>-5.3167301765508199</v>
      </c>
      <c r="AH90" s="113">
        <v>4.8913284518304199</v>
      </c>
      <c r="AI90" s="20">
        <v>91.458496635208604</v>
      </c>
      <c r="AJ90" s="113">
        <v>1.5092959685009499</v>
      </c>
      <c r="AK90" s="20">
        <v>90.555706867768095</v>
      </c>
      <c r="AL90" s="113">
        <v>2.1652795430788698</v>
      </c>
      <c r="AM90" s="20">
        <v>90.819094786891199</v>
      </c>
      <c r="AN90" s="113">
        <v>3.5078177769324101</v>
      </c>
      <c r="AO90" s="20">
        <v>-0.63940184831737701</v>
      </c>
      <c r="AP90" s="113">
        <v>3.6204463349030198</v>
      </c>
      <c r="AQ90" s="107"/>
      <c r="AR90" s="107"/>
      <c r="AS90" s="20">
        <v>7.6869765324148904</v>
      </c>
      <c r="AT90" s="123">
        <v>1.9731838088658</v>
      </c>
    </row>
    <row r="91" spans="1:46" ht="13" customHeight="1" x14ac:dyDescent="0.15">
      <c r="A91" s="57" t="s">
        <v>376</v>
      </c>
      <c r="B91" s="85">
        <v>3</v>
      </c>
      <c r="C91" s="20">
        <v>71.188331137200095</v>
      </c>
      <c r="D91" s="113">
        <v>1.7169326141043899</v>
      </c>
      <c r="E91" s="20" t="s">
        <v>824</v>
      </c>
      <c r="F91" s="113" t="s">
        <v>824</v>
      </c>
      <c r="G91" s="20">
        <v>70.968146108046597</v>
      </c>
      <c r="H91" s="113">
        <v>1.8922499601370499</v>
      </c>
      <c r="I91" s="20">
        <v>72.698089796213793</v>
      </c>
      <c r="J91" s="113">
        <v>3.4144586732002602</v>
      </c>
      <c r="K91" s="20" t="s">
        <v>824</v>
      </c>
      <c r="L91" s="113" t="s">
        <v>824</v>
      </c>
      <c r="M91" s="20">
        <v>67.625892077772093</v>
      </c>
      <c r="N91" s="113">
        <v>3.3711211993947301</v>
      </c>
      <c r="O91" s="20">
        <v>73.322015851694402</v>
      </c>
      <c r="P91" s="113">
        <v>1.96836299137054</v>
      </c>
      <c r="Q91" s="20">
        <v>5.6961237739222996</v>
      </c>
      <c r="R91" s="113">
        <v>3.9249989705218198</v>
      </c>
      <c r="S91" s="20">
        <v>76.640341874937306</v>
      </c>
      <c r="T91" s="113">
        <v>2.3291506092165801</v>
      </c>
      <c r="U91" s="20">
        <v>75.1181717788443</v>
      </c>
      <c r="V91" s="113">
        <v>2.39423651915103</v>
      </c>
      <c r="W91" s="20">
        <v>59.267279860263599</v>
      </c>
      <c r="X91" s="113">
        <v>4.1839111773540596</v>
      </c>
      <c r="Y91" s="20">
        <v>-17.3730620146737</v>
      </c>
      <c r="Z91" s="113">
        <v>4.8406046706292596</v>
      </c>
      <c r="AA91" s="20" t="s">
        <v>824</v>
      </c>
      <c r="AB91" s="113" t="s">
        <v>824</v>
      </c>
      <c r="AC91" s="20">
        <v>75.258889815367297</v>
      </c>
      <c r="AD91" s="113">
        <v>1.5124967442293</v>
      </c>
      <c r="AE91" s="20">
        <v>63.630308341765698</v>
      </c>
      <c r="AF91" s="113">
        <v>3.6005783903006998</v>
      </c>
      <c r="AG91" s="20" t="s">
        <v>824</v>
      </c>
      <c r="AH91" s="113" t="s">
        <v>824</v>
      </c>
      <c r="AI91" s="20">
        <v>73.978133544096593</v>
      </c>
      <c r="AJ91" s="113">
        <v>2.4742949033028001</v>
      </c>
      <c r="AK91" s="20">
        <v>70.633980880513903</v>
      </c>
      <c r="AL91" s="113">
        <v>2.5389620943715299</v>
      </c>
      <c r="AM91" s="20">
        <v>70.261138821200703</v>
      </c>
      <c r="AN91" s="113">
        <v>4.2805729530990098</v>
      </c>
      <c r="AO91" s="20">
        <v>-3.7169947228959002</v>
      </c>
      <c r="AP91" s="113">
        <v>5.0207693942558604</v>
      </c>
      <c r="AQ91" s="107"/>
      <c r="AR91" s="107"/>
      <c r="AS91" s="20">
        <v>0.109000440109725</v>
      </c>
      <c r="AT91" s="123">
        <v>2.48849999688094</v>
      </c>
    </row>
    <row r="92" spans="1:46" ht="13" customHeight="1" x14ac:dyDescent="0.15">
      <c r="A92" s="57" t="s">
        <v>281</v>
      </c>
      <c r="B92" s="85">
        <v>3</v>
      </c>
      <c r="C92" s="20">
        <v>66.735206061381604</v>
      </c>
      <c r="D92" s="113">
        <v>1.24667321580727</v>
      </c>
      <c r="E92" s="20" t="s">
        <v>824</v>
      </c>
      <c r="F92" s="113" t="s">
        <v>824</v>
      </c>
      <c r="G92" s="20">
        <v>65.609676920913202</v>
      </c>
      <c r="H92" s="113">
        <v>1.4005953522871</v>
      </c>
      <c r="I92" s="20">
        <v>70.194084089920594</v>
      </c>
      <c r="J92" s="113">
        <v>2.59416298238791</v>
      </c>
      <c r="K92" s="20" t="s">
        <v>824</v>
      </c>
      <c r="L92" s="113" t="s">
        <v>824</v>
      </c>
      <c r="M92" s="20">
        <v>66.360713810676003</v>
      </c>
      <c r="N92" s="113">
        <v>1.3281618144369101</v>
      </c>
      <c r="O92" s="20">
        <v>69.296982367878201</v>
      </c>
      <c r="P92" s="113">
        <v>3.8243228390201001</v>
      </c>
      <c r="Q92" s="20">
        <v>2.9362685572022098</v>
      </c>
      <c r="R92" s="113">
        <v>4.0614073236485604</v>
      </c>
      <c r="S92" s="20">
        <v>72.177637109878205</v>
      </c>
      <c r="T92" s="113">
        <v>2.8438662485235402</v>
      </c>
      <c r="U92" s="20">
        <v>67.6669750419819</v>
      </c>
      <c r="V92" s="113">
        <v>1.9867082162312999</v>
      </c>
      <c r="W92" s="20">
        <v>62.182557406460703</v>
      </c>
      <c r="X92" s="113">
        <v>1.9796925360831501</v>
      </c>
      <c r="Y92" s="20">
        <v>-9.9950797034174901</v>
      </c>
      <c r="Z92" s="113">
        <v>3.3336821208618099</v>
      </c>
      <c r="AA92" s="20" t="s">
        <v>824</v>
      </c>
      <c r="AB92" s="113" t="s">
        <v>824</v>
      </c>
      <c r="AC92" s="20">
        <v>68.400523772479204</v>
      </c>
      <c r="AD92" s="113">
        <v>1.5368332055143199</v>
      </c>
      <c r="AE92" s="20">
        <v>63.533696018215899</v>
      </c>
      <c r="AF92" s="113">
        <v>2.39481818677671</v>
      </c>
      <c r="AG92" s="20" t="s">
        <v>824</v>
      </c>
      <c r="AH92" s="113" t="s">
        <v>824</v>
      </c>
      <c r="AI92" s="20">
        <v>68.630202944093696</v>
      </c>
      <c r="AJ92" s="113">
        <v>1.65771826208914</v>
      </c>
      <c r="AK92" s="20">
        <v>63.318310170951499</v>
      </c>
      <c r="AL92" s="113">
        <v>1.88993251486795</v>
      </c>
      <c r="AM92" s="20" t="s">
        <v>824</v>
      </c>
      <c r="AN92" s="113" t="s">
        <v>824</v>
      </c>
      <c r="AO92" s="20" t="s">
        <v>824</v>
      </c>
      <c r="AP92" s="113" t="s">
        <v>824</v>
      </c>
      <c r="AQ92" s="107"/>
      <c r="AR92" s="107"/>
      <c r="AS92" s="20">
        <v>5.0868827101396903</v>
      </c>
      <c r="AT92" s="123">
        <v>1.7426107113185501</v>
      </c>
    </row>
    <row r="93" spans="1:46" ht="13" customHeight="1" x14ac:dyDescent="0.15">
      <c r="A93" s="57" t="s">
        <v>283</v>
      </c>
      <c r="B93" s="85">
        <v>3</v>
      </c>
      <c r="C93" s="20">
        <v>93.3722533539202</v>
      </c>
      <c r="D93" s="113">
        <v>0.67231348725288598</v>
      </c>
      <c r="E93" s="20">
        <v>93.434263843331493</v>
      </c>
      <c r="F93" s="113">
        <v>2.1982065130862098</v>
      </c>
      <c r="G93" s="20">
        <v>91.602445870503004</v>
      </c>
      <c r="H93" s="113">
        <v>1.7315229969715</v>
      </c>
      <c r="I93" s="20">
        <v>93.925882842343299</v>
      </c>
      <c r="J93" s="113">
        <v>0.732858993710782</v>
      </c>
      <c r="K93" s="20">
        <v>0.49161899901183398</v>
      </c>
      <c r="L93" s="113">
        <v>2.3234196527886901</v>
      </c>
      <c r="M93" s="20">
        <v>93.192623718458407</v>
      </c>
      <c r="N93" s="113">
        <v>0.73660170806988501</v>
      </c>
      <c r="O93" s="20">
        <v>92.786337274558605</v>
      </c>
      <c r="P93" s="113">
        <v>1.8517264782321901</v>
      </c>
      <c r="Q93" s="20">
        <v>-0.40628644389980201</v>
      </c>
      <c r="R93" s="113">
        <v>1.96436202847759</v>
      </c>
      <c r="S93" s="20">
        <v>93.414425658737102</v>
      </c>
      <c r="T93" s="113">
        <v>0.73346376588537998</v>
      </c>
      <c r="U93" s="20">
        <v>92.822006817223397</v>
      </c>
      <c r="V93" s="113">
        <v>1.65871001494005</v>
      </c>
      <c r="W93" s="20">
        <v>90.229603095240805</v>
      </c>
      <c r="X93" s="113">
        <v>2.9425825072357901</v>
      </c>
      <c r="Y93" s="20">
        <v>-3.1848225634962501</v>
      </c>
      <c r="Z93" s="113">
        <v>2.9772584006559701</v>
      </c>
      <c r="AA93" s="20">
        <v>93.475336960936403</v>
      </c>
      <c r="AB93" s="113">
        <v>0.79826026736960298</v>
      </c>
      <c r="AC93" s="20">
        <v>94.981920029280403</v>
      </c>
      <c r="AD93" s="113">
        <v>1.3192099910347199</v>
      </c>
      <c r="AE93" s="20">
        <v>89.941287657060698</v>
      </c>
      <c r="AF93" s="113">
        <v>1.9714169935460899</v>
      </c>
      <c r="AG93" s="20">
        <v>-3.5340493038756602</v>
      </c>
      <c r="AH93" s="113">
        <v>2.01898704844153</v>
      </c>
      <c r="AI93" s="20">
        <v>93.252750099556593</v>
      </c>
      <c r="AJ93" s="113">
        <v>0.69734136251719303</v>
      </c>
      <c r="AK93" s="20" t="s">
        <v>824</v>
      </c>
      <c r="AL93" s="113" t="s">
        <v>824</v>
      </c>
      <c r="AM93" s="20" t="s">
        <v>824</v>
      </c>
      <c r="AN93" s="113" t="s">
        <v>824</v>
      </c>
      <c r="AO93" s="20" t="s">
        <v>824</v>
      </c>
      <c r="AP93" s="113" t="s">
        <v>824</v>
      </c>
      <c r="AQ93" s="107"/>
      <c r="AR93" s="107"/>
      <c r="AS93" s="20">
        <v>4.0806409287191201</v>
      </c>
      <c r="AT93" s="123">
        <v>1.1209384901202899</v>
      </c>
    </row>
    <row r="94" spans="1:46" ht="13" customHeight="1" x14ac:dyDescent="0.15">
      <c r="A94" s="57" t="s">
        <v>288</v>
      </c>
      <c r="B94" s="85">
        <v>3</v>
      </c>
      <c r="C94" s="20">
        <v>75.361712579346303</v>
      </c>
      <c r="D94" s="113">
        <v>1.1944289469612299</v>
      </c>
      <c r="E94" s="20" t="s">
        <v>824</v>
      </c>
      <c r="F94" s="113" t="s">
        <v>824</v>
      </c>
      <c r="G94" s="20">
        <v>76.311539252844497</v>
      </c>
      <c r="H94" s="113">
        <v>1.5643858720524</v>
      </c>
      <c r="I94" s="20">
        <v>76.949361521817593</v>
      </c>
      <c r="J94" s="113">
        <v>1.91379114846869</v>
      </c>
      <c r="K94" s="20" t="s">
        <v>824</v>
      </c>
      <c r="L94" s="113" t="s">
        <v>824</v>
      </c>
      <c r="M94" s="20">
        <v>75.695844983630096</v>
      </c>
      <c r="N94" s="113">
        <v>1.3360490218927401</v>
      </c>
      <c r="O94" s="20" t="s">
        <v>824</v>
      </c>
      <c r="P94" s="113" t="s">
        <v>824</v>
      </c>
      <c r="Q94" s="20" t="s">
        <v>824</v>
      </c>
      <c r="R94" s="113" t="s">
        <v>824</v>
      </c>
      <c r="S94" s="20">
        <v>76.840753124388698</v>
      </c>
      <c r="T94" s="113">
        <v>1.67767485856982</v>
      </c>
      <c r="U94" s="20">
        <v>75.273804569938093</v>
      </c>
      <c r="V94" s="113">
        <v>2.2993038834051802</v>
      </c>
      <c r="W94" s="20" t="s">
        <v>824</v>
      </c>
      <c r="X94" s="113" t="s">
        <v>824</v>
      </c>
      <c r="Y94" s="20" t="s">
        <v>824</v>
      </c>
      <c r="Z94" s="113" t="s">
        <v>824</v>
      </c>
      <c r="AA94" s="20">
        <v>85.830127200846803</v>
      </c>
      <c r="AB94" s="113">
        <v>2.7119379752894099</v>
      </c>
      <c r="AC94" s="20">
        <v>75.185875890863997</v>
      </c>
      <c r="AD94" s="113">
        <v>1.4197375600737501</v>
      </c>
      <c r="AE94" s="20" t="s">
        <v>824</v>
      </c>
      <c r="AF94" s="113" t="s">
        <v>824</v>
      </c>
      <c r="AG94" s="20" t="s">
        <v>824</v>
      </c>
      <c r="AH94" s="113" t="s">
        <v>824</v>
      </c>
      <c r="AI94" s="20">
        <v>77.278582219176897</v>
      </c>
      <c r="AJ94" s="113">
        <v>1.9006592427720099</v>
      </c>
      <c r="AK94" s="20">
        <v>74.819398554839097</v>
      </c>
      <c r="AL94" s="113">
        <v>1.9964327372167601</v>
      </c>
      <c r="AM94" s="20" t="s">
        <v>824</v>
      </c>
      <c r="AN94" s="113" t="s">
        <v>824</v>
      </c>
      <c r="AO94" s="20" t="s">
        <v>824</v>
      </c>
      <c r="AP94" s="113" t="s">
        <v>824</v>
      </c>
      <c r="AQ94" s="107"/>
      <c r="AR94" s="107"/>
      <c r="AS94" s="20">
        <v>11.1427530281135</v>
      </c>
      <c r="AT94" s="123">
        <v>1.8690043432942101</v>
      </c>
    </row>
    <row r="95" spans="1:46" ht="13" customHeight="1" x14ac:dyDescent="0.15">
      <c r="A95" s="57" t="s">
        <v>292</v>
      </c>
      <c r="B95" s="85">
        <v>3</v>
      </c>
      <c r="C95" s="20">
        <v>72.294178934024401</v>
      </c>
      <c r="D95" s="113">
        <v>1.0040380904038</v>
      </c>
      <c r="E95" s="20" t="s">
        <v>824</v>
      </c>
      <c r="F95" s="113" t="s">
        <v>824</v>
      </c>
      <c r="G95" s="20">
        <v>73.589157958177495</v>
      </c>
      <c r="H95" s="113">
        <v>1.9619594743653499</v>
      </c>
      <c r="I95" s="20">
        <v>71.296671445794104</v>
      </c>
      <c r="J95" s="113">
        <v>1.38274528682313</v>
      </c>
      <c r="K95" s="20" t="s">
        <v>824</v>
      </c>
      <c r="L95" s="113" t="s">
        <v>824</v>
      </c>
      <c r="M95" s="20">
        <v>71.983871690923493</v>
      </c>
      <c r="N95" s="113">
        <v>1.1340372924450399</v>
      </c>
      <c r="O95" s="20">
        <v>73.678903961861295</v>
      </c>
      <c r="P95" s="113">
        <v>2.15461560038288</v>
      </c>
      <c r="Q95" s="20">
        <v>1.69503227093789</v>
      </c>
      <c r="R95" s="113">
        <v>2.43764468785522</v>
      </c>
      <c r="S95" s="20">
        <v>74.566230131443504</v>
      </c>
      <c r="T95" s="113">
        <v>1.6242582156791101</v>
      </c>
      <c r="U95" s="20">
        <v>73.976877867076894</v>
      </c>
      <c r="V95" s="113">
        <v>2.34122080661164</v>
      </c>
      <c r="W95" s="20">
        <v>67.387954892004402</v>
      </c>
      <c r="X95" s="113">
        <v>2.5670816196133401</v>
      </c>
      <c r="Y95" s="20">
        <v>-7.1782752394391496</v>
      </c>
      <c r="Z95" s="113">
        <v>3.3397832585614999</v>
      </c>
      <c r="AA95" s="20">
        <v>75.513045071662305</v>
      </c>
      <c r="AB95" s="113">
        <v>1.3411514359905801</v>
      </c>
      <c r="AC95" s="20">
        <v>67.569945502371198</v>
      </c>
      <c r="AD95" s="113">
        <v>1.8173005524302801</v>
      </c>
      <c r="AE95" s="20">
        <v>65.350604126456702</v>
      </c>
      <c r="AF95" s="113">
        <v>4.2956641479890401</v>
      </c>
      <c r="AG95" s="20">
        <v>-10.162440945205599</v>
      </c>
      <c r="AH95" s="113">
        <v>4.5491145322169002</v>
      </c>
      <c r="AI95" s="20">
        <v>72.2653342296273</v>
      </c>
      <c r="AJ95" s="113">
        <v>1.06479680481507</v>
      </c>
      <c r="AK95" s="20" t="s">
        <v>824</v>
      </c>
      <c r="AL95" s="113" t="s">
        <v>824</v>
      </c>
      <c r="AM95" s="20" t="s">
        <v>824</v>
      </c>
      <c r="AN95" s="113" t="s">
        <v>824</v>
      </c>
      <c r="AO95" s="20" t="s">
        <v>824</v>
      </c>
      <c r="AP95" s="113" t="s">
        <v>824</v>
      </c>
      <c r="AQ95" s="107"/>
      <c r="AR95" s="107"/>
      <c r="AS95" s="20">
        <v>4.0387332069991499</v>
      </c>
      <c r="AT95" s="123">
        <v>1.65283929741376</v>
      </c>
    </row>
    <row r="96" spans="1:46" ht="13" customHeight="1" x14ac:dyDescent="0.15">
      <c r="A96" s="57" t="s">
        <v>293</v>
      </c>
      <c r="B96" s="85">
        <v>3</v>
      </c>
      <c r="C96" s="20">
        <v>88.943995155203893</v>
      </c>
      <c r="D96" s="113">
        <v>1.02487132832189</v>
      </c>
      <c r="E96" s="20">
        <v>92.258601943373407</v>
      </c>
      <c r="F96" s="113">
        <v>3.0273547062465598</v>
      </c>
      <c r="G96" s="20">
        <v>85.795619256702594</v>
      </c>
      <c r="H96" s="113">
        <v>2.0137436191507501</v>
      </c>
      <c r="I96" s="20">
        <v>89.661391035118598</v>
      </c>
      <c r="J96" s="113">
        <v>1.2318029913605499</v>
      </c>
      <c r="K96" s="20">
        <v>-2.5972109082547901</v>
      </c>
      <c r="L96" s="113">
        <v>3.27599751911163</v>
      </c>
      <c r="M96" s="20">
        <v>84.981788145506997</v>
      </c>
      <c r="N96" s="113">
        <v>1.7851787815592</v>
      </c>
      <c r="O96" s="20">
        <v>90.1282332132877</v>
      </c>
      <c r="P96" s="113">
        <v>1.2237001298778101</v>
      </c>
      <c r="Q96" s="20">
        <v>5.1464450677807001</v>
      </c>
      <c r="R96" s="113">
        <v>2.1835670637155702</v>
      </c>
      <c r="S96" s="20">
        <v>88.373563357091896</v>
      </c>
      <c r="T96" s="113">
        <v>1.27928004574779</v>
      </c>
      <c r="U96" s="20">
        <v>91.358302099769205</v>
      </c>
      <c r="V96" s="113">
        <v>2.6109906842124602</v>
      </c>
      <c r="W96" s="20">
        <v>90.161628608273602</v>
      </c>
      <c r="X96" s="113">
        <v>2.7903579717573299</v>
      </c>
      <c r="Y96" s="20">
        <v>1.7880652511817099</v>
      </c>
      <c r="Z96" s="113">
        <v>3.0640163907075699</v>
      </c>
      <c r="AA96" s="20">
        <v>90.924134463113802</v>
      </c>
      <c r="AB96" s="113">
        <v>1.58690743732196</v>
      </c>
      <c r="AC96" s="20">
        <v>92.350171687140801</v>
      </c>
      <c r="AD96" s="113">
        <v>1.3066058921695001</v>
      </c>
      <c r="AE96" s="20">
        <v>82.846688505733198</v>
      </c>
      <c r="AF96" s="113">
        <v>2.0540905537387202</v>
      </c>
      <c r="AG96" s="20">
        <v>-8.0774459573806006</v>
      </c>
      <c r="AH96" s="113">
        <v>2.6258174541945398</v>
      </c>
      <c r="AI96" s="20">
        <v>88.714162446386993</v>
      </c>
      <c r="AJ96" s="113">
        <v>1.10319739826736</v>
      </c>
      <c r="AK96" s="20">
        <v>90.311815782523595</v>
      </c>
      <c r="AL96" s="113">
        <v>2.6684659809302298</v>
      </c>
      <c r="AM96" s="20" t="s">
        <v>327</v>
      </c>
      <c r="AN96" s="113" t="s">
        <v>327</v>
      </c>
      <c r="AO96" s="20" t="s">
        <v>327</v>
      </c>
      <c r="AP96" s="113" t="s">
        <v>327</v>
      </c>
      <c r="AQ96" s="107"/>
      <c r="AR96" s="107"/>
      <c r="AS96" s="20">
        <v>0.45988947814890901</v>
      </c>
      <c r="AT96" s="123">
        <v>1.5956270781886901</v>
      </c>
    </row>
    <row r="97" spans="1:46" ht="13" customHeight="1" x14ac:dyDescent="0.15">
      <c r="A97" s="5" t="s">
        <v>305</v>
      </c>
      <c r="B97" s="87">
        <v>3</v>
      </c>
      <c r="C97" s="88">
        <v>78.900252921692498</v>
      </c>
      <c r="D97" s="122">
        <v>0.41767775772380999</v>
      </c>
      <c r="E97" s="88">
        <v>92.8464328933524</v>
      </c>
      <c r="F97" s="122">
        <v>1.8706274610146101</v>
      </c>
      <c r="G97" s="88">
        <v>78.057945872667503</v>
      </c>
      <c r="H97" s="122">
        <v>0.58718019494904305</v>
      </c>
      <c r="I97" s="88">
        <v>80.2487886107848</v>
      </c>
      <c r="J97" s="122">
        <v>0.76639423453322297</v>
      </c>
      <c r="K97" s="88">
        <v>-1.05279595462148</v>
      </c>
      <c r="L97" s="122">
        <v>2.0081358661822599</v>
      </c>
      <c r="M97" s="88">
        <v>77.785225951514803</v>
      </c>
      <c r="N97" s="122">
        <v>0.59660091637580703</v>
      </c>
      <c r="O97" s="88">
        <v>79.842494533856097</v>
      </c>
      <c r="P97" s="122">
        <v>1.0595961378999099</v>
      </c>
      <c r="Q97" s="88">
        <v>3.0135166451886599</v>
      </c>
      <c r="R97" s="122">
        <v>1.36336996141297</v>
      </c>
      <c r="S97" s="88">
        <v>80.875480180619107</v>
      </c>
      <c r="T97" s="122">
        <v>0.62911048579211504</v>
      </c>
      <c r="U97" s="88">
        <v>79.838903317332395</v>
      </c>
      <c r="V97" s="122">
        <v>0.77420470518737905</v>
      </c>
      <c r="W97" s="88">
        <v>74.701394196024495</v>
      </c>
      <c r="X97" s="122">
        <v>1.4301957879270299</v>
      </c>
      <c r="Y97" s="88">
        <v>-6.7504755640561198</v>
      </c>
      <c r="Z97" s="122">
        <v>1.6066676623654701</v>
      </c>
      <c r="AA97" s="88">
        <v>84.999908095477295</v>
      </c>
      <c r="AB97" s="122">
        <v>0.77191474451411202</v>
      </c>
      <c r="AC97" s="88">
        <v>79.463368962173604</v>
      </c>
      <c r="AD97" s="122">
        <v>0.52589296790884399</v>
      </c>
      <c r="AE97" s="88">
        <v>75.432643519403797</v>
      </c>
      <c r="AF97" s="122">
        <v>1.3294396999486</v>
      </c>
      <c r="AG97" s="88">
        <v>-6.7726665957531598</v>
      </c>
      <c r="AH97" s="122">
        <v>1.86398033545556</v>
      </c>
      <c r="AI97" s="88">
        <v>79.974721033822604</v>
      </c>
      <c r="AJ97" s="122">
        <v>0.55058660139778404</v>
      </c>
      <c r="AK97" s="88">
        <v>75.7247516479799</v>
      </c>
      <c r="AL97" s="122">
        <v>0.93203185979279901</v>
      </c>
      <c r="AM97" s="88">
        <v>80.540116804045994</v>
      </c>
      <c r="AN97" s="122">
        <v>2.76713255749367</v>
      </c>
      <c r="AO97" s="88">
        <v>-2.1781982856066402</v>
      </c>
      <c r="AP97" s="122">
        <v>3.0949861459386598</v>
      </c>
      <c r="AQ97" s="80"/>
      <c r="AR97" s="80"/>
      <c r="AS97" s="88">
        <v>5.2278615475641699</v>
      </c>
      <c r="AT97" s="127">
        <v>0.63966651046507494</v>
      </c>
    </row>
    <row r="99" spans="1:46" x14ac:dyDescent="0.15">
      <c r="A99" s="128" t="s">
        <v>306</v>
      </c>
    </row>
    <row r="100" spans="1:46" x14ac:dyDescent="0.15">
      <c r="A100" s="128" t="s">
        <v>370</v>
      </c>
    </row>
    <row r="101" spans="1:46" x14ac:dyDescent="0.15">
      <c r="A101" s="128" t="s">
        <v>371</v>
      </c>
    </row>
    <row r="102" spans="1:46" x14ac:dyDescent="0.15">
      <c r="A102" s="128" t="s">
        <v>372</v>
      </c>
    </row>
    <row r="103" spans="1:46" x14ac:dyDescent="0.15">
      <c r="A103" s="128" t="s">
        <v>373</v>
      </c>
    </row>
    <row r="104" spans="1:46" x14ac:dyDescent="0.15">
      <c r="A104" s="128" t="s">
        <v>374</v>
      </c>
    </row>
    <row r="105" spans="1:46" x14ac:dyDescent="0.15">
      <c r="A105" s="128" t="s">
        <v>375</v>
      </c>
    </row>
    <row r="106" spans="1:46" x14ac:dyDescent="0.15">
      <c r="A106" s="128" t="s">
        <v>307</v>
      </c>
    </row>
    <row r="107" spans="1:46" x14ac:dyDescent="0.15">
      <c r="A107" s="128" t="s">
        <v>308</v>
      </c>
    </row>
    <row r="108" spans="1:46" x14ac:dyDescent="0.15">
      <c r="A108" s="128" t="s">
        <v>309</v>
      </c>
    </row>
    <row r="109" spans="1:46" x14ac:dyDescent="0.15">
      <c r="A109" s="112" t="str">
        <f>HYPERLINK("https://oecdcode.org/disclaimers/cyprus.html", "Information on data for Cyprus: https://oecdcode.org/disclaimers/cyprus.html")</f>
        <v>Information on data for Cyprus: https://oecdcode.org/disclaimers/cyprus.html</v>
      </c>
    </row>
    <row r="110" spans="1:46" x14ac:dyDescent="0.15">
      <c r="A110" s="128" t="s">
        <v>310</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82" priority="7">
      <formula>ABS(K1/L1)&gt;1.95996398454005</formula>
    </cfRule>
  </conditionalFormatting>
  <conditionalFormatting sqref="Q1:Q200">
    <cfRule type="expression" dxfId="81" priority="6">
      <formula>ABS(Q1/R1)&gt;1.95996398454005</formula>
    </cfRule>
  </conditionalFormatting>
  <conditionalFormatting sqref="Y1:Y200">
    <cfRule type="expression" dxfId="80" priority="5">
      <formula>ABS(Y1/Z1)&gt;1.95996398454005</formula>
    </cfRule>
  </conditionalFormatting>
  <conditionalFormatting sqref="AG1:AG200">
    <cfRule type="expression" dxfId="79" priority="4">
      <formula>ABS(AG1/AH1)&gt;1.95996398454005</formula>
    </cfRule>
  </conditionalFormatting>
  <conditionalFormatting sqref="AO1:AO200">
    <cfRule type="expression" dxfId="78" priority="3">
      <formula>ABS(AO1/AP1)&gt;1.95996398454005</formula>
    </cfRule>
  </conditionalFormatting>
  <conditionalFormatting sqref="AQ1:AQ200">
    <cfRule type="expression" dxfId="77" priority="2">
      <formula>ABS(AQ1/AR1)&gt;1.95996398454005</formula>
    </cfRule>
  </conditionalFormatting>
  <conditionalFormatting sqref="AS1:AS200">
    <cfRule type="expression" dxfId="76" priority="1">
      <formula>ABS(AS1/AT1)&gt;1.95996398454005</formula>
    </cfRule>
  </conditionalFormatting>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108"/>
  <sheetViews>
    <sheetView showGridLines="0" zoomScale="80" workbookViewId="0"/>
  </sheetViews>
  <sheetFormatPr baseColWidth="10" defaultRowHeight="13" x14ac:dyDescent="0.15"/>
  <cols>
    <col min="1" max="1" width="30.6640625" customWidth="1"/>
    <col min="2" max="2" width="8.6640625" customWidth="1"/>
  </cols>
  <sheetData>
    <row r="1" spans="1:14" x14ac:dyDescent="0.15">
      <c r="A1" s="27" t="s">
        <v>194</v>
      </c>
    </row>
    <row r="2" spans="1:14" x14ac:dyDescent="0.15">
      <c r="A2" s="29" t="s">
        <v>195</v>
      </c>
    </row>
    <row r="3" spans="1:14" x14ac:dyDescent="0.15">
      <c r="A3" s="25" t="s">
        <v>349</v>
      </c>
    </row>
    <row r="4" spans="1:14" x14ac:dyDescent="0.15">
      <c r="A4" s="97" t="str">
        <f>HYPERLINK("#'TOC'!A1", "Back to TOC")</f>
        <v>Back to TOC</v>
      </c>
    </row>
    <row r="8" spans="1:14" ht="30" customHeight="1" x14ac:dyDescent="0.15">
      <c r="B8" s="163" t="s">
        <v>237</v>
      </c>
      <c r="C8" s="166" t="s">
        <v>439</v>
      </c>
      <c r="D8" s="166"/>
      <c r="E8" s="166"/>
      <c r="F8" s="166"/>
      <c r="G8" s="166" t="s">
        <v>439</v>
      </c>
      <c r="H8" s="166"/>
      <c r="I8" s="166"/>
      <c r="J8" s="166"/>
      <c r="K8" s="166" t="s">
        <v>439</v>
      </c>
      <c r="L8" s="166"/>
      <c r="M8" s="166"/>
      <c r="N8" s="167"/>
    </row>
    <row r="9" spans="1:14" ht="30" customHeight="1" x14ac:dyDescent="0.15">
      <c r="B9" s="164"/>
      <c r="C9" s="169" t="s">
        <v>384</v>
      </c>
      <c r="D9" s="169"/>
      <c r="E9" s="169"/>
      <c r="F9" s="169"/>
      <c r="G9" s="169" t="s">
        <v>385</v>
      </c>
      <c r="H9" s="169"/>
      <c r="I9" s="169"/>
      <c r="J9" s="169"/>
      <c r="K9" s="169" t="s">
        <v>386</v>
      </c>
      <c r="L9" s="169"/>
      <c r="M9" s="169"/>
      <c r="N9" s="176"/>
    </row>
    <row r="10" spans="1:14" ht="15" customHeight="1" x14ac:dyDescent="0.15">
      <c r="B10" s="165"/>
      <c r="C10" s="98" t="s">
        <v>244</v>
      </c>
      <c r="D10" s="98" t="s">
        <v>240</v>
      </c>
      <c r="E10" s="98" t="s">
        <v>392</v>
      </c>
      <c r="F10" s="98" t="s">
        <v>240</v>
      </c>
      <c r="G10" s="98" t="s">
        <v>244</v>
      </c>
      <c r="H10" s="98" t="s">
        <v>240</v>
      </c>
      <c r="I10" s="98" t="s">
        <v>392</v>
      </c>
      <c r="J10" s="98" t="s">
        <v>240</v>
      </c>
      <c r="K10" s="98" t="s">
        <v>244</v>
      </c>
      <c r="L10" s="98" t="s">
        <v>240</v>
      </c>
      <c r="M10" s="98" t="s">
        <v>392</v>
      </c>
      <c r="N10" s="99" t="s">
        <v>240</v>
      </c>
    </row>
    <row r="11" spans="1:14" ht="13" customHeight="1" x14ac:dyDescent="0.15">
      <c r="A11" s="100"/>
      <c r="B11" s="101"/>
      <c r="C11" s="151" t="s">
        <v>1536</v>
      </c>
      <c r="D11" s="152" t="s">
        <v>1537</v>
      </c>
      <c r="E11" s="151" t="s">
        <v>1538</v>
      </c>
      <c r="F11" s="152" t="s">
        <v>1539</v>
      </c>
      <c r="G11" s="151" t="s">
        <v>1540</v>
      </c>
      <c r="H11" s="152" t="s">
        <v>1541</v>
      </c>
      <c r="I11" s="151" t="s">
        <v>1542</v>
      </c>
      <c r="J11" s="152" t="s">
        <v>1543</v>
      </c>
      <c r="K11" s="151" t="s">
        <v>1544</v>
      </c>
      <c r="L11" s="152" t="s">
        <v>1545</v>
      </c>
      <c r="M11" s="151" t="s">
        <v>1546</v>
      </c>
      <c r="N11" s="161" t="s">
        <v>1547</v>
      </c>
    </row>
    <row r="12" spans="1:14" ht="13" customHeight="1" x14ac:dyDescent="0.15">
      <c r="A12" s="57" t="s">
        <v>246</v>
      </c>
      <c r="B12" s="106">
        <v>2</v>
      </c>
      <c r="C12" s="139">
        <v>0.33256654033793898</v>
      </c>
      <c r="D12" s="144">
        <v>3.03535316957247E-2</v>
      </c>
      <c r="E12" s="139">
        <v>5.6889659668851698</v>
      </c>
      <c r="F12" s="144">
        <v>1.019444515879</v>
      </c>
      <c r="G12" s="139">
        <v>0.32612156029011502</v>
      </c>
      <c r="H12" s="144">
        <v>3.0316128787077599E-2</v>
      </c>
      <c r="I12" s="139">
        <v>6.5721702670310602</v>
      </c>
      <c r="J12" s="144">
        <v>1.1124738575905899</v>
      </c>
      <c r="K12" s="139">
        <v>0.32221901718770102</v>
      </c>
      <c r="L12" s="144">
        <v>2.9848459753382399E-2</v>
      </c>
      <c r="M12" s="139">
        <v>7.1415570314907004</v>
      </c>
      <c r="N12" s="155">
        <v>1.16909437052261</v>
      </c>
    </row>
    <row r="13" spans="1:14" ht="13" customHeight="1" x14ac:dyDescent="0.15">
      <c r="A13" s="57" t="s">
        <v>247</v>
      </c>
      <c r="B13" s="106">
        <v>2</v>
      </c>
      <c r="C13" s="139">
        <v>0.136525838112036</v>
      </c>
      <c r="D13" s="144">
        <v>2.80632315164294E-2</v>
      </c>
      <c r="E13" s="139">
        <v>1.9877678442337701</v>
      </c>
      <c r="F13" s="144">
        <v>0.81688947710516802</v>
      </c>
      <c r="G13" s="139">
        <v>0.12613741045646301</v>
      </c>
      <c r="H13" s="144">
        <v>2.8901885592298199E-2</v>
      </c>
      <c r="I13" s="139">
        <v>2.6855949726267898</v>
      </c>
      <c r="J13" s="144">
        <v>0.97955944907875903</v>
      </c>
      <c r="K13" s="139">
        <v>0.111128157355549</v>
      </c>
      <c r="L13" s="144">
        <v>2.7698086468951201E-2</v>
      </c>
      <c r="M13" s="139">
        <v>8.2735776728576393</v>
      </c>
      <c r="N13" s="155">
        <v>1.7641084248838901</v>
      </c>
    </row>
    <row r="14" spans="1:14" ht="13" customHeight="1" x14ac:dyDescent="0.15">
      <c r="A14" s="57" t="s">
        <v>248</v>
      </c>
      <c r="B14" s="106">
        <v>2</v>
      </c>
      <c r="C14" s="139">
        <v>0.143568226770904</v>
      </c>
      <c r="D14" s="144">
        <v>2.6192472446234599E-2</v>
      </c>
      <c r="E14" s="139">
        <v>1.56550808353635</v>
      </c>
      <c r="F14" s="144">
        <v>0.56746857413352803</v>
      </c>
      <c r="G14" s="139">
        <v>0.15208555442966201</v>
      </c>
      <c r="H14" s="144">
        <v>2.70722475761817E-2</v>
      </c>
      <c r="I14" s="139">
        <v>2.3140908336388302</v>
      </c>
      <c r="J14" s="144">
        <v>0.64798654835747005</v>
      </c>
      <c r="K14" s="139">
        <v>0.136395188312223</v>
      </c>
      <c r="L14" s="144">
        <v>2.7610628082426199E-2</v>
      </c>
      <c r="M14" s="139">
        <v>4.4212747250314699</v>
      </c>
      <c r="N14" s="155">
        <v>1.06956613564321</v>
      </c>
    </row>
    <row r="15" spans="1:14" ht="13" customHeight="1" x14ac:dyDescent="0.15">
      <c r="A15" s="57" t="s">
        <v>249</v>
      </c>
      <c r="B15" s="106">
        <v>2</v>
      </c>
      <c r="C15" s="139">
        <v>0.227926427781345</v>
      </c>
      <c r="D15" s="144">
        <v>2.9564267027856299E-2</v>
      </c>
      <c r="E15" s="139">
        <v>3.7890797654528998</v>
      </c>
      <c r="F15" s="144">
        <v>0.97482580230962901</v>
      </c>
      <c r="G15" s="139">
        <v>0.227727294291972</v>
      </c>
      <c r="H15" s="144">
        <v>2.9794836243460299E-2</v>
      </c>
      <c r="I15" s="139">
        <v>4.3416598719722597</v>
      </c>
      <c r="J15" s="144">
        <v>1.0113340028775499</v>
      </c>
      <c r="K15" s="139">
        <v>0.225706693214454</v>
      </c>
      <c r="L15" s="144">
        <v>3.05132425653015E-2</v>
      </c>
      <c r="M15" s="139">
        <v>4.7225972584263296</v>
      </c>
      <c r="N15" s="155">
        <v>1.08921269656194</v>
      </c>
    </row>
    <row r="16" spans="1:14" ht="13" customHeight="1" x14ac:dyDescent="0.15">
      <c r="A16" s="57" t="s">
        <v>250</v>
      </c>
      <c r="B16" s="106">
        <v>2</v>
      </c>
      <c r="C16" s="139">
        <v>0.37551267082579798</v>
      </c>
      <c r="D16" s="144">
        <v>2.90989155856579E-2</v>
      </c>
      <c r="E16" s="139">
        <v>10.5719376093419</v>
      </c>
      <c r="F16" s="144">
        <v>1.53080494528657</v>
      </c>
      <c r="G16" s="139">
        <v>0.36470341957024299</v>
      </c>
      <c r="H16" s="144">
        <v>2.8832247177392401E-2</v>
      </c>
      <c r="I16" s="139">
        <v>11.559315937119299</v>
      </c>
      <c r="J16" s="144">
        <v>1.5486170587863199</v>
      </c>
      <c r="K16" s="139">
        <v>0.36706281426339099</v>
      </c>
      <c r="L16" s="144">
        <v>2.8290434378625901E-2</v>
      </c>
      <c r="M16" s="139">
        <v>12.216819792731</v>
      </c>
      <c r="N16" s="155">
        <v>1.5221762530563001</v>
      </c>
    </row>
    <row r="17" spans="1:14" ht="13" customHeight="1" x14ac:dyDescent="0.15">
      <c r="A17" s="57" t="s">
        <v>251</v>
      </c>
      <c r="B17" s="106">
        <v>2</v>
      </c>
      <c r="C17" s="139">
        <v>0.14457198588901099</v>
      </c>
      <c r="D17" s="144">
        <v>2.3413424109822101E-2</v>
      </c>
      <c r="E17" s="139">
        <v>2.0157413508301998</v>
      </c>
      <c r="F17" s="144">
        <v>0.64934014443605104</v>
      </c>
      <c r="G17" s="139">
        <v>0.16259119375764799</v>
      </c>
      <c r="H17" s="144">
        <v>2.52816748408854E-2</v>
      </c>
      <c r="I17" s="139">
        <v>2.9866970407568498</v>
      </c>
      <c r="J17" s="144">
        <v>1.01471797638787</v>
      </c>
      <c r="K17" s="139">
        <v>0.16051805364027599</v>
      </c>
      <c r="L17" s="144">
        <v>2.5174625836335899E-2</v>
      </c>
      <c r="M17" s="139">
        <v>3.4815503498628702</v>
      </c>
      <c r="N17" s="155">
        <v>1.13561768241635</v>
      </c>
    </row>
    <row r="18" spans="1:14" ht="13" customHeight="1" x14ac:dyDescent="0.15">
      <c r="A18" s="109" t="s">
        <v>252</v>
      </c>
      <c r="B18" s="106">
        <v>2</v>
      </c>
      <c r="C18" s="139">
        <v>0.12264221534431299</v>
      </c>
      <c r="D18" s="144">
        <v>2.8940802993582999E-2</v>
      </c>
      <c r="E18" s="139">
        <v>1.47005620299436</v>
      </c>
      <c r="F18" s="144">
        <v>0.69364772385915396</v>
      </c>
      <c r="G18" s="139">
        <v>0.145277008984941</v>
      </c>
      <c r="H18" s="144">
        <v>3.13943729752049E-2</v>
      </c>
      <c r="I18" s="139">
        <v>2.4425533526624901</v>
      </c>
      <c r="J18" s="144">
        <v>1.1253677619915601</v>
      </c>
      <c r="K18" s="139">
        <v>0.13909650014423</v>
      </c>
      <c r="L18" s="144">
        <v>2.9786435617144801E-2</v>
      </c>
      <c r="M18" s="139">
        <v>2.8914810073556301</v>
      </c>
      <c r="N18" s="155">
        <v>1.48093964330633</v>
      </c>
    </row>
    <row r="19" spans="1:14" ht="13" customHeight="1" x14ac:dyDescent="0.15">
      <c r="A19" s="109" t="s">
        <v>253</v>
      </c>
      <c r="B19" s="106">
        <v>2</v>
      </c>
      <c r="C19" s="139">
        <v>7.94122207169497E-2</v>
      </c>
      <c r="D19" s="144">
        <v>3.73208423318028E-2</v>
      </c>
      <c r="E19" s="139">
        <v>0.58491885951310396</v>
      </c>
      <c r="F19" s="144">
        <v>0.54773668352465898</v>
      </c>
      <c r="G19" s="139">
        <v>8.71193642505807E-2</v>
      </c>
      <c r="H19" s="144">
        <v>3.9086287813286803E-2</v>
      </c>
      <c r="I19" s="139">
        <v>1.60048920798237</v>
      </c>
      <c r="J19" s="144">
        <v>1.17966048379477</v>
      </c>
      <c r="K19" s="139">
        <v>9.3923474532777801E-2</v>
      </c>
      <c r="L19" s="144">
        <v>3.8798680978566903E-2</v>
      </c>
      <c r="M19" s="139">
        <v>3.1139503001931801</v>
      </c>
      <c r="N19" s="155">
        <v>1.49656487564757</v>
      </c>
    </row>
    <row r="20" spans="1:14" ht="13" customHeight="1" x14ac:dyDescent="0.15">
      <c r="A20" s="57" t="s">
        <v>254</v>
      </c>
      <c r="B20" s="106">
        <v>2</v>
      </c>
      <c r="C20" s="139">
        <v>0.23566996556203301</v>
      </c>
      <c r="D20" s="144">
        <v>3.6980777163032497E-2</v>
      </c>
      <c r="E20" s="139">
        <v>3.3803236603739202</v>
      </c>
      <c r="F20" s="144">
        <v>1.0970584497193701</v>
      </c>
      <c r="G20" s="139">
        <v>0.23931379331872099</v>
      </c>
      <c r="H20" s="144">
        <v>3.6365970126722102E-2</v>
      </c>
      <c r="I20" s="139">
        <v>3.60697425323333</v>
      </c>
      <c r="J20" s="144">
        <v>1.13046693462557</v>
      </c>
      <c r="K20" s="139">
        <v>0.23006483453759999</v>
      </c>
      <c r="L20" s="144">
        <v>3.3688823671145798E-2</v>
      </c>
      <c r="M20" s="139">
        <v>5.6239311407694403</v>
      </c>
      <c r="N20" s="155">
        <v>1.5548666127186299</v>
      </c>
    </row>
    <row r="21" spans="1:14" ht="13" customHeight="1" x14ac:dyDescent="0.15">
      <c r="A21" s="57" t="s">
        <v>255</v>
      </c>
      <c r="B21" s="106">
        <v>2</v>
      </c>
      <c r="C21" s="139">
        <v>0.31150578417411401</v>
      </c>
      <c r="D21" s="144">
        <v>3.5735972377298197E-2</v>
      </c>
      <c r="E21" s="139">
        <v>6.5492237624202998</v>
      </c>
      <c r="F21" s="144">
        <v>1.52917116245748</v>
      </c>
      <c r="G21" s="139">
        <v>0.31244742065449499</v>
      </c>
      <c r="H21" s="144">
        <v>3.5539099931327103E-2</v>
      </c>
      <c r="I21" s="139">
        <v>6.5935749303576996</v>
      </c>
      <c r="J21" s="144">
        <v>1.5163188529129801</v>
      </c>
      <c r="K21" s="139">
        <v>0.31694518170902403</v>
      </c>
      <c r="L21" s="144">
        <v>3.5129200214443303E-2</v>
      </c>
      <c r="M21" s="139">
        <v>6.95519686581346</v>
      </c>
      <c r="N21" s="155">
        <v>1.5302938625306299</v>
      </c>
    </row>
    <row r="22" spans="1:14" ht="13" customHeight="1" x14ac:dyDescent="0.15">
      <c r="A22" s="57" t="s">
        <v>256</v>
      </c>
      <c r="B22" s="106">
        <v>2</v>
      </c>
      <c r="C22" s="139">
        <v>0.205945679016385</v>
      </c>
      <c r="D22" s="144">
        <v>4.09543606095552E-2</v>
      </c>
      <c r="E22" s="139">
        <v>3.92375153274874</v>
      </c>
      <c r="F22" s="144">
        <v>1.6072915746963401</v>
      </c>
      <c r="G22" s="139">
        <v>0.20575003197410499</v>
      </c>
      <c r="H22" s="144">
        <v>4.3812379723369203E-2</v>
      </c>
      <c r="I22" s="139">
        <v>5.84446700542874</v>
      </c>
      <c r="J22" s="144">
        <v>1.67096819402705</v>
      </c>
      <c r="K22" s="139">
        <v>0.23020044186586699</v>
      </c>
      <c r="L22" s="144">
        <v>4.0347417069736498E-2</v>
      </c>
      <c r="M22" s="139">
        <v>9.6307281754982004</v>
      </c>
      <c r="N22" s="155">
        <v>1.97767046261404</v>
      </c>
    </row>
    <row r="23" spans="1:14" ht="13" customHeight="1" x14ac:dyDescent="0.15">
      <c r="A23" s="57" t="s">
        <v>257</v>
      </c>
      <c r="B23" s="106">
        <v>2</v>
      </c>
      <c r="C23" s="139">
        <v>0.238745935883204</v>
      </c>
      <c r="D23" s="144">
        <v>3.2763649299754297E-2</v>
      </c>
      <c r="E23" s="139">
        <v>5.8973336536106604</v>
      </c>
      <c r="F23" s="144">
        <v>1.64801466046486</v>
      </c>
      <c r="G23" s="139">
        <v>0.23202902779019299</v>
      </c>
      <c r="H23" s="144">
        <v>3.33025193817858E-2</v>
      </c>
      <c r="I23" s="139">
        <v>7.1436912506096499</v>
      </c>
      <c r="J23" s="144">
        <v>1.8507152641492599</v>
      </c>
      <c r="K23" s="139">
        <v>0.22938255167437599</v>
      </c>
      <c r="L23" s="144">
        <v>3.4276073259218803E-2</v>
      </c>
      <c r="M23" s="139">
        <v>7.6481625685090604</v>
      </c>
      <c r="N23" s="155">
        <v>2.0873097293652698</v>
      </c>
    </row>
    <row r="24" spans="1:14" ht="13" customHeight="1" x14ac:dyDescent="0.15">
      <c r="A24" s="57" t="s">
        <v>258</v>
      </c>
      <c r="B24" s="106">
        <v>2</v>
      </c>
      <c r="C24" s="139">
        <v>0.23168960568851199</v>
      </c>
      <c r="D24" s="144">
        <v>3.3044386661595898E-2</v>
      </c>
      <c r="E24" s="139">
        <v>3.5149198731134002</v>
      </c>
      <c r="F24" s="144">
        <v>1.0006020849781601</v>
      </c>
      <c r="G24" s="139">
        <v>0.23810532372618301</v>
      </c>
      <c r="H24" s="144">
        <v>3.2585158625930699E-2</v>
      </c>
      <c r="I24" s="139">
        <v>5.28839850912739</v>
      </c>
      <c r="J24" s="144">
        <v>1.50974326865423</v>
      </c>
      <c r="K24" s="139">
        <v>0.23221797949446699</v>
      </c>
      <c r="L24" s="144">
        <v>3.0921072733710201E-2</v>
      </c>
      <c r="M24" s="139">
        <v>10.0300623604327</v>
      </c>
      <c r="N24" s="155">
        <v>2.0055364296454199</v>
      </c>
    </row>
    <row r="25" spans="1:14" ht="13" customHeight="1" x14ac:dyDescent="0.15">
      <c r="A25" s="57" t="s">
        <v>259</v>
      </c>
      <c r="B25" s="106">
        <v>2</v>
      </c>
      <c r="C25" s="139">
        <v>0.16669477647940301</v>
      </c>
      <c r="D25" s="144">
        <v>2.9711274975966401E-2</v>
      </c>
      <c r="E25" s="139">
        <v>2.9892769282226301</v>
      </c>
      <c r="F25" s="144">
        <v>1.06726037491283</v>
      </c>
      <c r="G25" s="139">
        <v>0.17352344414932999</v>
      </c>
      <c r="H25" s="144">
        <v>3.0272065059319099E-2</v>
      </c>
      <c r="I25" s="139">
        <v>4.0086430336041703</v>
      </c>
      <c r="J25" s="144">
        <v>1.2872407083983399</v>
      </c>
      <c r="K25" s="139">
        <v>0.16781459852438099</v>
      </c>
      <c r="L25" s="144">
        <v>3.0611049799918799E-2</v>
      </c>
      <c r="M25" s="139">
        <v>5.0818187785390503</v>
      </c>
      <c r="N25" s="155">
        <v>1.5467312537076501</v>
      </c>
    </row>
    <row r="26" spans="1:14" ht="13" customHeight="1" x14ac:dyDescent="0.15">
      <c r="A26" s="57" t="s">
        <v>260</v>
      </c>
      <c r="B26" s="106">
        <v>2</v>
      </c>
      <c r="C26" s="139">
        <v>0.242920329819971</v>
      </c>
      <c r="D26" s="144">
        <v>3.3181052807079399E-2</v>
      </c>
      <c r="E26" s="139">
        <v>5.9356995605203</v>
      </c>
      <c r="F26" s="144">
        <v>1.56298388682739</v>
      </c>
      <c r="G26" s="139">
        <v>0.24308592570785201</v>
      </c>
      <c r="H26" s="144">
        <v>3.2711714335225101E-2</v>
      </c>
      <c r="I26" s="139">
        <v>6.8882045144498898</v>
      </c>
      <c r="J26" s="144">
        <v>1.6792368031790501</v>
      </c>
      <c r="K26" s="139">
        <v>0.220185463973986</v>
      </c>
      <c r="L26" s="144">
        <v>3.2648293509195098E-2</v>
      </c>
      <c r="M26" s="139">
        <v>10.4337532120635</v>
      </c>
      <c r="N26" s="155">
        <v>2.1522867104337</v>
      </c>
    </row>
    <row r="27" spans="1:14" ht="13" customHeight="1" x14ac:dyDescent="0.15">
      <c r="A27" s="57" t="s">
        <v>261</v>
      </c>
      <c r="B27" s="106">
        <v>2</v>
      </c>
      <c r="C27" s="139">
        <v>0.14890863358845</v>
      </c>
      <c r="D27" s="144">
        <v>1.7484359677859999E-2</v>
      </c>
      <c r="E27" s="139">
        <v>2.5162328286538602</v>
      </c>
      <c r="F27" s="144">
        <v>0.60098000267053697</v>
      </c>
      <c r="G27" s="139">
        <v>0.14784131491146699</v>
      </c>
      <c r="H27" s="144">
        <v>1.8589179811714499E-2</v>
      </c>
      <c r="I27" s="139">
        <v>2.6387012203192701</v>
      </c>
      <c r="J27" s="144">
        <v>0.62849887785472902</v>
      </c>
      <c r="K27" s="139">
        <v>0.14294270476138299</v>
      </c>
      <c r="L27" s="144">
        <v>1.7784640324530799E-2</v>
      </c>
      <c r="M27" s="139">
        <v>8.3815008108440701</v>
      </c>
      <c r="N27" s="155">
        <v>1.4861491919377801</v>
      </c>
    </row>
    <row r="28" spans="1:14" ht="13" customHeight="1" x14ac:dyDescent="0.15">
      <c r="A28" s="57" t="s">
        <v>262</v>
      </c>
      <c r="B28" s="106">
        <v>2</v>
      </c>
      <c r="C28" s="139">
        <v>0.192836404742252</v>
      </c>
      <c r="D28" s="144">
        <v>3.71669407260211E-2</v>
      </c>
      <c r="E28" s="139">
        <v>3.0360644274664801</v>
      </c>
      <c r="F28" s="144">
        <v>1.246047780704</v>
      </c>
      <c r="G28" s="139">
        <v>0.19908280664987199</v>
      </c>
      <c r="H28" s="144">
        <v>3.8116678453289303E-2</v>
      </c>
      <c r="I28" s="139">
        <v>4.1851588321292503</v>
      </c>
      <c r="J28" s="144">
        <v>1.41279414931091</v>
      </c>
      <c r="K28" s="139">
        <v>0.16641104358077899</v>
      </c>
      <c r="L28" s="144">
        <v>3.7425206960870601E-2</v>
      </c>
      <c r="M28" s="139">
        <v>14.000377677486901</v>
      </c>
      <c r="N28" s="155">
        <v>2.1578599640248499</v>
      </c>
    </row>
    <row r="29" spans="1:14" ht="13" customHeight="1" x14ac:dyDescent="0.15">
      <c r="A29" s="57" t="s">
        <v>263</v>
      </c>
      <c r="B29" s="106">
        <v>2</v>
      </c>
      <c r="C29" s="139">
        <v>0.12562026659797801</v>
      </c>
      <c r="D29" s="144">
        <v>2.1256452463874701E-2</v>
      </c>
      <c r="E29" s="139">
        <v>1.9346302139132101</v>
      </c>
      <c r="F29" s="144">
        <v>0.65709551427013402</v>
      </c>
      <c r="G29" s="139">
        <v>0.127337996993832</v>
      </c>
      <c r="H29" s="144">
        <v>2.1389221287272601E-2</v>
      </c>
      <c r="I29" s="139">
        <v>2.0114641484893601</v>
      </c>
      <c r="J29" s="144">
        <v>0.68241018145390997</v>
      </c>
      <c r="K29" s="139">
        <v>0.12613987573968</v>
      </c>
      <c r="L29" s="144">
        <v>2.1317604822288599E-2</v>
      </c>
      <c r="M29" s="139">
        <v>3.50978815732149</v>
      </c>
      <c r="N29" s="155">
        <v>0.94874696022636895</v>
      </c>
    </row>
    <row r="30" spans="1:14" ht="13" customHeight="1" x14ac:dyDescent="0.15">
      <c r="A30" s="57" t="s">
        <v>264</v>
      </c>
      <c r="B30" s="106">
        <v>2</v>
      </c>
      <c r="C30" s="139">
        <v>0.13972525046203299</v>
      </c>
      <c r="D30" s="144">
        <v>1.9826234037119299E-2</v>
      </c>
      <c r="E30" s="139">
        <v>2.0651753671822499</v>
      </c>
      <c r="F30" s="144">
        <v>0.577995370957892</v>
      </c>
      <c r="G30" s="139">
        <v>0.146963129832653</v>
      </c>
      <c r="H30" s="144">
        <v>2.10042436606542E-2</v>
      </c>
      <c r="I30" s="139">
        <v>2.5898186591354802</v>
      </c>
      <c r="J30" s="144">
        <v>0.78457414545233695</v>
      </c>
      <c r="K30" s="139">
        <v>0.14755625258025801</v>
      </c>
      <c r="L30" s="144">
        <v>2.08184122510751E-2</v>
      </c>
      <c r="M30" s="139">
        <v>4.0788436874376597</v>
      </c>
      <c r="N30" s="155">
        <v>1.40359613812908</v>
      </c>
    </row>
    <row r="31" spans="1:14" ht="13" customHeight="1" x14ac:dyDescent="0.15">
      <c r="A31" s="57" t="s">
        <v>265</v>
      </c>
      <c r="B31" s="106">
        <v>2</v>
      </c>
      <c r="C31" s="139">
        <v>0.10785589078515199</v>
      </c>
      <c r="D31" s="144">
        <v>2.4935299186860001E-2</v>
      </c>
      <c r="E31" s="139">
        <v>1.2339347910479199</v>
      </c>
      <c r="F31" s="144">
        <v>0.57506414801100902</v>
      </c>
      <c r="G31" s="139">
        <v>0.110965591730215</v>
      </c>
      <c r="H31" s="144">
        <v>2.5607315291262901E-2</v>
      </c>
      <c r="I31" s="139">
        <v>1.6833346721015401</v>
      </c>
      <c r="J31" s="144">
        <v>0.78213668736525999</v>
      </c>
      <c r="K31" s="139">
        <v>0.101303402365384</v>
      </c>
      <c r="L31" s="144">
        <v>2.4338165391628201E-2</v>
      </c>
      <c r="M31" s="139">
        <v>3.45779355675666</v>
      </c>
      <c r="N31" s="155">
        <v>1.4846927830174901</v>
      </c>
    </row>
    <row r="32" spans="1:14" ht="13" customHeight="1" x14ac:dyDescent="0.15">
      <c r="A32" s="57" t="s">
        <v>266</v>
      </c>
      <c r="B32" s="106">
        <v>2</v>
      </c>
      <c r="C32" s="139">
        <v>0.11472339287958</v>
      </c>
      <c r="D32" s="144">
        <v>3.1364238918712699E-2</v>
      </c>
      <c r="E32" s="139">
        <v>0.97476923870336096</v>
      </c>
      <c r="F32" s="144">
        <v>0.54076035403443001</v>
      </c>
      <c r="G32" s="139">
        <v>0.12064655263332</v>
      </c>
      <c r="H32" s="144">
        <v>3.2377219374308701E-2</v>
      </c>
      <c r="I32" s="139">
        <v>1.0423005857618499</v>
      </c>
      <c r="J32" s="144">
        <v>0.59327703895695505</v>
      </c>
      <c r="K32" s="139">
        <v>0.112875421991511</v>
      </c>
      <c r="L32" s="144">
        <v>3.2215773638441698E-2</v>
      </c>
      <c r="M32" s="139">
        <v>1.83746190294767</v>
      </c>
      <c r="N32" s="155">
        <v>0.83405071749462301</v>
      </c>
    </row>
    <row r="33" spans="1:14" ht="13" customHeight="1" x14ac:dyDescent="0.15">
      <c r="A33" s="57" t="s">
        <v>267</v>
      </c>
      <c r="B33" s="106">
        <v>2</v>
      </c>
      <c r="C33" s="139">
        <v>0.164844233835373</v>
      </c>
      <c r="D33" s="144">
        <v>4.1235087232616097E-2</v>
      </c>
      <c r="E33" s="139">
        <v>2.98819262903484</v>
      </c>
      <c r="F33" s="144">
        <v>1.5487479122033101</v>
      </c>
      <c r="G33" s="139">
        <v>0.17487553935668701</v>
      </c>
      <c r="H33" s="144">
        <v>4.46592077245863E-2</v>
      </c>
      <c r="I33" s="139">
        <v>4.1074412845241497</v>
      </c>
      <c r="J33" s="144">
        <v>1.8480369133614301</v>
      </c>
      <c r="K33" s="139">
        <v>0.17756972346826799</v>
      </c>
      <c r="L33" s="144">
        <v>4.5395922077318497E-2</v>
      </c>
      <c r="M33" s="139">
        <v>7.7017755792438001</v>
      </c>
      <c r="N33" s="155">
        <v>2.4428999651311201</v>
      </c>
    </row>
    <row r="34" spans="1:14" ht="13" customHeight="1" x14ac:dyDescent="0.15">
      <c r="A34" s="57" t="s">
        <v>268</v>
      </c>
      <c r="B34" s="106">
        <v>2</v>
      </c>
      <c r="C34" s="139">
        <v>9.9566251539798395E-2</v>
      </c>
      <c r="D34" s="144">
        <v>3.3813525183372599E-2</v>
      </c>
      <c r="E34" s="139">
        <v>1.22369844557328</v>
      </c>
      <c r="F34" s="144">
        <v>0.771738299302834</v>
      </c>
      <c r="G34" s="139">
        <v>0.105059382929423</v>
      </c>
      <c r="H34" s="144">
        <v>3.44455505411944E-2</v>
      </c>
      <c r="I34" s="139">
        <v>2.1212457934012998</v>
      </c>
      <c r="J34" s="144">
        <v>0.85704098584910604</v>
      </c>
      <c r="K34" s="139">
        <v>0.112971896367575</v>
      </c>
      <c r="L34" s="144">
        <v>3.5613720151557102E-2</v>
      </c>
      <c r="M34" s="139">
        <v>5.4082857750048596</v>
      </c>
      <c r="N34" s="155">
        <v>2.1462945076720299</v>
      </c>
    </row>
    <row r="35" spans="1:14" ht="13" customHeight="1" x14ac:dyDescent="0.15">
      <c r="A35" s="57" t="s">
        <v>269</v>
      </c>
      <c r="B35" s="106">
        <v>2</v>
      </c>
      <c r="C35" s="139">
        <v>0.20018575426311899</v>
      </c>
      <c r="D35" s="144">
        <v>2.5250955161781299E-2</v>
      </c>
      <c r="E35" s="139">
        <v>3.0151055142555299</v>
      </c>
      <c r="F35" s="144">
        <v>0.759728565330274</v>
      </c>
      <c r="G35" s="139">
        <v>0.202404813537331</v>
      </c>
      <c r="H35" s="144">
        <v>2.54676761644901E-2</v>
      </c>
      <c r="I35" s="139">
        <v>3.15384405922158</v>
      </c>
      <c r="J35" s="144">
        <v>0.76668379771131701</v>
      </c>
      <c r="K35" s="139">
        <v>0.207535186146109</v>
      </c>
      <c r="L35" s="144">
        <v>2.5693652170608799E-2</v>
      </c>
      <c r="M35" s="139">
        <v>5.5023438660197801</v>
      </c>
      <c r="N35" s="155">
        <v>0.97191886433364905</v>
      </c>
    </row>
    <row r="36" spans="1:14" ht="13" customHeight="1" x14ac:dyDescent="0.15">
      <c r="A36" s="57" t="s">
        <v>270</v>
      </c>
      <c r="B36" s="106">
        <v>2</v>
      </c>
      <c r="C36" s="139">
        <v>0.18757823799495499</v>
      </c>
      <c r="D36" s="144">
        <v>2.6893444179271898E-2</v>
      </c>
      <c r="E36" s="139">
        <v>3.3768559787078898</v>
      </c>
      <c r="F36" s="144">
        <v>0.95668037041476295</v>
      </c>
      <c r="G36" s="139">
        <v>0.197605873882158</v>
      </c>
      <c r="H36" s="144">
        <v>2.6794003759458201E-2</v>
      </c>
      <c r="I36" s="139">
        <v>4.1155082956475404</v>
      </c>
      <c r="J36" s="144">
        <v>0.97567375301877901</v>
      </c>
      <c r="K36" s="139">
        <v>0.19813666040783201</v>
      </c>
      <c r="L36" s="144">
        <v>2.64231137021727E-2</v>
      </c>
      <c r="M36" s="139">
        <v>5.1567272411971397</v>
      </c>
      <c r="N36" s="155">
        <v>1.10202819903422</v>
      </c>
    </row>
    <row r="37" spans="1:14" ht="13" customHeight="1" x14ac:dyDescent="0.15">
      <c r="A37" s="57" t="s">
        <v>271</v>
      </c>
      <c r="B37" s="106">
        <v>2</v>
      </c>
      <c r="C37" s="139">
        <v>0.25826953686713999</v>
      </c>
      <c r="D37" s="144">
        <v>2.0768892624582001E-2</v>
      </c>
      <c r="E37" s="139">
        <v>6.8157547060336503</v>
      </c>
      <c r="F37" s="144">
        <v>1.0304554418101399</v>
      </c>
      <c r="G37" s="139">
        <v>0.26126441623748198</v>
      </c>
      <c r="H37" s="144">
        <v>2.08312888865115E-2</v>
      </c>
      <c r="I37" s="139">
        <v>7.6457844399445696</v>
      </c>
      <c r="J37" s="144">
        <v>1.1172350162878699</v>
      </c>
      <c r="K37" s="139">
        <v>0.26293209121115102</v>
      </c>
      <c r="L37" s="144">
        <v>2.0847402519798799E-2</v>
      </c>
      <c r="M37" s="139">
        <v>8.2245366867825798</v>
      </c>
      <c r="N37" s="155">
        <v>1.15337202432766</v>
      </c>
    </row>
    <row r="38" spans="1:14" ht="13" customHeight="1" x14ac:dyDescent="0.15">
      <c r="A38" s="57" t="s">
        <v>272</v>
      </c>
      <c r="B38" s="106">
        <v>2</v>
      </c>
      <c r="C38" s="139">
        <v>0.28885327978144498</v>
      </c>
      <c r="D38" s="144">
        <v>2.5015537557360499E-2</v>
      </c>
      <c r="E38" s="139">
        <v>9.4584525315350394</v>
      </c>
      <c r="F38" s="144">
        <v>1.6142204056420499</v>
      </c>
      <c r="G38" s="139">
        <v>0.289430558720981</v>
      </c>
      <c r="H38" s="144">
        <v>2.5301981857732199E-2</v>
      </c>
      <c r="I38" s="139">
        <v>9.8410527232967695</v>
      </c>
      <c r="J38" s="144">
        <v>1.65516611228066</v>
      </c>
      <c r="K38" s="139">
        <v>0.29073174775946398</v>
      </c>
      <c r="L38" s="144">
        <v>2.5221792876058999E-2</v>
      </c>
      <c r="M38" s="139">
        <v>11.1825595794714</v>
      </c>
      <c r="N38" s="155">
        <v>1.62265420432513</v>
      </c>
    </row>
    <row r="39" spans="1:14" ht="13" customHeight="1" x14ac:dyDescent="0.15">
      <c r="A39" s="57" t="s">
        <v>273</v>
      </c>
      <c r="B39" s="106">
        <v>2</v>
      </c>
      <c r="C39" s="139">
        <v>0.40173227068803102</v>
      </c>
      <c r="D39" s="144">
        <v>3.6283391528574599E-2</v>
      </c>
      <c r="E39" s="139">
        <v>9.1625310815102701</v>
      </c>
      <c r="F39" s="144">
        <v>1.5761967275622499</v>
      </c>
      <c r="G39" s="139">
        <v>0.39973891093188502</v>
      </c>
      <c r="H39" s="144">
        <v>3.5967319848837498E-2</v>
      </c>
      <c r="I39" s="139">
        <v>9.4680774268101207</v>
      </c>
      <c r="J39" s="144">
        <v>1.6241434785686499</v>
      </c>
      <c r="K39" s="139">
        <v>0.39769726422670598</v>
      </c>
      <c r="L39" s="144">
        <v>3.56631731515826E-2</v>
      </c>
      <c r="M39" s="139">
        <v>11.637794692644</v>
      </c>
      <c r="N39" s="155">
        <v>1.7348316311209</v>
      </c>
    </row>
    <row r="40" spans="1:14" ht="13" customHeight="1" x14ac:dyDescent="0.15">
      <c r="A40" s="57" t="s">
        <v>274</v>
      </c>
      <c r="B40" s="106">
        <v>2</v>
      </c>
      <c r="C40" s="139">
        <v>0.197443281552202</v>
      </c>
      <c r="D40" s="144">
        <v>2.8741817607796202E-2</v>
      </c>
      <c r="E40" s="139">
        <v>3.7287717693465301</v>
      </c>
      <c r="F40" s="144">
        <v>1.0880005548578999</v>
      </c>
      <c r="G40" s="139">
        <v>0.18432993591733801</v>
      </c>
      <c r="H40" s="144">
        <v>2.9132478768717999E-2</v>
      </c>
      <c r="I40" s="139">
        <v>4.3561337906887703</v>
      </c>
      <c r="J40" s="144">
        <v>1.1830281016220401</v>
      </c>
      <c r="K40" s="139">
        <v>0.18079218703389199</v>
      </c>
      <c r="L40" s="144">
        <v>2.8600202006816299E-2</v>
      </c>
      <c r="M40" s="139">
        <v>5.97982097142705</v>
      </c>
      <c r="N40" s="155">
        <v>1.51205756058971</v>
      </c>
    </row>
    <row r="41" spans="1:14" ht="13" customHeight="1" x14ac:dyDescent="0.15">
      <c r="A41" s="57" t="s">
        <v>275</v>
      </c>
      <c r="B41" s="106">
        <v>2</v>
      </c>
      <c r="C41" s="139">
        <v>0.235833317724845</v>
      </c>
      <c r="D41" s="144">
        <v>3.08588134575635E-2</v>
      </c>
      <c r="E41" s="139">
        <v>4.9644661084180797</v>
      </c>
      <c r="F41" s="144">
        <v>1.2258708447656801</v>
      </c>
      <c r="G41" s="139">
        <v>0.232163174966632</v>
      </c>
      <c r="H41" s="144">
        <v>3.1729614898821097E-2</v>
      </c>
      <c r="I41" s="139">
        <v>5.3049818863776697</v>
      </c>
      <c r="J41" s="144">
        <v>1.26288535537962</v>
      </c>
      <c r="K41" s="139">
        <v>0.23781099554856699</v>
      </c>
      <c r="L41" s="144">
        <v>3.3134705312096502E-2</v>
      </c>
      <c r="M41" s="139">
        <v>5.7134228783766003</v>
      </c>
      <c r="N41" s="155">
        <v>1.3727961111368201</v>
      </c>
    </row>
    <row r="42" spans="1:14" ht="13" customHeight="1" x14ac:dyDescent="0.15">
      <c r="A42" s="57" t="s">
        <v>276</v>
      </c>
      <c r="B42" s="106">
        <v>2</v>
      </c>
      <c r="C42" s="139">
        <v>0.21188135038453301</v>
      </c>
      <c r="D42" s="144">
        <v>2.6716910564452301E-2</v>
      </c>
      <c r="E42" s="139">
        <v>5.0902583449184799</v>
      </c>
      <c r="F42" s="144">
        <v>1.2745930068864699</v>
      </c>
      <c r="G42" s="139">
        <v>0.21580729682015901</v>
      </c>
      <c r="H42" s="144">
        <v>2.70341416848703E-2</v>
      </c>
      <c r="I42" s="139">
        <v>5.2139749189630802</v>
      </c>
      <c r="J42" s="144">
        <v>1.31780201625552</v>
      </c>
      <c r="K42" s="139">
        <v>0.2182138642042</v>
      </c>
      <c r="L42" s="144">
        <v>2.66386860303401E-2</v>
      </c>
      <c r="M42" s="139">
        <v>8.3555557919618799</v>
      </c>
      <c r="N42" s="155">
        <v>1.56843401473133</v>
      </c>
    </row>
    <row r="43" spans="1:14" ht="13" customHeight="1" x14ac:dyDescent="0.15">
      <c r="A43" s="57" t="s">
        <v>277</v>
      </c>
      <c r="B43" s="106">
        <v>2</v>
      </c>
      <c r="C43" s="139">
        <v>0.29586051708650102</v>
      </c>
      <c r="D43" s="144">
        <v>4.1816487000319702E-2</v>
      </c>
      <c r="E43" s="139">
        <v>7.7464879879314603</v>
      </c>
      <c r="F43" s="144">
        <v>2.1480310762124502</v>
      </c>
      <c r="G43" s="139">
        <v>0.29974151089749301</v>
      </c>
      <c r="H43" s="144">
        <v>4.2618428575876E-2</v>
      </c>
      <c r="I43" s="139">
        <v>8.01166309583623</v>
      </c>
      <c r="J43" s="144">
        <v>2.2013884880350001</v>
      </c>
      <c r="K43" s="139">
        <v>0.292688764762156</v>
      </c>
      <c r="L43" s="144">
        <v>4.2643041837161201E-2</v>
      </c>
      <c r="M43" s="139">
        <v>9.4254459500840202</v>
      </c>
      <c r="N43" s="155">
        <v>2.3139851236617002</v>
      </c>
    </row>
    <row r="44" spans="1:14" ht="13" customHeight="1" x14ac:dyDescent="0.15">
      <c r="A44" s="57" t="s">
        <v>278</v>
      </c>
      <c r="B44" s="106">
        <v>2</v>
      </c>
      <c r="C44" s="139">
        <v>0.29488292963833102</v>
      </c>
      <c r="D44" s="144">
        <v>3.5886449748442198E-2</v>
      </c>
      <c r="E44" s="139">
        <v>5.2643835067283904</v>
      </c>
      <c r="F44" s="144">
        <v>1.19129211169827</v>
      </c>
      <c r="G44" s="139">
        <v>0.29693984983576399</v>
      </c>
      <c r="H44" s="144">
        <v>3.5713499508684E-2</v>
      </c>
      <c r="I44" s="139">
        <v>5.7943715251247703</v>
      </c>
      <c r="J44" s="144">
        <v>1.2512672493355399</v>
      </c>
      <c r="K44" s="139">
        <v>0.27609640523368001</v>
      </c>
      <c r="L44" s="144">
        <v>3.2532995528498601E-2</v>
      </c>
      <c r="M44" s="139">
        <v>8.1034934097518505</v>
      </c>
      <c r="N44" s="155">
        <v>2.1147123260256802</v>
      </c>
    </row>
    <row r="45" spans="1:14" ht="13" customHeight="1" x14ac:dyDescent="0.15">
      <c r="A45" s="57" t="s">
        <v>279</v>
      </c>
      <c r="B45" s="106">
        <v>2</v>
      </c>
      <c r="C45" s="139">
        <v>0.26516345204611902</v>
      </c>
      <c r="D45" s="144">
        <v>2.4205819408947799E-2</v>
      </c>
      <c r="E45" s="139">
        <v>7.0146351268857003</v>
      </c>
      <c r="F45" s="144">
        <v>1.2601917076720901</v>
      </c>
      <c r="G45" s="139">
        <v>0.26172874621105902</v>
      </c>
      <c r="H45" s="144">
        <v>2.4277721433763999E-2</v>
      </c>
      <c r="I45" s="139">
        <v>8.2111949518665206</v>
      </c>
      <c r="J45" s="144">
        <v>1.25789929206981</v>
      </c>
      <c r="K45" s="139">
        <v>0.26028087808986999</v>
      </c>
      <c r="L45" s="144">
        <v>2.40002816618273E-2</v>
      </c>
      <c r="M45" s="139">
        <v>8.4594602314652203</v>
      </c>
      <c r="N45" s="155">
        <v>1.2829408457159399</v>
      </c>
    </row>
    <row r="46" spans="1:14" ht="13" customHeight="1" x14ac:dyDescent="0.15">
      <c r="A46" s="57" t="s">
        <v>280</v>
      </c>
      <c r="B46" s="106">
        <v>2</v>
      </c>
      <c r="C46" s="139">
        <v>0.164776141196185</v>
      </c>
      <c r="D46" s="144">
        <v>2.51299281408441E-2</v>
      </c>
      <c r="E46" s="139">
        <v>3.0271905070376302</v>
      </c>
      <c r="F46" s="144">
        <v>0.89875364125734603</v>
      </c>
      <c r="G46" s="139">
        <v>0.17191377868885299</v>
      </c>
      <c r="H46" s="144">
        <v>2.61420460378726E-2</v>
      </c>
      <c r="I46" s="139">
        <v>3.2588866782754899</v>
      </c>
      <c r="J46" s="144">
        <v>1.04267024678938</v>
      </c>
      <c r="K46" s="139">
        <v>0.16920404894820801</v>
      </c>
      <c r="L46" s="144">
        <v>2.6227750801754501E-2</v>
      </c>
      <c r="M46" s="139">
        <v>4.46910665320575</v>
      </c>
      <c r="N46" s="155">
        <v>1.1584211607409101</v>
      </c>
    </row>
    <row r="47" spans="1:14" ht="13" customHeight="1" x14ac:dyDescent="0.15">
      <c r="A47" s="57" t="s">
        <v>281</v>
      </c>
      <c r="B47" s="106">
        <v>2</v>
      </c>
      <c r="C47" s="139">
        <v>0.200265138089434</v>
      </c>
      <c r="D47" s="144">
        <v>2.1415102787111302E-2</v>
      </c>
      <c r="E47" s="139">
        <v>3.85173675554404</v>
      </c>
      <c r="F47" s="144">
        <v>0.78598359073642998</v>
      </c>
      <c r="G47" s="139">
        <v>0.19050525388143599</v>
      </c>
      <c r="H47" s="144">
        <v>2.1782437080328201E-2</v>
      </c>
      <c r="I47" s="139">
        <v>4.4990995647222096</v>
      </c>
      <c r="J47" s="144">
        <v>0.89329062841456297</v>
      </c>
      <c r="K47" s="139">
        <v>0.18939361933239901</v>
      </c>
      <c r="L47" s="144">
        <v>2.1456382487474099E-2</v>
      </c>
      <c r="M47" s="139">
        <v>5.7408276131417502</v>
      </c>
      <c r="N47" s="155">
        <v>1.1619028191029099</v>
      </c>
    </row>
    <row r="48" spans="1:14" ht="13" customHeight="1" x14ac:dyDescent="0.15">
      <c r="A48" s="57" t="s">
        <v>282</v>
      </c>
      <c r="B48" s="106">
        <v>2</v>
      </c>
      <c r="C48" s="139">
        <v>0.30413332617162703</v>
      </c>
      <c r="D48" s="144">
        <v>3.0859049581159901E-2</v>
      </c>
      <c r="E48" s="139">
        <v>8.4687075468443602</v>
      </c>
      <c r="F48" s="144">
        <v>1.6764749003097801</v>
      </c>
      <c r="G48" s="139">
        <v>0.303317702747044</v>
      </c>
      <c r="H48" s="144">
        <v>3.10067045391825E-2</v>
      </c>
      <c r="I48" s="139">
        <v>8.5576125882309508</v>
      </c>
      <c r="J48" s="144">
        <v>1.71981768386345</v>
      </c>
      <c r="K48" s="139">
        <v>0.30514946981164298</v>
      </c>
      <c r="L48" s="144">
        <v>3.0938018007347901E-2</v>
      </c>
      <c r="M48" s="139">
        <v>9.6198978699134106</v>
      </c>
      <c r="N48" s="155">
        <v>1.8455213881486801</v>
      </c>
    </row>
    <row r="49" spans="1:14" ht="13" customHeight="1" x14ac:dyDescent="0.15">
      <c r="A49" s="57" t="s">
        <v>283</v>
      </c>
      <c r="B49" s="106">
        <v>2</v>
      </c>
      <c r="C49" s="139">
        <v>0.354631833649036</v>
      </c>
      <c r="D49" s="144">
        <v>3.8307386949648498E-2</v>
      </c>
      <c r="E49" s="139">
        <v>10.7742065335067</v>
      </c>
      <c r="F49" s="144">
        <v>2.1390621642712202</v>
      </c>
      <c r="G49" s="139">
        <v>0.35444920018252202</v>
      </c>
      <c r="H49" s="144">
        <v>3.8538364792605299E-2</v>
      </c>
      <c r="I49" s="139">
        <v>10.8025155179261</v>
      </c>
      <c r="J49" s="144">
        <v>2.1514077143979602</v>
      </c>
      <c r="K49" s="139">
        <v>0.35487440770433398</v>
      </c>
      <c r="L49" s="144">
        <v>3.8834970182977102E-2</v>
      </c>
      <c r="M49" s="139">
        <v>11.278050289355299</v>
      </c>
      <c r="N49" s="155">
        <v>2.2259264181430498</v>
      </c>
    </row>
    <row r="50" spans="1:14" ht="13" customHeight="1" x14ac:dyDescent="0.15">
      <c r="A50" s="57" t="s">
        <v>284</v>
      </c>
      <c r="B50" s="106">
        <v>2</v>
      </c>
      <c r="C50" s="139">
        <v>0.24309819942248601</v>
      </c>
      <c r="D50" s="144">
        <v>2.0094781040407801E-2</v>
      </c>
      <c r="E50" s="139">
        <v>6.7519433572315402</v>
      </c>
      <c r="F50" s="144">
        <v>1.10637048401099</v>
      </c>
      <c r="G50" s="139">
        <v>0.24227517822876901</v>
      </c>
      <c r="H50" s="144">
        <v>2.0375917551727199E-2</v>
      </c>
      <c r="I50" s="139">
        <v>7.0886214293665297</v>
      </c>
      <c r="J50" s="144">
        <v>1.1505394120797701</v>
      </c>
      <c r="K50" s="139">
        <v>0.23934148324669699</v>
      </c>
      <c r="L50" s="144">
        <v>2.0538170790353701E-2</v>
      </c>
      <c r="M50" s="139">
        <v>8.2296800396087395</v>
      </c>
      <c r="N50" s="155">
        <v>1.2497436412984499</v>
      </c>
    </row>
    <row r="51" spans="1:14" ht="13" customHeight="1" x14ac:dyDescent="0.15">
      <c r="A51" s="57" t="s">
        <v>285</v>
      </c>
      <c r="B51" s="106">
        <v>2</v>
      </c>
      <c r="C51" s="139">
        <v>0.32667607160084999</v>
      </c>
      <c r="D51" s="144">
        <v>1.89012498806513E-2</v>
      </c>
      <c r="E51" s="139">
        <v>11.2196976368663</v>
      </c>
      <c r="F51" s="144">
        <v>1.17637644673825</v>
      </c>
      <c r="G51" s="139">
        <v>0.32747110764617399</v>
      </c>
      <c r="H51" s="144">
        <v>1.9184986362510901E-2</v>
      </c>
      <c r="I51" s="139">
        <v>11.5239493635078</v>
      </c>
      <c r="J51" s="144">
        <v>1.24075298255649</v>
      </c>
      <c r="K51" s="139">
        <v>0.32200389335152502</v>
      </c>
      <c r="L51" s="144">
        <v>1.9156009859036101E-2</v>
      </c>
      <c r="M51" s="139">
        <v>12.130973732899101</v>
      </c>
      <c r="N51" s="155">
        <v>1.26709789287089</v>
      </c>
    </row>
    <row r="52" spans="1:14" ht="13" customHeight="1" x14ac:dyDescent="0.15">
      <c r="A52" s="57" t="s">
        <v>286</v>
      </c>
      <c r="B52" s="106">
        <v>2</v>
      </c>
      <c r="C52" s="139">
        <v>0.23738372886101</v>
      </c>
      <c r="D52" s="144">
        <v>1.9292784453563801E-2</v>
      </c>
      <c r="E52" s="139">
        <v>7.3358899625765703</v>
      </c>
      <c r="F52" s="144">
        <v>1.32749431465028</v>
      </c>
      <c r="G52" s="139">
        <v>0.233578413766276</v>
      </c>
      <c r="H52" s="144">
        <v>1.9573782020300599E-2</v>
      </c>
      <c r="I52" s="139">
        <v>7.5140326120022403</v>
      </c>
      <c r="J52" s="144">
        <v>1.33939701119049</v>
      </c>
      <c r="K52" s="139">
        <v>0.227249373924165</v>
      </c>
      <c r="L52" s="144">
        <v>1.77785828948352E-2</v>
      </c>
      <c r="M52" s="139">
        <v>9.2732758533434492</v>
      </c>
      <c r="N52" s="155">
        <v>1.7144208703856301</v>
      </c>
    </row>
    <row r="53" spans="1:14" ht="13" customHeight="1" x14ac:dyDescent="0.15">
      <c r="A53" s="57" t="s">
        <v>287</v>
      </c>
      <c r="B53" s="106">
        <v>2</v>
      </c>
      <c r="C53" s="139">
        <v>0.168738131497986</v>
      </c>
      <c r="D53" s="144">
        <v>2.03440183346737E-2</v>
      </c>
      <c r="E53" s="139">
        <v>3.7275707593727798</v>
      </c>
      <c r="F53" s="144">
        <v>0.87091718781703098</v>
      </c>
      <c r="G53" s="139">
        <v>0.16841710025914999</v>
      </c>
      <c r="H53" s="144">
        <v>2.03346090134792E-2</v>
      </c>
      <c r="I53" s="139">
        <v>3.9478492537925698</v>
      </c>
      <c r="J53" s="144">
        <v>0.90859454781647697</v>
      </c>
      <c r="K53" s="139">
        <v>0.164233944870186</v>
      </c>
      <c r="L53" s="144">
        <v>2.00025364721341E-2</v>
      </c>
      <c r="M53" s="139">
        <v>7.0206038825445098</v>
      </c>
      <c r="N53" s="155">
        <v>1.44912391586829</v>
      </c>
    </row>
    <row r="54" spans="1:14" ht="13" customHeight="1" x14ac:dyDescent="0.15">
      <c r="A54" s="57" t="s">
        <v>288</v>
      </c>
      <c r="B54" s="106">
        <v>2</v>
      </c>
      <c r="C54" s="139">
        <v>0.13982510559363101</v>
      </c>
      <c r="D54" s="144">
        <v>2.9378494876946801E-2</v>
      </c>
      <c r="E54" s="139">
        <v>2.4718989890085701</v>
      </c>
      <c r="F54" s="144">
        <v>1.0462366532587299</v>
      </c>
      <c r="G54" s="139">
        <v>0.13682097539674801</v>
      </c>
      <c r="H54" s="144">
        <v>3.0350485690958998E-2</v>
      </c>
      <c r="I54" s="139">
        <v>2.5719588797384998</v>
      </c>
      <c r="J54" s="144">
        <v>1.12703229254583</v>
      </c>
      <c r="K54" s="139">
        <v>0.14230350797743399</v>
      </c>
      <c r="L54" s="144">
        <v>2.9033471521227702E-2</v>
      </c>
      <c r="M54" s="139">
        <v>3.71913728065755</v>
      </c>
      <c r="N54" s="155">
        <v>1.4952301343276999</v>
      </c>
    </row>
    <row r="55" spans="1:14" ht="13" customHeight="1" x14ac:dyDescent="0.15">
      <c r="A55" s="57" t="s">
        <v>289</v>
      </c>
      <c r="B55" s="106">
        <v>2</v>
      </c>
      <c r="C55" s="139">
        <v>0.27272150119521399</v>
      </c>
      <c r="D55" s="144">
        <v>3.7322357689508603E-2</v>
      </c>
      <c r="E55" s="139">
        <v>6.0915814425685397</v>
      </c>
      <c r="F55" s="144">
        <v>1.6511490024929201</v>
      </c>
      <c r="G55" s="139">
        <v>0.27505318877687701</v>
      </c>
      <c r="H55" s="144">
        <v>3.6409441577588401E-2</v>
      </c>
      <c r="I55" s="139">
        <v>6.4433363928859997</v>
      </c>
      <c r="J55" s="144">
        <v>1.7281175832239799</v>
      </c>
      <c r="K55" s="139">
        <v>0.26969809763015301</v>
      </c>
      <c r="L55" s="144">
        <v>3.6179889086711201E-2</v>
      </c>
      <c r="M55" s="139">
        <v>8.39974053351356</v>
      </c>
      <c r="N55" s="155">
        <v>1.98457696605821</v>
      </c>
    </row>
    <row r="56" spans="1:14" ht="13" customHeight="1" x14ac:dyDescent="0.15">
      <c r="A56" s="57" t="s">
        <v>290</v>
      </c>
      <c r="B56" s="106">
        <v>2</v>
      </c>
      <c r="C56" s="139">
        <v>0.176629569824826</v>
      </c>
      <c r="D56" s="144">
        <v>2.1042424244256699E-2</v>
      </c>
      <c r="E56" s="139">
        <v>3.2251297711818498</v>
      </c>
      <c r="F56" s="144">
        <v>0.76616047052849801</v>
      </c>
      <c r="G56" s="139">
        <v>0.17355855410820101</v>
      </c>
      <c r="H56" s="144">
        <v>2.04568764096318E-2</v>
      </c>
      <c r="I56" s="139">
        <v>3.56499164240507</v>
      </c>
      <c r="J56" s="144">
        <v>0.77318501751109003</v>
      </c>
      <c r="K56" s="139">
        <v>0.15846192026601999</v>
      </c>
      <c r="L56" s="144">
        <v>2.11207489755522E-2</v>
      </c>
      <c r="M56" s="139">
        <v>6.5510959580969299</v>
      </c>
      <c r="N56" s="155">
        <v>1.2442198138777001</v>
      </c>
    </row>
    <row r="57" spans="1:14" ht="13" customHeight="1" x14ac:dyDescent="0.15">
      <c r="A57" s="57" t="s">
        <v>291</v>
      </c>
      <c r="B57" s="106">
        <v>2</v>
      </c>
      <c r="C57" s="139">
        <v>0.17722667494581801</v>
      </c>
      <c r="D57" s="144">
        <v>2.9400728531992899E-2</v>
      </c>
      <c r="E57" s="139">
        <v>4.0854654156332</v>
      </c>
      <c r="F57" s="144">
        <v>1.3212985634510099</v>
      </c>
      <c r="G57" s="139">
        <v>0.181755799431393</v>
      </c>
      <c r="H57" s="144">
        <v>2.92745448696696E-2</v>
      </c>
      <c r="I57" s="139">
        <v>4.5272320071095802</v>
      </c>
      <c r="J57" s="144">
        <v>1.5104079122498999</v>
      </c>
      <c r="K57" s="139">
        <v>0.18799268145292899</v>
      </c>
      <c r="L57" s="144">
        <v>2.7868586296850101E-2</v>
      </c>
      <c r="M57" s="139">
        <v>8.0434423530224795</v>
      </c>
      <c r="N57" s="155">
        <v>2.5782500529055801</v>
      </c>
    </row>
    <row r="58" spans="1:14" ht="13" customHeight="1" x14ac:dyDescent="0.15">
      <c r="A58" s="57" t="s">
        <v>292</v>
      </c>
      <c r="B58" s="106">
        <v>2</v>
      </c>
      <c r="C58" s="139">
        <v>0.34074571000708198</v>
      </c>
      <c r="D58" s="144">
        <v>2.4753213530811301E-2</v>
      </c>
      <c r="E58" s="139">
        <v>8.8544524789673602</v>
      </c>
      <c r="F58" s="144">
        <v>1.29200289591152</v>
      </c>
      <c r="G58" s="139">
        <v>0.34109761379858999</v>
      </c>
      <c r="H58" s="144">
        <v>2.4588046138442898E-2</v>
      </c>
      <c r="I58" s="139">
        <v>9.1253760141140692</v>
      </c>
      <c r="J58" s="144">
        <v>1.3219146789176801</v>
      </c>
      <c r="K58" s="139">
        <v>0.33237090525875801</v>
      </c>
      <c r="L58" s="144">
        <v>2.5682840942109299E-2</v>
      </c>
      <c r="M58" s="139">
        <v>9.7782666806100398</v>
      </c>
      <c r="N58" s="155">
        <v>1.3525310558367001</v>
      </c>
    </row>
    <row r="59" spans="1:14" ht="13" customHeight="1" x14ac:dyDescent="0.15">
      <c r="A59" s="57" t="s">
        <v>293</v>
      </c>
      <c r="B59" s="106">
        <v>2</v>
      </c>
      <c r="C59" s="139">
        <v>0.290936465081582</v>
      </c>
      <c r="D59" s="144">
        <v>3.5654513841460601E-2</v>
      </c>
      <c r="E59" s="139">
        <v>6.0609296938180304</v>
      </c>
      <c r="F59" s="144">
        <v>1.3527138767032001</v>
      </c>
      <c r="G59" s="139">
        <v>0.28066598416838201</v>
      </c>
      <c r="H59" s="144">
        <v>3.5996914986668398E-2</v>
      </c>
      <c r="I59" s="139">
        <v>7.2394333611071904</v>
      </c>
      <c r="J59" s="144">
        <v>1.4416439072985801</v>
      </c>
      <c r="K59" s="139">
        <v>0.274710133024269</v>
      </c>
      <c r="L59" s="144">
        <v>3.6161669554944903E-2</v>
      </c>
      <c r="M59" s="139">
        <v>9.5610271536502403</v>
      </c>
      <c r="N59" s="155">
        <v>1.93478194245542</v>
      </c>
    </row>
    <row r="60" spans="1:14" ht="13" customHeight="1" x14ac:dyDescent="0.15">
      <c r="A60" s="57" t="s">
        <v>294</v>
      </c>
      <c r="B60" s="106">
        <v>2</v>
      </c>
      <c r="C60" s="139">
        <v>8.6233983157812596E-2</v>
      </c>
      <c r="D60" s="144">
        <v>4.1433710969594702E-2</v>
      </c>
      <c r="E60" s="139">
        <v>0.79226508747134605</v>
      </c>
      <c r="F60" s="144">
        <v>0.67031489699597702</v>
      </c>
      <c r="G60" s="139">
        <v>6.7364599804383807E-2</v>
      </c>
      <c r="H60" s="144">
        <v>3.5883048187188599E-2</v>
      </c>
      <c r="I60" s="139">
        <v>3.3808730404276499</v>
      </c>
      <c r="J60" s="144">
        <v>2.1074074858297598</v>
      </c>
      <c r="K60" s="139">
        <v>0.11332446376186001</v>
      </c>
      <c r="L60" s="144">
        <v>4.2120973782435601E-2</v>
      </c>
      <c r="M60" s="139">
        <v>14.6312639479263</v>
      </c>
      <c r="N60" s="155">
        <v>2.5634589420696798</v>
      </c>
    </row>
    <row r="61" spans="1:14" ht="13" customHeight="1" x14ac:dyDescent="0.15">
      <c r="A61" s="57" t="s">
        <v>295</v>
      </c>
      <c r="B61" s="106">
        <v>2</v>
      </c>
      <c r="C61" s="139">
        <v>0.21229824896930599</v>
      </c>
      <c r="D61" s="144">
        <v>2.2749167185200401E-2</v>
      </c>
      <c r="E61" s="139">
        <v>3.47152982395684</v>
      </c>
      <c r="F61" s="144">
        <v>0.75036109058756795</v>
      </c>
      <c r="G61" s="139">
        <v>0.21931732503579501</v>
      </c>
      <c r="H61" s="144">
        <v>2.2052871247044099E-2</v>
      </c>
      <c r="I61" s="139">
        <v>4.5440176126522998</v>
      </c>
      <c r="J61" s="144">
        <v>0.80637119903635701</v>
      </c>
      <c r="K61" s="139">
        <v>0.219018471333425</v>
      </c>
      <c r="L61" s="144">
        <v>2.2100012778307102E-2</v>
      </c>
      <c r="M61" s="139">
        <v>4.6099825821031697</v>
      </c>
      <c r="N61" s="155">
        <v>0.86949610355710205</v>
      </c>
    </row>
    <row r="62" spans="1:14" ht="13" customHeight="1" x14ac:dyDescent="0.15">
      <c r="A62" s="57" t="s">
        <v>296</v>
      </c>
      <c r="B62" s="106">
        <v>2</v>
      </c>
      <c r="C62" s="139">
        <v>0.32900059382879199</v>
      </c>
      <c r="D62" s="144">
        <v>2.1257032710630501E-2</v>
      </c>
      <c r="E62" s="139">
        <v>7.6834687246601501</v>
      </c>
      <c r="F62" s="144">
        <v>0.90275382837598905</v>
      </c>
      <c r="G62" s="139">
        <v>0.32790397722730902</v>
      </c>
      <c r="H62" s="144">
        <v>2.1315937503940799E-2</v>
      </c>
      <c r="I62" s="139">
        <v>8.2486668259089502</v>
      </c>
      <c r="J62" s="144">
        <v>1.0111650400024801</v>
      </c>
      <c r="K62" s="139">
        <v>0.32791646038238398</v>
      </c>
      <c r="L62" s="144">
        <v>2.1123209817733201E-2</v>
      </c>
      <c r="M62" s="139">
        <v>8.5182415272006899</v>
      </c>
      <c r="N62" s="155">
        <v>1.0608725983577001</v>
      </c>
    </row>
    <row r="63" spans="1:14" ht="13" customHeight="1" x14ac:dyDescent="0.15">
      <c r="A63" s="110" t="s">
        <v>297</v>
      </c>
      <c r="B63" s="74">
        <v>2</v>
      </c>
      <c r="C63" s="140">
        <v>0.17627636746</v>
      </c>
      <c r="D63" s="145">
        <v>5.5696559434675703E-3</v>
      </c>
      <c r="E63" s="140">
        <v>3.3132252572640102</v>
      </c>
      <c r="F63" s="145">
        <v>0.19780412812641199</v>
      </c>
      <c r="G63" s="140">
        <v>0.177290329243145</v>
      </c>
      <c r="H63" s="145">
        <v>5.6658432932577196E-3</v>
      </c>
      <c r="I63" s="140">
        <v>4.0107478756988098</v>
      </c>
      <c r="J63" s="145">
        <v>0.233696941810004</v>
      </c>
      <c r="K63" s="140">
        <v>0.17629276155412099</v>
      </c>
      <c r="L63" s="145">
        <v>5.6709608177235296E-3</v>
      </c>
      <c r="M63" s="140">
        <v>6.8648074779604604</v>
      </c>
      <c r="N63" s="157">
        <v>0.31781172165500898</v>
      </c>
    </row>
    <row r="64" spans="1:14" ht="13" customHeight="1" x14ac:dyDescent="0.15">
      <c r="A64" s="75" t="s">
        <v>298</v>
      </c>
      <c r="B64" s="76">
        <v>2</v>
      </c>
      <c r="C64" s="141">
        <v>0.17274228574412001</v>
      </c>
      <c r="D64" s="146">
        <v>7.9160534466812902E-3</v>
      </c>
      <c r="E64" s="141">
        <v>3.0593967672789</v>
      </c>
      <c r="F64" s="146">
        <v>0.26142734900893599</v>
      </c>
      <c r="G64" s="141">
        <v>0.175063177231083</v>
      </c>
      <c r="H64" s="146">
        <v>8.03718880226802E-3</v>
      </c>
      <c r="I64" s="141">
        <v>3.4067179134728001</v>
      </c>
      <c r="J64" s="146">
        <v>0.28937562014929102</v>
      </c>
      <c r="K64" s="141">
        <v>0.16981421879995501</v>
      </c>
      <c r="L64" s="146">
        <v>8.0056259553757496E-3</v>
      </c>
      <c r="M64" s="141">
        <v>5.5937566894513298</v>
      </c>
      <c r="N64" s="158">
        <v>0.413044784370736</v>
      </c>
    </row>
    <row r="65" spans="1:14" ht="13" customHeight="1" x14ac:dyDescent="0.15">
      <c r="A65" s="77" t="s">
        <v>299</v>
      </c>
      <c r="B65" s="78">
        <v>2</v>
      </c>
      <c r="C65" s="142">
        <v>0.22348833554879899</v>
      </c>
      <c r="D65" s="147">
        <v>4.2395700651187904E-3</v>
      </c>
      <c r="E65" s="142">
        <v>4.8431345852118799</v>
      </c>
      <c r="F65" s="147">
        <v>0.171310147460251</v>
      </c>
      <c r="G65" s="142">
        <v>0.223939072576748</v>
      </c>
      <c r="H65" s="147">
        <v>4.2773002507062504E-3</v>
      </c>
      <c r="I65" s="142">
        <v>5.4728160717095697</v>
      </c>
      <c r="J65" s="147">
        <v>0.18829126698423199</v>
      </c>
      <c r="K65" s="142">
        <v>0.221587229051187</v>
      </c>
      <c r="L65" s="147">
        <v>4.2529908270673503E-3</v>
      </c>
      <c r="M65" s="142">
        <v>7.6194414761029199</v>
      </c>
      <c r="N65" s="159">
        <v>0.23499496111436799</v>
      </c>
    </row>
    <row r="66" spans="1:14" ht="13" customHeight="1" x14ac:dyDescent="0.15">
      <c r="A66" s="57" t="s">
        <v>300</v>
      </c>
      <c r="B66" s="106">
        <v>2</v>
      </c>
      <c r="C66" s="139">
        <v>0.15690156896539001</v>
      </c>
      <c r="D66" s="144">
        <v>3.9057698905463997E-2</v>
      </c>
      <c r="E66" s="139">
        <v>3.0361646198740102</v>
      </c>
      <c r="F66" s="144">
        <v>1.4883178985426</v>
      </c>
      <c r="G66" s="139">
        <v>0.15433214436414699</v>
      </c>
      <c r="H66" s="144">
        <v>3.7965683192421801E-2</v>
      </c>
      <c r="I66" s="139">
        <v>3.48041275099754</v>
      </c>
      <c r="J66" s="144">
        <v>1.72438451032936</v>
      </c>
      <c r="K66" s="139">
        <v>0.14098235014452301</v>
      </c>
      <c r="L66" s="144">
        <v>4.3077402852668499E-2</v>
      </c>
      <c r="M66" s="139">
        <v>17.370111132922901</v>
      </c>
      <c r="N66" s="155">
        <v>3.2223481905811502</v>
      </c>
    </row>
    <row r="67" spans="1:14" ht="13" customHeight="1" x14ac:dyDescent="0.15">
      <c r="A67" s="57" t="s">
        <v>301</v>
      </c>
      <c r="B67" s="106">
        <v>2</v>
      </c>
      <c r="C67" s="139">
        <v>2.5678730005487701E-2</v>
      </c>
      <c r="D67" s="144">
        <v>4.8225020444659303E-2</v>
      </c>
      <c r="E67" s="139">
        <v>6.4564873995202998E-2</v>
      </c>
      <c r="F67" s="144">
        <v>0.32044439426966698</v>
      </c>
      <c r="G67" s="139">
        <v>2.4783252613073899E-2</v>
      </c>
      <c r="H67" s="144">
        <v>4.9244409237187703E-2</v>
      </c>
      <c r="I67" s="139">
        <v>0.48852788396916602</v>
      </c>
      <c r="J67" s="144">
        <v>0.67301826833203005</v>
      </c>
      <c r="K67" s="139">
        <v>2.33832396489316E-2</v>
      </c>
      <c r="L67" s="144">
        <v>5.0621569257328601E-2</v>
      </c>
      <c r="M67" s="139">
        <v>2.3242521964269498</v>
      </c>
      <c r="N67" s="155">
        <v>1.8849945360223901</v>
      </c>
    </row>
    <row r="68" spans="1:14" ht="13" customHeight="1" x14ac:dyDescent="0.15">
      <c r="A68" s="57" t="s">
        <v>302</v>
      </c>
      <c r="B68" s="106">
        <v>2</v>
      </c>
      <c r="C68" s="139">
        <v>0.11560196913147899</v>
      </c>
      <c r="D68" s="144">
        <v>4.8793312081990198E-2</v>
      </c>
      <c r="E68" s="139">
        <v>1.47237221693309</v>
      </c>
      <c r="F68" s="144">
        <v>1.2446879108061999</v>
      </c>
      <c r="G68" s="139">
        <v>8.7353822723192906E-2</v>
      </c>
      <c r="H68" s="144">
        <v>5.4599200202585997E-2</v>
      </c>
      <c r="I68" s="139">
        <v>2.5319484950843298</v>
      </c>
      <c r="J68" s="144">
        <v>1.42162370999494</v>
      </c>
      <c r="K68" s="139">
        <v>0.102266159111086</v>
      </c>
      <c r="L68" s="144">
        <v>4.3854814414658501E-2</v>
      </c>
      <c r="M68" s="139">
        <v>8.8063251696953504</v>
      </c>
      <c r="N68" s="155">
        <v>3.7413789190453901</v>
      </c>
    </row>
    <row r="69" spans="1:14" ht="13" customHeight="1" x14ac:dyDescent="0.15">
      <c r="A69" s="72" t="s">
        <v>303</v>
      </c>
      <c r="B69" s="79">
        <v>2</v>
      </c>
      <c r="C69" s="149">
        <v>0.209522447756224</v>
      </c>
      <c r="D69" s="150">
        <v>4.148823166467E-2</v>
      </c>
      <c r="E69" s="149">
        <v>4.8039115877399903</v>
      </c>
      <c r="F69" s="150">
        <v>1.80585803868652</v>
      </c>
      <c r="G69" s="149">
        <v>0.210965939768715</v>
      </c>
      <c r="H69" s="150">
        <v>4.16207969573998E-2</v>
      </c>
      <c r="I69" s="149">
        <v>6.2886423778312102</v>
      </c>
      <c r="J69" s="150">
        <v>2.0845555723478602</v>
      </c>
      <c r="K69" s="149">
        <v>0.206626542031419</v>
      </c>
      <c r="L69" s="150">
        <v>3.9925862066699999E-2</v>
      </c>
      <c r="M69" s="149">
        <v>9.9151075423275898</v>
      </c>
      <c r="N69" s="160">
        <v>3.5754783558527801</v>
      </c>
    </row>
    <row r="70" spans="1:14" ht="13" customHeight="1" x14ac:dyDescent="0.15">
      <c r="A70" s="57"/>
      <c r="B70" s="82"/>
      <c r="C70" s="139" t="s">
        <v>1536</v>
      </c>
      <c r="D70" s="144" t="s">
        <v>1537</v>
      </c>
      <c r="E70" s="139" t="s">
        <v>1538</v>
      </c>
      <c r="F70" s="144" t="s">
        <v>1539</v>
      </c>
      <c r="G70" s="139" t="s">
        <v>1540</v>
      </c>
      <c r="H70" s="144" t="s">
        <v>1541</v>
      </c>
      <c r="I70" s="139" t="s">
        <v>1542</v>
      </c>
      <c r="J70" s="144" t="s">
        <v>1543</v>
      </c>
      <c r="K70" s="139" t="s">
        <v>1544</v>
      </c>
      <c r="L70" s="144" t="s">
        <v>1545</v>
      </c>
      <c r="M70" s="139" t="s">
        <v>1546</v>
      </c>
      <c r="N70" s="155" t="s">
        <v>1547</v>
      </c>
    </row>
    <row r="71" spans="1:14" ht="13" customHeight="1" x14ac:dyDescent="0.15">
      <c r="A71" s="57" t="s">
        <v>247</v>
      </c>
      <c r="B71" s="82">
        <v>1</v>
      </c>
      <c r="C71" s="139">
        <v>0.16545878021379501</v>
      </c>
      <c r="D71" s="144">
        <v>3.3909316819644097E-2</v>
      </c>
      <c r="E71" s="139">
        <v>2.7915127933758299</v>
      </c>
      <c r="F71" s="144">
        <v>1.1224876599441</v>
      </c>
      <c r="G71" s="139">
        <v>0.16464663356721401</v>
      </c>
      <c r="H71" s="144">
        <v>3.4185676853437E-2</v>
      </c>
      <c r="I71" s="139">
        <v>3.3336695586615299</v>
      </c>
      <c r="J71" s="144">
        <v>1.2407890241739301</v>
      </c>
      <c r="K71" s="139">
        <v>0.16709637878636999</v>
      </c>
      <c r="L71" s="144">
        <v>3.52327666841145E-2</v>
      </c>
      <c r="M71" s="139">
        <v>6.97459794642148</v>
      </c>
      <c r="N71" s="155">
        <v>1.8756241793723001</v>
      </c>
    </row>
    <row r="72" spans="1:14" ht="13" customHeight="1" x14ac:dyDescent="0.15">
      <c r="A72" s="57" t="s">
        <v>251</v>
      </c>
      <c r="B72" s="82">
        <v>1</v>
      </c>
      <c r="C72" s="139">
        <v>0.16694104969764001</v>
      </c>
      <c r="D72" s="144">
        <v>2.30193768845205E-2</v>
      </c>
      <c r="E72" s="139">
        <v>2.5774521054987298</v>
      </c>
      <c r="F72" s="144">
        <v>0.68945447405449201</v>
      </c>
      <c r="G72" s="139">
        <v>0.16864759903153601</v>
      </c>
      <c r="H72" s="144">
        <v>2.30404517545812E-2</v>
      </c>
      <c r="I72" s="139">
        <v>3.10324246410371</v>
      </c>
      <c r="J72" s="144">
        <v>0.71705770273888703</v>
      </c>
      <c r="K72" s="139">
        <v>0.16940716129427899</v>
      </c>
      <c r="L72" s="144">
        <v>2.2804436655793701E-2</v>
      </c>
      <c r="M72" s="139">
        <v>5.3319384685244202</v>
      </c>
      <c r="N72" s="155">
        <v>1.2066919699896299</v>
      </c>
    </row>
    <row r="73" spans="1:14" ht="13" customHeight="1" x14ac:dyDescent="0.15">
      <c r="A73" s="109" t="s">
        <v>253</v>
      </c>
      <c r="B73" s="82">
        <v>1</v>
      </c>
      <c r="C73" s="139">
        <v>0.16367458828779199</v>
      </c>
      <c r="D73" s="144">
        <v>3.4458775389931098E-2</v>
      </c>
      <c r="E73" s="139">
        <v>2.23605275290531</v>
      </c>
      <c r="F73" s="144">
        <v>0.98299102528375104</v>
      </c>
      <c r="G73" s="139">
        <v>0.16094657192098299</v>
      </c>
      <c r="H73" s="144">
        <v>3.5795001591411801E-2</v>
      </c>
      <c r="I73" s="139">
        <v>2.6291769948096402</v>
      </c>
      <c r="J73" s="144">
        <v>1.0343275350872001</v>
      </c>
      <c r="K73" s="139">
        <v>0.17260134572258001</v>
      </c>
      <c r="L73" s="144">
        <v>3.3739984939464097E-2</v>
      </c>
      <c r="M73" s="139">
        <v>5.1185868618093897</v>
      </c>
      <c r="N73" s="155">
        <v>1.5448422796168699</v>
      </c>
    </row>
    <row r="74" spans="1:14" ht="13" customHeight="1" x14ac:dyDescent="0.15">
      <c r="A74" s="57" t="s">
        <v>254</v>
      </c>
      <c r="B74" s="82">
        <v>1</v>
      </c>
      <c r="C74" s="139">
        <v>0.17831857248736899</v>
      </c>
      <c r="D74" s="144">
        <v>4.4750837580126199E-2</v>
      </c>
      <c r="E74" s="139">
        <v>1.71209795553337</v>
      </c>
      <c r="F74" s="144">
        <v>0.84846300335671798</v>
      </c>
      <c r="G74" s="139">
        <v>0.17135265835505101</v>
      </c>
      <c r="H74" s="144">
        <v>4.56772152757976E-2</v>
      </c>
      <c r="I74" s="139">
        <v>2.46082146765105</v>
      </c>
      <c r="J74" s="144">
        <v>1.26187222878382</v>
      </c>
      <c r="K74" s="139">
        <v>0.17595686233364</v>
      </c>
      <c r="L74" s="144">
        <v>4.4300955050625403E-2</v>
      </c>
      <c r="M74" s="139">
        <v>3.2344231003102202</v>
      </c>
      <c r="N74" s="155">
        <v>1.5760912215565599</v>
      </c>
    </row>
    <row r="75" spans="1:14" ht="13" customHeight="1" x14ac:dyDescent="0.15">
      <c r="A75" s="57" t="s">
        <v>265</v>
      </c>
      <c r="B75" s="82">
        <v>1</v>
      </c>
      <c r="C75" s="139">
        <v>0.15356087033504301</v>
      </c>
      <c r="D75" s="144">
        <v>2.90968791261287E-2</v>
      </c>
      <c r="E75" s="139">
        <v>2.5798424875328601</v>
      </c>
      <c r="F75" s="144">
        <v>0.96676997397980902</v>
      </c>
      <c r="G75" s="139">
        <v>0.15505744573171601</v>
      </c>
      <c r="H75" s="144">
        <v>2.9345644998413301E-2</v>
      </c>
      <c r="I75" s="139">
        <v>3.2304755459868</v>
      </c>
      <c r="J75" s="144">
        <v>1.1994345173653</v>
      </c>
      <c r="K75" s="139">
        <v>0.15809228568286701</v>
      </c>
      <c r="L75" s="144">
        <v>2.73698193128472E-2</v>
      </c>
      <c r="M75" s="139">
        <v>7.1812406025639701</v>
      </c>
      <c r="N75" s="155">
        <v>1.5226742526205701</v>
      </c>
    </row>
    <row r="76" spans="1:14" ht="13" customHeight="1" x14ac:dyDescent="0.15">
      <c r="A76" s="57" t="s">
        <v>270</v>
      </c>
      <c r="B76" s="82">
        <v>1</v>
      </c>
      <c r="C76" s="139">
        <v>0.183268554297324</v>
      </c>
      <c r="D76" s="144">
        <v>2.7233030174050901E-2</v>
      </c>
      <c r="E76" s="139">
        <v>3.5262913737006301</v>
      </c>
      <c r="F76" s="144">
        <v>1.05370391634796</v>
      </c>
      <c r="G76" s="139">
        <v>0.191841596484563</v>
      </c>
      <c r="H76" s="144">
        <v>2.7409723040356999E-2</v>
      </c>
      <c r="I76" s="139">
        <v>5.00163267199994</v>
      </c>
      <c r="J76" s="144">
        <v>1.12085987299623</v>
      </c>
      <c r="K76" s="139">
        <v>0.18583996024721799</v>
      </c>
      <c r="L76" s="144">
        <v>2.8236965195097701E-2</v>
      </c>
      <c r="M76" s="139">
        <v>6.1654523598963404</v>
      </c>
      <c r="N76" s="155">
        <v>1.2786907506782701</v>
      </c>
    </row>
    <row r="77" spans="1:14" ht="13" customHeight="1" x14ac:dyDescent="0.15">
      <c r="A77" s="57" t="s">
        <v>272</v>
      </c>
      <c r="B77" s="82">
        <v>1</v>
      </c>
      <c r="C77" s="139">
        <v>0.30587687164426303</v>
      </c>
      <c r="D77" s="144">
        <v>2.1253736098716999E-2</v>
      </c>
      <c r="E77" s="139">
        <v>11.096316416763001</v>
      </c>
      <c r="F77" s="144">
        <v>1.5409416494385499</v>
      </c>
      <c r="G77" s="139">
        <v>0.30206396890061699</v>
      </c>
      <c r="H77" s="144">
        <v>2.2518652933263598E-2</v>
      </c>
      <c r="I77" s="139">
        <v>11.753226398376199</v>
      </c>
      <c r="J77" s="144">
        <v>1.54060563860894</v>
      </c>
      <c r="K77" s="139">
        <v>0.30051430905563897</v>
      </c>
      <c r="L77" s="144">
        <v>2.2687826383473799E-2</v>
      </c>
      <c r="M77" s="139">
        <v>11.941823099406699</v>
      </c>
      <c r="N77" s="155">
        <v>1.59684228976739</v>
      </c>
    </row>
    <row r="78" spans="1:14" ht="13" customHeight="1" x14ac:dyDescent="0.15">
      <c r="A78" s="57" t="s">
        <v>278</v>
      </c>
      <c r="B78" s="82">
        <v>1</v>
      </c>
      <c r="C78" s="139">
        <v>0.36908903532270299</v>
      </c>
      <c r="D78" s="144">
        <v>4.5104617676650902E-2</v>
      </c>
      <c r="E78" s="139">
        <v>7.6150821144180796</v>
      </c>
      <c r="F78" s="144">
        <v>2.0511437364463498</v>
      </c>
      <c r="G78" s="139">
        <v>0.36602781831277298</v>
      </c>
      <c r="H78" s="144">
        <v>4.5208256287342201E-2</v>
      </c>
      <c r="I78" s="139">
        <v>7.9495228628897996</v>
      </c>
      <c r="J78" s="144">
        <v>2.05793776024551</v>
      </c>
      <c r="K78" s="139">
        <v>0.36044159145601301</v>
      </c>
      <c r="L78" s="144">
        <v>4.8352285305275799E-2</v>
      </c>
      <c r="M78" s="139">
        <v>8.2389422661213505</v>
      </c>
      <c r="N78" s="155">
        <v>1.9551383395200399</v>
      </c>
    </row>
    <row r="79" spans="1:14" ht="13" customHeight="1" x14ac:dyDescent="0.15">
      <c r="A79" s="57" t="s">
        <v>283</v>
      </c>
      <c r="B79" s="82">
        <v>1</v>
      </c>
      <c r="C79" s="139">
        <v>0.272643769543229</v>
      </c>
      <c r="D79" s="144">
        <v>3.9189659208151401E-2</v>
      </c>
      <c r="E79" s="139">
        <v>7.4143549892181797</v>
      </c>
      <c r="F79" s="144">
        <v>1.95991018005927</v>
      </c>
      <c r="G79" s="139">
        <v>0.27197100328350998</v>
      </c>
      <c r="H79" s="144">
        <v>3.89571272864375E-2</v>
      </c>
      <c r="I79" s="139">
        <v>7.5334644600025404</v>
      </c>
      <c r="J79" s="144">
        <v>1.9439087017794301</v>
      </c>
      <c r="K79" s="139">
        <v>0.27109457268353498</v>
      </c>
      <c r="L79" s="144">
        <v>3.8963617283004001E-2</v>
      </c>
      <c r="M79" s="139">
        <v>7.6298616809764503</v>
      </c>
      <c r="N79" s="155">
        <v>1.93743775636255</v>
      </c>
    </row>
    <row r="80" spans="1:14" ht="13" customHeight="1" x14ac:dyDescent="0.15">
      <c r="A80" s="57" t="s">
        <v>288</v>
      </c>
      <c r="B80" s="82">
        <v>1</v>
      </c>
      <c r="C80" s="139">
        <v>0.124066180062053</v>
      </c>
      <c r="D80" s="144">
        <v>2.5143279430069599E-2</v>
      </c>
      <c r="E80" s="139">
        <v>1.8575756955768901</v>
      </c>
      <c r="F80" s="144">
        <v>0.772129407386561</v>
      </c>
      <c r="G80" s="139">
        <v>0.127146841638685</v>
      </c>
      <c r="H80" s="144">
        <v>2.4284264032105599E-2</v>
      </c>
      <c r="I80" s="139">
        <v>2.2762910991427501</v>
      </c>
      <c r="J80" s="144">
        <v>0.80086502356733502</v>
      </c>
      <c r="K80" s="139">
        <v>0.12765424387389901</v>
      </c>
      <c r="L80" s="144">
        <v>2.4378639110885399E-2</v>
      </c>
      <c r="M80" s="139">
        <v>2.44254166100745</v>
      </c>
      <c r="N80" s="155">
        <v>0.89098907171511699</v>
      </c>
    </row>
    <row r="81" spans="1:14" ht="13" customHeight="1" x14ac:dyDescent="0.15">
      <c r="A81" s="57" t="s">
        <v>290</v>
      </c>
      <c r="B81" s="82">
        <v>1</v>
      </c>
      <c r="C81" s="139">
        <v>0.211329083147164</v>
      </c>
      <c r="D81" s="144">
        <v>2.6208463666380299E-2</v>
      </c>
      <c r="E81" s="139">
        <v>4.3939242871227302</v>
      </c>
      <c r="F81" s="144">
        <v>1.0569444351931101</v>
      </c>
      <c r="G81" s="139">
        <v>0.21627309764198799</v>
      </c>
      <c r="H81" s="144">
        <v>2.5917688611315801E-2</v>
      </c>
      <c r="I81" s="139">
        <v>5.2627460084062703</v>
      </c>
      <c r="J81" s="144">
        <v>1.20621281401042</v>
      </c>
      <c r="K81" s="139">
        <v>0.215548854907301</v>
      </c>
      <c r="L81" s="144">
        <v>2.5689876657837001E-2</v>
      </c>
      <c r="M81" s="139">
        <v>5.5768883086129</v>
      </c>
      <c r="N81" s="155">
        <v>1.2385947442009499</v>
      </c>
    </row>
    <row r="82" spans="1:14" ht="13" customHeight="1" x14ac:dyDescent="0.15">
      <c r="A82" s="57" t="s">
        <v>292</v>
      </c>
      <c r="B82" s="82">
        <v>1</v>
      </c>
      <c r="C82" s="139">
        <v>0.37285575433284901</v>
      </c>
      <c r="D82" s="144">
        <v>3.2595527870055298E-2</v>
      </c>
      <c r="E82" s="139">
        <v>9.8477539844677899</v>
      </c>
      <c r="F82" s="144">
        <v>1.5920742681061799</v>
      </c>
      <c r="G82" s="139">
        <v>0.37335036138059802</v>
      </c>
      <c r="H82" s="144">
        <v>3.3121953574170901E-2</v>
      </c>
      <c r="I82" s="139">
        <v>10.0961557029222</v>
      </c>
      <c r="J82" s="144">
        <v>1.6299069227568299</v>
      </c>
      <c r="K82" s="139">
        <v>0.36378175205834801</v>
      </c>
      <c r="L82" s="144">
        <v>3.3467297069867702E-2</v>
      </c>
      <c r="M82" s="139">
        <v>11.203349101942299</v>
      </c>
      <c r="N82" s="155">
        <v>1.6445352268418501</v>
      </c>
    </row>
    <row r="83" spans="1:14" ht="13" customHeight="1" x14ac:dyDescent="0.15">
      <c r="A83" s="57" t="s">
        <v>293</v>
      </c>
      <c r="B83" s="82">
        <v>1</v>
      </c>
      <c r="C83" s="139">
        <v>0.30219699841193798</v>
      </c>
      <c r="D83" s="144">
        <v>3.4878212842525701E-2</v>
      </c>
      <c r="E83" s="139">
        <v>7.3155289454947896</v>
      </c>
      <c r="F83" s="144">
        <v>1.6573370731036301</v>
      </c>
      <c r="G83" s="139">
        <v>0.29437163644553199</v>
      </c>
      <c r="H83" s="144">
        <v>3.2574573858533601E-2</v>
      </c>
      <c r="I83" s="139">
        <v>8.2551790501683193</v>
      </c>
      <c r="J83" s="144">
        <v>1.7537614451192101</v>
      </c>
      <c r="K83" s="139">
        <v>0.29682183860469802</v>
      </c>
      <c r="L83" s="144">
        <v>3.2448320845455299E-2</v>
      </c>
      <c r="M83" s="139">
        <v>8.3721186849609808</v>
      </c>
      <c r="N83" s="155">
        <v>1.80014167045744</v>
      </c>
    </row>
    <row r="84" spans="1:14" ht="13" customHeight="1" x14ac:dyDescent="0.15">
      <c r="A84" s="3" t="s">
        <v>304</v>
      </c>
      <c r="B84" s="83">
        <v>1</v>
      </c>
      <c r="C84" s="143">
        <v>0.23380045995794699</v>
      </c>
      <c r="D84" s="148">
        <v>9.4614131219401803E-3</v>
      </c>
      <c r="E84" s="143">
        <v>5.2273110957252404</v>
      </c>
      <c r="F84" s="148">
        <v>0.39013773681392</v>
      </c>
      <c r="G84" s="143">
        <v>0.23356255506448201</v>
      </c>
      <c r="H84" s="148">
        <v>9.4599093319546398E-3</v>
      </c>
      <c r="I84" s="143">
        <v>5.85470227419259</v>
      </c>
      <c r="J84" s="148">
        <v>0.412958375047836</v>
      </c>
      <c r="K84" s="143">
        <v>0.23268748424865099</v>
      </c>
      <c r="L84" s="148">
        <v>9.5264557610641801E-3</v>
      </c>
      <c r="M84" s="143">
        <v>7.0244314400620498</v>
      </c>
      <c r="N84" s="156">
        <v>0.45499422252104099</v>
      </c>
    </row>
    <row r="85" spans="1:14" ht="13" customHeight="1" x14ac:dyDescent="0.15">
      <c r="A85" s="57" t="s">
        <v>92</v>
      </c>
      <c r="B85" s="82">
        <v>1</v>
      </c>
      <c r="C85" s="139">
        <v>0.13881126486342699</v>
      </c>
      <c r="D85" s="144">
        <v>3.0102743445860499E-2</v>
      </c>
      <c r="E85" s="139">
        <v>1.91628455753088</v>
      </c>
      <c r="F85" s="144">
        <v>0.83781025376654605</v>
      </c>
      <c r="G85" s="139">
        <v>0.140995865337013</v>
      </c>
      <c r="H85" s="144">
        <v>2.9748376667078798E-2</v>
      </c>
      <c r="I85" s="139">
        <v>2.7438758760536102</v>
      </c>
      <c r="J85" s="144">
        <v>0.98130682865380403</v>
      </c>
      <c r="K85" s="139">
        <v>0.14334344983464301</v>
      </c>
      <c r="L85" s="144">
        <v>3.02256652698462E-2</v>
      </c>
      <c r="M85" s="139">
        <v>4.4834379548070897</v>
      </c>
      <c r="N85" s="155">
        <v>1.6190557974576101</v>
      </c>
    </row>
    <row r="86" spans="1:14" ht="13" customHeight="1" x14ac:dyDescent="0.15">
      <c r="A86" s="57" t="s">
        <v>301</v>
      </c>
      <c r="B86" s="82">
        <v>1</v>
      </c>
      <c r="C86" s="139">
        <v>3.9407286869049402E-2</v>
      </c>
      <c r="D86" s="144">
        <v>4.2658514179082598E-2</v>
      </c>
      <c r="E86" s="139">
        <v>0.16175870060373501</v>
      </c>
      <c r="F86" s="144">
        <v>0.44836205209438701</v>
      </c>
      <c r="G86" s="139">
        <v>3.27989575512833E-2</v>
      </c>
      <c r="H86" s="144">
        <v>4.1958298873963303E-2</v>
      </c>
      <c r="I86" s="139">
        <v>0.70948376594749296</v>
      </c>
      <c r="J86" s="144">
        <v>0.87000019964553998</v>
      </c>
      <c r="K86" s="139">
        <v>3.4985473866227301E-2</v>
      </c>
      <c r="L86" s="144">
        <v>4.0881802119570501E-2</v>
      </c>
      <c r="M86" s="139">
        <v>2.0171433201344899</v>
      </c>
      <c r="N86" s="155">
        <v>1.5694544926815801</v>
      </c>
    </row>
    <row r="87" spans="1:14" ht="13" customHeight="1" x14ac:dyDescent="0.15">
      <c r="A87" s="72" t="s">
        <v>302</v>
      </c>
      <c r="B87" s="84">
        <v>1</v>
      </c>
      <c r="C87" s="149">
        <v>0.148149891736303</v>
      </c>
      <c r="D87" s="150">
        <v>3.2517364833995199E-2</v>
      </c>
      <c r="E87" s="149">
        <v>2.69763436872744</v>
      </c>
      <c r="F87" s="150">
        <v>1.2211331874815401</v>
      </c>
      <c r="G87" s="149">
        <v>0.141155674000634</v>
      </c>
      <c r="H87" s="150">
        <v>3.3779492630371999E-2</v>
      </c>
      <c r="I87" s="149">
        <v>3.3401509679301</v>
      </c>
      <c r="J87" s="150">
        <v>1.29265477621505</v>
      </c>
      <c r="K87" s="149">
        <v>0.14886809848980001</v>
      </c>
      <c r="L87" s="150">
        <v>3.4156000604084198E-2</v>
      </c>
      <c r="M87" s="149">
        <v>5.19453767582932</v>
      </c>
      <c r="N87" s="160">
        <v>1.8243582730980701</v>
      </c>
    </row>
    <row r="88" spans="1:14" ht="13" customHeight="1" x14ac:dyDescent="0.15">
      <c r="A88" s="57"/>
      <c r="B88" s="85"/>
      <c r="C88" s="139" t="s">
        <v>1536</v>
      </c>
      <c r="D88" s="144" t="s">
        <v>1537</v>
      </c>
      <c r="E88" s="139" t="s">
        <v>1538</v>
      </c>
      <c r="F88" s="144" t="s">
        <v>1539</v>
      </c>
      <c r="G88" s="139" t="s">
        <v>1540</v>
      </c>
      <c r="H88" s="144" t="s">
        <v>1541</v>
      </c>
      <c r="I88" s="139" t="s">
        <v>1542</v>
      </c>
      <c r="J88" s="144" t="s">
        <v>1543</v>
      </c>
      <c r="K88" s="139" t="s">
        <v>1544</v>
      </c>
      <c r="L88" s="144" t="s">
        <v>1545</v>
      </c>
      <c r="M88" s="139" t="s">
        <v>1546</v>
      </c>
      <c r="N88" s="155" t="s">
        <v>1547</v>
      </c>
    </row>
    <row r="89" spans="1:14" ht="13" customHeight="1" x14ac:dyDescent="0.15">
      <c r="A89" s="57" t="s">
        <v>259</v>
      </c>
      <c r="B89" s="85">
        <v>3</v>
      </c>
      <c r="C89" s="139">
        <v>0.17114102793439601</v>
      </c>
      <c r="D89" s="144">
        <v>2.8853025290943898E-2</v>
      </c>
      <c r="E89" s="139">
        <v>3.0385524530301802</v>
      </c>
      <c r="F89" s="144">
        <v>0.98522098460058305</v>
      </c>
      <c r="G89" s="139">
        <v>0.17728420459979399</v>
      </c>
      <c r="H89" s="144">
        <v>2.8553981476010602E-2</v>
      </c>
      <c r="I89" s="139">
        <v>3.4204577063891399</v>
      </c>
      <c r="J89" s="144">
        <v>1.0619811760607101</v>
      </c>
      <c r="K89" s="139">
        <v>0.18476343326865199</v>
      </c>
      <c r="L89" s="144">
        <v>2.7968209149406599E-2</v>
      </c>
      <c r="M89" s="139">
        <v>4.9046174271706002</v>
      </c>
      <c r="N89" s="155">
        <v>1.19185068014547</v>
      </c>
    </row>
    <row r="90" spans="1:14" ht="13" customHeight="1" x14ac:dyDescent="0.15">
      <c r="A90" s="57" t="s">
        <v>262</v>
      </c>
      <c r="B90" s="85">
        <v>3</v>
      </c>
      <c r="C90" s="139">
        <v>0.169566375573143</v>
      </c>
      <c r="D90" s="144">
        <v>2.87383337761692E-2</v>
      </c>
      <c r="E90" s="139">
        <v>2.4817614435095101</v>
      </c>
      <c r="F90" s="144">
        <v>0.87524371730502903</v>
      </c>
      <c r="G90" s="139">
        <v>0.169327444171577</v>
      </c>
      <c r="H90" s="144">
        <v>2.8935371535121698E-2</v>
      </c>
      <c r="I90" s="139">
        <v>3.7139500368727001</v>
      </c>
      <c r="J90" s="144">
        <v>1.0926543649940601</v>
      </c>
      <c r="K90" s="139">
        <v>0.155102625961728</v>
      </c>
      <c r="L90" s="144">
        <v>2.67859571610863E-2</v>
      </c>
      <c r="M90" s="139">
        <v>6.0343765938155203</v>
      </c>
      <c r="N90" s="155">
        <v>2.0214232224523898</v>
      </c>
    </row>
    <row r="91" spans="1:14" ht="13" customHeight="1" x14ac:dyDescent="0.15">
      <c r="A91" s="57" t="s">
        <v>86</v>
      </c>
      <c r="B91" s="85">
        <v>3</v>
      </c>
      <c r="C91" s="139">
        <v>0.14940982507380099</v>
      </c>
      <c r="D91" s="144">
        <v>2.9912187597592399E-2</v>
      </c>
      <c r="E91" s="139">
        <v>2.3998628374947399</v>
      </c>
      <c r="F91" s="144">
        <v>0.928342623578989</v>
      </c>
      <c r="G91" s="139">
        <v>0.145782585639426</v>
      </c>
      <c r="H91" s="144">
        <v>3.2936200044481702E-2</v>
      </c>
      <c r="I91" s="139">
        <v>2.5178592491505198</v>
      </c>
      <c r="J91" s="144">
        <v>0.94346522547088296</v>
      </c>
      <c r="K91" s="139">
        <v>0.13753013943779599</v>
      </c>
      <c r="L91" s="144">
        <v>3.2293448157715697E-2</v>
      </c>
      <c r="M91" s="139">
        <v>4.07364403622541</v>
      </c>
      <c r="N91" s="155">
        <v>1.39790887701351</v>
      </c>
    </row>
    <row r="92" spans="1:14" ht="13" customHeight="1" x14ac:dyDescent="0.15">
      <c r="A92" s="57" t="s">
        <v>281</v>
      </c>
      <c r="B92" s="85">
        <v>3</v>
      </c>
      <c r="C92" s="139">
        <v>0.21241923656598499</v>
      </c>
      <c r="D92" s="144">
        <v>2.32099846609677E-2</v>
      </c>
      <c r="E92" s="139">
        <v>4.0666671828044798</v>
      </c>
      <c r="F92" s="144">
        <v>0.88882172607772503</v>
      </c>
      <c r="G92" s="139">
        <v>0.21258398523108099</v>
      </c>
      <c r="H92" s="144">
        <v>2.3075041169339401E-2</v>
      </c>
      <c r="I92" s="139">
        <v>4.2282764392927099</v>
      </c>
      <c r="J92" s="144">
        <v>0.88912933534009397</v>
      </c>
      <c r="K92" s="139">
        <v>0.21150518615873801</v>
      </c>
      <c r="L92" s="144">
        <v>2.2471287487171102E-2</v>
      </c>
      <c r="M92" s="139">
        <v>5.1199732675725498</v>
      </c>
      <c r="N92" s="155">
        <v>1.1393644465970501</v>
      </c>
    </row>
    <row r="93" spans="1:14" ht="13" customHeight="1" x14ac:dyDescent="0.15">
      <c r="A93" s="57" t="s">
        <v>283</v>
      </c>
      <c r="B93" s="85">
        <v>3</v>
      </c>
      <c r="C93" s="139">
        <v>0.36985942628427498</v>
      </c>
      <c r="D93" s="144">
        <v>4.20639657145793E-2</v>
      </c>
      <c r="E93" s="139">
        <v>11.2550829064408</v>
      </c>
      <c r="F93" s="144">
        <v>2.4683879792427299</v>
      </c>
      <c r="G93" s="139">
        <v>0.36691404202401001</v>
      </c>
      <c r="H93" s="144">
        <v>4.21983628945065E-2</v>
      </c>
      <c r="I93" s="139">
        <v>11.4511664465801</v>
      </c>
      <c r="J93" s="144">
        <v>2.4519939174300198</v>
      </c>
      <c r="K93" s="139">
        <v>0.36436086512108001</v>
      </c>
      <c r="L93" s="144">
        <v>4.1837544777851399E-2</v>
      </c>
      <c r="M93" s="139">
        <v>11.7007948102003</v>
      </c>
      <c r="N93" s="155">
        <v>2.5231755271112402</v>
      </c>
    </row>
    <row r="94" spans="1:14" ht="13" customHeight="1" x14ac:dyDescent="0.15">
      <c r="A94" s="57" t="s">
        <v>288</v>
      </c>
      <c r="B94" s="85">
        <v>3</v>
      </c>
      <c r="C94" s="139">
        <v>0.24292058609290301</v>
      </c>
      <c r="D94" s="144">
        <v>2.7886265327657402E-2</v>
      </c>
      <c r="E94" s="139">
        <v>6.6785937982179</v>
      </c>
      <c r="F94" s="144">
        <v>1.5065355002704</v>
      </c>
      <c r="G94" s="139">
        <v>0.244139962670154</v>
      </c>
      <c r="H94" s="144">
        <v>2.8144301360249001E-2</v>
      </c>
      <c r="I94" s="139">
        <v>6.8713212708447404</v>
      </c>
      <c r="J94" s="144">
        <v>1.5217022504541999</v>
      </c>
      <c r="K94" s="139">
        <v>0.24418026324310399</v>
      </c>
      <c r="L94" s="144">
        <v>2.8490638862724599E-2</v>
      </c>
      <c r="M94" s="139">
        <v>7.6798089518379404</v>
      </c>
      <c r="N94" s="155">
        <v>1.60548467418581</v>
      </c>
    </row>
    <row r="95" spans="1:14" ht="13" customHeight="1" x14ac:dyDescent="0.15">
      <c r="A95" s="57" t="s">
        <v>292</v>
      </c>
      <c r="B95" s="85">
        <v>3</v>
      </c>
      <c r="C95" s="139">
        <v>0.335637041601625</v>
      </c>
      <c r="D95" s="144">
        <v>2.36057731802473E-2</v>
      </c>
      <c r="E95" s="139">
        <v>7.6133091276937099</v>
      </c>
      <c r="F95" s="144">
        <v>0.994206898203983</v>
      </c>
      <c r="G95" s="139">
        <v>0.33624788763321201</v>
      </c>
      <c r="H95" s="144">
        <v>2.36650922781814E-2</v>
      </c>
      <c r="I95" s="139">
        <v>7.8307230563792602</v>
      </c>
      <c r="J95" s="144">
        <v>1.0001362076732701</v>
      </c>
      <c r="K95" s="139">
        <v>0.326721958716365</v>
      </c>
      <c r="L95" s="144">
        <v>2.3615903006492401E-2</v>
      </c>
      <c r="M95" s="139">
        <v>9.0884177014884209</v>
      </c>
      <c r="N95" s="155">
        <v>1.2116024128062599</v>
      </c>
    </row>
    <row r="96" spans="1:14" ht="13" customHeight="1" x14ac:dyDescent="0.15">
      <c r="A96" s="57" t="s">
        <v>293</v>
      </c>
      <c r="B96" s="85">
        <v>3</v>
      </c>
      <c r="C96" s="139">
        <v>0.270238055511064</v>
      </c>
      <c r="D96" s="144">
        <v>3.1037868707438399E-2</v>
      </c>
      <c r="E96" s="139">
        <v>5.76824193628378</v>
      </c>
      <c r="F96" s="144">
        <v>1.2761169510835</v>
      </c>
      <c r="G96" s="139">
        <v>0.26342531898997001</v>
      </c>
      <c r="H96" s="144">
        <v>3.0730423328767301E-2</v>
      </c>
      <c r="I96" s="139">
        <v>5.9907173762113199</v>
      </c>
      <c r="J96" s="144">
        <v>1.33530939441848</v>
      </c>
      <c r="K96" s="139">
        <v>0.26310246530926701</v>
      </c>
      <c r="L96" s="144">
        <v>3.2463783246704903E-2</v>
      </c>
      <c r="M96" s="139">
        <v>6.3476204650875303</v>
      </c>
      <c r="N96" s="155">
        <v>1.3566615843768399</v>
      </c>
    </row>
    <row r="97" spans="1:14" ht="13" customHeight="1" x14ac:dyDescent="0.15">
      <c r="A97" s="5" t="s">
        <v>305</v>
      </c>
      <c r="B97" s="87">
        <v>3</v>
      </c>
      <c r="C97" s="153">
        <v>0.24014894682964899</v>
      </c>
      <c r="D97" s="154">
        <v>1.05766798890335E-2</v>
      </c>
      <c r="E97" s="153">
        <v>5.41275896068439</v>
      </c>
      <c r="F97" s="154">
        <v>0.473815073030947</v>
      </c>
      <c r="G97" s="153">
        <v>0.23946317886990301</v>
      </c>
      <c r="H97" s="154">
        <v>1.07143561860928E-2</v>
      </c>
      <c r="I97" s="153">
        <v>5.7530589477150604</v>
      </c>
      <c r="J97" s="154">
        <v>0.48595188015950203</v>
      </c>
      <c r="K97" s="153">
        <v>0.23590836715209099</v>
      </c>
      <c r="L97" s="154">
        <v>1.06222338551125E-2</v>
      </c>
      <c r="M97" s="153">
        <v>6.86865665667478</v>
      </c>
      <c r="N97" s="162">
        <v>0.57297833864401004</v>
      </c>
    </row>
    <row r="99" spans="1:14" x14ac:dyDescent="0.15">
      <c r="A99" s="128" t="s">
        <v>440</v>
      </c>
    </row>
    <row r="100" spans="1:14" x14ac:dyDescent="0.15">
      <c r="A100" s="128" t="s">
        <v>441</v>
      </c>
    </row>
    <row r="101" spans="1:14" x14ac:dyDescent="0.15">
      <c r="A101" s="128" t="s">
        <v>442</v>
      </c>
    </row>
    <row r="102" spans="1:14" x14ac:dyDescent="0.15">
      <c r="A102" s="128" t="s">
        <v>390</v>
      </c>
    </row>
    <row r="103" spans="1:14" x14ac:dyDescent="0.15">
      <c r="A103" s="128" t="s">
        <v>306</v>
      </c>
    </row>
    <row r="104" spans="1:14" x14ac:dyDescent="0.15">
      <c r="A104" s="128" t="s">
        <v>307</v>
      </c>
    </row>
    <row r="105" spans="1:14" x14ac:dyDescent="0.15">
      <c r="A105" s="128" t="s">
        <v>308</v>
      </c>
    </row>
    <row r="106" spans="1:14" x14ac:dyDescent="0.15">
      <c r="A106" s="128" t="s">
        <v>309</v>
      </c>
    </row>
    <row r="107" spans="1:14" x14ac:dyDescent="0.15">
      <c r="A107" s="112" t="str">
        <f>HYPERLINK("https://oecdcode.org/disclaimers/cyprus.html", "Information on data for Cyprus: https://oecdcode.org/disclaimers/cyprus.html")</f>
        <v>Information on data for Cyprus: https://oecdcode.org/disclaimers/cyprus.html</v>
      </c>
    </row>
    <row r="108" spans="1:14" x14ac:dyDescent="0.15">
      <c r="A108" s="128" t="s">
        <v>310</v>
      </c>
    </row>
  </sheetData>
  <mergeCells count="5">
    <mergeCell ref="B8:B10"/>
    <mergeCell ref="C9:F9"/>
    <mergeCell ref="G9:J9"/>
    <mergeCell ref="K9:N9"/>
    <mergeCell ref="C8:N8"/>
  </mergeCells>
  <conditionalFormatting sqref="C1:C200">
    <cfRule type="expression" dxfId="75" priority="3">
      <formula>ABS(C1/D1)&gt;1.95996398454005</formula>
    </cfRule>
  </conditionalFormatting>
  <conditionalFormatting sqref="G1:G200">
    <cfRule type="expression" dxfId="74" priority="2">
      <formula>ABS(G1/H1)&gt;1.95996398454005</formula>
    </cfRule>
  </conditionalFormatting>
  <conditionalFormatting sqref="K1:K200">
    <cfRule type="expression" dxfId="73" priority="1">
      <formula>ABS(K1/L1)&gt;1.95996398454005</formula>
    </cfRule>
  </conditionalFormatting>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08"/>
  <sheetViews>
    <sheetView showGridLines="0" zoomScale="80" workbookViewId="0"/>
  </sheetViews>
  <sheetFormatPr baseColWidth="10" defaultRowHeight="13" x14ac:dyDescent="0.15"/>
  <cols>
    <col min="1" max="1" width="30.6640625" customWidth="1"/>
    <col min="2" max="2" width="8.6640625" customWidth="1"/>
  </cols>
  <sheetData>
    <row r="1" spans="1:8" x14ac:dyDescent="0.15">
      <c r="A1" s="27" t="s">
        <v>196</v>
      </c>
    </row>
    <row r="2" spans="1:8" x14ac:dyDescent="0.15">
      <c r="A2" s="29" t="s">
        <v>197</v>
      </c>
    </row>
    <row r="3" spans="1:8" x14ac:dyDescent="0.15">
      <c r="A3" s="25" t="s">
        <v>349</v>
      </c>
    </row>
    <row r="4" spans="1:8" x14ac:dyDescent="0.15">
      <c r="A4" s="97" t="str">
        <f>HYPERLINK("#'TOC'!A1", "Back to TOC")</f>
        <v>Back to TOC</v>
      </c>
    </row>
    <row r="8" spans="1:8" ht="75" customHeight="1" x14ac:dyDescent="0.15">
      <c r="B8" s="163" t="s">
        <v>237</v>
      </c>
      <c r="C8" s="166" t="s">
        <v>443</v>
      </c>
      <c r="D8" s="166"/>
      <c r="E8" s="166" t="s">
        <v>443</v>
      </c>
      <c r="F8" s="166"/>
      <c r="G8" s="166" t="s">
        <v>443</v>
      </c>
      <c r="H8" s="167"/>
    </row>
    <row r="9" spans="1:8" ht="60" customHeight="1" x14ac:dyDescent="0.15">
      <c r="B9" s="164"/>
      <c r="C9" s="169" t="s">
        <v>384</v>
      </c>
      <c r="D9" s="169"/>
      <c r="E9" s="169" t="s">
        <v>385</v>
      </c>
      <c r="F9" s="169"/>
      <c r="G9" s="169" t="s">
        <v>386</v>
      </c>
      <c r="H9" s="176"/>
    </row>
    <row r="10" spans="1:8" ht="30" customHeight="1" x14ac:dyDescent="0.15">
      <c r="B10" s="165"/>
      <c r="C10" s="98" t="s">
        <v>380</v>
      </c>
      <c r="D10" s="98" t="s">
        <v>240</v>
      </c>
      <c r="E10" s="98" t="s">
        <v>380</v>
      </c>
      <c r="F10" s="98" t="s">
        <v>240</v>
      </c>
      <c r="G10" s="98" t="s">
        <v>380</v>
      </c>
      <c r="H10" s="99" t="s">
        <v>240</v>
      </c>
    </row>
    <row r="11" spans="1:8" ht="13" customHeight="1" x14ac:dyDescent="0.15">
      <c r="A11" s="100"/>
      <c r="B11" s="101"/>
      <c r="C11" s="151" t="s">
        <v>1548</v>
      </c>
      <c r="D11" s="152" t="s">
        <v>1549</v>
      </c>
      <c r="E11" s="151" t="s">
        <v>1550</v>
      </c>
      <c r="F11" s="152" t="s">
        <v>1551</v>
      </c>
      <c r="G11" s="151" t="s">
        <v>1552</v>
      </c>
      <c r="H11" s="161" t="s">
        <v>1553</v>
      </c>
    </row>
    <row r="12" spans="1:8" ht="13" customHeight="1" x14ac:dyDescent="0.15">
      <c r="A12" s="57" t="s">
        <v>246</v>
      </c>
      <c r="B12" s="106">
        <v>2</v>
      </c>
      <c r="C12" s="139">
        <v>0.81561891547880805</v>
      </c>
      <c r="D12" s="144">
        <v>5.9304504491988701E-2</v>
      </c>
      <c r="E12" s="139">
        <v>0.76863254821724203</v>
      </c>
      <c r="F12" s="144">
        <v>5.0338321829833402E-2</v>
      </c>
      <c r="G12" s="139">
        <v>0.73725893202662396</v>
      </c>
      <c r="H12" s="155">
        <v>5.2389190582111202E-2</v>
      </c>
    </row>
    <row r="13" spans="1:8" ht="13" customHeight="1" x14ac:dyDescent="0.15">
      <c r="A13" s="57" t="s">
        <v>247</v>
      </c>
      <c r="B13" s="106">
        <v>2</v>
      </c>
      <c r="C13" s="139">
        <v>0.99994211477775297</v>
      </c>
      <c r="D13" s="144">
        <v>3.1608886698727003E-2</v>
      </c>
      <c r="E13" s="139">
        <v>0.99870025951812902</v>
      </c>
      <c r="F13" s="144">
        <v>3.2724842639475102E-2</v>
      </c>
      <c r="G13" s="139">
        <v>1.0179194336778701</v>
      </c>
      <c r="H13" s="155">
        <v>4.2921946547323703E-2</v>
      </c>
    </row>
    <row r="14" spans="1:8" ht="13" customHeight="1" x14ac:dyDescent="0.15">
      <c r="A14" s="57" t="s">
        <v>248</v>
      </c>
      <c r="B14" s="106">
        <v>2</v>
      </c>
      <c r="C14" s="139">
        <v>0.960686130376327</v>
      </c>
      <c r="D14" s="144">
        <v>3.5993312695704299E-2</v>
      </c>
      <c r="E14" s="139">
        <v>0.95342583397354297</v>
      </c>
      <c r="F14" s="144">
        <v>3.4343112848849298E-2</v>
      </c>
      <c r="G14" s="139">
        <v>0.95237707964837104</v>
      </c>
      <c r="H14" s="155">
        <v>3.68716552512664E-2</v>
      </c>
    </row>
    <row r="15" spans="1:8" ht="13" customHeight="1" x14ac:dyDescent="0.15">
      <c r="A15" s="57" t="s">
        <v>249</v>
      </c>
      <c r="B15" s="106">
        <v>2</v>
      </c>
      <c r="C15" s="139">
        <v>0.98706346758658903</v>
      </c>
      <c r="D15" s="144">
        <v>1.4919897022145001E-2</v>
      </c>
      <c r="E15" s="139">
        <v>0.982411432432447</v>
      </c>
      <c r="F15" s="144">
        <v>1.47067726582665E-2</v>
      </c>
      <c r="G15" s="139">
        <v>0.97976818858929904</v>
      </c>
      <c r="H15" s="155">
        <v>1.54150535143693E-2</v>
      </c>
    </row>
    <row r="16" spans="1:8" ht="13" customHeight="1" x14ac:dyDescent="0.15">
      <c r="A16" s="57" t="s">
        <v>250</v>
      </c>
      <c r="B16" s="106">
        <v>2</v>
      </c>
      <c r="C16" s="139">
        <v>1.05680383485991</v>
      </c>
      <c r="D16" s="144">
        <v>4.9171078609378298E-2</v>
      </c>
      <c r="E16" s="139">
        <v>1.04936598745897</v>
      </c>
      <c r="F16" s="144">
        <v>4.7457053699810597E-2</v>
      </c>
      <c r="G16" s="139">
        <v>1.05442746919631</v>
      </c>
      <c r="H16" s="155">
        <v>5.1551981143601898E-2</v>
      </c>
    </row>
    <row r="17" spans="1:8" ht="13" customHeight="1" x14ac:dyDescent="0.15">
      <c r="A17" s="57" t="s">
        <v>251</v>
      </c>
      <c r="B17" s="106">
        <v>2</v>
      </c>
      <c r="C17" s="139">
        <v>0.97516728579762502</v>
      </c>
      <c r="D17" s="144">
        <v>3.4612446110208403E-2</v>
      </c>
      <c r="E17" s="139">
        <v>0.969305555506637</v>
      </c>
      <c r="F17" s="144">
        <v>3.2822190895503103E-2</v>
      </c>
      <c r="G17" s="139">
        <v>0.96839526721684299</v>
      </c>
      <c r="H17" s="155">
        <v>3.4623957123209897E-2</v>
      </c>
    </row>
    <row r="18" spans="1:8" ht="13" customHeight="1" x14ac:dyDescent="0.15">
      <c r="A18" s="109" t="s">
        <v>252</v>
      </c>
      <c r="B18" s="106">
        <v>2</v>
      </c>
      <c r="C18" s="139">
        <v>0.93885440070313197</v>
      </c>
      <c r="D18" s="144">
        <v>3.08809193627189E-2</v>
      </c>
      <c r="E18" s="139">
        <v>0.93697862615848004</v>
      </c>
      <c r="F18" s="144">
        <v>2.8859142454937901E-2</v>
      </c>
      <c r="G18" s="139">
        <v>0.92493978606973803</v>
      </c>
      <c r="H18" s="155">
        <v>3.9063781565811598E-2</v>
      </c>
    </row>
    <row r="19" spans="1:8" ht="13" customHeight="1" x14ac:dyDescent="0.15">
      <c r="A19" s="109" t="s">
        <v>253</v>
      </c>
      <c r="B19" s="106">
        <v>2</v>
      </c>
      <c r="C19" s="139">
        <v>1.1778834651179599</v>
      </c>
      <c r="D19" s="144">
        <v>0.21031571433229401</v>
      </c>
      <c r="E19" s="139">
        <v>1.15995301409373</v>
      </c>
      <c r="F19" s="144">
        <v>0.215960665868486</v>
      </c>
      <c r="G19" s="139">
        <v>1.1682454580400501</v>
      </c>
      <c r="H19" s="155">
        <v>0.22765764811668601</v>
      </c>
    </row>
    <row r="20" spans="1:8" ht="13" customHeight="1" x14ac:dyDescent="0.15">
      <c r="A20" s="57" t="s">
        <v>254</v>
      </c>
      <c r="B20" s="106">
        <v>2</v>
      </c>
      <c r="C20" s="139">
        <v>0.99018210103759496</v>
      </c>
      <c r="D20" s="144">
        <v>1.38300817875491E-2</v>
      </c>
      <c r="E20" s="139">
        <v>0.99050199252509397</v>
      </c>
      <c r="F20" s="144">
        <v>1.49711557216899E-2</v>
      </c>
      <c r="G20" s="139">
        <v>0.99053706982923995</v>
      </c>
      <c r="H20" s="155">
        <v>1.54548911954009E-2</v>
      </c>
    </row>
    <row r="21" spans="1:8" ht="13" customHeight="1" x14ac:dyDescent="0.15">
      <c r="A21" s="57" t="s">
        <v>255</v>
      </c>
      <c r="B21" s="106">
        <v>2</v>
      </c>
      <c r="C21" s="139">
        <v>0.90268512928928601</v>
      </c>
      <c r="D21" s="144">
        <v>6.7006212772481699E-2</v>
      </c>
      <c r="E21" s="139">
        <v>0.903792011150515</v>
      </c>
      <c r="F21" s="144">
        <v>6.7879273838519494E-2</v>
      </c>
      <c r="G21" s="139">
        <v>0.902047103766907</v>
      </c>
      <c r="H21" s="155">
        <v>5.6858469506672497E-2</v>
      </c>
    </row>
    <row r="22" spans="1:8" ht="13" customHeight="1" x14ac:dyDescent="0.15">
      <c r="A22" s="57" t="s">
        <v>256</v>
      </c>
      <c r="B22" s="106">
        <v>2</v>
      </c>
      <c r="C22" s="139">
        <v>1.0077246335543999</v>
      </c>
      <c r="D22" s="144">
        <v>8.6631043065700297E-2</v>
      </c>
      <c r="E22" s="139">
        <v>1.00036435740615</v>
      </c>
      <c r="F22" s="144">
        <v>5.99045717793458E-2</v>
      </c>
      <c r="G22" s="139">
        <v>0.99947806877798395</v>
      </c>
      <c r="H22" s="155">
        <v>8.3769503422883904E-2</v>
      </c>
    </row>
    <row r="23" spans="1:8" ht="13" customHeight="1" x14ac:dyDescent="0.15">
      <c r="A23" s="57" t="s">
        <v>257</v>
      </c>
      <c r="B23" s="106">
        <v>2</v>
      </c>
      <c r="C23" s="139">
        <v>1.02706706740969</v>
      </c>
      <c r="D23" s="144">
        <v>4.9164474563395101E-2</v>
      </c>
      <c r="E23" s="139">
        <v>1.00671614385903</v>
      </c>
      <c r="F23" s="144">
        <v>3.7583902580449101E-2</v>
      </c>
      <c r="G23" s="139">
        <v>1.02044903652814</v>
      </c>
      <c r="H23" s="155">
        <v>4.78527491215303E-2</v>
      </c>
    </row>
    <row r="24" spans="1:8" ht="13" customHeight="1" x14ac:dyDescent="0.15">
      <c r="A24" s="57" t="s">
        <v>258</v>
      </c>
      <c r="B24" s="106">
        <v>2</v>
      </c>
      <c r="C24" s="139">
        <v>0.99857300807758398</v>
      </c>
      <c r="D24" s="144">
        <v>9.4355091465304491E-3</v>
      </c>
      <c r="E24" s="139">
        <v>0.99810067173814798</v>
      </c>
      <c r="F24" s="144">
        <v>1.0045589647080201E-2</v>
      </c>
      <c r="G24" s="139">
        <v>0.99832799159374597</v>
      </c>
      <c r="H24" s="155">
        <v>1.02358941761059E-2</v>
      </c>
    </row>
    <row r="25" spans="1:8" ht="13" customHeight="1" x14ac:dyDescent="0.15">
      <c r="A25" s="57" t="s">
        <v>259</v>
      </c>
      <c r="B25" s="106">
        <v>2</v>
      </c>
      <c r="C25" s="139">
        <v>0.98660111170248299</v>
      </c>
      <c r="D25" s="144">
        <v>3.0751423638790999E-2</v>
      </c>
      <c r="E25" s="139">
        <v>0.98553361888148505</v>
      </c>
      <c r="F25" s="144">
        <v>3.1358029871509797E-2</v>
      </c>
      <c r="G25" s="139">
        <v>0.99003605994064603</v>
      </c>
      <c r="H25" s="155">
        <v>3.42160883363824E-2</v>
      </c>
    </row>
    <row r="26" spans="1:8" ht="13" customHeight="1" x14ac:dyDescent="0.15">
      <c r="A26" s="57" t="s">
        <v>260</v>
      </c>
      <c r="B26" s="106">
        <v>2</v>
      </c>
      <c r="C26" s="139">
        <v>1.1536864765702799</v>
      </c>
      <c r="D26" s="144">
        <v>0.151949190291991</v>
      </c>
      <c r="E26" s="139">
        <v>1.1075570114141799</v>
      </c>
      <c r="F26" s="144">
        <v>0.12255066109377</v>
      </c>
      <c r="G26" s="139">
        <v>1.12286060011376</v>
      </c>
      <c r="H26" s="155">
        <v>0.117465816046288</v>
      </c>
    </row>
    <row r="27" spans="1:8" ht="13" customHeight="1" x14ac:dyDescent="0.15">
      <c r="A27" s="57" t="s">
        <v>261</v>
      </c>
      <c r="B27" s="106">
        <v>2</v>
      </c>
      <c r="C27" s="139">
        <v>0.99655283561842301</v>
      </c>
      <c r="D27" s="144">
        <v>3.9074608178948103E-2</v>
      </c>
      <c r="E27" s="139">
        <v>0.98714224978875298</v>
      </c>
      <c r="F27" s="144">
        <v>3.7879922096138698E-2</v>
      </c>
      <c r="G27" s="139">
        <v>0.98202459399873598</v>
      </c>
      <c r="H27" s="155">
        <v>3.4127182429345398E-2</v>
      </c>
    </row>
    <row r="28" spans="1:8" ht="13" customHeight="1" x14ac:dyDescent="0.15">
      <c r="A28" s="57" t="s">
        <v>262</v>
      </c>
      <c r="B28" s="106">
        <v>2</v>
      </c>
      <c r="C28" s="139">
        <v>0.93505224940210496</v>
      </c>
      <c r="D28" s="144">
        <v>5.1887597950776902E-2</v>
      </c>
      <c r="E28" s="139">
        <v>0.92689946447203297</v>
      </c>
      <c r="F28" s="144">
        <v>4.8431918075069399E-2</v>
      </c>
      <c r="G28" s="139">
        <v>0.87697826287931602</v>
      </c>
      <c r="H28" s="155">
        <v>7.3423427530110996E-2</v>
      </c>
    </row>
    <row r="29" spans="1:8" ht="13" customHeight="1" x14ac:dyDescent="0.15">
      <c r="A29" s="57" t="s">
        <v>263</v>
      </c>
      <c r="B29" s="106">
        <v>2</v>
      </c>
      <c r="C29" s="139">
        <v>0.96696730913695705</v>
      </c>
      <c r="D29" s="144">
        <v>7.1889028091702695E-2</v>
      </c>
      <c r="E29" s="139">
        <v>0.98164308702652303</v>
      </c>
      <c r="F29" s="144">
        <v>8.1807087123281996E-2</v>
      </c>
      <c r="G29" s="139">
        <v>0.98564106834981002</v>
      </c>
      <c r="H29" s="155">
        <v>8.7605781674913202E-2</v>
      </c>
    </row>
    <row r="30" spans="1:8" ht="13" customHeight="1" x14ac:dyDescent="0.15">
      <c r="A30" s="57" t="s">
        <v>264</v>
      </c>
      <c r="B30" s="106">
        <v>2</v>
      </c>
      <c r="C30" s="139">
        <v>0.97038549067250901</v>
      </c>
      <c r="D30" s="144">
        <v>4.0423821811979899E-2</v>
      </c>
      <c r="E30" s="139">
        <v>0.96785643613769701</v>
      </c>
      <c r="F30" s="144">
        <v>4.09977385096464E-2</v>
      </c>
      <c r="G30" s="139">
        <v>0.96812133212752005</v>
      </c>
      <c r="H30" s="155">
        <v>4.1129733012668299E-2</v>
      </c>
    </row>
    <row r="31" spans="1:8" ht="13" customHeight="1" x14ac:dyDescent="0.15">
      <c r="A31" s="57" t="s">
        <v>265</v>
      </c>
      <c r="B31" s="106">
        <v>2</v>
      </c>
      <c r="C31" s="139">
        <v>1.1673224690361601</v>
      </c>
      <c r="D31" s="144">
        <v>0.167945931229497</v>
      </c>
      <c r="E31" s="139">
        <v>1.15327870069919</v>
      </c>
      <c r="F31" s="144">
        <v>0.162332163662843</v>
      </c>
      <c r="G31" s="139">
        <v>1.25347087306159</v>
      </c>
      <c r="H31" s="155">
        <v>0.221566469001027</v>
      </c>
    </row>
    <row r="32" spans="1:8" ht="13" customHeight="1" x14ac:dyDescent="0.15">
      <c r="A32" s="57" t="s">
        <v>266</v>
      </c>
      <c r="B32" s="106">
        <v>2</v>
      </c>
      <c r="C32" s="139">
        <v>0.96785689220906801</v>
      </c>
      <c r="D32" s="144">
        <v>2.6082225764241702E-2</v>
      </c>
      <c r="E32" s="139">
        <v>0.96343603985746196</v>
      </c>
      <c r="F32" s="144">
        <v>2.8023543804978901E-2</v>
      </c>
      <c r="G32" s="139">
        <v>0.96027205110010505</v>
      </c>
      <c r="H32" s="155">
        <v>6.3342744183472896E-2</v>
      </c>
    </row>
    <row r="33" spans="1:8" ht="13" customHeight="1" x14ac:dyDescent="0.15">
      <c r="A33" s="57" t="s">
        <v>267</v>
      </c>
      <c r="B33" s="106">
        <v>2</v>
      </c>
      <c r="C33" s="139">
        <v>1.77951774608339</v>
      </c>
      <c r="D33" s="144">
        <v>0.48972146572664799</v>
      </c>
      <c r="E33" s="139">
        <v>1.6844783123390601</v>
      </c>
      <c r="F33" s="144">
        <v>0.448787577690896</v>
      </c>
      <c r="G33" s="139">
        <v>2.2259608442520502</v>
      </c>
      <c r="H33" s="155">
        <v>1.1353832982997001</v>
      </c>
    </row>
    <row r="34" spans="1:8" ht="13" customHeight="1" x14ac:dyDescent="0.15">
      <c r="A34" s="57" t="s">
        <v>268</v>
      </c>
      <c r="B34" s="106">
        <v>2</v>
      </c>
      <c r="C34" s="139">
        <v>0.97301815297222904</v>
      </c>
      <c r="D34" s="144">
        <v>4.7666441535974498E-2</v>
      </c>
      <c r="E34" s="139">
        <v>0.97399564038813502</v>
      </c>
      <c r="F34" s="144">
        <v>5.0100300745778897E-2</v>
      </c>
      <c r="G34" s="139">
        <v>0.98545201268116001</v>
      </c>
      <c r="H34" s="155">
        <v>5.4449580154204202E-2</v>
      </c>
    </row>
    <row r="35" spans="1:8" ht="13" customHeight="1" x14ac:dyDescent="0.15">
      <c r="A35" s="57" t="s">
        <v>269</v>
      </c>
      <c r="B35" s="106">
        <v>2</v>
      </c>
      <c r="C35" s="139">
        <v>0.93701518774834303</v>
      </c>
      <c r="D35" s="144">
        <v>2.15281842050974E-2</v>
      </c>
      <c r="E35" s="139">
        <v>0.93448927294978001</v>
      </c>
      <c r="F35" s="144">
        <v>2.0246514887177099E-2</v>
      </c>
      <c r="G35" s="139">
        <v>0.93687065032552697</v>
      </c>
      <c r="H35" s="155">
        <v>1.9492804913449499E-2</v>
      </c>
    </row>
    <row r="36" spans="1:8" ht="13" customHeight="1" x14ac:dyDescent="0.15">
      <c r="A36" s="57" t="s">
        <v>270</v>
      </c>
      <c r="B36" s="106">
        <v>2</v>
      </c>
      <c r="C36" s="139">
        <v>0.90056869937236195</v>
      </c>
      <c r="D36" s="144">
        <v>3.1644765265434402E-2</v>
      </c>
      <c r="E36" s="139">
        <v>0.904737622301794</v>
      </c>
      <c r="F36" s="144">
        <v>3.2285405026224803E-2</v>
      </c>
      <c r="G36" s="139">
        <v>0.90458729189821196</v>
      </c>
      <c r="H36" s="155">
        <v>3.1662472224232303E-2</v>
      </c>
    </row>
    <row r="37" spans="1:8" ht="13" customHeight="1" x14ac:dyDescent="0.15">
      <c r="A37" s="57" t="s">
        <v>271</v>
      </c>
      <c r="B37" s="106">
        <v>2</v>
      </c>
      <c r="C37" s="139">
        <v>0.99816096227094198</v>
      </c>
      <c r="D37" s="144">
        <v>1.93931738872078E-2</v>
      </c>
      <c r="E37" s="139">
        <v>0.99828438334868796</v>
      </c>
      <c r="F37" s="144">
        <v>1.9107228717475101E-2</v>
      </c>
      <c r="G37" s="139">
        <v>1.0001518229158599</v>
      </c>
      <c r="H37" s="155">
        <v>1.90678367021089E-2</v>
      </c>
    </row>
    <row r="38" spans="1:8" ht="13" customHeight="1" x14ac:dyDescent="0.15">
      <c r="A38" s="57" t="s">
        <v>272</v>
      </c>
      <c r="B38" s="106">
        <v>2</v>
      </c>
      <c r="C38" s="139">
        <v>0.95196993105859495</v>
      </c>
      <c r="D38" s="144">
        <v>2.68670830677902E-2</v>
      </c>
      <c r="E38" s="139">
        <v>0.94832373634196598</v>
      </c>
      <c r="F38" s="144">
        <v>2.5025552204602699E-2</v>
      </c>
      <c r="G38" s="139">
        <v>0.94746112459915599</v>
      </c>
      <c r="H38" s="155">
        <v>2.4777111261151299E-2</v>
      </c>
    </row>
    <row r="39" spans="1:8" ht="13" customHeight="1" x14ac:dyDescent="0.15">
      <c r="A39" s="57" t="s">
        <v>273</v>
      </c>
      <c r="B39" s="106">
        <v>2</v>
      </c>
      <c r="C39" s="139">
        <v>1.19321154648415</v>
      </c>
      <c r="D39" s="144">
        <v>0.167568339499888</v>
      </c>
      <c r="E39" s="139">
        <v>1.2115540909708</v>
      </c>
      <c r="F39" s="144">
        <v>0.172902128566051</v>
      </c>
      <c r="G39" s="139">
        <v>1.2011111017565099</v>
      </c>
      <c r="H39" s="155">
        <v>0.161245533463963</v>
      </c>
    </row>
    <row r="40" spans="1:8" ht="13" customHeight="1" x14ac:dyDescent="0.15">
      <c r="A40" s="57" t="s">
        <v>274</v>
      </c>
      <c r="B40" s="106">
        <v>2</v>
      </c>
      <c r="C40" s="139">
        <v>0.95771968700932497</v>
      </c>
      <c r="D40" s="144">
        <v>1.33589081406845E-2</v>
      </c>
      <c r="E40" s="139">
        <v>0.95655024409525202</v>
      </c>
      <c r="F40" s="144">
        <v>1.28605149331059E-2</v>
      </c>
      <c r="G40" s="139">
        <v>0.96300233904320298</v>
      </c>
      <c r="H40" s="155">
        <v>1.3308474673353001E-2</v>
      </c>
    </row>
    <row r="41" spans="1:8" ht="13" customHeight="1" x14ac:dyDescent="0.15">
      <c r="A41" s="57" t="s">
        <v>275</v>
      </c>
      <c r="B41" s="106">
        <v>2</v>
      </c>
      <c r="C41" s="139">
        <v>0.98098834367848797</v>
      </c>
      <c r="D41" s="144">
        <v>2.88119128622377E-2</v>
      </c>
      <c r="E41" s="139">
        <v>0.97926312590952502</v>
      </c>
      <c r="F41" s="144">
        <v>3.5029467859590303E-2</v>
      </c>
      <c r="G41" s="139">
        <v>0.98024618863368196</v>
      </c>
      <c r="H41" s="155">
        <v>3.30076633689428E-2</v>
      </c>
    </row>
    <row r="42" spans="1:8" ht="13" customHeight="1" x14ac:dyDescent="0.15">
      <c r="A42" s="57" t="s">
        <v>276</v>
      </c>
      <c r="B42" s="106">
        <v>2</v>
      </c>
      <c r="C42" s="139">
        <v>0.98805970771562701</v>
      </c>
      <c r="D42" s="144">
        <v>4.5427982510277999E-2</v>
      </c>
      <c r="E42" s="139">
        <v>0.98952512766050205</v>
      </c>
      <c r="F42" s="144">
        <v>4.4540557665021303E-2</v>
      </c>
      <c r="G42" s="139">
        <v>0.99272331911441902</v>
      </c>
      <c r="H42" s="155">
        <v>4.6014317743876897E-2</v>
      </c>
    </row>
    <row r="43" spans="1:8" ht="13" customHeight="1" x14ac:dyDescent="0.15">
      <c r="A43" s="57" t="s">
        <v>277</v>
      </c>
      <c r="B43" s="106">
        <v>2</v>
      </c>
      <c r="C43" s="139">
        <v>1.14607001605737</v>
      </c>
      <c r="D43" s="144">
        <v>0.274973607530836</v>
      </c>
      <c r="E43" s="139">
        <v>1.12968188218034</v>
      </c>
      <c r="F43" s="144">
        <v>0.27042039428448</v>
      </c>
      <c r="G43" s="139">
        <v>1.1499338585063701</v>
      </c>
      <c r="H43" s="155">
        <v>0.304431380217492</v>
      </c>
    </row>
    <row r="44" spans="1:8" ht="13" customHeight="1" x14ac:dyDescent="0.15">
      <c r="A44" s="57" t="s">
        <v>278</v>
      </c>
      <c r="B44" s="106">
        <v>2</v>
      </c>
      <c r="C44" s="139">
        <v>1.0018521641976099</v>
      </c>
      <c r="D44" s="144">
        <v>1.6722385824765401E-2</v>
      </c>
      <c r="E44" s="139">
        <v>0.99940045726916305</v>
      </c>
      <c r="F44" s="144">
        <v>1.6349230016905199E-2</v>
      </c>
      <c r="G44" s="139">
        <v>1.0070922862396501</v>
      </c>
      <c r="H44" s="155">
        <v>1.6746452335024101E-2</v>
      </c>
    </row>
    <row r="45" spans="1:8" ht="13" customHeight="1" x14ac:dyDescent="0.15">
      <c r="A45" s="57" t="s">
        <v>279</v>
      </c>
      <c r="B45" s="106">
        <v>2</v>
      </c>
      <c r="C45" s="139">
        <v>0.974655628651243</v>
      </c>
      <c r="D45" s="144">
        <v>1.7942425382124799E-2</v>
      </c>
      <c r="E45" s="139">
        <v>0.97545655171970003</v>
      </c>
      <c r="F45" s="144">
        <v>1.7717052934321999E-2</v>
      </c>
      <c r="G45" s="139">
        <v>0.975654493836841</v>
      </c>
      <c r="H45" s="155">
        <v>1.8083732632335502E-2</v>
      </c>
    </row>
    <row r="46" spans="1:8" ht="13" customHeight="1" x14ac:dyDescent="0.15">
      <c r="A46" s="57" t="s">
        <v>280</v>
      </c>
      <c r="B46" s="106">
        <v>2</v>
      </c>
      <c r="C46" s="139">
        <v>1.07513710661666</v>
      </c>
      <c r="D46" s="144">
        <v>7.3990112016462203E-2</v>
      </c>
      <c r="E46" s="139">
        <v>1.0659058048005601</v>
      </c>
      <c r="F46" s="144">
        <v>6.9233776207450901E-2</v>
      </c>
      <c r="G46" s="139">
        <v>1.0646982051430101</v>
      </c>
      <c r="H46" s="155">
        <v>5.8910136864971402E-2</v>
      </c>
    </row>
    <row r="47" spans="1:8" ht="13" customHeight="1" x14ac:dyDescent="0.15">
      <c r="A47" s="57" t="s">
        <v>281</v>
      </c>
      <c r="B47" s="106">
        <v>2</v>
      </c>
      <c r="C47" s="139">
        <v>1.0957296953292199</v>
      </c>
      <c r="D47" s="144">
        <v>0.13803669965200999</v>
      </c>
      <c r="E47" s="139">
        <v>1.0925380421997399</v>
      </c>
      <c r="F47" s="144">
        <v>0.13833123438228501</v>
      </c>
      <c r="G47" s="139">
        <v>1.0797899564555899</v>
      </c>
      <c r="H47" s="155">
        <v>0.11895081589379899</v>
      </c>
    </row>
    <row r="48" spans="1:8" ht="13" customHeight="1" x14ac:dyDescent="0.15">
      <c r="A48" s="57" t="s">
        <v>282</v>
      </c>
      <c r="B48" s="106">
        <v>2</v>
      </c>
      <c r="C48" s="139">
        <v>1.02532167358382</v>
      </c>
      <c r="D48" s="144">
        <v>8.9297527236259E-2</v>
      </c>
      <c r="E48" s="139">
        <v>1.0076390615867801</v>
      </c>
      <c r="F48" s="144">
        <v>7.9413245584788503E-2</v>
      </c>
      <c r="G48" s="139">
        <v>1.0044610461927399</v>
      </c>
      <c r="H48" s="155">
        <v>6.8246088541476499E-2</v>
      </c>
    </row>
    <row r="49" spans="1:8" ht="13" customHeight="1" x14ac:dyDescent="0.15">
      <c r="A49" s="57" t="s">
        <v>283</v>
      </c>
      <c r="B49" s="106">
        <v>2</v>
      </c>
      <c r="C49" s="139">
        <v>1.0206032621293699</v>
      </c>
      <c r="D49" s="144">
        <v>2.7743433273227501E-2</v>
      </c>
      <c r="E49" s="139">
        <v>1.0267621849298101</v>
      </c>
      <c r="F49" s="144">
        <v>2.7928645710690599E-2</v>
      </c>
      <c r="G49" s="139">
        <v>1.02561030550313</v>
      </c>
      <c r="H49" s="155">
        <v>3.0231804284528999E-2</v>
      </c>
    </row>
    <row r="50" spans="1:8" ht="13" customHeight="1" x14ac:dyDescent="0.15">
      <c r="A50" s="57" t="s">
        <v>284</v>
      </c>
      <c r="B50" s="106">
        <v>2</v>
      </c>
      <c r="C50" s="139">
        <v>0.99125522734973703</v>
      </c>
      <c r="D50" s="144">
        <v>2.2165635447172399E-2</v>
      </c>
      <c r="E50" s="139">
        <v>0.99152325450508105</v>
      </c>
      <c r="F50" s="144">
        <v>2.2194575733320301E-2</v>
      </c>
      <c r="G50" s="139">
        <v>0.99134868198352299</v>
      </c>
      <c r="H50" s="155">
        <v>2.4248419314879002E-2</v>
      </c>
    </row>
    <row r="51" spans="1:8" ht="13" customHeight="1" x14ac:dyDescent="0.15">
      <c r="A51" s="57" t="s">
        <v>285</v>
      </c>
      <c r="B51" s="106">
        <v>2</v>
      </c>
      <c r="C51" s="139">
        <v>1.1275458417189601</v>
      </c>
      <c r="D51" s="144">
        <v>0.106313527439414</v>
      </c>
      <c r="E51" s="139">
        <v>1.11568279563105</v>
      </c>
      <c r="F51" s="144">
        <v>0.103711223195478</v>
      </c>
      <c r="G51" s="139">
        <v>1.1243043008343301</v>
      </c>
      <c r="H51" s="155">
        <v>0.10708978078296399</v>
      </c>
    </row>
    <row r="52" spans="1:8" ht="13" customHeight="1" x14ac:dyDescent="0.15">
      <c r="A52" s="57" t="s">
        <v>286</v>
      </c>
      <c r="B52" s="106">
        <v>2</v>
      </c>
      <c r="C52" s="139">
        <v>0.85126439380298002</v>
      </c>
      <c r="D52" s="144">
        <v>4.3695252899646E-2</v>
      </c>
      <c r="E52" s="139">
        <v>0.84871832535435698</v>
      </c>
      <c r="F52" s="144">
        <v>4.42770480212029E-2</v>
      </c>
      <c r="G52" s="139">
        <v>0.86946778573913996</v>
      </c>
      <c r="H52" s="155">
        <v>4.8668697284965701E-2</v>
      </c>
    </row>
    <row r="53" spans="1:8" ht="13" customHeight="1" x14ac:dyDescent="0.15">
      <c r="A53" s="57" t="s">
        <v>287</v>
      </c>
      <c r="B53" s="106">
        <v>2</v>
      </c>
      <c r="C53" s="139">
        <v>0.98130237594648295</v>
      </c>
      <c r="D53" s="144">
        <v>3.2424756133133198E-2</v>
      </c>
      <c r="E53" s="139">
        <v>0.97295666893228405</v>
      </c>
      <c r="F53" s="144">
        <v>2.93843656874304E-2</v>
      </c>
      <c r="G53" s="139">
        <v>0.99474484224767401</v>
      </c>
      <c r="H53" s="155">
        <v>3.6129982416597997E-2</v>
      </c>
    </row>
    <row r="54" spans="1:8" ht="13" customHeight="1" x14ac:dyDescent="0.15">
      <c r="A54" s="57" t="s">
        <v>288</v>
      </c>
      <c r="B54" s="106">
        <v>2</v>
      </c>
      <c r="C54" s="139">
        <v>1.02478552774136</v>
      </c>
      <c r="D54" s="144">
        <v>2.8922309338690801E-2</v>
      </c>
      <c r="E54" s="139">
        <v>1.0281998603321001</v>
      </c>
      <c r="F54" s="144">
        <v>2.8976357260782799E-2</v>
      </c>
      <c r="G54" s="139">
        <v>1.0260398999117299</v>
      </c>
      <c r="H54" s="155">
        <v>2.58173620283591E-2</v>
      </c>
    </row>
    <row r="55" spans="1:8" ht="13" customHeight="1" x14ac:dyDescent="0.15">
      <c r="A55" s="57" t="s">
        <v>289</v>
      </c>
      <c r="B55" s="106">
        <v>2</v>
      </c>
      <c r="C55" s="139">
        <v>1.02543784321359</v>
      </c>
      <c r="D55" s="144">
        <v>1.67514627393348E-2</v>
      </c>
      <c r="E55" s="139">
        <v>1.0249714165050801</v>
      </c>
      <c r="F55" s="144">
        <v>1.6598563321119399E-2</v>
      </c>
      <c r="G55" s="139">
        <v>1.02124589320491</v>
      </c>
      <c r="H55" s="155">
        <v>1.7204097611213599E-2</v>
      </c>
    </row>
    <row r="56" spans="1:8" ht="13" customHeight="1" x14ac:dyDescent="0.15">
      <c r="A56" s="57" t="s">
        <v>290</v>
      </c>
      <c r="B56" s="106">
        <v>2</v>
      </c>
      <c r="C56" s="139">
        <v>1.00018989389471</v>
      </c>
      <c r="D56" s="144">
        <v>3.7367990261860801E-2</v>
      </c>
      <c r="E56" s="139">
        <v>0.99980433805927005</v>
      </c>
      <c r="F56" s="144">
        <v>3.8271121379633198E-2</v>
      </c>
      <c r="G56" s="139">
        <v>0.99362883828496895</v>
      </c>
      <c r="H56" s="155">
        <v>3.5480997329300303E-2</v>
      </c>
    </row>
    <row r="57" spans="1:8" ht="13" customHeight="1" x14ac:dyDescent="0.15">
      <c r="A57" s="57" t="s">
        <v>291</v>
      </c>
      <c r="B57" s="106">
        <v>2</v>
      </c>
      <c r="C57" s="139">
        <v>0.85090555044079297</v>
      </c>
      <c r="D57" s="144">
        <v>6.4527747889515902E-2</v>
      </c>
      <c r="E57" s="139">
        <v>0.85604738202003305</v>
      </c>
      <c r="F57" s="144">
        <v>6.8075468764349806E-2</v>
      </c>
      <c r="G57" s="139">
        <v>0.81317155477603398</v>
      </c>
      <c r="H57" s="155">
        <v>6.6954086235242599E-2</v>
      </c>
    </row>
    <row r="58" spans="1:8" ht="13" customHeight="1" x14ac:dyDescent="0.15">
      <c r="A58" s="57" t="s">
        <v>292</v>
      </c>
      <c r="B58" s="106">
        <v>2</v>
      </c>
      <c r="C58" s="139">
        <v>1.0255070082974</v>
      </c>
      <c r="D58" s="144">
        <v>3.7214143609783201E-2</v>
      </c>
      <c r="E58" s="139">
        <v>1.02601543294442</v>
      </c>
      <c r="F58" s="144">
        <v>3.8289288366188098E-2</v>
      </c>
      <c r="G58" s="139">
        <v>1.02487481870432</v>
      </c>
      <c r="H58" s="155">
        <v>3.9103265066357702E-2</v>
      </c>
    </row>
    <row r="59" spans="1:8" ht="13" customHeight="1" x14ac:dyDescent="0.15">
      <c r="A59" s="57" t="s">
        <v>293</v>
      </c>
      <c r="B59" s="106">
        <v>2</v>
      </c>
      <c r="C59" s="139">
        <v>0.95474049957913498</v>
      </c>
      <c r="D59" s="144">
        <v>3.11239926553449E-2</v>
      </c>
      <c r="E59" s="139">
        <v>0.95646516853003904</v>
      </c>
      <c r="F59" s="144">
        <v>3.1989446106832499E-2</v>
      </c>
      <c r="G59" s="139">
        <v>0.95604683542403801</v>
      </c>
      <c r="H59" s="155">
        <v>3.1904837902360803E-2</v>
      </c>
    </row>
    <row r="60" spans="1:8" ht="13" customHeight="1" x14ac:dyDescent="0.15">
      <c r="A60" s="57" t="s">
        <v>294</v>
      </c>
      <c r="B60" s="106">
        <v>2</v>
      </c>
      <c r="C60" s="139">
        <v>0.98596768233645404</v>
      </c>
      <c r="D60" s="144">
        <v>3.7092768467665502E-2</v>
      </c>
      <c r="E60" s="139">
        <v>0.99344089123466495</v>
      </c>
      <c r="F60" s="144">
        <v>4.0309492346450801E-2</v>
      </c>
      <c r="G60" s="139">
        <v>0.97902013553839395</v>
      </c>
      <c r="H60" s="155">
        <v>3.8330098266614702E-2</v>
      </c>
    </row>
    <row r="61" spans="1:8" ht="13" customHeight="1" x14ac:dyDescent="0.15">
      <c r="A61" s="57" t="s">
        <v>295</v>
      </c>
      <c r="B61" s="106">
        <v>2</v>
      </c>
      <c r="C61" s="139">
        <v>0.98620134038277496</v>
      </c>
      <c r="D61" s="144">
        <v>1.3642857598569501E-2</v>
      </c>
      <c r="E61" s="139">
        <v>0.98650684279614897</v>
      </c>
      <c r="F61" s="144">
        <v>1.42515406236356E-2</v>
      </c>
      <c r="G61" s="139">
        <v>0.98688958120766301</v>
      </c>
      <c r="H61" s="155">
        <v>1.39627926026351E-2</v>
      </c>
    </row>
    <row r="62" spans="1:8" ht="13" customHeight="1" x14ac:dyDescent="0.15">
      <c r="A62" s="57" t="s">
        <v>296</v>
      </c>
      <c r="B62" s="106">
        <v>2</v>
      </c>
      <c r="C62" s="139">
        <v>1.02586343112374</v>
      </c>
      <c r="D62" s="144">
        <v>3.9014050073095302E-2</v>
      </c>
      <c r="E62" s="139">
        <v>1.0198174810565801</v>
      </c>
      <c r="F62" s="144">
        <v>4.0146734230118601E-2</v>
      </c>
      <c r="G62" s="139">
        <v>1.01805689240779</v>
      </c>
      <c r="H62" s="155">
        <v>3.76301637934182E-2</v>
      </c>
    </row>
    <row r="63" spans="1:8" ht="13" customHeight="1" x14ac:dyDescent="0.15">
      <c r="A63" s="110" t="s">
        <v>297</v>
      </c>
      <c r="B63" s="74">
        <v>2</v>
      </c>
      <c r="C63" s="140">
        <v>1.0182822249849799</v>
      </c>
      <c r="D63" s="145">
        <v>2.1386864962255999E-2</v>
      </c>
      <c r="E63" s="140">
        <v>1.0119857472160001</v>
      </c>
      <c r="F63" s="145">
        <v>1.99427716460483E-2</v>
      </c>
      <c r="G63" s="140">
        <v>1.0334445837575801</v>
      </c>
      <c r="H63" s="157">
        <v>4.3924322929776202E-2</v>
      </c>
    </row>
    <row r="64" spans="1:8" ht="13" customHeight="1" x14ac:dyDescent="0.15">
      <c r="A64" s="75" t="s">
        <v>298</v>
      </c>
      <c r="B64" s="76">
        <v>2</v>
      </c>
      <c r="C64" s="141">
        <v>1.0218131292863799</v>
      </c>
      <c r="D64" s="146">
        <v>2.9613392750639699E-2</v>
      </c>
      <c r="E64" s="141">
        <v>1.01536811166886</v>
      </c>
      <c r="F64" s="146">
        <v>2.8536517823140799E-2</v>
      </c>
      <c r="G64" s="141">
        <v>1.02736911897202</v>
      </c>
      <c r="H64" s="158">
        <v>3.5915983717313499E-2</v>
      </c>
    </row>
    <row r="65" spans="1:8" ht="13" customHeight="1" x14ac:dyDescent="0.15">
      <c r="A65" s="77" t="s">
        <v>299</v>
      </c>
      <c r="B65" s="78">
        <v>2</v>
      </c>
      <c r="C65" s="142">
        <v>1.0142143805996</v>
      </c>
      <c r="D65" s="147">
        <v>1.44372619040405E-2</v>
      </c>
      <c r="E65" s="142">
        <v>1.0080285469582799</v>
      </c>
      <c r="F65" s="147">
        <v>1.3615953711049201E-2</v>
      </c>
      <c r="G65" s="142">
        <v>1.02049055897519</v>
      </c>
      <c r="H65" s="159">
        <v>2.5614172426965599E-2</v>
      </c>
    </row>
    <row r="66" spans="1:8" ht="13" customHeight="1" x14ac:dyDescent="0.15">
      <c r="A66" s="57" t="s">
        <v>300</v>
      </c>
      <c r="B66" s="106">
        <v>2</v>
      </c>
      <c r="C66" s="139">
        <v>0.99355995194596902</v>
      </c>
      <c r="D66" s="144">
        <v>3.903025678864E-2</v>
      </c>
      <c r="E66" s="139">
        <v>1.0055833026365399</v>
      </c>
      <c r="F66" s="144">
        <v>4.0662752700364402E-2</v>
      </c>
      <c r="G66" s="139">
        <v>1.00871035389606</v>
      </c>
      <c r="H66" s="155">
        <v>4.6745995323958199E-2</v>
      </c>
    </row>
    <row r="67" spans="1:8" ht="13" customHeight="1" x14ac:dyDescent="0.15">
      <c r="A67" s="57" t="s">
        <v>301</v>
      </c>
      <c r="B67" s="106">
        <v>2</v>
      </c>
      <c r="C67" s="139">
        <v>1.0022706887556601</v>
      </c>
      <c r="D67" s="144">
        <v>9.8211933450425198E-2</v>
      </c>
      <c r="E67" s="139">
        <v>1.0058349086945599</v>
      </c>
      <c r="F67" s="144">
        <v>9.5971408261316796E-2</v>
      </c>
      <c r="G67" s="139">
        <v>0.97953469948707195</v>
      </c>
      <c r="H67" s="155">
        <v>7.5803149517838495E-2</v>
      </c>
    </row>
    <row r="68" spans="1:8" ht="13" customHeight="1" x14ac:dyDescent="0.15">
      <c r="A68" s="57" t="s">
        <v>302</v>
      </c>
      <c r="B68" s="106">
        <v>2</v>
      </c>
      <c r="C68" s="139">
        <v>0.98042401136040203</v>
      </c>
      <c r="D68" s="144">
        <v>4.4291024300598697E-2</v>
      </c>
      <c r="E68" s="139">
        <v>0.991922789165539</v>
      </c>
      <c r="F68" s="144">
        <v>5.6969732479197802E-2</v>
      </c>
      <c r="G68" s="139">
        <v>1.00192113557861</v>
      </c>
      <c r="H68" s="155">
        <v>7.4115799716916703E-2</v>
      </c>
    </row>
    <row r="69" spans="1:8" ht="13" customHeight="1" x14ac:dyDescent="0.15">
      <c r="A69" s="72" t="s">
        <v>303</v>
      </c>
      <c r="B69" s="79">
        <v>2</v>
      </c>
      <c r="C69" s="149">
        <v>1.4155629950308</v>
      </c>
      <c r="D69" s="150">
        <v>0.48657170886584999</v>
      </c>
      <c r="E69" s="149">
        <v>1.5686066801238601</v>
      </c>
      <c r="F69" s="150">
        <v>0.81504048731511203</v>
      </c>
      <c r="G69" s="149">
        <v>1.6445784418784299</v>
      </c>
      <c r="H69" s="160">
        <v>1.02876006129872</v>
      </c>
    </row>
    <row r="70" spans="1:8" ht="13" customHeight="1" x14ac:dyDescent="0.15">
      <c r="A70" s="57"/>
      <c r="B70" s="82"/>
      <c r="C70" s="139" t="s">
        <v>1548</v>
      </c>
      <c r="D70" s="144" t="s">
        <v>1549</v>
      </c>
      <c r="E70" s="139" t="s">
        <v>1550</v>
      </c>
      <c r="F70" s="144" t="s">
        <v>1551</v>
      </c>
      <c r="G70" s="139" t="s">
        <v>1552</v>
      </c>
      <c r="H70" s="155" t="s">
        <v>1553</v>
      </c>
    </row>
    <row r="71" spans="1:8" ht="13" customHeight="1" x14ac:dyDescent="0.15">
      <c r="A71" s="57" t="s">
        <v>247</v>
      </c>
      <c r="B71" s="82">
        <v>1</v>
      </c>
      <c r="C71" s="139">
        <v>0.99956219472354502</v>
      </c>
      <c r="D71" s="144">
        <v>4.1493695257882698E-2</v>
      </c>
      <c r="E71" s="139">
        <v>0.99415929718324603</v>
      </c>
      <c r="F71" s="144">
        <v>4.0808171601840297E-2</v>
      </c>
      <c r="G71" s="139">
        <v>1.00495278520225</v>
      </c>
      <c r="H71" s="155">
        <v>5.5183431758304598E-2</v>
      </c>
    </row>
    <row r="72" spans="1:8" ht="13" customHeight="1" x14ac:dyDescent="0.15">
      <c r="A72" s="57" t="s">
        <v>251</v>
      </c>
      <c r="B72" s="82">
        <v>1</v>
      </c>
      <c r="C72" s="139">
        <v>1.03403575369249</v>
      </c>
      <c r="D72" s="144">
        <v>0.15070797724889901</v>
      </c>
      <c r="E72" s="139">
        <v>1.03327450811595</v>
      </c>
      <c r="F72" s="144">
        <v>0.15313924547146601</v>
      </c>
      <c r="G72" s="139">
        <v>1.0275239103640399</v>
      </c>
      <c r="H72" s="155">
        <v>0.16621080944383099</v>
      </c>
    </row>
    <row r="73" spans="1:8" ht="13" customHeight="1" x14ac:dyDescent="0.15">
      <c r="A73" s="109" t="s">
        <v>253</v>
      </c>
      <c r="B73" s="82">
        <v>1</v>
      </c>
      <c r="C73" s="139">
        <v>1.14435350441268</v>
      </c>
      <c r="D73" s="144">
        <v>0.270758914238728</v>
      </c>
      <c r="E73" s="139">
        <v>1.1613213304352199</v>
      </c>
      <c r="F73" s="144">
        <v>0.27687449366459699</v>
      </c>
      <c r="G73" s="139">
        <v>1.2092594138833499</v>
      </c>
      <c r="H73" s="155">
        <v>0.310443026740374</v>
      </c>
    </row>
    <row r="74" spans="1:8" ht="13" customHeight="1" x14ac:dyDescent="0.15">
      <c r="A74" s="57" t="s">
        <v>254</v>
      </c>
      <c r="B74" s="82">
        <v>1</v>
      </c>
      <c r="C74" s="139">
        <v>1.01227827091553</v>
      </c>
      <c r="D74" s="144">
        <v>2.7020293454708699E-2</v>
      </c>
      <c r="E74" s="139">
        <v>1.0116403054563901</v>
      </c>
      <c r="F74" s="144">
        <v>2.7291985101280902E-2</v>
      </c>
      <c r="G74" s="139">
        <v>1.0121702770147101</v>
      </c>
      <c r="H74" s="155">
        <v>2.8345849339117601E-2</v>
      </c>
    </row>
    <row r="75" spans="1:8" ht="13" customHeight="1" x14ac:dyDescent="0.15">
      <c r="A75" s="57" t="s">
        <v>265</v>
      </c>
      <c r="B75" s="82">
        <v>1</v>
      </c>
      <c r="C75" s="139">
        <v>0.95378505620486698</v>
      </c>
      <c r="D75" s="144">
        <v>2.8655925362361001E-2</v>
      </c>
      <c r="E75" s="139">
        <v>0.92575934140176497</v>
      </c>
      <c r="F75" s="144">
        <v>3.5259100993996401E-2</v>
      </c>
      <c r="G75" s="139">
        <v>0.92206650032718196</v>
      </c>
      <c r="H75" s="155">
        <v>4.2441098754950099E-2</v>
      </c>
    </row>
    <row r="76" spans="1:8" ht="13" customHeight="1" x14ac:dyDescent="0.15">
      <c r="A76" s="57" t="s">
        <v>270</v>
      </c>
      <c r="B76" s="82">
        <v>1</v>
      </c>
      <c r="C76" s="139">
        <v>0.99958222890617099</v>
      </c>
      <c r="D76" s="144">
        <v>5.1341768946090202E-2</v>
      </c>
      <c r="E76" s="139">
        <v>1.0102198263456299</v>
      </c>
      <c r="F76" s="144">
        <v>5.3509509267421297E-2</v>
      </c>
      <c r="G76" s="139">
        <v>1.00631373108073</v>
      </c>
      <c r="H76" s="155">
        <v>4.8357717614523503E-2</v>
      </c>
    </row>
    <row r="77" spans="1:8" ht="13" customHeight="1" x14ac:dyDescent="0.15">
      <c r="A77" s="57" t="s">
        <v>272</v>
      </c>
      <c r="B77" s="82">
        <v>1</v>
      </c>
      <c r="C77" s="139">
        <v>0.90678650431818597</v>
      </c>
      <c r="D77" s="144">
        <v>4.9524619752923403E-2</v>
      </c>
      <c r="E77" s="139">
        <v>0.89411806669328997</v>
      </c>
      <c r="F77" s="144">
        <v>5.3165723484284701E-2</v>
      </c>
      <c r="G77" s="139">
        <v>0.89870641571600796</v>
      </c>
      <c r="H77" s="155">
        <v>5.5167949508394001E-2</v>
      </c>
    </row>
    <row r="78" spans="1:8" ht="13" customHeight="1" x14ac:dyDescent="0.15">
      <c r="A78" s="57" t="s">
        <v>278</v>
      </c>
      <c r="B78" s="82">
        <v>1</v>
      </c>
      <c r="C78" s="139">
        <v>0.940516508476825</v>
      </c>
      <c r="D78" s="144">
        <v>2.1434682761606799E-2</v>
      </c>
      <c r="E78" s="139">
        <v>0.93615676257765801</v>
      </c>
      <c r="F78" s="144">
        <v>2.17812412935726E-2</v>
      </c>
      <c r="G78" s="139">
        <v>0.94185114636502798</v>
      </c>
      <c r="H78" s="155">
        <v>2.1916024368752601E-2</v>
      </c>
    </row>
    <row r="79" spans="1:8" ht="13" customHeight="1" x14ac:dyDescent="0.15">
      <c r="A79" s="57" t="s">
        <v>283</v>
      </c>
      <c r="B79" s="82">
        <v>1</v>
      </c>
      <c r="C79" s="139">
        <v>0.97924299812670201</v>
      </c>
      <c r="D79" s="144">
        <v>2.4522485322213301E-2</v>
      </c>
      <c r="E79" s="139">
        <v>0.97969198512292599</v>
      </c>
      <c r="F79" s="144">
        <v>2.5107928357940099E-2</v>
      </c>
      <c r="G79" s="139">
        <v>0.98316571541043596</v>
      </c>
      <c r="H79" s="155">
        <v>2.9495054513672299E-2</v>
      </c>
    </row>
    <row r="80" spans="1:8" ht="13" customHeight="1" x14ac:dyDescent="0.15">
      <c r="A80" s="57" t="s">
        <v>288</v>
      </c>
      <c r="B80" s="82">
        <v>1</v>
      </c>
      <c r="C80" s="139">
        <v>1.01004683354989</v>
      </c>
      <c r="D80" s="144">
        <v>2.4961184814515001E-2</v>
      </c>
      <c r="E80" s="139">
        <v>1.01103033054012</v>
      </c>
      <c r="F80" s="144">
        <v>2.3548672113324402E-2</v>
      </c>
      <c r="G80" s="139">
        <v>1.0123270538311799</v>
      </c>
      <c r="H80" s="155">
        <v>2.34850631799393E-2</v>
      </c>
    </row>
    <row r="81" spans="1:8" ht="13" customHeight="1" x14ac:dyDescent="0.15">
      <c r="A81" s="57" t="s">
        <v>290</v>
      </c>
      <c r="B81" s="82">
        <v>1</v>
      </c>
      <c r="C81" s="139">
        <v>0.93166667949585502</v>
      </c>
      <c r="D81" s="144">
        <v>2.0575133793242099E-2</v>
      </c>
      <c r="E81" s="139">
        <v>0.94787224283725202</v>
      </c>
      <c r="F81" s="144">
        <v>3.7555455200849103E-2</v>
      </c>
      <c r="G81" s="139">
        <v>0.95468339085487497</v>
      </c>
      <c r="H81" s="155">
        <v>3.4482451878477698E-2</v>
      </c>
    </row>
    <row r="82" spans="1:8" ht="13" customHeight="1" x14ac:dyDescent="0.15">
      <c r="A82" s="57" t="s">
        <v>292</v>
      </c>
      <c r="B82" s="82">
        <v>1</v>
      </c>
      <c r="C82" s="139">
        <v>0.99889638723429897</v>
      </c>
      <c r="D82" s="144">
        <v>6.0612369612897003E-2</v>
      </c>
      <c r="E82" s="139">
        <v>0.99451910503992003</v>
      </c>
      <c r="F82" s="144">
        <v>5.7683050798272899E-2</v>
      </c>
      <c r="G82" s="139">
        <v>0.98985535042699702</v>
      </c>
      <c r="H82" s="155">
        <v>5.3323113552316899E-2</v>
      </c>
    </row>
    <row r="83" spans="1:8" ht="13" customHeight="1" x14ac:dyDescent="0.15">
      <c r="A83" s="57" t="s">
        <v>293</v>
      </c>
      <c r="B83" s="82">
        <v>1</v>
      </c>
      <c r="C83" s="139">
        <v>1.4352878371736499</v>
      </c>
      <c r="D83" s="144">
        <v>0.31740264960980002</v>
      </c>
      <c r="E83" s="139">
        <v>1.4349223042621599</v>
      </c>
      <c r="F83" s="144">
        <v>0.32211362361361601</v>
      </c>
      <c r="G83" s="139">
        <v>1.37472115118605</v>
      </c>
      <c r="H83" s="155">
        <v>0.28303583230863</v>
      </c>
    </row>
    <row r="84" spans="1:8" ht="13" customHeight="1" x14ac:dyDescent="0.15">
      <c r="A84" s="3" t="s">
        <v>304</v>
      </c>
      <c r="B84" s="83">
        <v>1</v>
      </c>
      <c r="C84" s="143">
        <v>1.0168072710681699</v>
      </c>
      <c r="D84" s="148">
        <v>3.09120662332397E-2</v>
      </c>
      <c r="E84" s="143">
        <v>1.01444700629803</v>
      </c>
      <c r="F84" s="148">
        <v>3.1507181428034402E-2</v>
      </c>
      <c r="G84" s="143">
        <v>1.01069478564829</v>
      </c>
      <c r="H84" s="156">
        <v>2.9427576437201099E-2</v>
      </c>
    </row>
    <row r="85" spans="1:8" ht="13" customHeight="1" x14ac:dyDescent="0.15">
      <c r="A85" s="57" t="s">
        <v>92</v>
      </c>
      <c r="B85" s="82">
        <v>1</v>
      </c>
      <c r="C85" s="139">
        <v>0.97493399526121705</v>
      </c>
      <c r="D85" s="144">
        <v>0.13990094704518799</v>
      </c>
      <c r="E85" s="139">
        <v>0.96861323724284698</v>
      </c>
      <c r="F85" s="144">
        <v>0.140959995821788</v>
      </c>
      <c r="G85" s="139">
        <v>0.96434721230692</v>
      </c>
      <c r="H85" s="155">
        <v>0.15636006716835499</v>
      </c>
    </row>
    <row r="86" spans="1:8" ht="13" customHeight="1" x14ac:dyDescent="0.15">
      <c r="A86" s="57" t="s">
        <v>301</v>
      </c>
      <c r="B86" s="82">
        <v>1</v>
      </c>
      <c r="C86" s="139">
        <v>1.0288496375935201</v>
      </c>
      <c r="D86" s="144">
        <v>0.36479872995092799</v>
      </c>
      <c r="E86" s="139">
        <v>1.04870821659262</v>
      </c>
      <c r="F86" s="144">
        <v>0.22634088516600001</v>
      </c>
      <c r="G86" s="139">
        <v>1.1081217223664499</v>
      </c>
      <c r="H86" s="155">
        <v>0.372780078365409</v>
      </c>
    </row>
    <row r="87" spans="1:8" ht="13" customHeight="1" x14ac:dyDescent="0.15">
      <c r="A87" s="72" t="s">
        <v>302</v>
      </c>
      <c r="B87" s="84">
        <v>1</v>
      </c>
      <c r="C87" s="149">
        <v>1.0487417622006101</v>
      </c>
      <c r="D87" s="150">
        <v>1.7010446725432799E-2</v>
      </c>
      <c r="E87" s="149">
        <v>1.0876991226193999</v>
      </c>
      <c r="F87" s="150">
        <v>7.4068517768239597E-2</v>
      </c>
      <c r="G87" s="149">
        <v>323.71619575024101</v>
      </c>
      <c r="H87" s="160">
        <v>916.58440442175799</v>
      </c>
    </row>
    <row r="88" spans="1:8" ht="13" customHeight="1" x14ac:dyDescent="0.15">
      <c r="A88" s="57"/>
      <c r="B88" s="85"/>
      <c r="C88" s="139" t="s">
        <v>1548</v>
      </c>
      <c r="D88" s="144" t="s">
        <v>1549</v>
      </c>
      <c r="E88" s="139" t="s">
        <v>1550</v>
      </c>
      <c r="F88" s="144" t="s">
        <v>1551</v>
      </c>
      <c r="G88" s="139" t="s">
        <v>1552</v>
      </c>
      <c r="H88" s="155" t="s">
        <v>1553</v>
      </c>
    </row>
    <row r="89" spans="1:8" ht="13" customHeight="1" x14ac:dyDescent="0.15">
      <c r="A89" s="57" t="s">
        <v>259</v>
      </c>
      <c r="B89" s="85">
        <v>3</v>
      </c>
      <c r="C89" s="139">
        <v>0.93939163756673605</v>
      </c>
      <c r="D89" s="144">
        <v>1.4186238396024601E-2</v>
      </c>
      <c r="E89" s="139">
        <v>0.93723912637421003</v>
      </c>
      <c r="F89" s="144">
        <v>1.53125292074048E-2</v>
      </c>
      <c r="G89" s="139">
        <v>0.93735492093230399</v>
      </c>
      <c r="H89" s="155">
        <v>1.5711206577902301E-2</v>
      </c>
    </row>
    <row r="90" spans="1:8" ht="13" customHeight="1" x14ac:dyDescent="0.15">
      <c r="A90" s="57" t="s">
        <v>262</v>
      </c>
      <c r="B90" s="85">
        <v>3</v>
      </c>
      <c r="C90" s="139">
        <v>1.0213760059599799</v>
      </c>
      <c r="D90" s="144">
        <v>6.9658562323275997E-2</v>
      </c>
      <c r="E90" s="139">
        <v>0.998512456062842</v>
      </c>
      <c r="F90" s="144">
        <v>5.6999692295988801E-2</v>
      </c>
      <c r="G90" s="139">
        <v>0.98643727947243398</v>
      </c>
      <c r="H90" s="155">
        <v>7.4009868151673194E-2</v>
      </c>
    </row>
    <row r="91" spans="1:8" ht="13" customHeight="1" x14ac:dyDescent="0.15">
      <c r="A91" s="57" t="s">
        <v>86</v>
      </c>
      <c r="B91" s="85">
        <v>3</v>
      </c>
      <c r="C91" s="139">
        <v>1.01833074577243</v>
      </c>
      <c r="D91" s="144">
        <v>0.26488751322128201</v>
      </c>
      <c r="E91" s="139">
        <v>1.0082304486414899</v>
      </c>
      <c r="F91" s="144">
        <v>0.248403309742112</v>
      </c>
      <c r="G91" s="139">
        <v>1.0118415669429099</v>
      </c>
      <c r="H91" s="155">
        <v>0.310334376219149</v>
      </c>
    </row>
    <row r="92" spans="1:8" ht="13" customHeight="1" x14ac:dyDescent="0.15">
      <c r="A92" s="57" t="s">
        <v>281</v>
      </c>
      <c r="B92" s="85">
        <v>3</v>
      </c>
      <c r="C92" s="139">
        <v>0.92388258100124199</v>
      </c>
      <c r="D92" s="144">
        <v>5.6017509514646999E-2</v>
      </c>
      <c r="E92" s="139">
        <v>0.91027966184875098</v>
      </c>
      <c r="F92" s="144">
        <v>6.17715969381432E-2</v>
      </c>
      <c r="G92" s="139">
        <v>0.93409353494682301</v>
      </c>
      <c r="H92" s="155">
        <v>6.9030074260167107E-2</v>
      </c>
    </row>
    <row r="93" spans="1:8" ht="13" customHeight="1" x14ac:dyDescent="0.15">
      <c r="A93" s="57" t="s">
        <v>283</v>
      </c>
      <c r="B93" s="85">
        <v>3</v>
      </c>
      <c r="C93" s="139">
        <v>0.98448284702269295</v>
      </c>
      <c r="D93" s="144">
        <v>3.0381204188572999E-2</v>
      </c>
      <c r="E93" s="139">
        <v>0.98724039380240003</v>
      </c>
      <c r="F93" s="144">
        <v>3.1843092091340702E-2</v>
      </c>
      <c r="G93" s="139">
        <v>0.98835681717940405</v>
      </c>
      <c r="H93" s="155">
        <v>2.7423107521835698E-2</v>
      </c>
    </row>
    <row r="94" spans="1:8" ht="13" customHeight="1" x14ac:dyDescent="0.15">
      <c r="A94" s="57" t="s">
        <v>288</v>
      </c>
      <c r="B94" s="85">
        <v>3</v>
      </c>
      <c r="C94" s="139">
        <v>1.0273281787158699</v>
      </c>
      <c r="D94" s="144">
        <v>4.8719009844493698E-2</v>
      </c>
      <c r="E94" s="139">
        <v>1.0291064126084599</v>
      </c>
      <c r="F94" s="144">
        <v>4.7864841661571497E-2</v>
      </c>
      <c r="G94" s="139">
        <v>1.02797885648097</v>
      </c>
      <c r="H94" s="155">
        <v>5.0593607296392902E-2</v>
      </c>
    </row>
    <row r="95" spans="1:8" ht="13" customHeight="1" x14ac:dyDescent="0.15">
      <c r="A95" s="57" t="s">
        <v>292</v>
      </c>
      <c r="B95" s="85">
        <v>3</v>
      </c>
      <c r="C95" s="139">
        <v>0.95925758783364101</v>
      </c>
      <c r="D95" s="144">
        <v>1.4484777781006E-2</v>
      </c>
      <c r="E95" s="139">
        <v>0.95582540590790499</v>
      </c>
      <c r="F95" s="144">
        <v>1.4683891753599399E-2</v>
      </c>
      <c r="G95" s="139">
        <v>0.95654258487087995</v>
      </c>
      <c r="H95" s="155">
        <v>1.5388586923566899E-2</v>
      </c>
    </row>
    <row r="96" spans="1:8" ht="13" customHeight="1" x14ac:dyDescent="0.15">
      <c r="A96" s="57" t="s">
        <v>293</v>
      </c>
      <c r="B96" s="85">
        <v>3</v>
      </c>
      <c r="C96" s="139">
        <v>0.95315345018207498</v>
      </c>
      <c r="D96" s="144">
        <v>1.2471466207447201E-2</v>
      </c>
      <c r="E96" s="139">
        <v>0.95535936214237605</v>
      </c>
      <c r="F96" s="144">
        <v>1.39641072866788E-2</v>
      </c>
      <c r="G96" s="139">
        <v>0.94637354858433298</v>
      </c>
      <c r="H96" s="155">
        <v>1.44145819830839E-2</v>
      </c>
    </row>
    <row r="97" spans="1:8" ht="13" customHeight="1" x14ac:dyDescent="0.15">
      <c r="A97" s="5" t="s">
        <v>305</v>
      </c>
      <c r="B97" s="87">
        <v>3</v>
      </c>
      <c r="C97" s="153">
        <v>0.97840037925683399</v>
      </c>
      <c r="D97" s="154">
        <v>3.5798661471672301E-2</v>
      </c>
      <c r="E97" s="153">
        <v>0.97272415842355298</v>
      </c>
      <c r="F97" s="154">
        <v>3.3708078478649602E-2</v>
      </c>
      <c r="G97" s="153">
        <v>0.97362238867625805</v>
      </c>
      <c r="H97" s="162">
        <v>4.1561928101012897E-2</v>
      </c>
    </row>
    <row r="99" spans="1:8" x14ac:dyDescent="0.15">
      <c r="A99" s="128" t="s">
        <v>387</v>
      </c>
    </row>
    <row r="100" spans="1:8" x14ac:dyDescent="0.15">
      <c r="A100" s="128" t="s">
        <v>444</v>
      </c>
    </row>
    <row r="101" spans="1:8" x14ac:dyDescent="0.15">
      <c r="A101" s="128" t="s">
        <v>389</v>
      </c>
    </row>
    <row r="102" spans="1:8" x14ac:dyDescent="0.15">
      <c r="A102" s="128" t="s">
        <v>390</v>
      </c>
    </row>
    <row r="103" spans="1:8" x14ac:dyDescent="0.15">
      <c r="A103" s="128" t="s">
        <v>306</v>
      </c>
    </row>
    <row r="104" spans="1:8" x14ac:dyDescent="0.15">
      <c r="A104" s="128" t="s">
        <v>307</v>
      </c>
    </row>
    <row r="105" spans="1:8" x14ac:dyDescent="0.15">
      <c r="A105" s="128" t="s">
        <v>308</v>
      </c>
    </row>
    <row r="106" spans="1:8" x14ac:dyDescent="0.15">
      <c r="A106" s="128" t="s">
        <v>309</v>
      </c>
    </row>
    <row r="107" spans="1:8" x14ac:dyDescent="0.15">
      <c r="A107" s="112" t="str">
        <f>HYPERLINK("https://oecdcode.org/disclaimers/cyprus.html", "Information on data for Cyprus: https://oecdcode.org/disclaimers/cyprus.html")</f>
        <v>Information on data for Cyprus: https://oecdcode.org/disclaimers/cyprus.html</v>
      </c>
    </row>
    <row r="108" spans="1:8" x14ac:dyDescent="0.15">
      <c r="A108" s="128" t="s">
        <v>310</v>
      </c>
    </row>
  </sheetData>
  <mergeCells count="5">
    <mergeCell ref="B8:B10"/>
    <mergeCell ref="C9:D9"/>
    <mergeCell ref="E9:F9"/>
    <mergeCell ref="G9:H9"/>
    <mergeCell ref="C8:H8"/>
  </mergeCells>
  <conditionalFormatting sqref="C1:C200">
    <cfRule type="expression" dxfId="72" priority="3">
      <formula>ABS(LN(C1)/(D1/C1))&gt;1.95996398454005</formula>
    </cfRule>
  </conditionalFormatting>
  <conditionalFormatting sqref="E1:E200">
    <cfRule type="expression" dxfId="71" priority="2">
      <formula>ABS(LN(E1)/(F1/E1))&gt;1.95996398454005</formula>
    </cfRule>
  </conditionalFormatting>
  <conditionalFormatting sqref="G1:G200">
    <cfRule type="expression" dxfId="70" priority="1">
      <formula>ABS(LN(G1)/(H1/G1))&gt;1.95996398454005</formula>
    </cfRule>
  </conditionalFormatting>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08"/>
  <sheetViews>
    <sheetView showGridLines="0" zoomScale="80" workbookViewId="0"/>
  </sheetViews>
  <sheetFormatPr baseColWidth="10" defaultRowHeight="13" x14ac:dyDescent="0.15"/>
  <cols>
    <col min="1" max="1" width="30.6640625" customWidth="1"/>
    <col min="2" max="2" width="8.6640625" customWidth="1"/>
  </cols>
  <sheetData>
    <row r="1" spans="1:14" x14ac:dyDescent="0.15">
      <c r="A1" s="27" t="s">
        <v>198</v>
      </c>
    </row>
    <row r="2" spans="1:14" x14ac:dyDescent="0.15">
      <c r="A2" s="29" t="s">
        <v>199</v>
      </c>
    </row>
    <row r="3" spans="1:14" x14ac:dyDescent="0.15">
      <c r="A3" s="25" t="s">
        <v>349</v>
      </c>
    </row>
    <row r="4" spans="1:14" x14ac:dyDescent="0.15">
      <c r="A4" s="97" t="str">
        <f>HYPERLINK("#'TOC'!A1", "Back to TOC")</f>
        <v>Back to TOC</v>
      </c>
    </row>
    <row r="8" spans="1:14" ht="30" customHeight="1" x14ac:dyDescent="0.15">
      <c r="B8" s="163" t="s">
        <v>237</v>
      </c>
      <c r="C8" s="166" t="s">
        <v>445</v>
      </c>
      <c r="D8" s="166"/>
      <c r="E8" s="166"/>
      <c r="F8" s="166"/>
      <c r="G8" s="166" t="s">
        <v>445</v>
      </c>
      <c r="H8" s="166"/>
      <c r="I8" s="166"/>
      <c r="J8" s="166"/>
      <c r="K8" s="166" t="s">
        <v>445</v>
      </c>
      <c r="L8" s="166"/>
      <c r="M8" s="166"/>
      <c r="N8" s="167"/>
    </row>
    <row r="9" spans="1:14" ht="30" customHeight="1" x14ac:dyDescent="0.15">
      <c r="B9" s="164"/>
      <c r="C9" s="169" t="s">
        <v>384</v>
      </c>
      <c r="D9" s="169"/>
      <c r="E9" s="169"/>
      <c r="F9" s="169"/>
      <c r="G9" s="169" t="s">
        <v>385</v>
      </c>
      <c r="H9" s="169"/>
      <c r="I9" s="169"/>
      <c r="J9" s="169"/>
      <c r="K9" s="169" t="s">
        <v>386</v>
      </c>
      <c r="L9" s="169"/>
      <c r="M9" s="169"/>
      <c r="N9" s="176"/>
    </row>
    <row r="10" spans="1:14" ht="15" customHeight="1" x14ac:dyDescent="0.15">
      <c r="B10" s="165"/>
      <c r="C10" s="98" t="s">
        <v>244</v>
      </c>
      <c r="D10" s="98" t="s">
        <v>240</v>
      </c>
      <c r="E10" s="98" t="s">
        <v>392</v>
      </c>
      <c r="F10" s="98" t="s">
        <v>240</v>
      </c>
      <c r="G10" s="98" t="s">
        <v>244</v>
      </c>
      <c r="H10" s="98" t="s">
        <v>240</v>
      </c>
      <c r="I10" s="98" t="s">
        <v>392</v>
      </c>
      <c r="J10" s="98" t="s">
        <v>240</v>
      </c>
      <c r="K10" s="98" t="s">
        <v>244</v>
      </c>
      <c r="L10" s="98" t="s">
        <v>240</v>
      </c>
      <c r="M10" s="98" t="s">
        <v>392</v>
      </c>
      <c r="N10" s="99" t="s">
        <v>240</v>
      </c>
    </row>
    <row r="11" spans="1:14" ht="13" customHeight="1" x14ac:dyDescent="0.15">
      <c r="A11" s="100"/>
      <c r="B11" s="101"/>
      <c r="C11" s="151" t="s">
        <v>1554</v>
      </c>
      <c r="D11" s="152" t="s">
        <v>1555</v>
      </c>
      <c r="E11" s="151" t="s">
        <v>970</v>
      </c>
      <c r="F11" s="152" t="s">
        <v>971</v>
      </c>
      <c r="G11" s="151" t="s">
        <v>1556</v>
      </c>
      <c r="H11" s="152" t="s">
        <v>1557</v>
      </c>
      <c r="I11" s="151" t="s">
        <v>986</v>
      </c>
      <c r="J11" s="152" t="s">
        <v>987</v>
      </c>
      <c r="K11" s="151" t="s">
        <v>1558</v>
      </c>
      <c r="L11" s="152" t="s">
        <v>1559</v>
      </c>
      <c r="M11" s="151" t="s">
        <v>1002</v>
      </c>
      <c r="N11" s="161" t="s">
        <v>1003</v>
      </c>
    </row>
    <row r="12" spans="1:14" ht="13" customHeight="1" x14ac:dyDescent="0.15">
      <c r="A12" s="57" t="s">
        <v>246</v>
      </c>
      <c r="B12" s="106">
        <v>2</v>
      </c>
      <c r="C12" s="139">
        <v>0.32579696973482097</v>
      </c>
      <c r="D12" s="144">
        <v>0.28518642455851501</v>
      </c>
      <c r="E12" s="139">
        <v>5.43607049604947E-2</v>
      </c>
      <c r="F12" s="144">
        <v>9.7053259695185398E-2</v>
      </c>
      <c r="G12" s="139">
        <v>0.27071698678873202</v>
      </c>
      <c r="H12" s="144">
        <v>0.270921734649126</v>
      </c>
      <c r="I12" s="139">
        <v>1.16217919362148</v>
      </c>
      <c r="J12" s="144">
        <v>0.491360785139621</v>
      </c>
      <c r="K12" s="139">
        <v>0.29898166779796298</v>
      </c>
      <c r="L12" s="144">
        <v>0.275107578723711</v>
      </c>
      <c r="M12" s="139">
        <v>2.6197058305040901</v>
      </c>
      <c r="N12" s="155">
        <v>0.84869013206028898</v>
      </c>
    </row>
    <row r="13" spans="1:14" ht="13" customHeight="1" x14ac:dyDescent="0.15">
      <c r="A13" s="57" t="s">
        <v>247</v>
      </c>
      <c r="B13" s="106">
        <v>2</v>
      </c>
      <c r="C13" s="139">
        <v>0.98540512398636604</v>
      </c>
      <c r="D13" s="144">
        <v>0.69514770614656196</v>
      </c>
      <c r="E13" s="139">
        <v>0.35905174542377599</v>
      </c>
      <c r="F13" s="144">
        <v>0.50718674682162102</v>
      </c>
      <c r="G13" s="139">
        <v>0.96600607030432595</v>
      </c>
      <c r="H13" s="144">
        <v>0.69923258382429598</v>
      </c>
      <c r="I13" s="139">
        <v>0.86593617979744497</v>
      </c>
      <c r="J13" s="144">
        <v>0.63250429233037098</v>
      </c>
      <c r="K13" s="139">
        <v>0.83747640923140798</v>
      </c>
      <c r="L13" s="144">
        <v>0.72082559078308195</v>
      </c>
      <c r="M13" s="139">
        <v>3.3223748826121802</v>
      </c>
      <c r="N13" s="155">
        <v>1.5654262745384899</v>
      </c>
    </row>
    <row r="14" spans="1:14" ht="13" customHeight="1" x14ac:dyDescent="0.15">
      <c r="A14" s="57" t="s">
        <v>248</v>
      </c>
      <c r="B14" s="106">
        <v>2</v>
      </c>
      <c r="C14" s="139">
        <v>1.43022842582853</v>
      </c>
      <c r="D14" s="144">
        <v>0.214939934963918</v>
      </c>
      <c r="E14" s="139">
        <v>2.3881053660996301</v>
      </c>
      <c r="F14" s="144">
        <v>0.72735595202014702</v>
      </c>
      <c r="G14" s="139">
        <v>1.4313528969626199</v>
      </c>
      <c r="H14" s="144">
        <v>0.207868731987394</v>
      </c>
      <c r="I14" s="139">
        <v>2.5215854397037099</v>
      </c>
      <c r="J14" s="144">
        <v>0.78838112432657304</v>
      </c>
      <c r="K14" s="139">
        <v>1.43620153107898</v>
      </c>
      <c r="L14" s="144">
        <v>0.20281562444128501</v>
      </c>
      <c r="M14" s="139">
        <v>4.6915581662754002</v>
      </c>
      <c r="N14" s="155">
        <v>1.29905782383873</v>
      </c>
    </row>
    <row r="15" spans="1:14" ht="13" customHeight="1" x14ac:dyDescent="0.15">
      <c r="A15" s="57" t="s">
        <v>249</v>
      </c>
      <c r="B15" s="106">
        <v>2</v>
      </c>
      <c r="C15" s="139">
        <v>0.74203882741984695</v>
      </c>
      <c r="D15" s="144">
        <v>0.16025718369386099</v>
      </c>
      <c r="E15" s="139">
        <v>1.3653564887652001</v>
      </c>
      <c r="F15" s="144">
        <v>0.60284997740503699</v>
      </c>
      <c r="G15" s="139">
        <v>0.74493083915592395</v>
      </c>
      <c r="H15" s="144">
        <v>0.16405000900232</v>
      </c>
      <c r="I15" s="139">
        <v>1.3680930183122799</v>
      </c>
      <c r="J15" s="144">
        <v>0.63097289607528195</v>
      </c>
      <c r="K15" s="139">
        <v>0.74397112750691397</v>
      </c>
      <c r="L15" s="144">
        <v>0.16393239322174599</v>
      </c>
      <c r="M15" s="139">
        <v>1.9090473686315399</v>
      </c>
      <c r="N15" s="155">
        <v>0.72173589898370305</v>
      </c>
    </row>
    <row r="16" spans="1:14" ht="13" customHeight="1" x14ac:dyDescent="0.15">
      <c r="A16" s="57" t="s">
        <v>250</v>
      </c>
      <c r="B16" s="106">
        <v>2</v>
      </c>
      <c r="C16" s="139">
        <v>2.3072611837024199</v>
      </c>
      <c r="D16" s="144">
        <v>0.378586098482321</v>
      </c>
      <c r="E16" s="139">
        <v>2.8165106742999702</v>
      </c>
      <c r="F16" s="144">
        <v>1.0395231264784599</v>
      </c>
      <c r="G16" s="139">
        <v>2.0824047069874698</v>
      </c>
      <c r="H16" s="144">
        <v>0.38931312932878798</v>
      </c>
      <c r="I16" s="139">
        <v>5.3439299468040904</v>
      </c>
      <c r="J16" s="144">
        <v>1.1734156305274801</v>
      </c>
      <c r="K16" s="139">
        <v>2.1095729999603199</v>
      </c>
      <c r="L16" s="144">
        <v>0.37589477986112502</v>
      </c>
      <c r="M16" s="139">
        <v>8.0905103381097998</v>
      </c>
      <c r="N16" s="155">
        <v>1.3915271834803</v>
      </c>
    </row>
    <row r="17" spans="1:14" ht="13" customHeight="1" x14ac:dyDescent="0.15">
      <c r="A17" s="57" t="s">
        <v>251</v>
      </c>
      <c r="B17" s="106">
        <v>2</v>
      </c>
      <c r="C17" s="139">
        <v>0.98443781467468106</v>
      </c>
      <c r="D17" s="144">
        <v>0.221246530879954</v>
      </c>
      <c r="E17" s="139">
        <v>0.97294743876671597</v>
      </c>
      <c r="F17" s="144">
        <v>0.46506160372862299</v>
      </c>
      <c r="G17" s="139">
        <v>1.02824808605817</v>
      </c>
      <c r="H17" s="144">
        <v>0.21634088400836901</v>
      </c>
      <c r="I17" s="139">
        <v>2.2291994207301302</v>
      </c>
      <c r="J17" s="144">
        <v>0.65743230233611405</v>
      </c>
      <c r="K17" s="139">
        <v>1.0118731330975199</v>
      </c>
      <c r="L17" s="144">
        <v>0.21021244245755299</v>
      </c>
      <c r="M17" s="139">
        <v>3.9851218689841899</v>
      </c>
      <c r="N17" s="155">
        <v>1.08784952103571</v>
      </c>
    </row>
    <row r="18" spans="1:14" ht="13" customHeight="1" x14ac:dyDescent="0.15">
      <c r="A18" s="109" t="s">
        <v>252</v>
      </c>
      <c r="B18" s="106">
        <v>2</v>
      </c>
      <c r="C18" s="139">
        <v>1.0266626521580999</v>
      </c>
      <c r="D18" s="144">
        <v>0.42437906921409702</v>
      </c>
      <c r="E18" s="139">
        <v>0.67267350000699</v>
      </c>
      <c r="F18" s="144">
        <v>0.57701391620422804</v>
      </c>
      <c r="G18" s="139">
        <v>1.1200902653298801</v>
      </c>
      <c r="H18" s="144">
        <v>0.40682026440456798</v>
      </c>
      <c r="I18" s="139">
        <v>2.4215917973090799</v>
      </c>
      <c r="J18" s="144">
        <v>0.95634701107896103</v>
      </c>
      <c r="K18" s="139">
        <v>1.14619737629496</v>
      </c>
      <c r="L18" s="144">
        <v>0.40742733450652202</v>
      </c>
      <c r="M18" s="139">
        <v>4.1702634802073204</v>
      </c>
      <c r="N18" s="155">
        <v>1.5418584159323301</v>
      </c>
    </row>
    <row r="19" spans="1:14" ht="13" customHeight="1" x14ac:dyDescent="0.15">
      <c r="A19" s="109" t="s">
        <v>253</v>
      </c>
      <c r="B19" s="106">
        <v>2</v>
      </c>
      <c r="C19" s="139">
        <v>0.887296180331832</v>
      </c>
      <c r="D19" s="144">
        <v>0.23122283502059299</v>
      </c>
      <c r="E19" s="139">
        <v>1.2256792538224099</v>
      </c>
      <c r="F19" s="144">
        <v>0.64633494770964905</v>
      </c>
      <c r="G19" s="139">
        <v>0.88241749794351498</v>
      </c>
      <c r="H19" s="144">
        <v>0.231448097515041</v>
      </c>
      <c r="I19" s="139">
        <v>2.02240797815907</v>
      </c>
      <c r="J19" s="144">
        <v>0.86669417204302701</v>
      </c>
      <c r="K19" s="139">
        <v>0.86307535191943696</v>
      </c>
      <c r="L19" s="144">
        <v>0.220292359438962</v>
      </c>
      <c r="M19" s="139">
        <v>3.9634726943824599</v>
      </c>
      <c r="N19" s="155">
        <v>1.6469709099109699</v>
      </c>
    </row>
    <row r="20" spans="1:14" ht="13" customHeight="1" x14ac:dyDescent="0.15">
      <c r="A20" s="57" t="s">
        <v>254</v>
      </c>
      <c r="B20" s="106">
        <v>2</v>
      </c>
      <c r="C20" s="139">
        <v>1.157296551493</v>
      </c>
      <c r="D20" s="144">
        <v>0.218390208685253</v>
      </c>
      <c r="E20" s="139">
        <v>1.43056065819103</v>
      </c>
      <c r="F20" s="144">
        <v>0.538081911574392</v>
      </c>
      <c r="G20" s="139">
        <v>1.14734460684606</v>
      </c>
      <c r="H20" s="144">
        <v>0.22069524796236201</v>
      </c>
      <c r="I20" s="139">
        <v>2.2091520794313899</v>
      </c>
      <c r="J20" s="144">
        <v>0.69160799686067798</v>
      </c>
      <c r="K20" s="139">
        <v>1.0441860404972301</v>
      </c>
      <c r="L20" s="144">
        <v>0.223934117097215</v>
      </c>
      <c r="M20" s="139">
        <v>5.3267741796228201</v>
      </c>
      <c r="N20" s="155">
        <v>1.29757292124413</v>
      </c>
    </row>
    <row r="21" spans="1:14" ht="13" customHeight="1" x14ac:dyDescent="0.15">
      <c r="A21" s="57" t="s">
        <v>255</v>
      </c>
      <c r="B21" s="106">
        <v>2</v>
      </c>
      <c r="C21" s="139">
        <v>1.4457808832415799</v>
      </c>
      <c r="D21" s="144">
        <v>0.37555931936807202</v>
      </c>
      <c r="E21" s="139">
        <v>1.90305369140275</v>
      </c>
      <c r="F21" s="144">
        <v>0.97103882015461096</v>
      </c>
      <c r="G21" s="139">
        <v>1.4764640130263</v>
      </c>
      <c r="H21" s="144">
        <v>0.386452544522704</v>
      </c>
      <c r="I21" s="139">
        <v>2.8662844255494</v>
      </c>
      <c r="J21" s="144">
        <v>1.0655856197428699</v>
      </c>
      <c r="K21" s="139">
        <v>1.4270339946703601</v>
      </c>
      <c r="L21" s="144">
        <v>0.37668294008372499</v>
      </c>
      <c r="M21" s="139">
        <v>4.4971680720499903</v>
      </c>
      <c r="N21" s="155">
        <v>1.5555703900367499</v>
      </c>
    </row>
    <row r="22" spans="1:14" ht="13" customHeight="1" x14ac:dyDescent="0.15">
      <c r="A22" s="57" t="s">
        <v>256</v>
      </c>
      <c r="B22" s="106">
        <v>2</v>
      </c>
      <c r="C22" s="139">
        <v>1.21372484132465</v>
      </c>
      <c r="D22" s="144">
        <v>0.40804067254552001</v>
      </c>
      <c r="E22" s="139">
        <v>1.0245793971997501</v>
      </c>
      <c r="F22" s="144">
        <v>0.74396935379368301</v>
      </c>
      <c r="G22" s="139">
        <v>1.11517643252975</v>
      </c>
      <c r="H22" s="144">
        <v>0.40854165589821101</v>
      </c>
      <c r="I22" s="139">
        <v>2.7068878836845598</v>
      </c>
      <c r="J22" s="144">
        <v>1.62572595837159</v>
      </c>
      <c r="K22" s="139">
        <v>1.0392228061258399</v>
      </c>
      <c r="L22" s="144">
        <v>0.40884735079600099</v>
      </c>
      <c r="M22" s="139">
        <v>3.2819109843730798</v>
      </c>
      <c r="N22" s="155">
        <v>1.80309827604569</v>
      </c>
    </row>
    <row r="23" spans="1:14" ht="13" customHeight="1" x14ac:dyDescent="0.15">
      <c r="A23" s="57" t="s">
        <v>257</v>
      </c>
      <c r="B23" s="106">
        <v>2</v>
      </c>
      <c r="C23" s="139">
        <v>1.41142198336772</v>
      </c>
      <c r="D23" s="144">
        <v>0.33976689314374903</v>
      </c>
      <c r="E23" s="139">
        <v>1.3848594140266901</v>
      </c>
      <c r="F23" s="144">
        <v>0.669062532974664</v>
      </c>
      <c r="G23" s="139">
        <v>1.0749065833459599</v>
      </c>
      <c r="H23" s="144">
        <v>0.35516582225409798</v>
      </c>
      <c r="I23" s="139">
        <v>6.8453369831133104</v>
      </c>
      <c r="J23" s="144">
        <v>1.75887651912169</v>
      </c>
      <c r="K23" s="139">
        <v>1.06792009483231</v>
      </c>
      <c r="L23" s="144">
        <v>0.36496498347657302</v>
      </c>
      <c r="M23" s="139">
        <v>7.3320715273391404</v>
      </c>
      <c r="N23" s="155">
        <v>1.69696500583453</v>
      </c>
    </row>
    <row r="24" spans="1:14" ht="13" customHeight="1" x14ac:dyDescent="0.15">
      <c r="A24" s="57" t="s">
        <v>258</v>
      </c>
      <c r="B24" s="106">
        <v>2</v>
      </c>
      <c r="C24" s="139">
        <v>1.2076090866293701</v>
      </c>
      <c r="D24" s="144">
        <v>0.27985941399455899</v>
      </c>
      <c r="E24" s="139">
        <v>2.0020862600296798</v>
      </c>
      <c r="F24" s="144">
        <v>0.936864067141575</v>
      </c>
      <c r="G24" s="139">
        <v>1.10572697166668</v>
      </c>
      <c r="H24" s="144">
        <v>0.284212611799467</v>
      </c>
      <c r="I24" s="139">
        <v>4.3048896008136301</v>
      </c>
      <c r="J24" s="144">
        <v>1.14760069429792</v>
      </c>
      <c r="K24" s="139">
        <v>1.0122242947667399</v>
      </c>
      <c r="L24" s="144">
        <v>0.28413744315421902</v>
      </c>
      <c r="M24" s="139">
        <v>7.40445990727655</v>
      </c>
      <c r="N24" s="155">
        <v>1.6300947672680599</v>
      </c>
    </row>
    <row r="25" spans="1:14" ht="13" customHeight="1" x14ac:dyDescent="0.15">
      <c r="A25" s="57" t="s">
        <v>259</v>
      </c>
      <c r="B25" s="106">
        <v>2</v>
      </c>
      <c r="C25" s="139">
        <v>1.7407069944292699</v>
      </c>
      <c r="D25" s="144">
        <v>0.412369637102242</v>
      </c>
      <c r="E25" s="139">
        <v>1.6914522437124</v>
      </c>
      <c r="F25" s="144">
        <v>0.86344272201276795</v>
      </c>
      <c r="G25" s="139">
        <v>1.72761820279189</v>
      </c>
      <c r="H25" s="144">
        <v>0.42539904126045702</v>
      </c>
      <c r="I25" s="139">
        <v>2.0589793788417801</v>
      </c>
      <c r="J25" s="144">
        <v>0.88812541947302004</v>
      </c>
      <c r="K25" s="139">
        <v>1.73949293298361</v>
      </c>
      <c r="L25" s="144">
        <v>0.42649704825907497</v>
      </c>
      <c r="M25" s="139">
        <v>2.39149710213227</v>
      </c>
      <c r="N25" s="155">
        <v>0.95053595647584599</v>
      </c>
    </row>
    <row r="26" spans="1:14" ht="13" customHeight="1" x14ac:dyDescent="0.15">
      <c r="A26" s="57" t="s">
        <v>260</v>
      </c>
      <c r="B26" s="106">
        <v>2</v>
      </c>
      <c r="C26" s="139">
        <v>0.70015166848614796</v>
      </c>
      <c r="D26" s="144">
        <v>0.36216879261728901</v>
      </c>
      <c r="E26" s="139">
        <v>0.51393243086625995</v>
      </c>
      <c r="F26" s="144">
        <v>0.48802445827024299</v>
      </c>
      <c r="G26" s="139">
        <v>0.68001463030912201</v>
      </c>
      <c r="H26" s="144">
        <v>0.36662925387460699</v>
      </c>
      <c r="I26" s="139">
        <v>0.98547467551817702</v>
      </c>
      <c r="J26" s="144">
        <v>0.65969272452926897</v>
      </c>
      <c r="K26" s="139">
        <v>0.56545713562080002</v>
      </c>
      <c r="L26" s="144">
        <v>0.36529964245631702</v>
      </c>
      <c r="M26" s="139">
        <v>4.6678500081957797</v>
      </c>
      <c r="N26" s="155">
        <v>1.50521936473752</v>
      </c>
    </row>
    <row r="27" spans="1:14" ht="13" customHeight="1" x14ac:dyDescent="0.15">
      <c r="A27" s="57" t="s">
        <v>261</v>
      </c>
      <c r="B27" s="106">
        <v>2</v>
      </c>
      <c r="C27" s="139">
        <v>1.0236028481544801</v>
      </c>
      <c r="D27" s="144">
        <v>0.10013307622776201</v>
      </c>
      <c r="E27" s="139">
        <v>3.40689281132037</v>
      </c>
      <c r="F27" s="144">
        <v>0.64178584093484004</v>
      </c>
      <c r="G27" s="139">
        <v>1.0396607477289399</v>
      </c>
      <c r="H27" s="144">
        <v>9.8682174252384805E-2</v>
      </c>
      <c r="I27" s="139">
        <v>3.72515810508476</v>
      </c>
      <c r="J27" s="144">
        <v>0.67312140339325599</v>
      </c>
      <c r="K27" s="139">
        <v>1.00969777995365</v>
      </c>
      <c r="L27" s="144">
        <v>9.7241039843662502E-2</v>
      </c>
      <c r="M27" s="139">
        <v>4.2144410761298303</v>
      </c>
      <c r="N27" s="155">
        <v>0.785299281706477</v>
      </c>
    </row>
    <row r="28" spans="1:14" ht="13" customHeight="1" x14ac:dyDescent="0.15">
      <c r="A28" s="57" t="s">
        <v>262</v>
      </c>
      <c r="B28" s="106">
        <v>2</v>
      </c>
      <c r="C28" s="139">
        <v>2.2751894644694501</v>
      </c>
      <c r="D28" s="144">
        <v>0.79101616656148299</v>
      </c>
      <c r="E28" s="139">
        <v>1.39015371527896</v>
      </c>
      <c r="F28" s="144">
        <v>1.1484142515729401</v>
      </c>
      <c r="G28" s="139">
        <v>2.2412804821157102</v>
      </c>
      <c r="H28" s="144">
        <v>0.82206803979312304</v>
      </c>
      <c r="I28" s="139">
        <v>1.93159612537165</v>
      </c>
      <c r="J28" s="144">
        <v>1.1917725988428201</v>
      </c>
      <c r="K28" s="139">
        <v>1.9566456179660601</v>
      </c>
      <c r="L28" s="144">
        <v>0.79104146474424297</v>
      </c>
      <c r="M28" s="139">
        <v>6.6838263223237</v>
      </c>
      <c r="N28" s="155">
        <v>1.5623450414633799</v>
      </c>
    </row>
    <row r="29" spans="1:14" ht="13" customHeight="1" x14ac:dyDescent="0.15">
      <c r="A29" s="57" t="s">
        <v>263</v>
      </c>
      <c r="B29" s="106">
        <v>2</v>
      </c>
      <c r="C29" s="139">
        <v>1.0737693903052301</v>
      </c>
      <c r="D29" s="144">
        <v>0.47235844641709901</v>
      </c>
      <c r="E29" s="139">
        <v>0.813625426906185</v>
      </c>
      <c r="F29" s="144">
        <v>0.76129845668680995</v>
      </c>
      <c r="G29" s="139">
        <v>1.0524597301683201</v>
      </c>
      <c r="H29" s="144">
        <v>0.46413400665043902</v>
      </c>
      <c r="I29" s="139">
        <v>1.07522473061725</v>
      </c>
      <c r="J29" s="144">
        <v>0.88077698938453797</v>
      </c>
      <c r="K29" s="139">
        <v>1.0093686765785299</v>
      </c>
      <c r="L29" s="144">
        <v>0.45164016064335599</v>
      </c>
      <c r="M29" s="139">
        <v>1.6504665570119801</v>
      </c>
      <c r="N29" s="155">
        <v>1.2165069483495099</v>
      </c>
    </row>
    <row r="30" spans="1:14" ht="13" customHeight="1" x14ac:dyDescent="0.15">
      <c r="A30" s="57" t="s">
        <v>264</v>
      </c>
      <c r="B30" s="106">
        <v>2</v>
      </c>
      <c r="C30" s="139">
        <v>1.6020120216351199</v>
      </c>
      <c r="D30" s="144">
        <v>0.39290878788299</v>
      </c>
      <c r="E30" s="139">
        <v>0.76840925256192005</v>
      </c>
      <c r="F30" s="144">
        <v>0.36853769791422802</v>
      </c>
      <c r="G30" s="139">
        <v>1.5756043695270501</v>
      </c>
      <c r="H30" s="144">
        <v>0.39822812134062502</v>
      </c>
      <c r="I30" s="139">
        <v>1.0628467563577</v>
      </c>
      <c r="J30" s="144">
        <v>0.45019416055033701</v>
      </c>
      <c r="K30" s="139">
        <v>1.51451359711904</v>
      </c>
      <c r="L30" s="144">
        <v>0.40336420352889202</v>
      </c>
      <c r="M30" s="139">
        <v>2.2165143759178898</v>
      </c>
      <c r="N30" s="155">
        <v>0.83236389685076895</v>
      </c>
    </row>
    <row r="31" spans="1:14" ht="13" customHeight="1" x14ac:dyDescent="0.15">
      <c r="A31" s="57" t="s">
        <v>265</v>
      </c>
      <c r="B31" s="106">
        <v>2</v>
      </c>
      <c r="C31" s="139">
        <v>0.76156582895676805</v>
      </c>
      <c r="D31" s="144">
        <v>0.28908983408962802</v>
      </c>
      <c r="E31" s="139">
        <v>0.72851651348459201</v>
      </c>
      <c r="F31" s="144">
        <v>0.56920177295351404</v>
      </c>
      <c r="G31" s="139">
        <v>0.74241703224612399</v>
      </c>
      <c r="H31" s="144">
        <v>0.28398399251571999</v>
      </c>
      <c r="I31" s="139">
        <v>1.6734403272445399</v>
      </c>
      <c r="J31" s="144">
        <v>0.79670810110373702</v>
      </c>
      <c r="K31" s="139">
        <v>0.66835310765390099</v>
      </c>
      <c r="L31" s="144">
        <v>0.28924356966810999</v>
      </c>
      <c r="M31" s="139">
        <v>4.0788283999415196</v>
      </c>
      <c r="N31" s="155">
        <v>1.4427064148653601</v>
      </c>
    </row>
    <row r="32" spans="1:14" ht="13" customHeight="1" x14ac:dyDescent="0.15">
      <c r="A32" s="57" t="s">
        <v>266</v>
      </c>
      <c r="B32" s="106">
        <v>2</v>
      </c>
      <c r="C32" s="139">
        <v>1.1718035511646201</v>
      </c>
      <c r="D32" s="144">
        <v>0.23963741067283001</v>
      </c>
      <c r="E32" s="139">
        <v>1.5609598619094001</v>
      </c>
      <c r="F32" s="144">
        <v>0.60161091296668601</v>
      </c>
      <c r="G32" s="139">
        <v>1.1578706689490501</v>
      </c>
      <c r="H32" s="144">
        <v>0.23955188637531599</v>
      </c>
      <c r="I32" s="139">
        <v>1.76048214967205</v>
      </c>
      <c r="J32" s="144">
        <v>0.65359969997410305</v>
      </c>
      <c r="K32" s="139">
        <v>1.144049405496</v>
      </c>
      <c r="L32" s="144">
        <v>0.241798654540892</v>
      </c>
      <c r="M32" s="139">
        <v>2.6278191072450698</v>
      </c>
      <c r="N32" s="155">
        <v>0.88515052092261803</v>
      </c>
    </row>
    <row r="33" spans="1:14" ht="13" customHeight="1" x14ac:dyDescent="0.15">
      <c r="A33" s="57" t="s">
        <v>267</v>
      </c>
      <c r="B33" s="106">
        <v>2</v>
      </c>
      <c r="C33" s="139">
        <v>2.16411434229585</v>
      </c>
      <c r="D33" s="144">
        <v>0.147182195767805</v>
      </c>
      <c r="E33" s="139">
        <v>0.44542989533910399</v>
      </c>
      <c r="F33" s="144">
        <v>0.31941497742119002</v>
      </c>
      <c r="G33" s="139">
        <v>2.1709828899643302</v>
      </c>
      <c r="H33" s="144">
        <v>0.13140396573172999</v>
      </c>
      <c r="I33" s="139">
        <v>0.66772666146668302</v>
      </c>
      <c r="J33" s="144">
        <v>0.515467813095837</v>
      </c>
      <c r="K33" s="139">
        <v>2.11653335939158</v>
      </c>
      <c r="L33" s="144">
        <v>0.14636842212416301</v>
      </c>
      <c r="M33" s="139">
        <v>1.0467544080546101</v>
      </c>
      <c r="N33" s="155">
        <v>0.86094051122594395</v>
      </c>
    </row>
    <row r="34" spans="1:14" ht="13" customHeight="1" x14ac:dyDescent="0.15">
      <c r="A34" s="57" t="s">
        <v>268</v>
      </c>
      <c r="B34" s="106">
        <v>2</v>
      </c>
      <c r="C34" s="139">
        <v>0.93756480391095198</v>
      </c>
      <c r="D34" s="144">
        <v>0.30963214406324302</v>
      </c>
      <c r="E34" s="139">
        <v>0.59968982369665702</v>
      </c>
      <c r="F34" s="144">
        <v>0.382542870838116</v>
      </c>
      <c r="G34" s="139">
        <v>0.900011762923002</v>
      </c>
      <c r="H34" s="144">
        <v>0.33902503083850799</v>
      </c>
      <c r="I34" s="139">
        <v>1.55530735203364</v>
      </c>
      <c r="J34" s="144">
        <v>0.85798798453442704</v>
      </c>
      <c r="K34" s="139">
        <v>0.88539832756103198</v>
      </c>
      <c r="L34" s="144">
        <v>0.32653772303551998</v>
      </c>
      <c r="M34" s="139">
        <v>3.0667412044970201</v>
      </c>
      <c r="N34" s="155">
        <v>1.3056184042536001</v>
      </c>
    </row>
    <row r="35" spans="1:14" ht="13" customHeight="1" x14ac:dyDescent="0.15">
      <c r="A35" s="57" t="s">
        <v>269</v>
      </c>
      <c r="B35" s="106">
        <v>2</v>
      </c>
      <c r="C35" s="139">
        <v>0.58864110944863801</v>
      </c>
      <c r="D35" s="144">
        <v>0.237189083146566</v>
      </c>
      <c r="E35" s="139">
        <v>0.41876437706660302</v>
      </c>
      <c r="F35" s="144">
        <v>0.342206487396228</v>
      </c>
      <c r="G35" s="139">
        <v>0.58320926597774703</v>
      </c>
      <c r="H35" s="144">
        <v>0.240266567548161</v>
      </c>
      <c r="I35" s="139">
        <v>0.57348917022252399</v>
      </c>
      <c r="J35" s="144">
        <v>0.399950899405008</v>
      </c>
      <c r="K35" s="139">
        <v>0.57920786521842804</v>
      </c>
      <c r="L35" s="144">
        <v>0.22898329596351499</v>
      </c>
      <c r="M35" s="139">
        <v>1.2560315918623199</v>
      </c>
      <c r="N35" s="155">
        <v>0.59795574323669498</v>
      </c>
    </row>
    <row r="36" spans="1:14" ht="13" customHeight="1" x14ac:dyDescent="0.15">
      <c r="A36" s="57" t="s">
        <v>270</v>
      </c>
      <c r="B36" s="106">
        <v>2</v>
      </c>
      <c r="C36" s="139">
        <v>1.8511576611473901</v>
      </c>
      <c r="D36" s="144">
        <v>0.21131870687394899</v>
      </c>
      <c r="E36" s="139">
        <v>5.8219497778580003</v>
      </c>
      <c r="F36" s="144">
        <v>1.4850911848811701</v>
      </c>
      <c r="G36" s="139">
        <v>1.8078618249628</v>
      </c>
      <c r="H36" s="144">
        <v>0.20886133227108</v>
      </c>
      <c r="I36" s="139">
        <v>6.77570575822328</v>
      </c>
      <c r="J36" s="144">
        <v>1.5827702476271399</v>
      </c>
      <c r="K36" s="139">
        <v>1.82944412471964</v>
      </c>
      <c r="L36" s="144">
        <v>0.20902355634171599</v>
      </c>
      <c r="M36" s="139">
        <v>7.8743462552747303</v>
      </c>
      <c r="N36" s="155">
        <v>1.68450282735558</v>
      </c>
    </row>
    <row r="37" spans="1:14" ht="13" customHeight="1" x14ac:dyDescent="0.15">
      <c r="A37" s="57" t="s">
        <v>271</v>
      </c>
      <c r="B37" s="106">
        <v>2</v>
      </c>
      <c r="C37" s="139">
        <v>0.91571962932319395</v>
      </c>
      <c r="D37" s="144">
        <v>0.15360554732484</v>
      </c>
      <c r="E37" s="139">
        <v>1.43127864869911</v>
      </c>
      <c r="F37" s="144">
        <v>0.46674133654564598</v>
      </c>
      <c r="G37" s="139">
        <v>0.83826325133026003</v>
      </c>
      <c r="H37" s="144">
        <v>0.15192260410390299</v>
      </c>
      <c r="I37" s="139">
        <v>3.5466320793898798</v>
      </c>
      <c r="J37" s="144">
        <v>0.74675060169338303</v>
      </c>
      <c r="K37" s="139">
        <v>0.82720780111528402</v>
      </c>
      <c r="L37" s="144">
        <v>0.14951605421500999</v>
      </c>
      <c r="M37" s="139">
        <v>4.16608727778938</v>
      </c>
      <c r="N37" s="155">
        <v>0.85830458257234898</v>
      </c>
    </row>
    <row r="38" spans="1:14" ht="13" customHeight="1" x14ac:dyDescent="0.15">
      <c r="A38" s="57" t="s">
        <v>272</v>
      </c>
      <c r="B38" s="106">
        <v>2</v>
      </c>
      <c r="C38" s="139">
        <v>0.396028144306735</v>
      </c>
      <c r="D38" s="144">
        <v>0.30327197543874601</v>
      </c>
      <c r="E38" s="139">
        <v>0.130267646037835</v>
      </c>
      <c r="F38" s="144">
        <v>0.21694722171157499</v>
      </c>
      <c r="G38" s="139">
        <v>0.48660183896792902</v>
      </c>
      <c r="H38" s="144">
        <v>0.314902523870213</v>
      </c>
      <c r="I38" s="139">
        <v>2.95807361361069</v>
      </c>
      <c r="J38" s="144">
        <v>1.0056779736583299</v>
      </c>
      <c r="K38" s="139">
        <v>0.46994526779260898</v>
      </c>
      <c r="L38" s="144">
        <v>0.31125177894091299</v>
      </c>
      <c r="M38" s="139">
        <v>3.7736903868546601</v>
      </c>
      <c r="N38" s="155">
        <v>1.32501953855399</v>
      </c>
    </row>
    <row r="39" spans="1:14" ht="13" customHeight="1" x14ac:dyDescent="0.15">
      <c r="A39" s="57" t="s">
        <v>273</v>
      </c>
      <c r="B39" s="106">
        <v>2</v>
      </c>
      <c r="C39" s="139">
        <v>1.5258267800546199</v>
      </c>
      <c r="D39" s="144">
        <v>0.30504220507646002</v>
      </c>
      <c r="E39" s="139">
        <v>1.2630301914604201</v>
      </c>
      <c r="F39" s="144">
        <v>0.609777886787634</v>
      </c>
      <c r="G39" s="139">
        <v>1.5251518467985701</v>
      </c>
      <c r="H39" s="144">
        <v>0.32089977700955402</v>
      </c>
      <c r="I39" s="139">
        <v>3.31949657073124</v>
      </c>
      <c r="J39" s="144">
        <v>0.902241824251652</v>
      </c>
      <c r="K39" s="139">
        <v>1.51931983394898</v>
      </c>
      <c r="L39" s="144">
        <v>0.32413256340265101</v>
      </c>
      <c r="M39" s="139">
        <v>3.6264548935228502</v>
      </c>
      <c r="N39" s="155">
        <v>0.95791085216189698</v>
      </c>
    </row>
    <row r="40" spans="1:14" ht="13" customHeight="1" x14ac:dyDescent="0.15">
      <c r="A40" s="57" t="s">
        <v>274</v>
      </c>
      <c r="B40" s="106">
        <v>2</v>
      </c>
      <c r="C40" s="139">
        <v>0.68338665935973797</v>
      </c>
      <c r="D40" s="144">
        <v>0.240905330721187</v>
      </c>
      <c r="E40" s="139">
        <v>0.42512525993141798</v>
      </c>
      <c r="F40" s="144">
        <v>0.30263725994135598</v>
      </c>
      <c r="G40" s="139">
        <v>0.64270393842572604</v>
      </c>
      <c r="H40" s="144">
        <v>0.242894312269925</v>
      </c>
      <c r="I40" s="139">
        <v>0.57683451023520904</v>
      </c>
      <c r="J40" s="144">
        <v>0.394867835746816</v>
      </c>
      <c r="K40" s="139">
        <v>0.68389274037167702</v>
      </c>
      <c r="L40" s="144">
        <v>0.238362094862342</v>
      </c>
      <c r="M40" s="139">
        <v>1.6052871600465799</v>
      </c>
      <c r="N40" s="155">
        <v>0.71108602801538501</v>
      </c>
    </row>
    <row r="41" spans="1:14" ht="13" customHeight="1" x14ac:dyDescent="0.15">
      <c r="A41" s="57" t="s">
        <v>275</v>
      </c>
      <c r="B41" s="106">
        <v>2</v>
      </c>
      <c r="C41" s="139">
        <v>1.27412509113775</v>
      </c>
      <c r="D41" s="144">
        <v>0.24571456938505401</v>
      </c>
      <c r="E41" s="139">
        <v>0.87850095069482703</v>
      </c>
      <c r="F41" s="144">
        <v>0.374859548982657</v>
      </c>
      <c r="G41" s="139">
        <v>1.2486540423786801</v>
      </c>
      <c r="H41" s="144">
        <v>0.25076117265509901</v>
      </c>
      <c r="I41" s="139">
        <v>0.95935575767379599</v>
      </c>
      <c r="J41" s="144">
        <v>0.42905599825570301</v>
      </c>
      <c r="K41" s="139">
        <v>1.2575529267890899</v>
      </c>
      <c r="L41" s="144">
        <v>0.25911142974538298</v>
      </c>
      <c r="M41" s="139">
        <v>2.12156167543381</v>
      </c>
      <c r="N41" s="155">
        <v>0.83386910561830196</v>
      </c>
    </row>
    <row r="42" spans="1:14" ht="13" customHeight="1" x14ac:dyDescent="0.15">
      <c r="A42" s="57" t="s">
        <v>276</v>
      </c>
      <c r="B42" s="106">
        <v>2</v>
      </c>
      <c r="C42" s="139">
        <v>1.1505620949881901</v>
      </c>
      <c r="D42" s="144">
        <v>0.40068936258806398</v>
      </c>
      <c r="E42" s="139">
        <v>0.63744924810530901</v>
      </c>
      <c r="F42" s="144">
        <v>0.44091340874580298</v>
      </c>
      <c r="G42" s="139">
        <v>1.1079505688011499</v>
      </c>
      <c r="H42" s="144">
        <v>0.413904923202428</v>
      </c>
      <c r="I42" s="139">
        <v>1.81855849753336</v>
      </c>
      <c r="J42" s="144">
        <v>0.76867342344415901</v>
      </c>
      <c r="K42" s="139">
        <v>1.02448463295357</v>
      </c>
      <c r="L42" s="144">
        <v>0.39718537224310202</v>
      </c>
      <c r="M42" s="139">
        <v>3.8301454149676801</v>
      </c>
      <c r="N42" s="155">
        <v>1.2325040362080499</v>
      </c>
    </row>
    <row r="43" spans="1:14" ht="13" customHeight="1" x14ac:dyDescent="0.15">
      <c r="A43" s="57" t="s">
        <v>277</v>
      </c>
      <c r="B43" s="106">
        <v>2</v>
      </c>
      <c r="C43" s="139">
        <v>2.02237566857697</v>
      </c>
      <c r="D43" s="144">
        <v>0.80174323191006003</v>
      </c>
      <c r="E43" s="139">
        <v>1.8124279206704801</v>
      </c>
      <c r="F43" s="144">
        <v>1.45935162423686</v>
      </c>
      <c r="G43" s="139">
        <v>2.0607749225818699</v>
      </c>
      <c r="H43" s="144">
        <v>0.79547219149908699</v>
      </c>
      <c r="I43" s="139">
        <v>2.5490082649472598</v>
      </c>
      <c r="J43" s="144">
        <v>1.6142295741416299</v>
      </c>
      <c r="K43" s="139">
        <v>2.1352404520796799</v>
      </c>
      <c r="L43" s="144">
        <v>0.77451838260488903</v>
      </c>
      <c r="M43" s="139">
        <v>3.3469867407529401</v>
      </c>
      <c r="N43" s="155">
        <v>1.8624335790712001</v>
      </c>
    </row>
    <row r="44" spans="1:14" ht="13" customHeight="1" x14ac:dyDescent="0.15">
      <c r="A44" s="57" t="s">
        <v>278</v>
      </c>
      <c r="B44" s="106">
        <v>2</v>
      </c>
      <c r="C44" s="139">
        <v>1.0089585873662299</v>
      </c>
      <c r="D44" s="144">
        <v>0.13177163286110399</v>
      </c>
      <c r="E44" s="139">
        <v>3.0138689207036302</v>
      </c>
      <c r="F44" s="144">
        <v>0.74366070480431201</v>
      </c>
      <c r="G44" s="139">
        <v>0.977929427267477</v>
      </c>
      <c r="H44" s="144">
        <v>0.12493155632683201</v>
      </c>
      <c r="I44" s="139">
        <v>4.5190763684187596</v>
      </c>
      <c r="J44" s="144">
        <v>1.04032391986562</v>
      </c>
      <c r="K44" s="139">
        <v>0.90513623310267599</v>
      </c>
      <c r="L44" s="144">
        <v>0.11397244641970899</v>
      </c>
      <c r="M44" s="139">
        <v>8.6592747752622099</v>
      </c>
      <c r="N44" s="155">
        <v>1.98014239937252</v>
      </c>
    </row>
    <row r="45" spans="1:14" ht="13" customHeight="1" x14ac:dyDescent="0.15">
      <c r="A45" s="57" t="s">
        <v>279</v>
      </c>
      <c r="B45" s="106">
        <v>2</v>
      </c>
      <c r="C45" s="139">
        <v>1.60818922826487</v>
      </c>
      <c r="D45" s="144">
        <v>0.218254583453418</v>
      </c>
      <c r="E45" s="139">
        <v>3.3376202416822198</v>
      </c>
      <c r="F45" s="144">
        <v>0.93571598860970795</v>
      </c>
      <c r="G45" s="139">
        <v>1.5382797990236901</v>
      </c>
      <c r="H45" s="144">
        <v>0.22054159043956401</v>
      </c>
      <c r="I45" s="139">
        <v>4.6164262210921301</v>
      </c>
      <c r="J45" s="144">
        <v>1.07232043983596</v>
      </c>
      <c r="K45" s="139">
        <v>1.50891803518307</v>
      </c>
      <c r="L45" s="144">
        <v>0.215568283243533</v>
      </c>
      <c r="M45" s="139">
        <v>5.5826575569293198</v>
      </c>
      <c r="N45" s="155">
        <v>1.2798472214354599</v>
      </c>
    </row>
    <row r="46" spans="1:14" ht="13" customHeight="1" x14ac:dyDescent="0.15">
      <c r="A46" s="57" t="s">
        <v>280</v>
      </c>
      <c r="B46" s="106">
        <v>2</v>
      </c>
      <c r="C46" s="139">
        <v>0.75619358919619195</v>
      </c>
      <c r="D46" s="144">
        <v>0.251557877027975</v>
      </c>
      <c r="E46" s="139">
        <v>0.45317528668468698</v>
      </c>
      <c r="F46" s="144">
        <v>0.32061665476744799</v>
      </c>
      <c r="G46" s="139">
        <v>0.77286053960988199</v>
      </c>
      <c r="H46" s="144">
        <v>0.25423901545004202</v>
      </c>
      <c r="I46" s="139">
        <v>0.99000081672129303</v>
      </c>
      <c r="J46" s="144">
        <v>0.50974707115015805</v>
      </c>
      <c r="K46" s="139">
        <v>0.73694275301168199</v>
      </c>
      <c r="L46" s="144">
        <v>0.248957316359777</v>
      </c>
      <c r="M46" s="139">
        <v>1.3020082282641099</v>
      </c>
      <c r="N46" s="155">
        <v>0.76885135299955099</v>
      </c>
    </row>
    <row r="47" spans="1:14" ht="13" customHeight="1" x14ac:dyDescent="0.15">
      <c r="A47" s="57" t="s">
        <v>281</v>
      </c>
      <c r="B47" s="106">
        <v>2</v>
      </c>
      <c r="C47" s="139">
        <v>0.45052856689640303</v>
      </c>
      <c r="D47" s="144">
        <v>0.34215379989492201</v>
      </c>
      <c r="E47" s="139">
        <v>8.7672322119590806E-2</v>
      </c>
      <c r="F47" s="144">
        <v>0.13837477940206899</v>
      </c>
      <c r="G47" s="139">
        <v>0.439438054819768</v>
      </c>
      <c r="H47" s="144">
        <v>0.354370846449784</v>
      </c>
      <c r="I47" s="139">
        <v>0.19097708424314799</v>
      </c>
      <c r="J47" s="144">
        <v>0.28100547519449098</v>
      </c>
      <c r="K47" s="139">
        <v>0.44612176546260002</v>
      </c>
      <c r="L47" s="144">
        <v>0.35746701416054399</v>
      </c>
      <c r="M47" s="139">
        <v>0.37474960730046197</v>
      </c>
      <c r="N47" s="155">
        <v>0.48592017903866302</v>
      </c>
    </row>
    <row r="48" spans="1:14" ht="13" customHeight="1" x14ac:dyDescent="0.15">
      <c r="A48" s="57" t="s">
        <v>282</v>
      </c>
      <c r="B48" s="106">
        <v>2</v>
      </c>
      <c r="C48" s="139">
        <v>1.6175853228225701</v>
      </c>
      <c r="D48" s="144">
        <v>0.23874560894760799</v>
      </c>
      <c r="E48" s="139">
        <v>2.6677402452288699</v>
      </c>
      <c r="F48" s="144">
        <v>0.85951332710135497</v>
      </c>
      <c r="G48" s="139">
        <v>1.6168812945375699</v>
      </c>
      <c r="H48" s="144">
        <v>0.24052486172425599</v>
      </c>
      <c r="I48" s="139">
        <v>2.8832132387409501</v>
      </c>
      <c r="J48" s="144">
        <v>0.92469561564426295</v>
      </c>
      <c r="K48" s="139">
        <v>1.58054942156718</v>
      </c>
      <c r="L48" s="144">
        <v>0.24255271336409701</v>
      </c>
      <c r="M48" s="139">
        <v>3.3704619650824998</v>
      </c>
      <c r="N48" s="155">
        <v>1.0047832948030799</v>
      </c>
    </row>
    <row r="49" spans="1:14" ht="13" customHeight="1" x14ac:dyDescent="0.15">
      <c r="A49" s="57" t="s">
        <v>283</v>
      </c>
      <c r="B49" s="106">
        <v>2</v>
      </c>
      <c r="C49" s="139">
        <v>2.90350842781588</v>
      </c>
      <c r="D49" s="144">
        <v>0.42058416139886201</v>
      </c>
      <c r="E49" s="139">
        <v>1.8059172036825999</v>
      </c>
      <c r="F49" s="144">
        <v>0.80605455112876101</v>
      </c>
      <c r="G49" s="139">
        <v>2.8069303548764002</v>
      </c>
      <c r="H49" s="144">
        <v>0.43374073128581098</v>
      </c>
      <c r="I49" s="139">
        <v>2.1435070091955302</v>
      </c>
      <c r="J49" s="144">
        <v>0.81317337004730195</v>
      </c>
      <c r="K49" s="139">
        <v>2.7698631898361499</v>
      </c>
      <c r="L49" s="144">
        <v>0.43691316786624601</v>
      </c>
      <c r="M49" s="139">
        <v>3.4502600351421502</v>
      </c>
      <c r="N49" s="155">
        <v>1.26922634608054</v>
      </c>
    </row>
    <row r="50" spans="1:14" ht="13" customHeight="1" x14ac:dyDescent="0.15">
      <c r="A50" s="57" t="s">
        <v>284</v>
      </c>
      <c r="B50" s="106">
        <v>2</v>
      </c>
      <c r="C50" s="139">
        <v>1.0611527672537699</v>
      </c>
      <c r="D50" s="144">
        <v>0.25187793970223599</v>
      </c>
      <c r="E50" s="139">
        <v>0.74068046535610998</v>
      </c>
      <c r="F50" s="144">
        <v>0.38676775609762598</v>
      </c>
      <c r="G50" s="139">
        <v>1.1652237112919701</v>
      </c>
      <c r="H50" s="144">
        <v>0.243967695582992</v>
      </c>
      <c r="I50" s="139">
        <v>2.4005250539788001</v>
      </c>
      <c r="J50" s="144">
        <v>0.60377659954450003</v>
      </c>
      <c r="K50" s="139">
        <v>1.16280146080289</v>
      </c>
      <c r="L50" s="144">
        <v>0.243069051674728</v>
      </c>
      <c r="M50" s="139">
        <v>2.4948346112958402</v>
      </c>
      <c r="N50" s="155">
        <v>0.706941136872971</v>
      </c>
    </row>
    <row r="51" spans="1:14" ht="13" customHeight="1" x14ac:dyDescent="0.15">
      <c r="A51" s="57" t="s">
        <v>285</v>
      </c>
      <c r="B51" s="106">
        <v>2</v>
      </c>
      <c r="C51" s="139">
        <v>2.2501567248960499</v>
      </c>
      <c r="D51" s="144">
        <v>0.49785549165417697</v>
      </c>
      <c r="E51" s="139">
        <v>0.84184884407575</v>
      </c>
      <c r="F51" s="144">
        <v>0.424146952281371</v>
      </c>
      <c r="G51" s="139">
        <v>2.2992289123501601</v>
      </c>
      <c r="H51" s="144">
        <v>0.49161469195379198</v>
      </c>
      <c r="I51" s="139">
        <v>2.04037788344829</v>
      </c>
      <c r="J51" s="144">
        <v>0.64199597341741599</v>
      </c>
      <c r="K51" s="139">
        <v>2.2210024214183601</v>
      </c>
      <c r="L51" s="144">
        <v>0.50765307790876602</v>
      </c>
      <c r="M51" s="139">
        <v>3.2672997702776101</v>
      </c>
      <c r="N51" s="155">
        <v>0.83952189154896695</v>
      </c>
    </row>
    <row r="52" spans="1:14" ht="13" customHeight="1" x14ac:dyDescent="0.15">
      <c r="A52" s="57" t="s">
        <v>286</v>
      </c>
      <c r="B52" s="106">
        <v>2</v>
      </c>
      <c r="C52" s="139">
        <v>1.8487650271848799</v>
      </c>
      <c r="D52" s="144">
        <v>0.38363041989308699</v>
      </c>
      <c r="E52" s="139">
        <v>1.11098616127981</v>
      </c>
      <c r="F52" s="144">
        <v>0.51047042567717404</v>
      </c>
      <c r="G52" s="139">
        <v>1.82930226005434</v>
      </c>
      <c r="H52" s="144">
        <v>0.37026663215835198</v>
      </c>
      <c r="I52" s="139">
        <v>2.4517428578720399</v>
      </c>
      <c r="J52" s="144">
        <v>0.82519847701124405</v>
      </c>
      <c r="K52" s="139">
        <v>1.8762026610061799</v>
      </c>
      <c r="L52" s="144">
        <v>0.33534031875626802</v>
      </c>
      <c r="M52" s="139">
        <v>4.78249317069303</v>
      </c>
      <c r="N52" s="155">
        <v>1.48813127024643</v>
      </c>
    </row>
    <row r="53" spans="1:14" ht="13" customHeight="1" x14ac:dyDescent="0.15">
      <c r="A53" s="57" t="s">
        <v>287</v>
      </c>
      <c r="B53" s="106">
        <v>2</v>
      </c>
      <c r="C53" s="139">
        <v>0.95664852411863699</v>
      </c>
      <c r="D53" s="144">
        <v>0.196284880068721</v>
      </c>
      <c r="E53" s="139">
        <v>1.14195586671365</v>
      </c>
      <c r="F53" s="144">
        <v>0.44395119198196897</v>
      </c>
      <c r="G53" s="139">
        <v>0.926579687233966</v>
      </c>
      <c r="H53" s="144">
        <v>0.195189756908101</v>
      </c>
      <c r="I53" s="139">
        <v>1.6839920660226999</v>
      </c>
      <c r="J53" s="144">
        <v>0.57878761417684499</v>
      </c>
      <c r="K53" s="139">
        <v>0.81006652049475703</v>
      </c>
      <c r="L53" s="144">
        <v>0.18675283179677901</v>
      </c>
      <c r="M53" s="139">
        <v>3.2134771894442902</v>
      </c>
      <c r="N53" s="155">
        <v>0.97824893787535405</v>
      </c>
    </row>
    <row r="54" spans="1:14" ht="13" customHeight="1" x14ac:dyDescent="0.15">
      <c r="A54" s="57" t="s">
        <v>288</v>
      </c>
      <c r="B54" s="106">
        <v>2</v>
      </c>
      <c r="C54" s="139">
        <v>1.3691350845815</v>
      </c>
      <c r="D54" s="144">
        <v>0.36056195365711002</v>
      </c>
      <c r="E54" s="139">
        <v>1.41733854805649</v>
      </c>
      <c r="F54" s="144">
        <v>0.72928514244277898</v>
      </c>
      <c r="G54" s="139">
        <v>1.2806058206666799</v>
      </c>
      <c r="H54" s="144">
        <v>0.37745957407237102</v>
      </c>
      <c r="I54" s="139">
        <v>1.90425148850884</v>
      </c>
      <c r="J54" s="144">
        <v>0.749812045554895</v>
      </c>
      <c r="K54" s="139">
        <v>1.28255660939754</v>
      </c>
      <c r="L54" s="144">
        <v>0.37538033947954103</v>
      </c>
      <c r="M54" s="139">
        <v>2.34772503598247</v>
      </c>
      <c r="N54" s="155">
        <v>0.98925868971159903</v>
      </c>
    </row>
    <row r="55" spans="1:14" ht="13" customHeight="1" x14ac:dyDescent="0.15">
      <c r="A55" s="57" t="s">
        <v>289</v>
      </c>
      <c r="B55" s="106">
        <v>2</v>
      </c>
      <c r="C55" s="139">
        <v>1.3604354775675001</v>
      </c>
      <c r="D55" s="144">
        <v>0.33386040299548198</v>
      </c>
      <c r="E55" s="139">
        <v>1.27444764184551</v>
      </c>
      <c r="F55" s="144">
        <v>0.62976565575231003</v>
      </c>
      <c r="G55" s="139">
        <v>1.3052789929649</v>
      </c>
      <c r="H55" s="144">
        <v>0.334874561629041</v>
      </c>
      <c r="I55" s="139">
        <v>1.63282036316135</v>
      </c>
      <c r="J55" s="144">
        <v>0.72284643349942801</v>
      </c>
      <c r="K55" s="139">
        <v>1.27806657611838</v>
      </c>
      <c r="L55" s="144">
        <v>0.33772965240184299</v>
      </c>
      <c r="M55" s="139">
        <v>2.7601897164503799</v>
      </c>
      <c r="N55" s="155">
        <v>1.0599297573681501</v>
      </c>
    </row>
    <row r="56" spans="1:14" ht="13" customHeight="1" x14ac:dyDescent="0.15">
      <c r="A56" s="57" t="s">
        <v>290</v>
      </c>
      <c r="B56" s="106">
        <v>2</v>
      </c>
      <c r="C56" s="139">
        <v>0.64890373165993698</v>
      </c>
      <c r="D56" s="144">
        <v>0.26620915606797801</v>
      </c>
      <c r="E56" s="139">
        <v>0.34018101243473398</v>
      </c>
      <c r="F56" s="144">
        <v>0.28099227338509902</v>
      </c>
      <c r="G56" s="139">
        <v>0.68953488835335996</v>
      </c>
      <c r="H56" s="144">
        <v>0.26376998510015998</v>
      </c>
      <c r="I56" s="139">
        <v>2.2914025371590401</v>
      </c>
      <c r="J56" s="144">
        <v>0.73107526828772396</v>
      </c>
      <c r="K56" s="139">
        <v>0.67108590558611403</v>
      </c>
      <c r="L56" s="144">
        <v>0.26582932452745001</v>
      </c>
      <c r="M56" s="139">
        <v>3.0990360906087999</v>
      </c>
      <c r="N56" s="155">
        <v>0.85498135121628405</v>
      </c>
    </row>
    <row r="57" spans="1:14" ht="13" customHeight="1" x14ac:dyDescent="0.15">
      <c r="A57" s="57" t="s">
        <v>291</v>
      </c>
      <c r="B57" s="106">
        <v>2</v>
      </c>
      <c r="C57" s="139">
        <v>2.2768555686424201</v>
      </c>
      <c r="D57" s="144">
        <v>0.50561169735592004</v>
      </c>
      <c r="E57" s="139">
        <v>1.28830593466618</v>
      </c>
      <c r="F57" s="144">
        <v>0.57437527014630296</v>
      </c>
      <c r="G57" s="139">
        <v>2.19943382484901</v>
      </c>
      <c r="H57" s="144">
        <v>0.49727942666105601</v>
      </c>
      <c r="I57" s="139">
        <v>1.82572109296731</v>
      </c>
      <c r="J57" s="144">
        <v>0.77135563256221695</v>
      </c>
      <c r="K57" s="139">
        <v>2.18166825831248</v>
      </c>
      <c r="L57" s="144">
        <v>0.478237996459278</v>
      </c>
      <c r="M57" s="139">
        <v>2.1704553369604298</v>
      </c>
      <c r="N57" s="155">
        <v>1.07396481724946</v>
      </c>
    </row>
    <row r="58" spans="1:14" ht="13" customHeight="1" x14ac:dyDescent="0.15">
      <c r="A58" s="57" t="s">
        <v>292</v>
      </c>
      <c r="B58" s="106">
        <v>2</v>
      </c>
      <c r="C58" s="139">
        <v>1.65411899607809</v>
      </c>
      <c r="D58" s="144">
        <v>0.16500491132189099</v>
      </c>
      <c r="E58" s="139">
        <v>4.0839639157694902</v>
      </c>
      <c r="F58" s="144">
        <v>0.86696182132206201</v>
      </c>
      <c r="G58" s="139">
        <v>1.61038233813022</v>
      </c>
      <c r="H58" s="144">
        <v>0.17021667063127099</v>
      </c>
      <c r="I58" s="139">
        <v>5.0693073739701102</v>
      </c>
      <c r="J58" s="144">
        <v>0.87700887068531297</v>
      </c>
      <c r="K58" s="139">
        <v>1.5861625410347899</v>
      </c>
      <c r="L58" s="144">
        <v>0.17335187103586</v>
      </c>
      <c r="M58" s="139">
        <v>6.05637896187688</v>
      </c>
      <c r="N58" s="155">
        <v>1.0686057125283701</v>
      </c>
    </row>
    <row r="59" spans="1:14" ht="13" customHeight="1" x14ac:dyDescent="0.15">
      <c r="A59" s="57" t="s">
        <v>293</v>
      </c>
      <c r="B59" s="106">
        <v>2</v>
      </c>
      <c r="C59" s="139">
        <v>1.1315654290395301</v>
      </c>
      <c r="D59" s="144">
        <v>0.43438428421456199</v>
      </c>
      <c r="E59" s="139">
        <v>0.32102738343089299</v>
      </c>
      <c r="F59" s="144">
        <v>0.22994122006951201</v>
      </c>
      <c r="G59" s="139">
        <v>1.07970775656184</v>
      </c>
      <c r="H59" s="144">
        <v>0.42759991651471702</v>
      </c>
      <c r="I59" s="139">
        <v>0.85043727946383796</v>
      </c>
      <c r="J59" s="144">
        <v>0.392127778226113</v>
      </c>
      <c r="K59" s="139">
        <v>1.0002792089375401</v>
      </c>
      <c r="L59" s="144">
        <v>0.43098945951216699</v>
      </c>
      <c r="M59" s="139">
        <v>2.2036126478779998</v>
      </c>
      <c r="N59" s="155">
        <v>1.0813345630158</v>
      </c>
    </row>
    <row r="60" spans="1:14" ht="13" customHeight="1" x14ac:dyDescent="0.15">
      <c r="A60" s="57" t="s">
        <v>294</v>
      </c>
      <c r="B60" s="106">
        <v>2</v>
      </c>
      <c r="C60" s="139">
        <v>1.30888985409393</v>
      </c>
      <c r="D60" s="144">
        <v>0.391709526339513</v>
      </c>
      <c r="E60" s="139">
        <v>0.47698977946366999</v>
      </c>
      <c r="F60" s="144">
        <v>0.28469863771995302</v>
      </c>
      <c r="G60" s="139">
        <v>1.1727012003421899</v>
      </c>
      <c r="H60" s="144">
        <v>0.40004544422729699</v>
      </c>
      <c r="I60" s="139">
        <v>1.94039251445643</v>
      </c>
      <c r="J60" s="144">
        <v>1.4926107608333099</v>
      </c>
      <c r="K60" s="139">
        <v>0.98006580753212202</v>
      </c>
      <c r="L60" s="144">
        <v>0.39613074238228702</v>
      </c>
      <c r="M60" s="139">
        <v>7.6368120423597396</v>
      </c>
      <c r="N60" s="155">
        <v>3.0008350050454702</v>
      </c>
    </row>
    <row r="61" spans="1:14" ht="13" customHeight="1" x14ac:dyDescent="0.15">
      <c r="A61" s="57" t="s">
        <v>295</v>
      </c>
      <c r="B61" s="106">
        <v>2</v>
      </c>
      <c r="C61" s="139">
        <v>0.51100851870516595</v>
      </c>
      <c r="D61" s="144">
        <v>0.197923237050037</v>
      </c>
      <c r="E61" s="139">
        <v>0.32189832988663097</v>
      </c>
      <c r="F61" s="144">
        <v>0.24429337332456799</v>
      </c>
      <c r="G61" s="139">
        <v>0.39813333132228401</v>
      </c>
      <c r="H61" s="144">
        <v>0.196856709017838</v>
      </c>
      <c r="I61" s="139">
        <v>3.3674964501645799</v>
      </c>
      <c r="J61" s="144">
        <v>0.79564155745416798</v>
      </c>
      <c r="K61" s="139">
        <v>0.43515702485626201</v>
      </c>
      <c r="L61" s="144">
        <v>0.197112748380735</v>
      </c>
      <c r="M61" s="139">
        <v>4.2900097734944103</v>
      </c>
      <c r="N61" s="155">
        <v>1.0583498385541199</v>
      </c>
    </row>
    <row r="62" spans="1:14" ht="13" customHeight="1" x14ac:dyDescent="0.15">
      <c r="A62" s="57" t="s">
        <v>296</v>
      </c>
      <c r="B62" s="106">
        <v>2</v>
      </c>
      <c r="C62" s="139">
        <v>8.9354590436682604E-2</v>
      </c>
      <c r="D62" s="144">
        <v>0.15054735494889601</v>
      </c>
      <c r="E62" s="139">
        <v>1.3418884041754999E-2</v>
      </c>
      <c r="F62" s="144">
        <v>5.4703578249940599E-2</v>
      </c>
      <c r="G62" s="139">
        <v>8.9521337330470005E-2</v>
      </c>
      <c r="H62" s="144">
        <v>0.149900294603101</v>
      </c>
      <c r="I62" s="139">
        <v>0.13253153419700101</v>
      </c>
      <c r="J62" s="144">
        <v>0.19312265601822901</v>
      </c>
      <c r="K62" s="139">
        <v>7.3258172882589595E-2</v>
      </c>
      <c r="L62" s="144">
        <v>0.14585575123420799</v>
      </c>
      <c r="M62" s="139">
        <v>1.03981102337248</v>
      </c>
      <c r="N62" s="155">
        <v>0.687428210813118</v>
      </c>
    </row>
    <row r="63" spans="1:14" ht="13" customHeight="1" x14ac:dyDescent="0.15">
      <c r="A63" s="110" t="s">
        <v>297</v>
      </c>
      <c r="B63" s="74">
        <v>2</v>
      </c>
      <c r="C63" s="140">
        <v>1.2021134113841201</v>
      </c>
      <c r="D63" s="145">
        <v>6.8069219475281204E-2</v>
      </c>
      <c r="E63" s="140">
        <v>1.28924065183484</v>
      </c>
      <c r="F63" s="145">
        <v>0.122592345316757</v>
      </c>
      <c r="G63" s="140">
        <v>1.1652693329336301</v>
      </c>
      <c r="H63" s="145">
        <v>6.9107556431945202E-2</v>
      </c>
      <c r="I63" s="140">
        <v>2.2468563518409401</v>
      </c>
      <c r="J63" s="145">
        <v>0.17685764272518101</v>
      </c>
      <c r="K63" s="140">
        <v>1.1194144898731899</v>
      </c>
      <c r="L63" s="145">
        <v>6.8562742434318799E-2</v>
      </c>
      <c r="M63" s="140">
        <v>3.6457203092685702</v>
      </c>
      <c r="N63" s="157">
        <v>0.25009356954298101</v>
      </c>
    </row>
    <row r="64" spans="1:14" ht="13" customHeight="1" x14ac:dyDescent="0.15">
      <c r="A64" s="75" t="s">
        <v>298</v>
      </c>
      <c r="B64" s="76">
        <v>2</v>
      </c>
      <c r="C64" s="141">
        <v>0.93162469901582301</v>
      </c>
      <c r="D64" s="146">
        <v>8.6197021360982104E-2</v>
      </c>
      <c r="E64" s="141">
        <v>0.955150881508669</v>
      </c>
      <c r="F64" s="146">
        <v>0.141877186079582</v>
      </c>
      <c r="G64" s="141">
        <v>0.93380178576821404</v>
      </c>
      <c r="H64" s="146">
        <v>8.6139654228657006E-2</v>
      </c>
      <c r="I64" s="141">
        <v>1.6709850765304699</v>
      </c>
      <c r="J64" s="146">
        <v>0.211977374674932</v>
      </c>
      <c r="K64" s="141">
        <v>0.899189932868388</v>
      </c>
      <c r="L64" s="146">
        <v>8.5541141189083805E-2</v>
      </c>
      <c r="M64" s="141">
        <v>2.7674725177361199</v>
      </c>
      <c r="N64" s="158">
        <v>0.31551766866828601</v>
      </c>
    </row>
    <row r="65" spans="1:14" ht="13" customHeight="1" x14ac:dyDescent="0.15">
      <c r="A65" s="77" t="s">
        <v>299</v>
      </c>
      <c r="B65" s="78">
        <v>2</v>
      </c>
      <c r="C65" s="142">
        <v>1.26288284612601</v>
      </c>
      <c r="D65" s="147">
        <v>5.06410455912902E-2</v>
      </c>
      <c r="E65" s="142">
        <v>1.3301707106507701</v>
      </c>
      <c r="F65" s="147">
        <v>9.4537943103912905E-2</v>
      </c>
      <c r="G65" s="142">
        <v>1.22919028045319</v>
      </c>
      <c r="H65" s="147">
        <v>5.1150018818057898E-2</v>
      </c>
      <c r="I65" s="142">
        <v>2.3455319161248802</v>
      </c>
      <c r="J65" s="147">
        <v>0.12708460258304499</v>
      </c>
      <c r="K65" s="142">
        <v>1.1932729439065699</v>
      </c>
      <c r="L65" s="147">
        <v>5.0658218661295398E-2</v>
      </c>
      <c r="M65" s="142">
        <v>3.77158327800834</v>
      </c>
      <c r="N65" s="159">
        <v>0.180439597428523</v>
      </c>
    </row>
    <row r="66" spans="1:14" ht="13" customHeight="1" x14ac:dyDescent="0.15">
      <c r="A66" s="57" t="s">
        <v>300</v>
      </c>
      <c r="B66" s="106">
        <v>2</v>
      </c>
      <c r="C66" s="139">
        <v>0.97211238645981601</v>
      </c>
      <c r="D66" s="144">
        <v>0.38248699086625698</v>
      </c>
      <c r="E66" s="139">
        <v>8.1568365709736607E-2</v>
      </c>
      <c r="F66" s="144">
        <v>6.3057149345842195E-2</v>
      </c>
      <c r="G66" s="139">
        <v>0.90456799569049096</v>
      </c>
      <c r="H66" s="144">
        <v>0.40882415698327002</v>
      </c>
      <c r="I66" s="139">
        <v>2.6527574798654499</v>
      </c>
      <c r="J66" s="144">
        <v>2.5477001167267099</v>
      </c>
      <c r="K66" s="139">
        <v>0.47526515318565199</v>
      </c>
      <c r="L66" s="144">
        <v>0.39993346172790301</v>
      </c>
      <c r="M66" s="139">
        <v>13.952526190625001</v>
      </c>
      <c r="N66" s="155">
        <v>3.20201784309796</v>
      </c>
    </row>
    <row r="67" spans="1:14" ht="13" customHeight="1" x14ac:dyDescent="0.15">
      <c r="A67" s="57" t="s">
        <v>301</v>
      </c>
      <c r="B67" s="106">
        <v>2</v>
      </c>
      <c r="C67" s="139">
        <v>2.02643587125094</v>
      </c>
      <c r="D67" s="144">
        <v>0.35642762029818498</v>
      </c>
      <c r="E67" s="139">
        <v>1.58911407655732</v>
      </c>
      <c r="F67" s="144">
        <v>0.70795323409451405</v>
      </c>
      <c r="G67" s="139">
        <v>2.0838453151858101</v>
      </c>
      <c r="H67" s="144">
        <v>0.31015782550283399</v>
      </c>
      <c r="I67" s="139">
        <v>4.30365034429256</v>
      </c>
      <c r="J67" s="144">
        <v>1.5593842673443401</v>
      </c>
      <c r="K67" s="139">
        <v>1.9507912826141001</v>
      </c>
      <c r="L67" s="144">
        <v>0.312302988672787</v>
      </c>
      <c r="M67" s="139">
        <v>5.4040994724339297</v>
      </c>
      <c r="N67" s="155">
        <v>2.0790114300565801</v>
      </c>
    </row>
    <row r="68" spans="1:14" ht="13" customHeight="1" x14ac:dyDescent="0.15">
      <c r="A68" s="57" t="s">
        <v>302</v>
      </c>
      <c r="B68" s="106">
        <v>2</v>
      </c>
      <c r="C68" s="139">
        <v>1.47258483679681</v>
      </c>
      <c r="D68" s="144">
        <v>0.85214946853163298</v>
      </c>
      <c r="E68" s="139">
        <v>0.517156048277012</v>
      </c>
      <c r="F68" s="144">
        <v>0.69070160863079699</v>
      </c>
      <c r="G68" s="139">
        <v>1.36460111548384</v>
      </c>
      <c r="H68" s="144">
        <v>0.78987534491784595</v>
      </c>
      <c r="I68" s="139">
        <v>2.4319385530125102</v>
      </c>
      <c r="J68" s="144">
        <v>1.6467392095484701</v>
      </c>
      <c r="K68" s="139">
        <v>1.1799142363861801</v>
      </c>
      <c r="L68" s="144">
        <v>0.81192934909705095</v>
      </c>
      <c r="M68" s="139">
        <v>6.4511508212618196</v>
      </c>
      <c r="N68" s="155">
        <v>3.37611757964202</v>
      </c>
    </row>
    <row r="69" spans="1:14" ht="13" customHeight="1" x14ac:dyDescent="0.15">
      <c r="A69" s="72" t="s">
        <v>303</v>
      </c>
      <c r="B69" s="79">
        <v>2</v>
      </c>
      <c r="C69" s="149">
        <v>3.2128372529009899</v>
      </c>
      <c r="D69" s="150">
        <v>1.0677158772824999</v>
      </c>
      <c r="E69" s="149">
        <v>0.75437246566274296</v>
      </c>
      <c r="F69" s="150">
        <v>0.71034106913900597</v>
      </c>
      <c r="G69" s="149">
        <v>2.9554675285582199</v>
      </c>
      <c r="H69" s="150">
        <v>1.0606605821681701</v>
      </c>
      <c r="I69" s="149">
        <v>1.88729202062182</v>
      </c>
      <c r="J69" s="150">
        <v>1.2642546450763199</v>
      </c>
      <c r="K69" s="149">
        <v>2.96225216565955</v>
      </c>
      <c r="L69" s="150">
        <v>1.0003186095007901</v>
      </c>
      <c r="M69" s="149">
        <v>2.48261206907716</v>
      </c>
      <c r="N69" s="160">
        <v>2.1117096110259399</v>
      </c>
    </row>
    <row r="70" spans="1:14" ht="13" customHeight="1" x14ac:dyDescent="0.15">
      <c r="A70" s="57"/>
      <c r="B70" s="82"/>
      <c r="C70" s="139" t="s">
        <v>1554</v>
      </c>
      <c r="D70" s="144" t="s">
        <v>1555</v>
      </c>
      <c r="E70" s="139" t="s">
        <v>970</v>
      </c>
      <c r="F70" s="144" t="s">
        <v>971</v>
      </c>
      <c r="G70" s="139" t="s">
        <v>1556</v>
      </c>
      <c r="H70" s="144" t="s">
        <v>1557</v>
      </c>
      <c r="I70" s="139" t="s">
        <v>986</v>
      </c>
      <c r="J70" s="144" t="s">
        <v>987</v>
      </c>
      <c r="K70" s="139" t="s">
        <v>1558</v>
      </c>
      <c r="L70" s="144" t="s">
        <v>1559</v>
      </c>
      <c r="M70" s="139" t="s">
        <v>1002</v>
      </c>
      <c r="N70" s="155" t="s">
        <v>1003</v>
      </c>
    </row>
    <row r="71" spans="1:14" ht="13" customHeight="1" x14ac:dyDescent="0.15">
      <c r="A71" s="57" t="s">
        <v>247</v>
      </c>
      <c r="B71" s="82">
        <v>1</v>
      </c>
      <c r="C71" s="139">
        <v>1.55373041056622</v>
      </c>
      <c r="D71" s="144">
        <v>0.61041385434275897</v>
      </c>
      <c r="E71" s="139">
        <v>0.49827901509032502</v>
      </c>
      <c r="F71" s="144">
        <v>0.39872496550773401</v>
      </c>
      <c r="G71" s="139">
        <v>1.5725264627064199</v>
      </c>
      <c r="H71" s="144">
        <v>0.61936668392648198</v>
      </c>
      <c r="I71" s="139">
        <v>1.11901932514392</v>
      </c>
      <c r="J71" s="144">
        <v>0.57540380722475803</v>
      </c>
      <c r="K71" s="139">
        <v>1.7071243232426501</v>
      </c>
      <c r="L71" s="144">
        <v>0.646619618646741</v>
      </c>
      <c r="M71" s="139">
        <v>2.9022849679209202</v>
      </c>
      <c r="N71" s="155">
        <v>1.60392190657708</v>
      </c>
    </row>
    <row r="72" spans="1:14" ht="13" customHeight="1" x14ac:dyDescent="0.15">
      <c r="A72" s="57" t="s">
        <v>251</v>
      </c>
      <c r="B72" s="82">
        <v>1</v>
      </c>
      <c r="C72" s="139">
        <v>1.85780320678657</v>
      </c>
      <c r="D72" s="144">
        <v>0.268117324531847</v>
      </c>
      <c r="E72" s="139">
        <v>1.6913455933605199</v>
      </c>
      <c r="F72" s="144">
        <v>0.53848099943750105</v>
      </c>
      <c r="G72" s="139">
        <v>1.8486116150412899</v>
      </c>
      <c r="H72" s="144">
        <v>0.265443833402351</v>
      </c>
      <c r="I72" s="139">
        <v>2.0190805561865002</v>
      </c>
      <c r="J72" s="144">
        <v>0.549514267070076</v>
      </c>
      <c r="K72" s="139">
        <v>1.78455793265948</v>
      </c>
      <c r="L72" s="144">
        <v>0.26010027610702702</v>
      </c>
      <c r="M72" s="139">
        <v>2.8056198498095402</v>
      </c>
      <c r="N72" s="155">
        <v>0.78988167383843499</v>
      </c>
    </row>
    <row r="73" spans="1:14" ht="13" customHeight="1" x14ac:dyDescent="0.15">
      <c r="A73" s="109" t="s">
        <v>253</v>
      </c>
      <c r="B73" s="82">
        <v>1</v>
      </c>
      <c r="C73" s="139">
        <v>1.3703583910460999</v>
      </c>
      <c r="D73" s="144">
        <v>0.288721189132432</v>
      </c>
      <c r="E73" s="139">
        <v>1.61336472281572</v>
      </c>
      <c r="F73" s="144">
        <v>0.73985632354426201</v>
      </c>
      <c r="G73" s="139">
        <v>1.36789752805318</v>
      </c>
      <c r="H73" s="144">
        <v>0.28312444942172899</v>
      </c>
      <c r="I73" s="139">
        <v>1.7784076089226</v>
      </c>
      <c r="J73" s="144">
        <v>0.75919046300331605</v>
      </c>
      <c r="K73" s="139">
        <v>1.3347816450737999</v>
      </c>
      <c r="L73" s="144">
        <v>0.26805280407439802</v>
      </c>
      <c r="M73" s="139">
        <v>2.9225609204635399</v>
      </c>
      <c r="N73" s="155">
        <v>1.3585077378230299</v>
      </c>
    </row>
    <row r="74" spans="1:14" ht="13" customHeight="1" x14ac:dyDescent="0.15">
      <c r="A74" s="57" t="s">
        <v>254</v>
      </c>
      <c r="B74" s="82">
        <v>1</v>
      </c>
      <c r="C74" s="139">
        <v>0.56887679483294395</v>
      </c>
      <c r="D74" s="144">
        <v>0.26628844553722297</v>
      </c>
      <c r="E74" s="139">
        <v>0.192473149283474</v>
      </c>
      <c r="F74" s="144">
        <v>0.18707505267909</v>
      </c>
      <c r="G74" s="139">
        <v>0.71477279062348698</v>
      </c>
      <c r="H74" s="144">
        <v>0.26638077580513397</v>
      </c>
      <c r="I74" s="139">
        <v>3.2051590134958499</v>
      </c>
      <c r="J74" s="144">
        <v>1.3950418360728001</v>
      </c>
      <c r="K74" s="139">
        <v>0.76232661060254703</v>
      </c>
      <c r="L74" s="144">
        <v>0.25365865292517298</v>
      </c>
      <c r="M74" s="139">
        <v>4.3689006789896698</v>
      </c>
      <c r="N74" s="155">
        <v>1.61096430273146</v>
      </c>
    </row>
    <row r="75" spans="1:14" ht="13" customHeight="1" x14ac:dyDescent="0.15">
      <c r="A75" s="57" t="s">
        <v>265</v>
      </c>
      <c r="B75" s="82">
        <v>1</v>
      </c>
      <c r="C75" s="139">
        <v>1.2638247623598</v>
      </c>
      <c r="D75" s="144">
        <v>0.67488765911309201</v>
      </c>
      <c r="E75" s="139">
        <v>0.96106609089184003</v>
      </c>
      <c r="F75" s="144">
        <v>1.1302610703112499</v>
      </c>
      <c r="G75" s="139">
        <v>1.2272636303256099</v>
      </c>
      <c r="H75" s="144">
        <v>0.665613431878609</v>
      </c>
      <c r="I75" s="139">
        <v>1.48342800830107</v>
      </c>
      <c r="J75" s="144">
        <v>1.21394357945797</v>
      </c>
      <c r="K75" s="139">
        <v>1.21006517077233</v>
      </c>
      <c r="L75" s="144">
        <v>0.60123917607709199</v>
      </c>
      <c r="M75" s="139">
        <v>3.73614030270407</v>
      </c>
      <c r="N75" s="155">
        <v>1.61755020651369</v>
      </c>
    </row>
    <row r="76" spans="1:14" ht="13" customHeight="1" x14ac:dyDescent="0.15">
      <c r="A76" s="57" t="s">
        <v>270</v>
      </c>
      <c r="B76" s="82">
        <v>1</v>
      </c>
      <c r="C76" s="139">
        <v>1.4283934800550699</v>
      </c>
      <c r="D76" s="144">
        <v>0.26246514623047001</v>
      </c>
      <c r="E76" s="139">
        <v>2.04171220848405</v>
      </c>
      <c r="F76" s="144">
        <v>0.78599657179180404</v>
      </c>
      <c r="G76" s="139">
        <v>1.4035656603259501</v>
      </c>
      <c r="H76" s="144">
        <v>0.26407434081292303</v>
      </c>
      <c r="I76" s="139">
        <v>2.8480490217395502</v>
      </c>
      <c r="J76" s="144">
        <v>0.91021188432406397</v>
      </c>
      <c r="K76" s="139">
        <v>1.4073585997656299</v>
      </c>
      <c r="L76" s="144">
        <v>0.26369035833090199</v>
      </c>
      <c r="M76" s="139">
        <v>3.33246805703694</v>
      </c>
      <c r="N76" s="155">
        <v>1.1188201065960499</v>
      </c>
    </row>
    <row r="77" spans="1:14" ht="13" customHeight="1" x14ac:dyDescent="0.15">
      <c r="A77" s="57" t="s">
        <v>272</v>
      </c>
      <c r="B77" s="82">
        <v>1</v>
      </c>
      <c r="C77" s="139">
        <v>1.1613092700440499</v>
      </c>
      <c r="D77" s="144">
        <v>0.32187892560922998</v>
      </c>
      <c r="E77" s="139">
        <v>0.75335579268989294</v>
      </c>
      <c r="F77" s="144">
        <v>0.45697737874771199</v>
      </c>
      <c r="G77" s="139">
        <v>1.1799889641710699</v>
      </c>
      <c r="H77" s="144">
        <v>0.31767306237782</v>
      </c>
      <c r="I77" s="139">
        <v>3.4274798941425901</v>
      </c>
      <c r="J77" s="144">
        <v>0.99622726148720897</v>
      </c>
      <c r="K77" s="139">
        <v>1.20046659241526</v>
      </c>
      <c r="L77" s="144">
        <v>0.305632619847305</v>
      </c>
      <c r="M77" s="139">
        <v>4.1157146941129197</v>
      </c>
      <c r="N77" s="155">
        <v>1.17083205555037</v>
      </c>
    </row>
    <row r="78" spans="1:14" ht="13" customHeight="1" x14ac:dyDescent="0.15">
      <c r="A78" s="57" t="s">
        <v>278</v>
      </c>
      <c r="B78" s="82">
        <v>1</v>
      </c>
      <c r="C78" s="139">
        <v>0.76710296819041102</v>
      </c>
      <c r="D78" s="144">
        <v>0.20832412981322501</v>
      </c>
      <c r="E78" s="139">
        <v>1.1644583530327</v>
      </c>
      <c r="F78" s="144">
        <v>0.64151932919041499</v>
      </c>
      <c r="G78" s="139">
        <v>0.73393901582076004</v>
      </c>
      <c r="H78" s="144">
        <v>0.20787572234996801</v>
      </c>
      <c r="I78" s="139">
        <v>3.26477265880937</v>
      </c>
      <c r="J78" s="144">
        <v>0.99497724499876306</v>
      </c>
      <c r="K78" s="139">
        <v>0.78227354269971605</v>
      </c>
      <c r="L78" s="144">
        <v>0.21469010098726299</v>
      </c>
      <c r="M78" s="139">
        <v>6.1911265210608803</v>
      </c>
      <c r="N78" s="155">
        <v>1.41073549773776</v>
      </c>
    </row>
    <row r="79" spans="1:14" ht="13" customHeight="1" x14ac:dyDescent="0.15">
      <c r="A79" s="57" t="s">
        <v>283</v>
      </c>
      <c r="B79" s="82">
        <v>1</v>
      </c>
      <c r="C79" s="139">
        <v>2.4600474848960698</v>
      </c>
      <c r="D79" s="144">
        <v>0.43006134119699202</v>
      </c>
      <c r="E79" s="139">
        <v>1.5614942231912099</v>
      </c>
      <c r="F79" s="144">
        <v>0.65437024934686405</v>
      </c>
      <c r="G79" s="139">
        <v>2.42006442781202</v>
      </c>
      <c r="H79" s="144">
        <v>0.41944968572736602</v>
      </c>
      <c r="I79" s="139">
        <v>2.4073155790186598</v>
      </c>
      <c r="J79" s="144">
        <v>0.85490998051709199</v>
      </c>
      <c r="K79" s="139">
        <v>2.4287874755067498</v>
      </c>
      <c r="L79" s="144">
        <v>0.39413507717796398</v>
      </c>
      <c r="M79" s="139">
        <v>3.1669353359124099</v>
      </c>
      <c r="N79" s="155">
        <v>1.04568392973285</v>
      </c>
    </row>
    <row r="80" spans="1:14" ht="13" customHeight="1" x14ac:dyDescent="0.15">
      <c r="A80" s="57" t="s">
        <v>288</v>
      </c>
      <c r="B80" s="82">
        <v>1</v>
      </c>
      <c r="C80" s="139">
        <v>0.26560166007361502</v>
      </c>
      <c r="D80" s="144">
        <v>0.28986336945357399</v>
      </c>
      <c r="E80" s="139">
        <v>4.5762722253888798E-2</v>
      </c>
      <c r="F80" s="144">
        <v>0.115378844171522</v>
      </c>
      <c r="G80" s="139">
        <v>0.20485878165275301</v>
      </c>
      <c r="H80" s="144">
        <v>0.292933289646919</v>
      </c>
      <c r="I80" s="139">
        <v>1.48359282927786</v>
      </c>
      <c r="J80" s="144">
        <v>0.72543130326963801</v>
      </c>
      <c r="K80" s="139">
        <v>0.20374933114262</v>
      </c>
      <c r="L80" s="144">
        <v>0.289779582882846</v>
      </c>
      <c r="M80" s="139">
        <v>1.9536792711748401</v>
      </c>
      <c r="N80" s="155">
        <v>0.82703302911993604</v>
      </c>
    </row>
    <row r="81" spans="1:14" ht="13" customHeight="1" x14ac:dyDescent="0.15">
      <c r="A81" s="57" t="s">
        <v>290</v>
      </c>
      <c r="B81" s="82">
        <v>1</v>
      </c>
      <c r="C81" s="139">
        <v>2.7216841829681502</v>
      </c>
      <c r="D81" s="144">
        <v>0.239663028383753</v>
      </c>
      <c r="E81" s="139">
        <v>3.9422517062003601</v>
      </c>
      <c r="F81" s="144">
        <v>0.94931009643156306</v>
      </c>
      <c r="G81" s="139">
        <v>2.6692493363554202</v>
      </c>
      <c r="H81" s="144">
        <v>0.242331075948408</v>
      </c>
      <c r="I81" s="139">
        <v>4.2107691182626601</v>
      </c>
      <c r="J81" s="144">
        <v>0.96522917579562795</v>
      </c>
      <c r="K81" s="139">
        <v>2.66556298047339</v>
      </c>
      <c r="L81" s="144">
        <v>0.24294225235872199</v>
      </c>
      <c r="M81" s="139">
        <v>5.2895718791450799</v>
      </c>
      <c r="N81" s="155">
        <v>1.09238472098877</v>
      </c>
    </row>
    <row r="82" spans="1:14" ht="13" customHeight="1" x14ac:dyDescent="0.15">
      <c r="A82" s="57" t="s">
        <v>292</v>
      </c>
      <c r="B82" s="82">
        <v>1</v>
      </c>
      <c r="C82" s="139">
        <v>1.9221670208800801</v>
      </c>
      <c r="D82" s="144">
        <v>0.36307159952427098</v>
      </c>
      <c r="E82" s="139">
        <v>3.7690317264014901</v>
      </c>
      <c r="F82" s="144">
        <v>1.5448266277307601</v>
      </c>
      <c r="G82" s="139">
        <v>1.84102305261772</v>
      </c>
      <c r="H82" s="144">
        <v>0.34131646086578599</v>
      </c>
      <c r="I82" s="139">
        <v>6.0494062325414504</v>
      </c>
      <c r="J82" s="144">
        <v>1.6455827458385801</v>
      </c>
      <c r="K82" s="139">
        <v>1.77538657272589</v>
      </c>
      <c r="L82" s="144">
        <v>0.34645675492586597</v>
      </c>
      <c r="M82" s="139">
        <v>7.2150270876890898</v>
      </c>
      <c r="N82" s="155">
        <v>1.7143334901684599</v>
      </c>
    </row>
    <row r="83" spans="1:14" ht="13" customHeight="1" x14ac:dyDescent="0.15">
      <c r="A83" s="57" t="s">
        <v>293</v>
      </c>
      <c r="B83" s="82">
        <v>1</v>
      </c>
      <c r="C83" s="139">
        <v>0.38226013460689401</v>
      </c>
      <c r="D83" s="144">
        <v>0.83690087023042403</v>
      </c>
      <c r="E83" s="139">
        <v>2.7049296325533601E-2</v>
      </c>
      <c r="F83" s="144">
        <v>0.14674715672822</v>
      </c>
      <c r="G83" s="139">
        <v>0.38148707517015501</v>
      </c>
      <c r="H83" s="144">
        <v>0.76563596578147497</v>
      </c>
      <c r="I83" s="139">
        <v>1.5122600309890599</v>
      </c>
      <c r="J83" s="144">
        <v>0.68761322689559101</v>
      </c>
      <c r="K83" s="139">
        <v>0.39094924753399002</v>
      </c>
      <c r="L83" s="144">
        <v>0.76255631507238997</v>
      </c>
      <c r="M83" s="139">
        <v>2.0991663193799202</v>
      </c>
      <c r="N83" s="155">
        <v>0.85193391014100495</v>
      </c>
    </row>
    <row r="84" spans="1:14" ht="13" customHeight="1" x14ac:dyDescent="0.15">
      <c r="A84" s="3" t="s">
        <v>304</v>
      </c>
      <c r="B84" s="83">
        <v>1</v>
      </c>
      <c r="C84" s="143">
        <v>1.36273344802166</v>
      </c>
      <c r="D84" s="148">
        <v>0.12762259223509101</v>
      </c>
      <c r="E84" s="143">
        <v>1.38735665643377</v>
      </c>
      <c r="F84" s="148">
        <v>0.21651152988294101</v>
      </c>
      <c r="G84" s="143">
        <v>1.34977923438522</v>
      </c>
      <c r="H84" s="148">
        <v>0.123746685820114</v>
      </c>
      <c r="I84" s="143">
        <v>2.7525276889923802</v>
      </c>
      <c r="J84" s="148">
        <v>0.29146819311539202</v>
      </c>
      <c r="K84" s="143">
        <v>1.35988403162835</v>
      </c>
      <c r="L84" s="148">
        <v>0.121349360981994</v>
      </c>
      <c r="M84" s="143">
        <v>3.9313862470780201</v>
      </c>
      <c r="N84" s="156">
        <v>0.36946289439032998</v>
      </c>
    </row>
    <row r="85" spans="1:14" ht="13" customHeight="1" x14ac:dyDescent="0.15">
      <c r="A85" s="57" t="s">
        <v>92</v>
      </c>
      <c r="B85" s="82">
        <v>1</v>
      </c>
      <c r="C85" s="139">
        <v>2.43107042469132</v>
      </c>
      <c r="D85" s="144">
        <v>0.61821467150327003</v>
      </c>
      <c r="E85" s="139">
        <v>1.58193126432485</v>
      </c>
      <c r="F85" s="144">
        <v>0.83228575186864995</v>
      </c>
      <c r="G85" s="139">
        <v>2.38883353379887</v>
      </c>
      <c r="H85" s="144">
        <v>0.614948377229948</v>
      </c>
      <c r="I85" s="139">
        <v>2.1405025197504801</v>
      </c>
      <c r="J85" s="144">
        <v>0.91407421942768996</v>
      </c>
      <c r="K85" s="139">
        <v>2.40891577883278</v>
      </c>
      <c r="L85" s="144">
        <v>0.61642130988086496</v>
      </c>
      <c r="M85" s="139">
        <v>2.8511526678574399</v>
      </c>
      <c r="N85" s="155">
        <v>1.36690623603857</v>
      </c>
    </row>
    <row r="86" spans="1:14" ht="13" customHeight="1" x14ac:dyDescent="0.15">
      <c r="A86" s="57" t="s">
        <v>301</v>
      </c>
      <c r="B86" s="82">
        <v>1</v>
      </c>
      <c r="C86" s="139">
        <v>1.7368510816117799</v>
      </c>
      <c r="D86" s="144">
        <v>0.40011805461389</v>
      </c>
      <c r="E86" s="139">
        <v>0.34143261655249901</v>
      </c>
      <c r="F86" s="144">
        <v>0.23893273450472899</v>
      </c>
      <c r="G86" s="139">
        <v>1.7008771479387901</v>
      </c>
      <c r="H86" s="144">
        <v>0.49263268640529501</v>
      </c>
      <c r="I86" s="139">
        <v>1.47052432531362</v>
      </c>
      <c r="J86" s="144">
        <v>0.80694811334440597</v>
      </c>
      <c r="K86" s="139">
        <v>1.5627167479758599</v>
      </c>
      <c r="L86" s="144">
        <v>0.55187244170342098</v>
      </c>
      <c r="M86" s="139">
        <v>1.7511644988108901</v>
      </c>
      <c r="N86" s="155">
        <v>1.17227605733072</v>
      </c>
    </row>
    <row r="87" spans="1:14" ht="13" customHeight="1" x14ac:dyDescent="0.15">
      <c r="A87" s="72" t="s">
        <v>302</v>
      </c>
      <c r="B87" s="84">
        <v>1</v>
      </c>
      <c r="C87" s="149">
        <v>2.2440190683236501</v>
      </c>
      <c r="D87" s="150">
        <v>0.81593525244450704</v>
      </c>
      <c r="E87" s="149">
        <v>1.10536427590907</v>
      </c>
      <c r="F87" s="150">
        <v>0.97509766806981202</v>
      </c>
      <c r="G87" s="149">
        <v>2.20366962857607</v>
      </c>
      <c r="H87" s="150">
        <v>0.88115159401139997</v>
      </c>
      <c r="I87" s="149">
        <v>2.4259847068968501</v>
      </c>
      <c r="J87" s="150">
        <v>1.2279613246599399</v>
      </c>
      <c r="K87" s="149">
        <v>2.29906995025289</v>
      </c>
      <c r="L87" s="150">
        <v>0.90433397560911899</v>
      </c>
      <c r="M87" s="149">
        <v>3.1999028076567502</v>
      </c>
      <c r="N87" s="160">
        <v>1.6108255448785</v>
      </c>
    </row>
    <row r="88" spans="1:14" ht="13" customHeight="1" x14ac:dyDescent="0.15">
      <c r="A88" s="57"/>
      <c r="B88" s="85"/>
      <c r="C88" s="139" t="s">
        <v>1554</v>
      </c>
      <c r="D88" s="144" t="s">
        <v>1555</v>
      </c>
      <c r="E88" s="139" t="s">
        <v>970</v>
      </c>
      <c r="F88" s="144" t="s">
        <v>971</v>
      </c>
      <c r="G88" s="139" t="s">
        <v>1556</v>
      </c>
      <c r="H88" s="144" t="s">
        <v>1557</v>
      </c>
      <c r="I88" s="139" t="s">
        <v>986</v>
      </c>
      <c r="J88" s="144" t="s">
        <v>987</v>
      </c>
      <c r="K88" s="139" t="s">
        <v>1558</v>
      </c>
      <c r="L88" s="144" t="s">
        <v>1559</v>
      </c>
      <c r="M88" s="139" t="s">
        <v>1002</v>
      </c>
      <c r="N88" s="155" t="s">
        <v>1003</v>
      </c>
    </row>
    <row r="89" spans="1:14" ht="13" customHeight="1" x14ac:dyDescent="0.15">
      <c r="A89" s="57" t="s">
        <v>259</v>
      </c>
      <c r="B89" s="85">
        <v>3</v>
      </c>
      <c r="C89" s="139">
        <v>1.60829403103171</v>
      </c>
      <c r="D89" s="144">
        <v>0.32480325963328299</v>
      </c>
      <c r="E89" s="139">
        <v>2.1226372330146202</v>
      </c>
      <c r="F89" s="144">
        <v>0.864272001572568</v>
      </c>
      <c r="G89" s="139">
        <v>1.59691801038944</v>
      </c>
      <c r="H89" s="144">
        <v>0.31774270021329398</v>
      </c>
      <c r="I89" s="139">
        <v>4.36319259222482</v>
      </c>
      <c r="J89" s="144">
        <v>1.1218158728532499</v>
      </c>
      <c r="K89" s="139">
        <v>1.6058104380173199</v>
      </c>
      <c r="L89" s="144">
        <v>0.32225690972009002</v>
      </c>
      <c r="M89" s="139">
        <v>4.93243525530211</v>
      </c>
      <c r="N89" s="155">
        <v>1.3064002248455699</v>
      </c>
    </row>
    <row r="90" spans="1:14" ht="13" customHeight="1" x14ac:dyDescent="0.15">
      <c r="A90" s="57" t="s">
        <v>262</v>
      </c>
      <c r="B90" s="85">
        <v>3</v>
      </c>
      <c r="C90" s="139">
        <v>1.77117111347456</v>
      </c>
      <c r="D90" s="144">
        <v>0.72955247483173202</v>
      </c>
      <c r="E90" s="139">
        <v>1.1757412044950999</v>
      </c>
      <c r="F90" s="144">
        <v>1.0307895622991301</v>
      </c>
      <c r="G90" s="139">
        <v>1.7686595657619</v>
      </c>
      <c r="H90" s="144">
        <v>0.72370008059659097</v>
      </c>
      <c r="I90" s="139">
        <v>1.72802695083906</v>
      </c>
      <c r="J90" s="144">
        <v>1.15241717541369</v>
      </c>
      <c r="K90" s="139">
        <v>1.7571442406903499</v>
      </c>
      <c r="L90" s="144">
        <v>0.71799726371330697</v>
      </c>
      <c r="M90" s="139">
        <v>3.61901988154208</v>
      </c>
      <c r="N90" s="155">
        <v>1.78375018329414</v>
      </c>
    </row>
    <row r="91" spans="1:14" ht="13" customHeight="1" x14ac:dyDescent="0.15">
      <c r="A91" s="57" t="s">
        <v>86</v>
      </c>
      <c r="B91" s="85">
        <v>3</v>
      </c>
      <c r="C91" s="139">
        <v>0.94834447583763803</v>
      </c>
      <c r="D91" s="144">
        <v>0.446299034818253</v>
      </c>
      <c r="E91" s="139">
        <v>0.536112773805558</v>
      </c>
      <c r="F91" s="144">
        <v>0.55879026778745</v>
      </c>
      <c r="G91" s="139">
        <v>1.0173732943643601</v>
      </c>
      <c r="H91" s="144">
        <v>0.43417211016060903</v>
      </c>
      <c r="I91" s="139">
        <v>1.2797853731286899</v>
      </c>
      <c r="J91" s="144">
        <v>0.76244392484075496</v>
      </c>
      <c r="K91" s="139">
        <v>0.91796369138327805</v>
      </c>
      <c r="L91" s="144">
        <v>0.420105394402708</v>
      </c>
      <c r="M91" s="139">
        <v>3.12913427671509</v>
      </c>
      <c r="N91" s="155">
        <v>1.2612026583442</v>
      </c>
    </row>
    <row r="92" spans="1:14" ht="13" customHeight="1" x14ac:dyDescent="0.15">
      <c r="A92" s="57" t="s">
        <v>281</v>
      </c>
      <c r="B92" s="85">
        <v>3</v>
      </c>
      <c r="C92" s="139">
        <v>1.37661787127732</v>
      </c>
      <c r="D92" s="144">
        <v>0.30068959705779302</v>
      </c>
      <c r="E92" s="139">
        <v>0.99271975166484905</v>
      </c>
      <c r="F92" s="144">
        <v>0.47176886161050102</v>
      </c>
      <c r="G92" s="139">
        <v>1.35657101098778</v>
      </c>
      <c r="H92" s="144">
        <v>0.30651449823125299</v>
      </c>
      <c r="I92" s="139">
        <v>1.7052199990827901</v>
      </c>
      <c r="J92" s="144">
        <v>0.67949978010668199</v>
      </c>
      <c r="K92" s="139">
        <v>1.36076558793863</v>
      </c>
      <c r="L92" s="144">
        <v>0.30451415512190599</v>
      </c>
      <c r="M92" s="139">
        <v>2.0034203110072202</v>
      </c>
      <c r="N92" s="155">
        <v>0.80735201973494297</v>
      </c>
    </row>
    <row r="93" spans="1:14" ht="13" customHeight="1" x14ac:dyDescent="0.15">
      <c r="A93" s="57" t="s">
        <v>283</v>
      </c>
      <c r="B93" s="85">
        <v>3</v>
      </c>
      <c r="C93" s="139">
        <v>2.5445264495270101</v>
      </c>
      <c r="D93" s="144">
        <v>0.50952198020510897</v>
      </c>
      <c r="E93" s="139">
        <v>2.4324368275672801</v>
      </c>
      <c r="F93" s="144">
        <v>1.0198408152849601</v>
      </c>
      <c r="G93" s="139">
        <v>2.51008346824793</v>
      </c>
      <c r="H93" s="144">
        <v>0.50350136136614998</v>
      </c>
      <c r="I93" s="139">
        <v>3.16102703971135</v>
      </c>
      <c r="J93" s="144">
        <v>1.08226704859073</v>
      </c>
      <c r="K93" s="139">
        <v>2.4841000902762498</v>
      </c>
      <c r="L93" s="144">
        <v>0.50289403045361303</v>
      </c>
      <c r="M93" s="139">
        <v>3.7598200937499699</v>
      </c>
      <c r="N93" s="155">
        <v>1.29517013537471</v>
      </c>
    </row>
    <row r="94" spans="1:14" ht="13" customHeight="1" x14ac:dyDescent="0.15">
      <c r="A94" s="57" t="s">
        <v>288</v>
      </c>
      <c r="B94" s="85">
        <v>3</v>
      </c>
      <c r="C94" s="139">
        <v>1.2838957312947501</v>
      </c>
      <c r="D94" s="144">
        <v>0.217423194535311</v>
      </c>
      <c r="E94" s="139">
        <v>1.5976343607994601</v>
      </c>
      <c r="F94" s="144">
        <v>0.54999376535496503</v>
      </c>
      <c r="G94" s="139">
        <v>1.3578084828655601</v>
      </c>
      <c r="H94" s="144">
        <v>0.208895782186828</v>
      </c>
      <c r="I94" s="139">
        <v>2.9808394901698501</v>
      </c>
      <c r="J94" s="144">
        <v>0.74543655402633002</v>
      </c>
      <c r="K94" s="139">
        <v>1.3451956544105199</v>
      </c>
      <c r="L94" s="144">
        <v>0.21166436174221101</v>
      </c>
      <c r="M94" s="139">
        <v>3.7034382101012202</v>
      </c>
      <c r="N94" s="155">
        <v>0.96435273332931204</v>
      </c>
    </row>
    <row r="95" spans="1:14" ht="13" customHeight="1" x14ac:dyDescent="0.15">
      <c r="A95" s="57" t="s">
        <v>292</v>
      </c>
      <c r="B95" s="85">
        <v>3</v>
      </c>
      <c r="C95" s="139">
        <v>1.4277043846736399</v>
      </c>
      <c r="D95" s="144">
        <v>0.14784444723440701</v>
      </c>
      <c r="E95" s="139">
        <v>3.8747978958439799</v>
      </c>
      <c r="F95" s="144">
        <v>0.87436717557972599</v>
      </c>
      <c r="G95" s="139">
        <v>1.3950728511972501</v>
      </c>
      <c r="H95" s="144">
        <v>0.14819784351825899</v>
      </c>
      <c r="I95" s="139">
        <v>4.8597946836199304</v>
      </c>
      <c r="J95" s="144">
        <v>0.94545734810919402</v>
      </c>
      <c r="K95" s="139">
        <v>1.3597623316040901</v>
      </c>
      <c r="L95" s="144">
        <v>0.15207529338640599</v>
      </c>
      <c r="M95" s="139">
        <v>5.6802819653881302</v>
      </c>
      <c r="N95" s="155">
        <v>1.1335619245684501</v>
      </c>
    </row>
    <row r="96" spans="1:14" ht="13" customHeight="1" x14ac:dyDescent="0.15">
      <c r="A96" s="57" t="s">
        <v>293</v>
      </c>
      <c r="B96" s="85">
        <v>3</v>
      </c>
      <c r="C96" s="139">
        <v>1.1008151908978701</v>
      </c>
      <c r="D96" s="144">
        <v>0.28771723987887399</v>
      </c>
      <c r="E96" s="139">
        <v>0.28695725044318698</v>
      </c>
      <c r="F96" s="144">
        <v>0.15375051124602701</v>
      </c>
      <c r="G96" s="139">
        <v>1.10684086995708</v>
      </c>
      <c r="H96" s="144">
        <v>0.28086604568867002</v>
      </c>
      <c r="I96" s="139">
        <v>0.81083385133478203</v>
      </c>
      <c r="J96" s="144">
        <v>0.58423814272138896</v>
      </c>
      <c r="K96" s="139">
        <v>1.0810953951742299</v>
      </c>
      <c r="L96" s="144">
        <v>0.279750308800018</v>
      </c>
      <c r="M96" s="139">
        <v>1.30840919494118</v>
      </c>
      <c r="N96" s="155">
        <v>0.88353231944071797</v>
      </c>
    </row>
    <row r="97" spans="1:14" ht="13" customHeight="1" x14ac:dyDescent="0.15">
      <c r="A97" s="5" t="s">
        <v>305</v>
      </c>
      <c r="B97" s="87">
        <v>3</v>
      </c>
      <c r="C97" s="153">
        <v>1.5076711560018099</v>
      </c>
      <c r="D97" s="154">
        <v>0.14463670640800999</v>
      </c>
      <c r="E97" s="153">
        <v>1.62737966220425</v>
      </c>
      <c r="F97" s="154">
        <v>0.26442837063230701</v>
      </c>
      <c r="G97" s="153">
        <v>1.51366594422141</v>
      </c>
      <c r="H97" s="154">
        <v>0.14280440043874701</v>
      </c>
      <c r="I97" s="153">
        <v>2.6110899975139099</v>
      </c>
      <c r="J97" s="154">
        <v>0.32093073419143298</v>
      </c>
      <c r="K97" s="153">
        <v>1.4889796786868299</v>
      </c>
      <c r="L97" s="154">
        <v>0.141844894254466</v>
      </c>
      <c r="M97" s="153">
        <v>3.5169948985933699</v>
      </c>
      <c r="N97" s="162">
        <v>0.42946059123693398</v>
      </c>
    </row>
    <row r="99" spans="1:14" x14ac:dyDescent="0.15">
      <c r="A99" s="128" t="s">
        <v>399</v>
      </c>
    </row>
    <row r="100" spans="1:14" x14ac:dyDescent="0.15">
      <c r="A100" s="128" t="s">
        <v>446</v>
      </c>
    </row>
    <row r="101" spans="1:14" x14ac:dyDescent="0.15">
      <c r="A101" s="128" t="s">
        <v>442</v>
      </c>
    </row>
    <row r="102" spans="1:14" x14ac:dyDescent="0.15">
      <c r="A102" s="128" t="s">
        <v>390</v>
      </c>
    </row>
    <row r="103" spans="1:14" x14ac:dyDescent="0.15">
      <c r="A103" s="128" t="s">
        <v>306</v>
      </c>
    </row>
    <row r="104" spans="1:14" x14ac:dyDescent="0.15">
      <c r="A104" s="128" t="s">
        <v>307</v>
      </c>
    </row>
    <row r="105" spans="1:14" x14ac:dyDescent="0.15">
      <c r="A105" s="128" t="s">
        <v>308</v>
      </c>
    </row>
    <row r="106" spans="1:14" x14ac:dyDescent="0.15">
      <c r="A106" s="128" t="s">
        <v>309</v>
      </c>
    </row>
    <row r="107" spans="1:14" x14ac:dyDescent="0.15">
      <c r="A107" s="112" t="str">
        <f>HYPERLINK("https://oecdcode.org/disclaimers/cyprus.html", "Information on data for Cyprus: https://oecdcode.org/disclaimers/cyprus.html")</f>
        <v>Information on data for Cyprus: https://oecdcode.org/disclaimers/cyprus.html</v>
      </c>
    </row>
    <row r="108" spans="1:14" x14ac:dyDescent="0.15">
      <c r="A108" s="128" t="s">
        <v>310</v>
      </c>
    </row>
  </sheetData>
  <mergeCells count="5">
    <mergeCell ref="B8:B10"/>
    <mergeCell ref="C9:F9"/>
    <mergeCell ref="G9:J9"/>
    <mergeCell ref="K9:N9"/>
    <mergeCell ref="C8:N8"/>
  </mergeCells>
  <conditionalFormatting sqref="C1:C200">
    <cfRule type="expression" dxfId="69" priority="3">
      <formula>ABS(C1/D1)&gt;1.95996398454005</formula>
    </cfRule>
  </conditionalFormatting>
  <conditionalFormatting sqref="G1:G200">
    <cfRule type="expression" dxfId="68" priority="2">
      <formula>ABS(G1/H1)&gt;1.95996398454005</formula>
    </cfRule>
  </conditionalFormatting>
  <conditionalFormatting sqref="K1:K200">
    <cfRule type="expression" dxfId="67" priority="1">
      <formula>ABS(K1/L1)&gt;1.95996398454005</formula>
    </cfRule>
  </conditionalFormatting>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08"/>
  <sheetViews>
    <sheetView showGridLines="0" zoomScale="80" workbookViewId="0"/>
  </sheetViews>
  <sheetFormatPr baseColWidth="10" defaultRowHeight="13" x14ac:dyDescent="0.15"/>
  <cols>
    <col min="1" max="1" width="30.6640625" customWidth="1"/>
    <col min="2" max="2" width="8.6640625" customWidth="1"/>
  </cols>
  <sheetData>
    <row r="1" spans="1:14" x14ac:dyDescent="0.15">
      <c r="A1" s="27" t="s">
        <v>200</v>
      </c>
    </row>
    <row r="2" spans="1:14" x14ac:dyDescent="0.15">
      <c r="A2" s="29" t="s">
        <v>201</v>
      </c>
    </row>
    <row r="3" spans="1:14" x14ac:dyDescent="0.15">
      <c r="A3" s="25" t="s">
        <v>349</v>
      </c>
    </row>
    <row r="4" spans="1:14" x14ac:dyDescent="0.15">
      <c r="A4" s="97" t="str">
        <f>HYPERLINK("#'TOC'!A1", "Back to TOC")</f>
        <v>Back to TOC</v>
      </c>
    </row>
    <row r="8" spans="1:14" ht="30" customHeight="1" x14ac:dyDescent="0.15">
      <c r="B8" s="163" t="s">
        <v>237</v>
      </c>
      <c r="C8" s="166" t="s">
        <v>447</v>
      </c>
      <c r="D8" s="166"/>
      <c r="E8" s="166"/>
      <c r="F8" s="166"/>
      <c r="G8" s="166" t="s">
        <v>447</v>
      </c>
      <c r="H8" s="166"/>
      <c r="I8" s="166"/>
      <c r="J8" s="166"/>
      <c r="K8" s="166" t="s">
        <v>447</v>
      </c>
      <c r="L8" s="166"/>
      <c r="M8" s="166"/>
      <c r="N8" s="167"/>
    </row>
    <row r="9" spans="1:14" ht="30" customHeight="1" x14ac:dyDescent="0.15">
      <c r="B9" s="164"/>
      <c r="C9" s="169" t="s">
        <v>384</v>
      </c>
      <c r="D9" s="169"/>
      <c r="E9" s="169"/>
      <c r="F9" s="169"/>
      <c r="G9" s="169" t="s">
        <v>385</v>
      </c>
      <c r="H9" s="169"/>
      <c r="I9" s="169"/>
      <c r="J9" s="169"/>
      <c r="K9" s="169" t="s">
        <v>386</v>
      </c>
      <c r="L9" s="169"/>
      <c r="M9" s="169"/>
      <c r="N9" s="176"/>
    </row>
    <row r="10" spans="1:14" ht="15" customHeight="1" x14ac:dyDescent="0.15">
      <c r="B10" s="165"/>
      <c r="C10" s="98" t="s">
        <v>244</v>
      </c>
      <c r="D10" s="98" t="s">
        <v>240</v>
      </c>
      <c r="E10" s="98" t="s">
        <v>392</v>
      </c>
      <c r="F10" s="98" t="s">
        <v>240</v>
      </c>
      <c r="G10" s="98" t="s">
        <v>244</v>
      </c>
      <c r="H10" s="98" t="s">
        <v>240</v>
      </c>
      <c r="I10" s="98" t="s">
        <v>392</v>
      </c>
      <c r="J10" s="98" t="s">
        <v>240</v>
      </c>
      <c r="K10" s="98" t="s">
        <v>244</v>
      </c>
      <c r="L10" s="98" t="s">
        <v>240</v>
      </c>
      <c r="M10" s="98" t="s">
        <v>392</v>
      </c>
      <c r="N10" s="99" t="s">
        <v>240</v>
      </c>
    </row>
    <row r="11" spans="1:14" ht="13" customHeight="1" x14ac:dyDescent="0.15">
      <c r="A11" s="100"/>
      <c r="B11" s="101"/>
      <c r="C11" s="151" t="s">
        <v>1560</v>
      </c>
      <c r="D11" s="152" t="s">
        <v>1561</v>
      </c>
      <c r="E11" s="151" t="s">
        <v>922</v>
      </c>
      <c r="F11" s="152" t="s">
        <v>923</v>
      </c>
      <c r="G11" s="151" t="s">
        <v>1562</v>
      </c>
      <c r="H11" s="152" t="s">
        <v>1563</v>
      </c>
      <c r="I11" s="151" t="s">
        <v>938</v>
      </c>
      <c r="J11" s="152" t="s">
        <v>939</v>
      </c>
      <c r="K11" s="151" t="s">
        <v>1564</v>
      </c>
      <c r="L11" s="152" t="s">
        <v>1565</v>
      </c>
      <c r="M11" s="151" t="s">
        <v>954</v>
      </c>
      <c r="N11" s="161" t="s">
        <v>955</v>
      </c>
    </row>
    <row r="12" spans="1:14" ht="13" customHeight="1" x14ac:dyDescent="0.15">
      <c r="A12" s="57" t="s">
        <v>246</v>
      </c>
      <c r="B12" s="106">
        <v>2</v>
      </c>
      <c r="C12" s="139">
        <v>-0.14011735739345699</v>
      </c>
      <c r="D12" s="144">
        <v>0.25033293290867098</v>
      </c>
      <c r="E12" s="139">
        <v>1.1343550297123001E-2</v>
      </c>
      <c r="F12" s="144">
        <v>5.1557493866714398E-2</v>
      </c>
      <c r="G12" s="139">
        <v>-0.19819717589798899</v>
      </c>
      <c r="H12" s="144">
        <v>0.26074165253224002</v>
      </c>
      <c r="I12" s="139">
        <v>0.59488567106964296</v>
      </c>
      <c r="J12" s="144">
        <v>0.37634375912450202</v>
      </c>
      <c r="K12" s="139">
        <v>-0.21579394812629099</v>
      </c>
      <c r="L12" s="144">
        <v>0.257866596346574</v>
      </c>
      <c r="M12" s="139">
        <v>3.3168998875816098</v>
      </c>
      <c r="N12" s="155">
        <v>0.989218367788956</v>
      </c>
    </row>
    <row r="13" spans="1:14" ht="13" customHeight="1" x14ac:dyDescent="0.15">
      <c r="A13" s="57" t="s">
        <v>247</v>
      </c>
      <c r="B13" s="106">
        <v>2</v>
      </c>
      <c r="C13" s="139">
        <v>-0.28723922725277601</v>
      </c>
      <c r="D13" s="144">
        <v>0.67356450953954305</v>
      </c>
      <c r="E13" s="139">
        <v>3.8578383234532602E-2</v>
      </c>
      <c r="F13" s="144">
        <v>0.22456987097445399</v>
      </c>
      <c r="G13" s="139">
        <v>-0.255973897857662</v>
      </c>
      <c r="H13" s="144">
        <v>0.68580247168784303</v>
      </c>
      <c r="I13" s="139">
        <v>1.04785308043657</v>
      </c>
      <c r="J13" s="144">
        <v>0.61866831529778199</v>
      </c>
      <c r="K13" s="139">
        <v>-0.15808098026543099</v>
      </c>
      <c r="L13" s="144">
        <v>0.69899251493997006</v>
      </c>
      <c r="M13" s="139">
        <v>2.1794040947406801</v>
      </c>
      <c r="N13" s="155">
        <v>1.1210641892278199</v>
      </c>
    </row>
    <row r="14" spans="1:14" ht="13" customHeight="1" x14ac:dyDescent="0.15">
      <c r="A14" s="57" t="s">
        <v>248</v>
      </c>
      <c r="B14" s="106">
        <v>2</v>
      </c>
      <c r="C14" s="139">
        <v>-0.331992745885834</v>
      </c>
      <c r="D14" s="144">
        <v>0.209154396109417</v>
      </c>
      <c r="E14" s="139">
        <v>0.15075614319488101</v>
      </c>
      <c r="F14" s="144">
        <v>0.200857434840573</v>
      </c>
      <c r="G14" s="139">
        <v>-0.34767071445782199</v>
      </c>
      <c r="H14" s="144">
        <v>0.20056284427750801</v>
      </c>
      <c r="I14" s="139">
        <v>1.6174798178166301</v>
      </c>
      <c r="J14" s="144">
        <v>0.622293337686049</v>
      </c>
      <c r="K14" s="139">
        <v>-0.36006529610917898</v>
      </c>
      <c r="L14" s="144">
        <v>0.194436693956867</v>
      </c>
      <c r="M14" s="139">
        <v>3.4062485365930799</v>
      </c>
      <c r="N14" s="155">
        <v>0.89084077607538703</v>
      </c>
    </row>
    <row r="15" spans="1:14" ht="13" customHeight="1" x14ac:dyDescent="0.15">
      <c r="A15" s="57" t="s">
        <v>249</v>
      </c>
      <c r="B15" s="106">
        <v>2</v>
      </c>
      <c r="C15" s="139">
        <v>-0.68624127035863103</v>
      </c>
      <c r="D15" s="144">
        <v>0.17854469452923299</v>
      </c>
      <c r="E15" s="139">
        <v>1.2107600450126601</v>
      </c>
      <c r="F15" s="144">
        <v>0.61125204032009395</v>
      </c>
      <c r="G15" s="139">
        <v>-0.68673530662096605</v>
      </c>
      <c r="H15" s="144">
        <v>0.18324877747652701</v>
      </c>
      <c r="I15" s="139">
        <v>1.77019341998923</v>
      </c>
      <c r="J15" s="144">
        <v>0.72459089154873502</v>
      </c>
      <c r="K15" s="139">
        <v>-0.66867001927054304</v>
      </c>
      <c r="L15" s="144">
        <v>0.18200040438839399</v>
      </c>
      <c r="M15" s="139">
        <v>3.1086276472331198</v>
      </c>
      <c r="N15" s="155">
        <v>1.0996155187544601</v>
      </c>
    </row>
    <row r="16" spans="1:14" ht="13" customHeight="1" x14ac:dyDescent="0.15">
      <c r="A16" s="57" t="s">
        <v>250</v>
      </c>
      <c r="B16" s="106">
        <v>2</v>
      </c>
      <c r="C16" s="139">
        <v>-1.8534631746182999</v>
      </c>
      <c r="D16" s="144">
        <v>0.42325543831614199</v>
      </c>
      <c r="E16" s="139">
        <v>1.7008665033802499</v>
      </c>
      <c r="F16" s="144">
        <v>0.80836289363595204</v>
      </c>
      <c r="G16" s="139">
        <v>-1.5342856823450799</v>
      </c>
      <c r="H16" s="144">
        <v>0.433211677078503</v>
      </c>
      <c r="I16" s="139">
        <v>6.0026658476932697</v>
      </c>
      <c r="J16" s="144">
        <v>1.1834875424305999</v>
      </c>
      <c r="K16" s="139">
        <v>-1.5676686435690399</v>
      </c>
      <c r="L16" s="144">
        <v>0.42701119705450302</v>
      </c>
      <c r="M16" s="139">
        <v>10.464357501751101</v>
      </c>
      <c r="N16" s="155">
        <v>1.47233841958665</v>
      </c>
    </row>
    <row r="17" spans="1:14" ht="13" customHeight="1" x14ac:dyDescent="0.15">
      <c r="A17" s="57" t="s">
        <v>251</v>
      </c>
      <c r="B17" s="106">
        <v>2</v>
      </c>
      <c r="C17" s="139">
        <v>-0.46654347520253803</v>
      </c>
      <c r="D17" s="144">
        <v>0.237382904119426</v>
      </c>
      <c r="E17" s="139">
        <v>0.211171835253358</v>
      </c>
      <c r="F17" s="144">
        <v>0.215175787747799</v>
      </c>
      <c r="G17" s="139">
        <v>-0.55945388506590499</v>
      </c>
      <c r="H17" s="144">
        <v>0.22956209539722899</v>
      </c>
      <c r="I17" s="139">
        <v>2.4890805942304302</v>
      </c>
      <c r="J17" s="144">
        <v>0.61887830889733098</v>
      </c>
      <c r="K17" s="139">
        <v>-0.57268252892532101</v>
      </c>
      <c r="L17" s="144">
        <v>0.229076824505756</v>
      </c>
      <c r="M17" s="139">
        <v>2.8023742015072899</v>
      </c>
      <c r="N17" s="155">
        <v>0.74883592545880495</v>
      </c>
    </row>
    <row r="18" spans="1:14" ht="13" customHeight="1" x14ac:dyDescent="0.15">
      <c r="A18" s="109" t="s">
        <v>252</v>
      </c>
      <c r="B18" s="106">
        <v>2</v>
      </c>
      <c r="C18" s="139">
        <v>-0.67239087761979499</v>
      </c>
      <c r="D18" s="144">
        <v>0.37816569102895198</v>
      </c>
      <c r="E18" s="139">
        <v>0.285094940759125</v>
      </c>
      <c r="F18" s="144">
        <v>0.32058300577524801</v>
      </c>
      <c r="G18" s="139">
        <v>-0.796418027677395</v>
      </c>
      <c r="H18" s="144">
        <v>0.36954070838081898</v>
      </c>
      <c r="I18" s="139">
        <v>3.1640525244828801</v>
      </c>
      <c r="J18" s="144">
        <v>0.98570609547134302</v>
      </c>
      <c r="K18" s="139">
        <v>-0.82130600781962704</v>
      </c>
      <c r="L18" s="144">
        <v>0.36749443451610098</v>
      </c>
      <c r="M18" s="139">
        <v>3.85376210941287</v>
      </c>
      <c r="N18" s="155">
        <v>1.20486909929491</v>
      </c>
    </row>
    <row r="19" spans="1:14" ht="13" customHeight="1" x14ac:dyDescent="0.15">
      <c r="A19" s="109" t="s">
        <v>253</v>
      </c>
      <c r="B19" s="106">
        <v>2</v>
      </c>
      <c r="C19" s="139">
        <v>-0.531570231042094</v>
      </c>
      <c r="D19" s="144">
        <v>0.28728772226837501</v>
      </c>
      <c r="E19" s="139">
        <v>0.416216323910512</v>
      </c>
      <c r="F19" s="144">
        <v>0.42010557630461998</v>
      </c>
      <c r="G19" s="139">
        <v>-0.57877248968448303</v>
      </c>
      <c r="H19" s="144">
        <v>0.27250921386410798</v>
      </c>
      <c r="I19" s="139">
        <v>1.84295347518345</v>
      </c>
      <c r="J19" s="144">
        <v>0.80357150683371403</v>
      </c>
      <c r="K19" s="139">
        <v>-0.57223029057833197</v>
      </c>
      <c r="L19" s="144">
        <v>0.27249504330596702</v>
      </c>
      <c r="M19" s="139">
        <v>2.15762915801665</v>
      </c>
      <c r="N19" s="155">
        <v>0.93419101974225405</v>
      </c>
    </row>
    <row r="20" spans="1:14" ht="13" customHeight="1" x14ac:dyDescent="0.15">
      <c r="A20" s="57" t="s">
        <v>254</v>
      </c>
      <c r="B20" s="106">
        <v>2</v>
      </c>
      <c r="C20" s="139">
        <v>-1.3965692993910499</v>
      </c>
      <c r="D20" s="144">
        <v>0.23669562311651299</v>
      </c>
      <c r="E20" s="139">
        <v>1.6335004937790201</v>
      </c>
      <c r="F20" s="144">
        <v>0.61830399944441505</v>
      </c>
      <c r="G20" s="139">
        <v>-1.4095895756752199</v>
      </c>
      <c r="H20" s="144">
        <v>0.23217970764837501</v>
      </c>
      <c r="I20" s="139">
        <v>1.96739417224824</v>
      </c>
      <c r="J20" s="144">
        <v>0.68834767070738301</v>
      </c>
      <c r="K20" s="139">
        <v>-1.27283253800505</v>
      </c>
      <c r="L20" s="144">
        <v>0.24124279435844301</v>
      </c>
      <c r="M20" s="139">
        <v>11.479039984824601</v>
      </c>
      <c r="N20" s="155">
        <v>1.8642218681080001</v>
      </c>
    </row>
    <row r="21" spans="1:14" ht="13" customHeight="1" x14ac:dyDescent="0.15">
      <c r="A21" s="57" t="s">
        <v>255</v>
      </c>
      <c r="B21" s="106">
        <v>2</v>
      </c>
      <c r="C21" s="139">
        <v>-1.5618474924206101</v>
      </c>
      <c r="D21" s="144">
        <v>0.22579905854717899</v>
      </c>
      <c r="E21" s="139">
        <v>2.1485798032091199</v>
      </c>
      <c r="F21" s="144">
        <v>0.66709493157508204</v>
      </c>
      <c r="G21" s="139">
        <v>-1.5918446106661801</v>
      </c>
      <c r="H21" s="144">
        <v>0.24188481263459</v>
      </c>
      <c r="I21" s="139">
        <v>5.8725739279806</v>
      </c>
      <c r="J21" s="144">
        <v>1.2495131497893699</v>
      </c>
      <c r="K21" s="139">
        <v>-1.5661381046684799</v>
      </c>
      <c r="L21" s="144">
        <v>0.241505399353034</v>
      </c>
      <c r="M21" s="139">
        <v>6.1070808160805896</v>
      </c>
      <c r="N21" s="155">
        <v>1.32454641603307</v>
      </c>
    </row>
    <row r="22" spans="1:14" ht="13" customHeight="1" x14ac:dyDescent="0.15">
      <c r="A22" s="57" t="s">
        <v>256</v>
      </c>
      <c r="B22" s="106">
        <v>2</v>
      </c>
      <c r="C22" s="139">
        <v>-1.50082466402947</v>
      </c>
      <c r="D22" s="144">
        <v>0.393773848809918</v>
      </c>
      <c r="E22" s="139">
        <v>1.5679449270769501</v>
      </c>
      <c r="F22" s="144">
        <v>0.88453488630458499</v>
      </c>
      <c r="G22" s="139">
        <v>-1.3927566684333601</v>
      </c>
      <c r="H22" s="144">
        <v>0.397684827906093</v>
      </c>
      <c r="I22" s="139">
        <v>4.1198162235108997</v>
      </c>
      <c r="J22" s="144">
        <v>1.9408077922711</v>
      </c>
      <c r="K22" s="139">
        <v>-1.21446005057254</v>
      </c>
      <c r="L22" s="144">
        <v>0.39616116996839401</v>
      </c>
      <c r="M22" s="139">
        <v>6.0015873670364996</v>
      </c>
      <c r="N22" s="155">
        <v>2.15462863933198</v>
      </c>
    </row>
    <row r="23" spans="1:14" ht="13" customHeight="1" x14ac:dyDescent="0.15">
      <c r="A23" s="57" t="s">
        <v>257</v>
      </c>
      <c r="B23" s="106">
        <v>2</v>
      </c>
      <c r="C23" s="139">
        <v>-1.65244879021756</v>
      </c>
      <c r="D23" s="144">
        <v>0.37417751135112898</v>
      </c>
      <c r="E23" s="139">
        <v>2.0205899808387602</v>
      </c>
      <c r="F23" s="144">
        <v>1.0413256932445401</v>
      </c>
      <c r="G23" s="139">
        <v>-1.3374336617143701</v>
      </c>
      <c r="H23" s="144">
        <v>0.33619276621738398</v>
      </c>
      <c r="I23" s="139">
        <v>6.0213935611090896</v>
      </c>
      <c r="J23" s="144">
        <v>2.2078399184208402</v>
      </c>
      <c r="K23" s="139">
        <v>-1.2232108658954799</v>
      </c>
      <c r="L23" s="144">
        <v>0.34241226690866899</v>
      </c>
      <c r="M23" s="139">
        <v>7.9596516433337401</v>
      </c>
      <c r="N23" s="155">
        <v>2.30280870456646</v>
      </c>
    </row>
    <row r="24" spans="1:14" ht="13" customHeight="1" x14ac:dyDescent="0.15">
      <c r="A24" s="57" t="s">
        <v>258</v>
      </c>
      <c r="B24" s="106">
        <v>2</v>
      </c>
      <c r="C24" s="139">
        <v>-0.98564454409426905</v>
      </c>
      <c r="D24" s="144">
        <v>0.23542729134038001</v>
      </c>
      <c r="E24" s="139">
        <v>1.3238471192662999</v>
      </c>
      <c r="F24" s="144">
        <v>0.63991388673937899</v>
      </c>
      <c r="G24" s="139">
        <v>-0.80319221093661597</v>
      </c>
      <c r="H24" s="144">
        <v>0.22397506545797999</v>
      </c>
      <c r="I24" s="139">
        <v>7.1925442507197097</v>
      </c>
      <c r="J24" s="144">
        <v>1.5053586760798201</v>
      </c>
      <c r="K24" s="139">
        <v>-0.64807711057661899</v>
      </c>
      <c r="L24" s="144">
        <v>0.22450145126325599</v>
      </c>
      <c r="M24" s="139">
        <v>14.3703099232795</v>
      </c>
      <c r="N24" s="155">
        <v>2.4215950061384799</v>
      </c>
    </row>
    <row r="25" spans="1:14" ht="13" customHeight="1" x14ac:dyDescent="0.15">
      <c r="A25" s="57" t="s">
        <v>259</v>
      </c>
      <c r="B25" s="106">
        <v>2</v>
      </c>
      <c r="C25" s="139">
        <v>-1.41268297499983</v>
      </c>
      <c r="D25" s="144">
        <v>0.49088485095287798</v>
      </c>
      <c r="E25" s="139">
        <v>1.1867902964218799</v>
      </c>
      <c r="F25" s="144">
        <v>0.79483195334780599</v>
      </c>
      <c r="G25" s="139">
        <v>-1.32553312029288</v>
      </c>
      <c r="H25" s="144">
        <v>0.50818761478252406</v>
      </c>
      <c r="I25" s="139">
        <v>2.6046138857346501</v>
      </c>
      <c r="J25" s="144">
        <v>0.95304491167740502</v>
      </c>
      <c r="K25" s="139">
        <v>-1.28959306297117</v>
      </c>
      <c r="L25" s="144">
        <v>0.50579110149399298</v>
      </c>
      <c r="M25" s="139">
        <v>3.6180124264994902</v>
      </c>
      <c r="N25" s="155">
        <v>1.03948290323993</v>
      </c>
    </row>
    <row r="26" spans="1:14" ht="13" customHeight="1" x14ac:dyDescent="0.15">
      <c r="A26" s="57" t="s">
        <v>260</v>
      </c>
      <c r="B26" s="106">
        <v>2</v>
      </c>
      <c r="C26" s="139">
        <v>-0.37877064651396802</v>
      </c>
      <c r="D26" s="144">
        <v>0.32386511046911498</v>
      </c>
      <c r="E26" s="139">
        <v>0.133599069131698</v>
      </c>
      <c r="F26" s="144">
        <v>0.236494903623754</v>
      </c>
      <c r="G26" s="139">
        <v>-0.37315011243413498</v>
      </c>
      <c r="H26" s="144">
        <v>0.314157800625884</v>
      </c>
      <c r="I26" s="139">
        <v>1.0209262713904299</v>
      </c>
      <c r="J26" s="144">
        <v>0.81074934809405097</v>
      </c>
      <c r="K26" s="139">
        <v>-0.37124134346127702</v>
      </c>
      <c r="L26" s="144">
        <v>0.30888191347177202</v>
      </c>
      <c r="M26" s="139">
        <v>1.6690610151754799</v>
      </c>
      <c r="N26" s="155">
        <v>1.26429685689913</v>
      </c>
    </row>
    <row r="27" spans="1:14" ht="13" customHeight="1" x14ac:dyDescent="0.15">
      <c r="A27" s="57" t="s">
        <v>261</v>
      </c>
      <c r="B27" s="106">
        <v>2</v>
      </c>
      <c r="C27" s="139">
        <v>-0.67533089339762997</v>
      </c>
      <c r="D27" s="144">
        <v>0.108307597461879</v>
      </c>
      <c r="E27" s="139">
        <v>1.3993027162381599</v>
      </c>
      <c r="F27" s="144">
        <v>0.44895528496660803</v>
      </c>
      <c r="G27" s="139">
        <v>-0.67303336751881804</v>
      </c>
      <c r="H27" s="144">
        <v>0.107522728051125</v>
      </c>
      <c r="I27" s="139">
        <v>2.7964013458516299</v>
      </c>
      <c r="J27" s="144">
        <v>0.68442040160056905</v>
      </c>
      <c r="K27" s="139">
        <v>-0.65997624951003597</v>
      </c>
      <c r="L27" s="144">
        <v>0.108280607697916</v>
      </c>
      <c r="M27" s="139">
        <v>3.2365805056536399</v>
      </c>
      <c r="N27" s="155">
        <v>0.74821185357520903</v>
      </c>
    </row>
    <row r="28" spans="1:14" ht="13" customHeight="1" x14ac:dyDescent="0.15">
      <c r="A28" s="57" t="s">
        <v>262</v>
      </c>
      <c r="B28" s="106">
        <v>2</v>
      </c>
      <c r="C28" s="139">
        <v>-1.6797669178094402E-2</v>
      </c>
      <c r="D28" s="144">
        <v>0.60976817987920595</v>
      </c>
      <c r="E28" s="139">
        <v>9.0006500907576694E-5</v>
      </c>
      <c r="F28" s="144">
        <v>9.5074589364982406E-2</v>
      </c>
      <c r="G28" s="139">
        <v>-8.9423782435293295E-2</v>
      </c>
      <c r="H28" s="144">
        <v>0.61000649435388399</v>
      </c>
      <c r="I28" s="139">
        <v>0.67514624951564395</v>
      </c>
      <c r="J28" s="144">
        <v>0.48411392016128801</v>
      </c>
      <c r="K28" s="139">
        <v>0.196942250346958</v>
      </c>
      <c r="L28" s="144">
        <v>0.55994606490552701</v>
      </c>
      <c r="M28" s="139">
        <v>4.7713719497525604</v>
      </c>
      <c r="N28" s="155">
        <v>1.17068044389532</v>
      </c>
    </row>
    <row r="29" spans="1:14" ht="13" customHeight="1" x14ac:dyDescent="0.15">
      <c r="A29" s="57" t="s">
        <v>263</v>
      </c>
      <c r="B29" s="106">
        <v>2</v>
      </c>
      <c r="C29" s="139">
        <v>-0.75697459615999196</v>
      </c>
      <c r="D29" s="144">
        <v>0.467689018783084</v>
      </c>
      <c r="E29" s="139">
        <v>0.39968793065588698</v>
      </c>
      <c r="F29" s="144">
        <v>0.54173305726299603</v>
      </c>
      <c r="G29" s="139">
        <v>-0.69488321664012698</v>
      </c>
      <c r="H29" s="144">
        <v>0.48155378536846799</v>
      </c>
      <c r="I29" s="139">
        <v>6.38770309002141</v>
      </c>
      <c r="J29" s="144">
        <v>1.1139915640355</v>
      </c>
      <c r="K29" s="139">
        <v>-0.63841370924266905</v>
      </c>
      <c r="L29" s="144">
        <v>0.46233522742782102</v>
      </c>
      <c r="M29" s="139">
        <v>7.4993951814246298</v>
      </c>
      <c r="N29" s="155">
        <v>1.3176037296568199</v>
      </c>
    </row>
    <row r="30" spans="1:14" ht="13" customHeight="1" x14ac:dyDescent="0.15">
      <c r="A30" s="57" t="s">
        <v>264</v>
      </c>
      <c r="B30" s="106">
        <v>2</v>
      </c>
      <c r="C30" s="139">
        <v>-0.80634780697998798</v>
      </c>
      <c r="D30" s="144">
        <v>0.45689339292995201</v>
      </c>
      <c r="E30" s="139">
        <v>0.24883972150091699</v>
      </c>
      <c r="F30" s="144">
        <v>0.248005303896532</v>
      </c>
      <c r="G30" s="139">
        <v>-0.80467244013759098</v>
      </c>
      <c r="H30" s="144">
        <v>0.42283446369830002</v>
      </c>
      <c r="I30" s="139">
        <v>4.4355514231770297</v>
      </c>
      <c r="J30" s="144">
        <v>0.80461077876834597</v>
      </c>
      <c r="K30" s="139">
        <v>-0.76829231281710197</v>
      </c>
      <c r="L30" s="144">
        <v>0.42581615193384698</v>
      </c>
      <c r="M30" s="139">
        <v>4.7371580294180102</v>
      </c>
      <c r="N30" s="155">
        <v>0.87976880094589605</v>
      </c>
    </row>
    <row r="31" spans="1:14" ht="13" customHeight="1" x14ac:dyDescent="0.15">
      <c r="A31" s="57" t="s">
        <v>265</v>
      </c>
      <c r="B31" s="106">
        <v>2</v>
      </c>
      <c r="C31" s="139">
        <v>-0.35693140590870698</v>
      </c>
      <c r="D31" s="144">
        <v>0.24761546035259499</v>
      </c>
      <c r="E31" s="139">
        <v>0.145572830719328</v>
      </c>
      <c r="F31" s="144">
        <v>0.19774005519430099</v>
      </c>
      <c r="G31" s="139">
        <v>-0.33402440842400899</v>
      </c>
      <c r="H31" s="144">
        <v>0.25091682066058202</v>
      </c>
      <c r="I31" s="139">
        <v>4.2382632748319304</v>
      </c>
      <c r="J31" s="144">
        <v>0.95687174063226799</v>
      </c>
      <c r="K31" s="139">
        <v>-0.29636376914484303</v>
      </c>
      <c r="L31" s="144">
        <v>0.25016506316602699</v>
      </c>
      <c r="M31" s="139">
        <v>5.2299706324973601</v>
      </c>
      <c r="N31" s="155">
        <v>1.06496080095172</v>
      </c>
    </row>
    <row r="32" spans="1:14" ht="13" customHeight="1" x14ac:dyDescent="0.15">
      <c r="A32" s="57" t="s">
        <v>266</v>
      </c>
      <c r="B32" s="106">
        <v>2</v>
      </c>
      <c r="C32" s="139">
        <v>-0.63431962170676004</v>
      </c>
      <c r="D32" s="144">
        <v>0.22093441717640899</v>
      </c>
      <c r="E32" s="139">
        <v>0.39502276324959501</v>
      </c>
      <c r="F32" s="144">
        <v>0.25532942984020401</v>
      </c>
      <c r="G32" s="139">
        <v>-0.63695547724286405</v>
      </c>
      <c r="H32" s="144">
        <v>0.21749624388261801</v>
      </c>
      <c r="I32" s="139">
        <v>1.0852339435818199</v>
      </c>
      <c r="J32" s="144">
        <v>0.41866736197273902</v>
      </c>
      <c r="K32" s="139">
        <v>-0.60108964668055198</v>
      </c>
      <c r="L32" s="144">
        <v>0.222535464226017</v>
      </c>
      <c r="M32" s="139">
        <v>3.1858835899943698</v>
      </c>
      <c r="N32" s="155">
        <v>0.96261382983441102</v>
      </c>
    </row>
    <row r="33" spans="1:14" ht="13" customHeight="1" x14ac:dyDescent="0.15">
      <c r="A33" s="57" t="s">
        <v>267</v>
      </c>
      <c r="B33" s="106">
        <v>2</v>
      </c>
      <c r="C33" s="139">
        <v>1.07880846632101</v>
      </c>
      <c r="D33" s="144">
        <v>0.39300966978762703</v>
      </c>
      <c r="E33" s="139">
        <v>0.115104673453977</v>
      </c>
      <c r="F33" s="144">
        <v>0.118537207136656</v>
      </c>
      <c r="G33" s="139">
        <v>1.0112890396746099</v>
      </c>
      <c r="H33" s="144">
        <v>0.77886065894632295</v>
      </c>
      <c r="I33" s="139">
        <v>5.3038386779584696</v>
      </c>
      <c r="J33" s="144">
        <v>1.6257137942544999</v>
      </c>
      <c r="K33" s="139">
        <v>1.03978255084805</v>
      </c>
      <c r="L33" s="144">
        <v>0.80564816280458995</v>
      </c>
      <c r="M33" s="139">
        <v>5.4332336894039797</v>
      </c>
      <c r="N33" s="155">
        <v>1.6969004045009599</v>
      </c>
    </row>
    <row r="34" spans="1:14" ht="13" customHeight="1" x14ac:dyDescent="0.15">
      <c r="A34" s="57" t="s">
        <v>268</v>
      </c>
      <c r="B34" s="106">
        <v>2</v>
      </c>
      <c r="C34" s="139">
        <v>-0.458152318439567</v>
      </c>
      <c r="D34" s="144">
        <v>0.30194454786310898</v>
      </c>
      <c r="E34" s="139">
        <v>0.16604142102952901</v>
      </c>
      <c r="F34" s="144">
        <v>0.22888436506037099</v>
      </c>
      <c r="G34" s="139">
        <v>-0.46922982480186898</v>
      </c>
      <c r="H34" s="144">
        <v>0.29426271366879297</v>
      </c>
      <c r="I34" s="139">
        <v>0.59927221274690001</v>
      </c>
      <c r="J34" s="144">
        <v>0.77489506057168001</v>
      </c>
      <c r="K34" s="139">
        <v>-0.48708768071517999</v>
      </c>
      <c r="L34" s="144">
        <v>0.28710385274086497</v>
      </c>
      <c r="M34" s="139">
        <v>2.1595247524607801</v>
      </c>
      <c r="N34" s="155">
        <v>1.26087891268935</v>
      </c>
    </row>
    <row r="35" spans="1:14" ht="13" customHeight="1" x14ac:dyDescent="0.15">
      <c r="A35" s="57" t="s">
        <v>269</v>
      </c>
      <c r="B35" s="106">
        <v>2</v>
      </c>
      <c r="C35" s="139">
        <v>-0.68061177660672301</v>
      </c>
      <c r="D35" s="144">
        <v>0.23483433925469299</v>
      </c>
      <c r="E35" s="139">
        <v>0.51066357340730895</v>
      </c>
      <c r="F35" s="144">
        <v>0.34243846628862101</v>
      </c>
      <c r="G35" s="139">
        <v>-0.70390385183098503</v>
      </c>
      <c r="H35" s="144">
        <v>0.22829109862709501</v>
      </c>
      <c r="I35" s="139">
        <v>2.8052035132534701</v>
      </c>
      <c r="J35" s="144">
        <v>0.73221664194762204</v>
      </c>
      <c r="K35" s="139">
        <v>-0.70562910790308497</v>
      </c>
      <c r="L35" s="144">
        <v>0.22431229681185899</v>
      </c>
      <c r="M35" s="139">
        <v>3.3288824865628102</v>
      </c>
      <c r="N35" s="155">
        <v>0.82952665115545299</v>
      </c>
    </row>
    <row r="36" spans="1:14" ht="13" customHeight="1" x14ac:dyDescent="0.15">
      <c r="A36" s="57" t="s">
        <v>270</v>
      </c>
      <c r="B36" s="106">
        <v>2</v>
      </c>
      <c r="C36" s="139">
        <v>-1.6524955025197501</v>
      </c>
      <c r="D36" s="144">
        <v>0.215898174351908</v>
      </c>
      <c r="E36" s="139">
        <v>4.5956764331934297</v>
      </c>
      <c r="F36" s="144">
        <v>1.25778401915449</v>
      </c>
      <c r="G36" s="139">
        <v>-1.5795384732931299</v>
      </c>
      <c r="H36" s="144">
        <v>0.21044171117747401</v>
      </c>
      <c r="I36" s="139">
        <v>7.1042129773426304</v>
      </c>
      <c r="J36" s="144">
        <v>1.31362005191017</v>
      </c>
      <c r="K36" s="139">
        <v>-1.5665254110957301</v>
      </c>
      <c r="L36" s="144">
        <v>0.21403661492315201</v>
      </c>
      <c r="M36" s="139">
        <v>8.0214036800582207</v>
      </c>
      <c r="N36" s="155">
        <v>1.41416066547171</v>
      </c>
    </row>
    <row r="37" spans="1:14" ht="13" customHeight="1" x14ac:dyDescent="0.15">
      <c r="A37" s="57" t="s">
        <v>271</v>
      </c>
      <c r="B37" s="106">
        <v>2</v>
      </c>
      <c r="C37" s="139">
        <v>-1.00117962197083</v>
      </c>
      <c r="D37" s="144">
        <v>0.15060354992797201</v>
      </c>
      <c r="E37" s="139">
        <v>1.6109160089802499</v>
      </c>
      <c r="F37" s="144">
        <v>0.47212237817140501</v>
      </c>
      <c r="G37" s="139">
        <v>-0.93737460662659</v>
      </c>
      <c r="H37" s="144">
        <v>0.146642849131467</v>
      </c>
      <c r="I37" s="139">
        <v>3.6719309799251101</v>
      </c>
      <c r="J37" s="144">
        <v>0.69889031136965696</v>
      </c>
      <c r="K37" s="139">
        <v>-0.937287117103907</v>
      </c>
      <c r="L37" s="144">
        <v>0.14713033786472701</v>
      </c>
      <c r="M37" s="139">
        <v>4.0847781380456896</v>
      </c>
      <c r="N37" s="155">
        <v>0.80076839638818798</v>
      </c>
    </row>
    <row r="38" spans="1:14" ht="13" customHeight="1" x14ac:dyDescent="0.15">
      <c r="A38" s="57" t="s">
        <v>272</v>
      </c>
      <c r="B38" s="106">
        <v>2</v>
      </c>
      <c r="C38" s="139">
        <v>-0.27571156535443903</v>
      </c>
      <c r="D38" s="144">
        <v>0.238770406568097</v>
      </c>
      <c r="E38" s="139">
        <v>8.2124726305450799E-2</v>
      </c>
      <c r="F38" s="144">
        <v>0.147036121502992</v>
      </c>
      <c r="G38" s="139">
        <v>-0.33605588936672498</v>
      </c>
      <c r="H38" s="144">
        <v>0.244088181809162</v>
      </c>
      <c r="I38" s="139">
        <v>2.05694658713178</v>
      </c>
      <c r="J38" s="144">
        <v>0.61722455785554797</v>
      </c>
      <c r="K38" s="139">
        <v>-0.34109281241141798</v>
      </c>
      <c r="L38" s="144">
        <v>0.24153477291633099</v>
      </c>
      <c r="M38" s="139">
        <v>2.4027946872636798</v>
      </c>
      <c r="N38" s="155">
        <v>0.63383967347844605</v>
      </c>
    </row>
    <row r="39" spans="1:14" ht="13" customHeight="1" x14ac:dyDescent="0.15">
      <c r="A39" s="57" t="s">
        <v>273</v>
      </c>
      <c r="B39" s="106">
        <v>2</v>
      </c>
      <c r="C39" s="139">
        <v>-0.98841751662582</v>
      </c>
      <c r="D39" s="144">
        <v>0.44166435954367</v>
      </c>
      <c r="E39" s="139">
        <v>0.56293763416464504</v>
      </c>
      <c r="F39" s="144">
        <v>0.50963734509280301</v>
      </c>
      <c r="G39" s="139">
        <v>-0.97849027996637505</v>
      </c>
      <c r="H39" s="144">
        <v>0.43584602459903199</v>
      </c>
      <c r="I39" s="139">
        <v>1.12186968247929</v>
      </c>
      <c r="J39" s="144">
        <v>0.718529004974791</v>
      </c>
      <c r="K39" s="139">
        <v>-0.99215142274702295</v>
      </c>
      <c r="L39" s="144">
        <v>0.42314765135947502</v>
      </c>
      <c r="M39" s="139">
        <v>4.0427139248810402</v>
      </c>
      <c r="N39" s="155">
        <v>1.3632883524499699</v>
      </c>
    </row>
    <row r="40" spans="1:14" ht="13" customHeight="1" x14ac:dyDescent="0.15">
      <c r="A40" s="57" t="s">
        <v>274</v>
      </c>
      <c r="B40" s="106">
        <v>2</v>
      </c>
      <c r="C40" s="139">
        <v>-1.0918049620539001</v>
      </c>
      <c r="D40" s="144">
        <v>0.28216102095337497</v>
      </c>
      <c r="E40" s="139">
        <v>0.79973354644237804</v>
      </c>
      <c r="F40" s="144">
        <v>0.44148002849963502</v>
      </c>
      <c r="G40" s="139">
        <v>-1.1013278747344</v>
      </c>
      <c r="H40" s="144">
        <v>0.32133868481769301</v>
      </c>
      <c r="I40" s="139">
        <v>4.0005695217938699</v>
      </c>
      <c r="J40" s="144">
        <v>0.88973914074077198</v>
      </c>
      <c r="K40" s="139">
        <v>-1.1139730843084099</v>
      </c>
      <c r="L40" s="144">
        <v>0.33387531897832301</v>
      </c>
      <c r="M40" s="139">
        <v>4.5335584820294503</v>
      </c>
      <c r="N40" s="155">
        <v>0.98966550876917303</v>
      </c>
    </row>
    <row r="41" spans="1:14" ht="13" customHeight="1" x14ac:dyDescent="0.15">
      <c r="A41" s="57" t="s">
        <v>275</v>
      </c>
      <c r="B41" s="106">
        <v>2</v>
      </c>
      <c r="C41" s="139">
        <v>-0.95629383979825</v>
      </c>
      <c r="D41" s="144">
        <v>0.30233069903318799</v>
      </c>
      <c r="E41" s="139">
        <v>0.56010917614244105</v>
      </c>
      <c r="F41" s="144">
        <v>0.34689004136421497</v>
      </c>
      <c r="G41" s="139">
        <v>-0.90158205343048103</v>
      </c>
      <c r="H41" s="144">
        <v>0.30935461763045702</v>
      </c>
      <c r="I41" s="139">
        <v>3.4709217475170302</v>
      </c>
      <c r="J41" s="144">
        <v>0.76054602509831104</v>
      </c>
      <c r="K41" s="139">
        <v>-0.88444474769690096</v>
      </c>
      <c r="L41" s="144">
        <v>0.30010897003418302</v>
      </c>
      <c r="M41" s="139">
        <v>3.7395143828146402</v>
      </c>
      <c r="N41" s="155">
        <v>0.86058344916304796</v>
      </c>
    </row>
    <row r="42" spans="1:14" ht="13" customHeight="1" x14ac:dyDescent="0.15">
      <c r="A42" s="57" t="s">
        <v>276</v>
      </c>
      <c r="B42" s="106">
        <v>2</v>
      </c>
      <c r="C42" s="139">
        <v>-1.39489096360108</v>
      </c>
      <c r="D42" s="144">
        <v>0.41982580898456101</v>
      </c>
      <c r="E42" s="139">
        <v>1.05140741518797</v>
      </c>
      <c r="F42" s="144">
        <v>0.614626053227604</v>
      </c>
      <c r="G42" s="139">
        <v>-1.3501251092183999</v>
      </c>
      <c r="H42" s="144">
        <v>0.42520167670436498</v>
      </c>
      <c r="I42" s="139">
        <v>1.95349467353258</v>
      </c>
      <c r="J42" s="144">
        <v>0.87309152520363498</v>
      </c>
      <c r="K42" s="139">
        <v>-1.38162780536991</v>
      </c>
      <c r="L42" s="144">
        <v>0.418739048776824</v>
      </c>
      <c r="M42" s="139">
        <v>3.26261916352126</v>
      </c>
      <c r="N42" s="155">
        <v>1.16015100194595</v>
      </c>
    </row>
    <row r="43" spans="1:14" ht="13" customHeight="1" x14ac:dyDescent="0.15">
      <c r="A43" s="57" t="s">
        <v>277</v>
      </c>
      <c r="B43" s="106">
        <v>2</v>
      </c>
      <c r="C43" s="139">
        <v>-1.01791651702334</v>
      </c>
      <c r="D43" s="144">
        <v>0.62364066850450395</v>
      </c>
      <c r="E43" s="139">
        <v>0.52168161993565898</v>
      </c>
      <c r="F43" s="144">
        <v>0.679442286936773</v>
      </c>
      <c r="G43" s="139">
        <v>-1.1811770408623199</v>
      </c>
      <c r="H43" s="144">
        <v>0.64091219893499596</v>
      </c>
      <c r="I43" s="139">
        <v>2.6485201949796302</v>
      </c>
      <c r="J43" s="144">
        <v>1.1359735351887299</v>
      </c>
      <c r="K43" s="139">
        <v>-1.20797070500516</v>
      </c>
      <c r="L43" s="144">
        <v>0.63191097560531495</v>
      </c>
      <c r="M43" s="139">
        <v>3.77428203680893</v>
      </c>
      <c r="N43" s="155">
        <v>1.64293267582814</v>
      </c>
    </row>
    <row r="44" spans="1:14" ht="13" customHeight="1" x14ac:dyDescent="0.15">
      <c r="A44" s="57" t="s">
        <v>278</v>
      </c>
      <c r="B44" s="106">
        <v>2</v>
      </c>
      <c r="C44" s="139">
        <v>-0.469698326715561</v>
      </c>
      <c r="D44" s="144">
        <v>0.163045459989269</v>
      </c>
      <c r="E44" s="139">
        <v>0.57535773516622901</v>
      </c>
      <c r="F44" s="144">
        <v>0.38331877519989699</v>
      </c>
      <c r="G44" s="139">
        <v>-0.47939766233345699</v>
      </c>
      <c r="H44" s="144">
        <v>0.16609874722439899</v>
      </c>
      <c r="I44" s="139">
        <v>1.43283860849998</v>
      </c>
      <c r="J44" s="144">
        <v>0.57673715015243698</v>
      </c>
      <c r="K44" s="139">
        <v>-0.40420756397440999</v>
      </c>
      <c r="L44" s="144">
        <v>0.13884378727013</v>
      </c>
      <c r="M44" s="139">
        <v>6.4546644500491697</v>
      </c>
      <c r="N44" s="155">
        <v>2.1196164744334798</v>
      </c>
    </row>
    <row r="45" spans="1:14" ht="13" customHeight="1" x14ac:dyDescent="0.15">
      <c r="A45" s="57" t="s">
        <v>279</v>
      </c>
      <c r="B45" s="106">
        <v>2</v>
      </c>
      <c r="C45" s="139">
        <v>-1.4363664300996299</v>
      </c>
      <c r="D45" s="144">
        <v>0.19345107964730701</v>
      </c>
      <c r="E45" s="139">
        <v>3.28892580700838</v>
      </c>
      <c r="F45" s="144">
        <v>0.94724069500411401</v>
      </c>
      <c r="G45" s="139">
        <v>-1.39391789524502</v>
      </c>
      <c r="H45" s="144">
        <v>0.199698768470255</v>
      </c>
      <c r="I45" s="139">
        <v>4.24981523211106</v>
      </c>
      <c r="J45" s="144">
        <v>0.99546445001980599</v>
      </c>
      <c r="K45" s="139">
        <v>-1.3616452856811601</v>
      </c>
      <c r="L45" s="144">
        <v>0.196458224492743</v>
      </c>
      <c r="M45" s="139">
        <v>6.0395300543762804</v>
      </c>
      <c r="N45" s="155">
        <v>1.38245996872507</v>
      </c>
    </row>
    <row r="46" spans="1:14" ht="13" customHeight="1" x14ac:dyDescent="0.15">
      <c r="A46" s="57" t="s">
        <v>280</v>
      </c>
      <c r="B46" s="106">
        <v>2</v>
      </c>
      <c r="C46" s="139">
        <v>-0.88444375220808202</v>
      </c>
      <c r="D46" s="144">
        <v>0.25625179125763298</v>
      </c>
      <c r="E46" s="139">
        <v>0.58445790102248896</v>
      </c>
      <c r="F46" s="144">
        <v>0.37717917538874801</v>
      </c>
      <c r="G46" s="139">
        <v>-0.86926737987426494</v>
      </c>
      <c r="H46" s="144">
        <v>0.26593668734590897</v>
      </c>
      <c r="I46" s="139">
        <v>2.5101374493641999</v>
      </c>
      <c r="J46" s="144">
        <v>0.82602358912928098</v>
      </c>
      <c r="K46" s="139">
        <v>-0.83824433334937198</v>
      </c>
      <c r="L46" s="144">
        <v>0.28049497261362799</v>
      </c>
      <c r="M46" s="139">
        <v>3.7134311929215502</v>
      </c>
      <c r="N46" s="155">
        <v>1.22451837472567</v>
      </c>
    </row>
    <row r="47" spans="1:14" ht="13" customHeight="1" x14ac:dyDescent="0.15">
      <c r="A47" s="57" t="s">
        <v>281</v>
      </c>
      <c r="B47" s="106">
        <v>2</v>
      </c>
      <c r="C47" s="139">
        <v>0.431217372657003</v>
      </c>
      <c r="D47" s="144">
        <v>0.27225261870103901</v>
      </c>
      <c r="E47" s="139">
        <v>9.0429067170311295E-2</v>
      </c>
      <c r="F47" s="144">
        <v>0.113842033041095</v>
      </c>
      <c r="G47" s="139">
        <v>0.34863208800801199</v>
      </c>
      <c r="H47" s="144">
        <v>0.26463803225304</v>
      </c>
      <c r="I47" s="139">
        <v>2.9129945318633501</v>
      </c>
      <c r="J47" s="144">
        <v>0.81218700032135505</v>
      </c>
      <c r="K47" s="139">
        <v>0.32512287201658702</v>
      </c>
      <c r="L47" s="144">
        <v>0.26355300933661802</v>
      </c>
      <c r="M47" s="139">
        <v>3.29232376558492</v>
      </c>
      <c r="N47" s="155">
        <v>0.97302665154146495</v>
      </c>
    </row>
    <row r="48" spans="1:14" ht="13" customHeight="1" x14ac:dyDescent="0.15">
      <c r="A48" s="57" t="s">
        <v>282</v>
      </c>
      <c r="B48" s="106">
        <v>2</v>
      </c>
      <c r="C48" s="139">
        <v>-1.23559824320037</v>
      </c>
      <c r="D48" s="144">
        <v>0.236455735531824</v>
      </c>
      <c r="E48" s="139">
        <v>1.8279994021983901</v>
      </c>
      <c r="F48" s="144">
        <v>0.72357015124027102</v>
      </c>
      <c r="G48" s="139">
        <v>-1.1334305488888301</v>
      </c>
      <c r="H48" s="144">
        <v>0.23344141953340899</v>
      </c>
      <c r="I48" s="139">
        <v>4.8499533544030804</v>
      </c>
      <c r="J48" s="144">
        <v>1.0414838922059699</v>
      </c>
      <c r="K48" s="139">
        <v>-1.1053370584836</v>
      </c>
      <c r="L48" s="144">
        <v>0.22937765312081901</v>
      </c>
      <c r="M48" s="139">
        <v>5.5501588655258196</v>
      </c>
      <c r="N48" s="155">
        <v>1.31462635575993</v>
      </c>
    </row>
    <row r="49" spans="1:14" ht="13" customHeight="1" x14ac:dyDescent="0.15">
      <c r="A49" s="57" t="s">
        <v>283</v>
      </c>
      <c r="B49" s="106">
        <v>2</v>
      </c>
      <c r="C49" s="139">
        <v>-1.44131592530227</v>
      </c>
      <c r="D49" s="144">
        <v>0.53258941065040799</v>
      </c>
      <c r="E49" s="139">
        <v>0.50843498922928299</v>
      </c>
      <c r="F49" s="144">
        <v>0.38651200361655103</v>
      </c>
      <c r="G49" s="139">
        <v>-1.5278129950100601</v>
      </c>
      <c r="H49" s="144">
        <v>0.50606725358886995</v>
      </c>
      <c r="I49" s="139">
        <v>1.1356321550953099</v>
      </c>
      <c r="J49" s="144">
        <v>0.62402872045775104</v>
      </c>
      <c r="K49" s="139">
        <v>-1.46808758683626</v>
      </c>
      <c r="L49" s="144">
        <v>0.47906515616419998</v>
      </c>
      <c r="M49" s="139">
        <v>2.3486265380460698</v>
      </c>
      <c r="N49" s="155">
        <v>0.956167083520154</v>
      </c>
    </row>
    <row r="50" spans="1:14" ht="13" customHeight="1" x14ac:dyDescent="0.15">
      <c r="A50" s="57" t="s">
        <v>284</v>
      </c>
      <c r="B50" s="106">
        <v>2</v>
      </c>
      <c r="C50" s="139">
        <v>-0.73273360269395105</v>
      </c>
      <c r="D50" s="144">
        <v>0.24288152930353599</v>
      </c>
      <c r="E50" s="139">
        <v>0.37285436614540401</v>
      </c>
      <c r="F50" s="144">
        <v>0.26121523345610898</v>
      </c>
      <c r="G50" s="139">
        <v>-0.883494908868798</v>
      </c>
      <c r="H50" s="144">
        <v>0.24011673556937599</v>
      </c>
      <c r="I50" s="139">
        <v>5.2758873981370602</v>
      </c>
      <c r="J50" s="144">
        <v>0.86966779626525503</v>
      </c>
      <c r="K50" s="139">
        <v>-0.89871287447968695</v>
      </c>
      <c r="L50" s="144">
        <v>0.24303465743889199</v>
      </c>
      <c r="M50" s="139">
        <v>5.6190370282575799</v>
      </c>
      <c r="N50" s="155">
        <v>0.95788362329041798</v>
      </c>
    </row>
    <row r="51" spans="1:14" ht="13" customHeight="1" x14ac:dyDescent="0.15">
      <c r="A51" s="57" t="s">
        <v>285</v>
      </c>
      <c r="B51" s="106">
        <v>2</v>
      </c>
      <c r="C51" s="139">
        <v>-0.91640633705793295</v>
      </c>
      <c r="D51" s="144">
        <v>0.44020682719849802</v>
      </c>
      <c r="E51" s="139">
        <v>0.17404035958483299</v>
      </c>
      <c r="F51" s="144">
        <v>0.177561801392493</v>
      </c>
      <c r="G51" s="139">
        <v>-1.0636376347754</v>
      </c>
      <c r="H51" s="144">
        <v>0.43880706164852901</v>
      </c>
      <c r="I51" s="139">
        <v>1.4820067086812201</v>
      </c>
      <c r="J51" s="144">
        <v>0.57504191531392401</v>
      </c>
      <c r="K51" s="139">
        <v>-0.99685064207716301</v>
      </c>
      <c r="L51" s="144">
        <v>0.46059957269318802</v>
      </c>
      <c r="M51" s="139">
        <v>2.4269045408938399</v>
      </c>
      <c r="N51" s="155">
        <v>0.689760721695868</v>
      </c>
    </row>
    <row r="52" spans="1:14" ht="13" customHeight="1" x14ac:dyDescent="0.15">
      <c r="A52" s="57" t="s">
        <v>286</v>
      </c>
      <c r="B52" s="106">
        <v>2</v>
      </c>
      <c r="C52" s="139">
        <v>-2.0364594562449798</v>
      </c>
      <c r="D52" s="144">
        <v>0.35975843310065297</v>
      </c>
      <c r="E52" s="139">
        <v>1.3783287447967301</v>
      </c>
      <c r="F52" s="144">
        <v>0.56830938435946998</v>
      </c>
      <c r="G52" s="139">
        <v>-1.9973639959848299</v>
      </c>
      <c r="H52" s="144">
        <v>0.34358080071550301</v>
      </c>
      <c r="I52" s="139">
        <v>5.2503543000123098</v>
      </c>
      <c r="J52" s="144">
        <v>1.38008884500244</v>
      </c>
      <c r="K52" s="139">
        <v>-2.0331002093346302</v>
      </c>
      <c r="L52" s="144">
        <v>0.34210680514126501</v>
      </c>
      <c r="M52" s="139">
        <v>6.6285813359138199</v>
      </c>
      <c r="N52" s="155">
        <v>1.6487464949711701</v>
      </c>
    </row>
    <row r="53" spans="1:14" ht="13" customHeight="1" x14ac:dyDescent="0.15">
      <c r="A53" s="57" t="s">
        <v>287</v>
      </c>
      <c r="B53" s="106">
        <v>2</v>
      </c>
      <c r="C53" s="139">
        <v>-0.53189429245997599</v>
      </c>
      <c r="D53" s="144">
        <v>0.22684344602103301</v>
      </c>
      <c r="E53" s="139">
        <v>0.34334545383165599</v>
      </c>
      <c r="F53" s="144">
        <v>0.29707405947780902</v>
      </c>
      <c r="G53" s="139">
        <v>-0.55072766196038603</v>
      </c>
      <c r="H53" s="144">
        <v>0.23309834340167199</v>
      </c>
      <c r="I53" s="139">
        <v>1.5120630417347301</v>
      </c>
      <c r="J53" s="144">
        <v>0.62448705084813505</v>
      </c>
      <c r="K53" s="139">
        <v>-0.49532208208122303</v>
      </c>
      <c r="L53" s="144">
        <v>0.22620635815769799</v>
      </c>
      <c r="M53" s="139">
        <v>2.0893598674751801</v>
      </c>
      <c r="N53" s="155">
        <v>0.811647388754692</v>
      </c>
    </row>
    <row r="54" spans="1:14" ht="13" customHeight="1" x14ac:dyDescent="0.15">
      <c r="A54" s="57" t="s">
        <v>288</v>
      </c>
      <c r="B54" s="106">
        <v>2</v>
      </c>
      <c r="C54" s="139">
        <v>-0.70744844836089205</v>
      </c>
      <c r="D54" s="144">
        <v>0.29530533874641901</v>
      </c>
      <c r="E54" s="139">
        <v>0.42956931891077998</v>
      </c>
      <c r="F54" s="144">
        <v>0.34404737525609302</v>
      </c>
      <c r="G54" s="139">
        <v>-0.57431158113749203</v>
      </c>
      <c r="H54" s="144">
        <v>0.29444772164737798</v>
      </c>
      <c r="I54" s="139">
        <v>3.4750694297282698</v>
      </c>
      <c r="J54" s="144">
        <v>1.1231771122376</v>
      </c>
      <c r="K54" s="139">
        <v>-0.57454302782441602</v>
      </c>
      <c r="L54" s="144">
        <v>0.29401245206424598</v>
      </c>
      <c r="M54" s="139">
        <v>3.8823806281315898</v>
      </c>
      <c r="N54" s="155">
        <v>1.14567758979585</v>
      </c>
    </row>
    <row r="55" spans="1:14" ht="13" customHeight="1" x14ac:dyDescent="0.15">
      <c r="A55" s="57" t="s">
        <v>289</v>
      </c>
      <c r="B55" s="106">
        <v>2</v>
      </c>
      <c r="C55" s="139">
        <v>-1.4387590654900499</v>
      </c>
      <c r="D55" s="144">
        <v>0.27899932457792098</v>
      </c>
      <c r="E55" s="139">
        <v>1.4687279810774201</v>
      </c>
      <c r="F55" s="144">
        <v>0.56638740947927801</v>
      </c>
      <c r="G55" s="139">
        <v>-1.39201493193573</v>
      </c>
      <c r="H55" s="144">
        <v>0.29287035358275099</v>
      </c>
      <c r="I55" s="139">
        <v>2.5786305864024599</v>
      </c>
      <c r="J55" s="144">
        <v>0.82677696140819301</v>
      </c>
      <c r="K55" s="139">
        <v>-1.32824273488491</v>
      </c>
      <c r="L55" s="144">
        <v>0.30310899081767001</v>
      </c>
      <c r="M55" s="139">
        <v>3.5498670494317301</v>
      </c>
      <c r="N55" s="155">
        <v>1.2182787624333999</v>
      </c>
    </row>
    <row r="56" spans="1:14" ht="13" customHeight="1" x14ac:dyDescent="0.15">
      <c r="A56" s="57" t="s">
        <v>290</v>
      </c>
      <c r="B56" s="106">
        <v>2</v>
      </c>
      <c r="C56" s="139">
        <v>-0.58848949052650101</v>
      </c>
      <c r="D56" s="144">
        <v>0.243125352187917</v>
      </c>
      <c r="E56" s="139">
        <v>0.30739965809021802</v>
      </c>
      <c r="F56" s="144">
        <v>0.26842561349891397</v>
      </c>
      <c r="G56" s="139">
        <v>-0.58283493460772295</v>
      </c>
      <c r="H56" s="144">
        <v>0.244971607354008</v>
      </c>
      <c r="I56" s="139">
        <v>1.90467273584498</v>
      </c>
      <c r="J56" s="144">
        <v>0.68450310143683701</v>
      </c>
      <c r="K56" s="139">
        <v>-0.56600184817109001</v>
      </c>
      <c r="L56" s="144">
        <v>0.23346312636043101</v>
      </c>
      <c r="M56" s="139">
        <v>2.7190899621393601</v>
      </c>
      <c r="N56" s="155">
        <v>0.97936916674516705</v>
      </c>
    </row>
    <row r="57" spans="1:14" ht="13" customHeight="1" x14ac:dyDescent="0.15">
      <c r="A57" s="57" t="s">
        <v>291</v>
      </c>
      <c r="B57" s="106">
        <v>2</v>
      </c>
      <c r="C57" s="139">
        <v>-1.01092087329151</v>
      </c>
      <c r="D57" s="144">
        <v>0.68882176460656297</v>
      </c>
      <c r="E57" s="139">
        <v>0.263953474195462</v>
      </c>
      <c r="F57" s="144">
        <v>0.35513944677537601</v>
      </c>
      <c r="G57" s="139">
        <v>-0.89446078792171901</v>
      </c>
      <c r="H57" s="144">
        <v>0.619288496807195</v>
      </c>
      <c r="I57" s="139">
        <v>2.19774630300555</v>
      </c>
      <c r="J57" s="144">
        <v>1.0321768350712199</v>
      </c>
      <c r="K57" s="139">
        <v>-0.89737272088575104</v>
      </c>
      <c r="L57" s="144">
        <v>0.62259804213257097</v>
      </c>
      <c r="M57" s="139">
        <v>2.3965512964695299</v>
      </c>
      <c r="N57" s="155">
        <v>1.15735444941902</v>
      </c>
    </row>
    <row r="58" spans="1:14" ht="13" customHeight="1" x14ac:dyDescent="0.15">
      <c r="A58" s="57" t="s">
        <v>292</v>
      </c>
      <c r="B58" s="106">
        <v>2</v>
      </c>
      <c r="C58" s="139">
        <v>-1.0758185363928301</v>
      </c>
      <c r="D58" s="144">
        <v>0.137428898675093</v>
      </c>
      <c r="E58" s="139">
        <v>2.47695759114879</v>
      </c>
      <c r="F58" s="144">
        <v>0.69937190693657802</v>
      </c>
      <c r="G58" s="139">
        <v>-1.0247687577765801</v>
      </c>
      <c r="H58" s="144">
        <v>0.13519779004426699</v>
      </c>
      <c r="I58" s="139">
        <v>4.5231473620535398</v>
      </c>
      <c r="J58" s="144">
        <v>0.75961207534299702</v>
      </c>
      <c r="K58" s="139">
        <v>-1.0099539246801901</v>
      </c>
      <c r="L58" s="144">
        <v>0.13746217691013399</v>
      </c>
      <c r="M58" s="139">
        <v>5.2834303513538696</v>
      </c>
      <c r="N58" s="155">
        <v>0.83858248839059002</v>
      </c>
    </row>
    <row r="59" spans="1:14" ht="13" customHeight="1" x14ac:dyDescent="0.15">
      <c r="A59" s="57" t="s">
        <v>293</v>
      </c>
      <c r="B59" s="106">
        <v>2</v>
      </c>
      <c r="C59" s="139">
        <v>-0.55780779495992505</v>
      </c>
      <c r="D59" s="144">
        <v>0.92882422785358099</v>
      </c>
      <c r="E59" s="139">
        <v>6.8291209437806699E-2</v>
      </c>
      <c r="F59" s="144">
        <v>0.263076050501938</v>
      </c>
      <c r="G59" s="139">
        <v>-0.54817025422028598</v>
      </c>
      <c r="H59" s="144">
        <v>0.93341639663390097</v>
      </c>
      <c r="I59" s="139">
        <v>0.32248557872391798</v>
      </c>
      <c r="J59" s="144">
        <v>0.472966902803583</v>
      </c>
      <c r="K59" s="139">
        <v>-0.498610422230643</v>
      </c>
      <c r="L59" s="144">
        <v>0.86598607581223697</v>
      </c>
      <c r="M59" s="139">
        <v>1.76620564657751</v>
      </c>
      <c r="N59" s="155">
        <v>1.0251889794384801</v>
      </c>
    </row>
    <row r="60" spans="1:14" ht="13" customHeight="1" x14ac:dyDescent="0.15">
      <c r="A60" s="57" t="s">
        <v>294</v>
      </c>
      <c r="B60" s="106">
        <v>2</v>
      </c>
      <c r="C60" s="139">
        <v>-0.90134381821667398</v>
      </c>
      <c r="D60" s="144">
        <v>0.52803718977393899</v>
      </c>
      <c r="E60" s="139">
        <v>0.271091717102876</v>
      </c>
      <c r="F60" s="144">
        <v>0.29594143737207101</v>
      </c>
      <c r="G60" s="139">
        <v>-0.69835781656385898</v>
      </c>
      <c r="H60" s="144">
        <v>0.54723823538784999</v>
      </c>
      <c r="I60" s="139">
        <v>7.5311083439639104</v>
      </c>
      <c r="J60" s="144">
        <v>2.9896410293245199</v>
      </c>
      <c r="K60" s="139">
        <v>-0.46605131420419699</v>
      </c>
      <c r="L60" s="144">
        <v>0.49099379319403003</v>
      </c>
      <c r="M60" s="139">
        <v>14.9411062381319</v>
      </c>
      <c r="N60" s="155">
        <v>4.58475265646699</v>
      </c>
    </row>
    <row r="61" spans="1:14" ht="13" customHeight="1" x14ac:dyDescent="0.15">
      <c r="A61" s="57" t="s">
        <v>295</v>
      </c>
      <c r="B61" s="106">
        <v>2</v>
      </c>
      <c r="C61" s="139">
        <v>-5.59238782762519E-2</v>
      </c>
      <c r="D61" s="144">
        <v>0.182999911845831</v>
      </c>
      <c r="E61" s="139">
        <v>3.5151719581083098E-3</v>
      </c>
      <c r="F61" s="144">
        <v>3.2858223424742497E-2</v>
      </c>
      <c r="G61" s="139">
        <v>-2.9271835805113399E-2</v>
      </c>
      <c r="H61" s="144">
        <v>0.18706259082894799</v>
      </c>
      <c r="I61" s="139">
        <v>0.30260856385364798</v>
      </c>
      <c r="J61" s="144">
        <v>0.24907849975208299</v>
      </c>
      <c r="K61" s="139">
        <v>-5.6336014573069602E-2</v>
      </c>
      <c r="L61" s="144">
        <v>0.18730731805253001</v>
      </c>
      <c r="M61" s="139">
        <v>0.79057076052678898</v>
      </c>
      <c r="N61" s="155">
        <v>0.429649360426342</v>
      </c>
    </row>
    <row r="62" spans="1:14" ht="13" customHeight="1" x14ac:dyDescent="0.15">
      <c r="A62" s="57" t="s">
        <v>296</v>
      </c>
      <c r="B62" s="106">
        <v>2</v>
      </c>
      <c r="C62" s="139" t="s">
        <v>328</v>
      </c>
      <c r="D62" s="144" t="s">
        <v>328</v>
      </c>
      <c r="E62" s="139" t="s">
        <v>328</v>
      </c>
      <c r="F62" s="144" t="s">
        <v>328</v>
      </c>
      <c r="G62" s="139" t="s">
        <v>328</v>
      </c>
      <c r="H62" s="144" t="s">
        <v>328</v>
      </c>
      <c r="I62" s="139" t="s">
        <v>328</v>
      </c>
      <c r="J62" s="144" t="s">
        <v>328</v>
      </c>
      <c r="K62" s="139" t="s">
        <v>328</v>
      </c>
      <c r="L62" s="144" t="s">
        <v>328</v>
      </c>
      <c r="M62" s="139" t="s">
        <v>328</v>
      </c>
      <c r="N62" s="155" t="s">
        <v>328</v>
      </c>
    </row>
    <row r="63" spans="1:14" ht="13" customHeight="1" x14ac:dyDescent="0.15">
      <c r="A63" s="110" t="s">
        <v>297</v>
      </c>
      <c r="B63" s="74">
        <v>2</v>
      </c>
      <c r="C63" s="140">
        <v>-0.65839995471350699</v>
      </c>
      <c r="D63" s="145">
        <v>6.9394768463680603E-2</v>
      </c>
      <c r="E63" s="140">
        <v>0.72215044774728399</v>
      </c>
      <c r="F63" s="145">
        <v>9.3128138489218706E-2</v>
      </c>
      <c r="G63" s="140">
        <v>-0.62429331446227598</v>
      </c>
      <c r="H63" s="145">
        <v>7.2958554820365507E-2</v>
      </c>
      <c r="I63" s="140">
        <v>3.4820137514853902</v>
      </c>
      <c r="J63" s="145">
        <v>0.22541233532257801</v>
      </c>
      <c r="K63" s="140">
        <v>-0.57500396080945004</v>
      </c>
      <c r="L63" s="145">
        <v>7.2305384438216699E-2</v>
      </c>
      <c r="M63" s="140">
        <v>4.9376489302975104</v>
      </c>
      <c r="N63" s="157">
        <v>0.29313170459050802</v>
      </c>
    </row>
    <row r="64" spans="1:14" ht="13" customHeight="1" x14ac:dyDescent="0.15">
      <c r="A64" s="75" t="s">
        <v>298</v>
      </c>
      <c r="B64" s="76">
        <v>2</v>
      </c>
      <c r="C64" s="141">
        <v>-0.64459504981458504</v>
      </c>
      <c r="D64" s="146">
        <v>8.1229211865283396E-2</v>
      </c>
      <c r="E64" s="141">
        <v>0.52202433293838102</v>
      </c>
      <c r="F64" s="146">
        <v>0.105848679668662</v>
      </c>
      <c r="G64" s="141">
        <v>-0.63866090660808905</v>
      </c>
      <c r="H64" s="146">
        <v>8.1537735108940204E-2</v>
      </c>
      <c r="I64" s="141">
        <v>2.8749276052338599</v>
      </c>
      <c r="J64" s="146">
        <v>0.26083867268856098</v>
      </c>
      <c r="K64" s="141">
        <v>-0.61536477006679402</v>
      </c>
      <c r="L64" s="146">
        <v>8.1240272704663302E-2</v>
      </c>
      <c r="M64" s="141">
        <v>3.7800780727079002</v>
      </c>
      <c r="N64" s="158">
        <v>0.33566333209578503</v>
      </c>
    </row>
    <row r="65" spans="1:14" ht="13" customHeight="1" x14ac:dyDescent="0.15">
      <c r="A65" s="77" t="s">
        <v>299</v>
      </c>
      <c r="B65" s="78">
        <v>2</v>
      </c>
      <c r="C65" s="142">
        <v>-0.83187426400463604</v>
      </c>
      <c r="D65" s="147">
        <v>5.4246325474352299E-2</v>
      </c>
      <c r="E65" s="142">
        <v>0.85285250615165697</v>
      </c>
      <c r="F65" s="147">
        <v>7.4303039224583603E-2</v>
      </c>
      <c r="G65" s="142">
        <v>-0.80981114112823105</v>
      </c>
      <c r="H65" s="147">
        <v>5.5825638606826003E-2</v>
      </c>
      <c r="I65" s="142">
        <v>3.1275760938135</v>
      </c>
      <c r="J65" s="147">
        <v>0.150987935992142</v>
      </c>
      <c r="K65" s="142">
        <v>-0.773900250931428</v>
      </c>
      <c r="L65" s="147">
        <v>5.4888885120232801E-2</v>
      </c>
      <c r="M65" s="142">
        <v>4.7795445818757099</v>
      </c>
      <c r="N65" s="159">
        <v>0.205530440117423</v>
      </c>
    </row>
    <row r="66" spans="1:14" ht="13" customHeight="1" x14ac:dyDescent="0.15">
      <c r="A66" s="57" t="s">
        <v>300</v>
      </c>
      <c r="B66" s="106">
        <v>2</v>
      </c>
      <c r="C66" s="139">
        <v>-1.6373988048417001</v>
      </c>
      <c r="D66" s="144">
        <v>0.77543979752513204</v>
      </c>
      <c r="E66" s="139">
        <v>0.26800957171181</v>
      </c>
      <c r="F66" s="144">
        <v>0.198038023384707</v>
      </c>
      <c r="G66" s="139">
        <v>-1.49322073749024</v>
      </c>
      <c r="H66" s="144">
        <v>0.734606820359751</v>
      </c>
      <c r="I66" s="139">
        <v>5.7420107016579998</v>
      </c>
      <c r="J66" s="144">
        <v>3.14231759309282</v>
      </c>
      <c r="K66" s="139">
        <v>-1.25858360850214</v>
      </c>
      <c r="L66" s="144">
        <v>0.72607566472002005</v>
      </c>
      <c r="M66" s="139">
        <v>12.749486595335799</v>
      </c>
      <c r="N66" s="155">
        <v>4.4254120389487897</v>
      </c>
    </row>
    <row r="67" spans="1:14" ht="13" customHeight="1" x14ac:dyDescent="0.15">
      <c r="A67" s="57" t="s">
        <v>301</v>
      </c>
      <c r="B67" s="106">
        <v>2</v>
      </c>
      <c r="C67" s="139">
        <v>-1.72463897713129</v>
      </c>
      <c r="D67" s="144">
        <v>0.51580125468410998</v>
      </c>
      <c r="E67" s="139">
        <v>1.24320153407915</v>
      </c>
      <c r="F67" s="144">
        <v>0.86023318651180503</v>
      </c>
      <c r="G67" s="139">
        <v>-1.7478750428379799</v>
      </c>
      <c r="H67" s="144">
        <v>0.53225202449227604</v>
      </c>
      <c r="I67" s="139">
        <v>2.87979286297168</v>
      </c>
      <c r="J67" s="144">
        <v>1.64661784318897</v>
      </c>
      <c r="K67" s="139">
        <v>-1.60204173534062</v>
      </c>
      <c r="L67" s="144">
        <v>0.53940557862175198</v>
      </c>
      <c r="M67" s="139">
        <v>4.4604711802954302</v>
      </c>
      <c r="N67" s="155">
        <v>2.1986173383895098</v>
      </c>
    </row>
    <row r="68" spans="1:14" ht="13" customHeight="1" x14ac:dyDescent="0.15">
      <c r="A68" s="57" t="s">
        <v>302</v>
      </c>
      <c r="B68" s="106">
        <v>2</v>
      </c>
      <c r="C68" s="139">
        <v>-0.98976673230648704</v>
      </c>
      <c r="D68" s="144">
        <v>0.72855082678867999</v>
      </c>
      <c r="E68" s="139">
        <v>0.30450544392832801</v>
      </c>
      <c r="F68" s="144">
        <v>0.50627369221665997</v>
      </c>
      <c r="G68" s="139">
        <v>-0.87738926667871298</v>
      </c>
      <c r="H68" s="144">
        <v>0.718240982668093</v>
      </c>
      <c r="I68" s="139">
        <v>2.77728762404027</v>
      </c>
      <c r="J68" s="144">
        <v>1.7353041544938801</v>
      </c>
      <c r="K68" s="139">
        <v>-0.75995711986056802</v>
      </c>
      <c r="L68" s="144">
        <v>0.76701447459203598</v>
      </c>
      <c r="M68" s="139">
        <v>8.4010991090611995</v>
      </c>
      <c r="N68" s="155">
        <v>3.2702219959952501</v>
      </c>
    </row>
    <row r="69" spans="1:14" ht="13" customHeight="1" x14ac:dyDescent="0.15">
      <c r="A69" s="72" t="s">
        <v>303</v>
      </c>
      <c r="B69" s="79">
        <v>2</v>
      </c>
      <c r="C69" s="149">
        <v>1.18129799115401</v>
      </c>
      <c r="D69" s="150">
        <v>1.17459681890311</v>
      </c>
      <c r="E69" s="149">
        <v>0.15222862215922101</v>
      </c>
      <c r="F69" s="150">
        <v>0.34815802320684502</v>
      </c>
      <c r="G69" s="149">
        <v>0.99767876579608095</v>
      </c>
      <c r="H69" s="150">
        <v>1.2427615429476599</v>
      </c>
      <c r="I69" s="149">
        <v>2.22158797762195</v>
      </c>
      <c r="J69" s="150">
        <v>1.29801627976047</v>
      </c>
      <c r="K69" s="149">
        <v>1.05087980339772</v>
      </c>
      <c r="L69" s="150">
        <v>1.17789800316627</v>
      </c>
      <c r="M69" s="149">
        <v>2.71656824471156</v>
      </c>
      <c r="N69" s="160">
        <v>1.73263992916124</v>
      </c>
    </row>
    <row r="70" spans="1:14" ht="13" customHeight="1" x14ac:dyDescent="0.15">
      <c r="A70" s="57"/>
      <c r="B70" s="82"/>
      <c r="C70" s="139" t="s">
        <v>1560</v>
      </c>
      <c r="D70" s="144" t="s">
        <v>1561</v>
      </c>
      <c r="E70" s="139" t="s">
        <v>922</v>
      </c>
      <c r="F70" s="144" t="s">
        <v>923</v>
      </c>
      <c r="G70" s="139" t="s">
        <v>1562</v>
      </c>
      <c r="H70" s="144" t="s">
        <v>1563</v>
      </c>
      <c r="I70" s="139" t="s">
        <v>938</v>
      </c>
      <c r="J70" s="144" t="s">
        <v>939</v>
      </c>
      <c r="K70" s="139" t="s">
        <v>1564</v>
      </c>
      <c r="L70" s="144" t="s">
        <v>1565</v>
      </c>
      <c r="M70" s="139" t="s">
        <v>954</v>
      </c>
      <c r="N70" s="155" t="s">
        <v>955</v>
      </c>
    </row>
    <row r="71" spans="1:14" ht="13" customHeight="1" x14ac:dyDescent="0.15">
      <c r="A71" s="57" t="s">
        <v>247</v>
      </c>
      <c r="B71" s="82">
        <v>1</v>
      </c>
      <c r="C71" s="139">
        <v>-0.924443293800707</v>
      </c>
      <c r="D71" s="144">
        <v>0.74564126195038705</v>
      </c>
      <c r="E71" s="139">
        <v>0.18678536540121499</v>
      </c>
      <c r="F71" s="144">
        <v>0.34878001483854298</v>
      </c>
      <c r="G71" s="139">
        <v>-0.92046653751810203</v>
      </c>
      <c r="H71" s="144">
        <v>0.74836520926777195</v>
      </c>
      <c r="I71" s="139">
        <v>0.67414539813516505</v>
      </c>
      <c r="J71" s="144">
        <v>0.54108574946862897</v>
      </c>
      <c r="K71" s="139">
        <v>-1.04408536102122</v>
      </c>
      <c r="L71" s="144">
        <v>0.76284742820900797</v>
      </c>
      <c r="M71" s="139">
        <v>2.4793147091698899</v>
      </c>
      <c r="N71" s="155">
        <v>1.5234221624718101</v>
      </c>
    </row>
    <row r="72" spans="1:14" ht="13" customHeight="1" x14ac:dyDescent="0.15">
      <c r="A72" s="57" t="s">
        <v>251</v>
      </c>
      <c r="B72" s="82">
        <v>1</v>
      </c>
      <c r="C72" s="139">
        <v>-0.78880320318713704</v>
      </c>
      <c r="D72" s="144">
        <v>0.29012295076201</v>
      </c>
      <c r="E72" s="139">
        <v>0.279664396954452</v>
      </c>
      <c r="F72" s="144">
        <v>0.21438622423539599</v>
      </c>
      <c r="G72" s="139">
        <v>-0.87783890315171398</v>
      </c>
      <c r="H72" s="144">
        <v>0.30189290028061699</v>
      </c>
      <c r="I72" s="139">
        <v>2.29833725291373</v>
      </c>
      <c r="J72" s="144">
        <v>0.58643983101080299</v>
      </c>
      <c r="K72" s="139">
        <v>-0.85367494437258296</v>
      </c>
      <c r="L72" s="144">
        <v>0.30303722813298001</v>
      </c>
      <c r="M72" s="139">
        <v>2.4695201182758999</v>
      </c>
      <c r="N72" s="155">
        <v>0.66951460853244205</v>
      </c>
    </row>
    <row r="73" spans="1:14" ht="13" customHeight="1" x14ac:dyDescent="0.15">
      <c r="A73" s="109" t="s">
        <v>253</v>
      </c>
      <c r="B73" s="82">
        <v>1</v>
      </c>
      <c r="C73" s="139">
        <v>-0.46506469721600602</v>
      </c>
      <c r="D73" s="144">
        <v>0.27358247302600502</v>
      </c>
      <c r="E73" s="139">
        <v>0.15273483496172</v>
      </c>
      <c r="F73" s="144">
        <v>0.180162221750294</v>
      </c>
      <c r="G73" s="139">
        <v>-0.55584212518847698</v>
      </c>
      <c r="H73" s="144">
        <v>0.26735704837038599</v>
      </c>
      <c r="I73" s="139">
        <v>1.7216756681445999</v>
      </c>
      <c r="J73" s="144">
        <v>0.68048993044014405</v>
      </c>
      <c r="K73" s="139">
        <v>-0.52800880792246696</v>
      </c>
      <c r="L73" s="144">
        <v>0.27026426002015302</v>
      </c>
      <c r="M73" s="139">
        <v>2.0013323951166999</v>
      </c>
      <c r="N73" s="155">
        <v>0.85699127976285805</v>
      </c>
    </row>
    <row r="74" spans="1:14" ht="13" customHeight="1" x14ac:dyDescent="0.15">
      <c r="A74" s="57" t="s">
        <v>254</v>
      </c>
      <c r="B74" s="82">
        <v>1</v>
      </c>
      <c r="C74" s="139">
        <v>-0.90887625131951499</v>
      </c>
      <c r="D74" s="144">
        <v>0.38545053215062702</v>
      </c>
      <c r="E74" s="139">
        <v>0.391714908406463</v>
      </c>
      <c r="F74" s="144">
        <v>0.351423602581317</v>
      </c>
      <c r="G74" s="139">
        <v>-0.96286489272603304</v>
      </c>
      <c r="H74" s="144">
        <v>0.439684062546914</v>
      </c>
      <c r="I74" s="139">
        <v>2.4330972062971501</v>
      </c>
      <c r="J74" s="144">
        <v>0.99603731290075603</v>
      </c>
      <c r="K74" s="139">
        <v>-0.91865947082775201</v>
      </c>
      <c r="L74" s="144">
        <v>0.45551127251733498</v>
      </c>
      <c r="M74" s="139">
        <v>5.68352996580093</v>
      </c>
      <c r="N74" s="155">
        <v>1.6258042519882701</v>
      </c>
    </row>
    <row r="75" spans="1:14" ht="13" customHeight="1" x14ac:dyDescent="0.15">
      <c r="A75" s="57" t="s">
        <v>265</v>
      </c>
      <c r="B75" s="82">
        <v>1</v>
      </c>
      <c r="C75" s="139">
        <v>-0.71259115325393196</v>
      </c>
      <c r="D75" s="144">
        <v>0.69564705920024394</v>
      </c>
      <c r="E75" s="139">
        <v>0.24881308578663</v>
      </c>
      <c r="F75" s="144">
        <v>0.50985324639317398</v>
      </c>
      <c r="G75" s="139">
        <v>-0.63553239617666002</v>
      </c>
      <c r="H75" s="144">
        <v>0.68097462806146403</v>
      </c>
      <c r="I75" s="139">
        <v>2.0148034302126199</v>
      </c>
      <c r="J75" s="144">
        <v>0.97752921193175901</v>
      </c>
      <c r="K75" s="139">
        <v>-0.75707900231018799</v>
      </c>
      <c r="L75" s="144">
        <v>0.61439698738220005</v>
      </c>
      <c r="M75" s="139">
        <v>3.8764355866367399</v>
      </c>
      <c r="N75" s="155">
        <v>1.3825118730783901</v>
      </c>
    </row>
    <row r="76" spans="1:14" ht="13" customHeight="1" x14ac:dyDescent="0.15">
      <c r="A76" s="57" t="s">
        <v>270</v>
      </c>
      <c r="B76" s="82">
        <v>1</v>
      </c>
      <c r="C76" s="139">
        <v>-0.86325921900038705</v>
      </c>
      <c r="D76" s="144">
        <v>0.18810764059551</v>
      </c>
      <c r="E76" s="139">
        <v>0.70080130422961995</v>
      </c>
      <c r="F76" s="144">
        <v>0.310469357083549</v>
      </c>
      <c r="G76" s="139">
        <v>-0.83315349821624596</v>
      </c>
      <c r="H76" s="144">
        <v>0.19552997996139199</v>
      </c>
      <c r="I76" s="139">
        <v>3.44711058699095</v>
      </c>
      <c r="J76" s="144">
        <v>0.75234621468419405</v>
      </c>
      <c r="K76" s="139">
        <v>-0.81266255489805095</v>
      </c>
      <c r="L76" s="144">
        <v>0.19264342122360001</v>
      </c>
      <c r="M76" s="139">
        <v>4.1104482808959197</v>
      </c>
      <c r="N76" s="155">
        <v>0.97001758328076604</v>
      </c>
    </row>
    <row r="77" spans="1:14" ht="13" customHeight="1" x14ac:dyDescent="0.15">
      <c r="A77" s="57" t="s">
        <v>272</v>
      </c>
      <c r="B77" s="82">
        <v>1</v>
      </c>
      <c r="C77" s="139">
        <v>-0.82593591653079002</v>
      </c>
      <c r="D77" s="144">
        <v>0.29167499344972098</v>
      </c>
      <c r="E77" s="139">
        <v>0.42740759946311602</v>
      </c>
      <c r="F77" s="144">
        <v>0.31373171229027202</v>
      </c>
      <c r="G77" s="139">
        <v>-0.89659305000098599</v>
      </c>
      <c r="H77" s="144">
        <v>0.27313187375475501</v>
      </c>
      <c r="I77" s="139">
        <v>3.9926191585415798</v>
      </c>
      <c r="J77" s="144">
        <v>1.02406969392703</v>
      </c>
      <c r="K77" s="139">
        <v>-0.91149769862665497</v>
      </c>
      <c r="L77" s="144">
        <v>0.27713362796830998</v>
      </c>
      <c r="M77" s="139">
        <v>4.2353959212888403</v>
      </c>
      <c r="N77" s="155">
        <v>1.1314761762572101</v>
      </c>
    </row>
    <row r="78" spans="1:14" ht="13" customHeight="1" x14ac:dyDescent="0.15">
      <c r="A78" s="57" t="s">
        <v>278</v>
      </c>
      <c r="B78" s="82">
        <v>1</v>
      </c>
      <c r="C78" s="139">
        <v>-0.46274852341071598</v>
      </c>
      <c r="D78" s="144">
        <v>0.185147973345901</v>
      </c>
      <c r="E78" s="139">
        <v>0.31814719930980201</v>
      </c>
      <c r="F78" s="144">
        <v>0.24280811149388501</v>
      </c>
      <c r="G78" s="139">
        <v>-0.496222591436495</v>
      </c>
      <c r="H78" s="144">
        <v>0.17767125008523901</v>
      </c>
      <c r="I78" s="139">
        <v>4.98622289300266</v>
      </c>
      <c r="J78" s="144">
        <v>1.0977897326180699</v>
      </c>
      <c r="K78" s="139">
        <v>-0.57828392377608595</v>
      </c>
      <c r="L78" s="144">
        <v>0.185523903413225</v>
      </c>
      <c r="M78" s="139">
        <v>8.7834184154453396</v>
      </c>
      <c r="N78" s="155">
        <v>1.6640702133358101</v>
      </c>
    </row>
    <row r="79" spans="1:14" ht="13" customHeight="1" x14ac:dyDescent="0.15">
      <c r="A79" s="57" t="s">
        <v>283</v>
      </c>
      <c r="B79" s="82">
        <v>1</v>
      </c>
      <c r="C79" s="139">
        <v>-1.10476986313589</v>
      </c>
      <c r="D79" s="144">
        <v>0.40964245396295601</v>
      </c>
      <c r="E79" s="139">
        <v>0.31874841169719997</v>
      </c>
      <c r="F79" s="144">
        <v>0.238756085454711</v>
      </c>
      <c r="G79" s="139">
        <v>-1.1402606674148399</v>
      </c>
      <c r="H79" s="144">
        <v>0.396772868869817</v>
      </c>
      <c r="I79" s="139">
        <v>0.89275277241899997</v>
      </c>
      <c r="J79" s="144">
        <v>0.53985363076667003</v>
      </c>
      <c r="K79" s="139">
        <v>-1.0351696894612299</v>
      </c>
      <c r="L79" s="144">
        <v>0.41939022271054399</v>
      </c>
      <c r="M79" s="139">
        <v>2.1706709496907699</v>
      </c>
      <c r="N79" s="155">
        <v>0.97885292022252901</v>
      </c>
    </row>
    <row r="80" spans="1:14" ht="13" customHeight="1" x14ac:dyDescent="0.15">
      <c r="A80" s="57" t="s">
        <v>288</v>
      </c>
      <c r="B80" s="82">
        <v>1</v>
      </c>
      <c r="C80" s="139">
        <v>-4.64494149751703E-2</v>
      </c>
      <c r="D80" s="144">
        <v>0.335288676393876</v>
      </c>
      <c r="E80" s="139">
        <v>1.61128939168271E-3</v>
      </c>
      <c r="F80" s="144">
        <v>6.5181614726966305E-2</v>
      </c>
      <c r="G80" s="139">
        <v>-2.05550350474424E-2</v>
      </c>
      <c r="H80" s="144">
        <v>0.34180666162832601</v>
      </c>
      <c r="I80" s="139">
        <v>1.0775857646827001</v>
      </c>
      <c r="J80" s="144">
        <v>0.61321895848783903</v>
      </c>
      <c r="K80" s="139">
        <v>-8.8506379462817697E-3</v>
      </c>
      <c r="L80" s="144">
        <v>0.332543958678017</v>
      </c>
      <c r="M80" s="139">
        <v>1.45795818649585</v>
      </c>
      <c r="N80" s="155">
        <v>0.80159014947877505</v>
      </c>
    </row>
    <row r="81" spans="1:14" ht="13" customHeight="1" x14ac:dyDescent="0.15">
      <c r="A81" s="57" t="s">
        <v>290</v>
      </c>
      <c r="B81" s="82">
        <v>1</v>
      </c>
      <c r="C81" s="139">
        <v>-2.1492265725208499</v>
      </c>
      <c r="D81" s="144">
        <v>0.299302487666741</v>
      </c>
      <c r="E81" s="139">
        <v>2.3114895126971802</v>
      </c>
      <c r="F81" s="144">
        <v>0.79053876259376699</v>
      </c>
      <c r="G81" s="139">
        <v>-2.1291957851108601</v>
      </c>
      <c r="H81" s="144">
        <v>0.30958363155465701</v>
      </c>
      <c r="I81" s="139">
        <v>2.90454437930121</v>
      </c>
      <c r="J81" s="144">
        <v>0.86513384441887697</v>
      </c>
      <c r="K81" s="139">
        <v>-2.1174546206266198</v>
      </c>
      <c r="L81" s="144">
        <v>0.29479031691352098</v>
      </c>
      <c r="M81" s="139">
        <v>4.8494791344317898</v>
      </c>
      <c r="N81" s="155">
        <v>1.1727855289820399</v>
      </c>
    </row>
    <row r="82" spans="1:14" ht="13" customHeight="1" x14ac:dyDescent="0.15">
      <c r="A82" s="57" t="s">
        <v>292</v>
      </c>
      <c r="B82" s="82">
        <v>1</v>
      </c>
      <c r="C82" s="139">
        <v>-1.5499439818073399</v>
      </c>
      <c r="D82" s="144">
        <v>0.17650421244542699</v>
      </c>
      <c r="E82" s="139">
        <v>3.2919910518679401</v>
      </c>
      <c r="F82" s="144">
        <v>0.80063692788437402</v>
      </c>
      <c r="G82" s="139">
        <v>-1.4648269965463501</v>
      </c>
      <c r="H82" s="144">
        <v>0.17938631691634299</v>
      </c>
      <c r="I82" s="139">
        <v>6.0471216670899697</v>
      </c>
      <c r="J82" s="144">
        <v>1.24516627993375</v>
      </c>
      <c r="K82" s="139">
        <v>-1.47025874509638</v>
      </c>
      <c r="L82" s="144">
        <v>0.194446095628205</v>
      </c>
      <c r="M82" s="139">
        <v>7.2668280494728901</v>
      </c>
      <c r="N82" s="155">
        <v>1.45744302035554</v>
      </c>
    </row>
    <row r="83" spans="1:14" ht="13" customHeight="1" x14ac:dyDescent="0.15">
      <c r="A83" s="57" t="s">
        <v>293</v>
      </c>
      <c r="B83" s="82">
        <v>1</v>
      </c>
      <c r="C83" s="139">
        <v>-0.27523282828381901</v>
      </c>
      <c r="D83" s="144">
        <v>0.61206018702517195</v>
      </c>
      <c r="E83" s="139">
        <v>1.0661662412816301E-2</v>
      </c>
      <c r="F83" s="144">
        <v>6.3496758276447393E-2</v>
      </c>
      <c r="G83" s="139">
        <v>-0.34995142600528201</v>
      </c>
      <c r="H83" s="144">
        <v>0.57308104497719203</v>
      </c>
      <c r="I83" s="139">
        <v>0.46919541385324798</v>
      </c>
      <c r="J83" s="144">
        <v>0.70913209368679697</v>
      </c>
      <c r="K83" s="139">
        <v>-0.39441838749334202</v>
      </c>
      <c r="L83" s="144">
        <v>0.54869128971988201</v>
      </c>
      <c r="M83" s="139">
        <v>3.3006531797857899</v>
      </c>
      <c r="N83" s="155">
        <v>1.3199639932218401</v>
      </c>
    </row>
    <row r="84" spans="1:14" ht="13" customHeight="1" x14ac:dyDescent="0.15">
      <c r="A84" s="3" t="s">
        <v>304</v>
      </c>
      <c r="B84" s="83">
        <v>1</v>
      </c>
      <c r="C84" s="143">
        <v>-0.88435668510218801</v>
      </c>
      <c r="D84" s="148">
        <v>0.123686615230733</v>
      </c>
      <c r="E84" s="143">
        <v>0.70731964896817701</v>
      </c>
      <c r="F84" s="148">
        <v>0.121794692806525</v>
      </c>
      <c r="G84" s="143">
        <v>-0.89395514827925004</v>
      </c>
      <c r="H84" s="148">
        <v>0.123134475336898</v>
      </c>
      <c r="I84" s="143">
        <v>2.6031279936199998</v>
      </c>
      <c r="J84" s="148">
        <v>0.24823639617806501</v>
      </c>
      <c r="K84" s="143">
        <v>-0.90850791970469902</v>
      </c>
      <c r="L84" s="148">
        <v>0.121315760572346</v>
      </c>
      <c r="M84" s="143">
        <v>4.2236377081158896</v>
      </c>
      <c r="N84" s="156">
        <v>0.36473464831852898</v>
      </c>
    </row>
    <row r="85" spans="1:14" ht="13" customHeight="1" x14ac:dyDescent="0.15">
      <c r="A85" s="57" t="s">
        <v>92</v>
      </c>
      <c r="B85" s="82">
        <v>1</v>
      </c>
      <c r="C85" s="139">
        <v>-1.44227858724018</v>
      </c>
      <c r="D85" s="144">
        <v>0.61606322793246104</v>
      </c>
      <c r="E85" s="139">
        <v>0.53442978104039396</v>
      </c>
      <c r="F85" s="144">
        <v>0.47341890790560898</v>
      </c>
      <c r="G85" s="139">
        <v>-1.5159148845074699</v>
      </c>
      <c r="H85" s="144">
        <v>0.69113598471927196</v>
      </c>
      <c r="I85" s="139">
        <v>3.02507465942191</v>
      </c>
      <c r="J85" s="144">
        <v>1.05781659174083</v>
      </c>
      <c r="K85" s="139">
        <v>-1.5059302294610299</v>
      </c>
      <c r="L85" s="144">
        <v>0.68931716946259602</v>
      </c>
      <c r="M85" s="139">
        <v>3.190208131001</v>
      </c>
      <c r="N85" s="155">
        <v>1.08365034647998</v>
      </c>
    </row>
    <row r="86" spans="1:14" ht="13" customHeight="1" x14ac:dyDescent="0.15">
      <c r="A86" s="57" t="s">
        <v>301</v>
      </c>
      <c r="B86" s="82">
        <v>1</v>
      </c>
      <c r="C86" s="139">
        <v>-1.3099628152398499</v>
      </c>
      <c r="D86" s="144">
        <v>0.48763077223293</v>
      </c>
      <c r="E86" s="139">
        <v>0.186671653610955</v>
      </c>
      <c r="F86" s="144">
        <v>0.14089436369701999</v>
      </c>
      <c r="G86" s="139">
        <v>-1.29521526344253</v>
      </c>
      <c r="H86" s="144">
        <v>0.522577201198829</v>
      </c>
      <c r="I86" s="139">
        <v>0.25879667202150902</v>
      </c>
      <c r="J86" s="144">
        <v>0.42465326511545798</v>
      </c>
      <c r="K86" s="139">
        <v>-1.0854438538764499</v>
      </c>
      <c r="L86" s="144">
        <v>0.64343947104603605</v>
      </c>
      <c r="M86" s="139">
        <v>0.87558376108400304</v>
      </c>
      <c r="N86" s="155">
        <v>1.1552688066430901</v>
      </c>
    </row>
    <row r="87" spans="1:14" ht="13" customHeight="1" x14ac:dyDescent="0.15">
      <c r="A87" s="72" t="s">
        <v>302</v>
      </c>
      <c r="B87" s="84">
        <v>1</v>
      </c>
      <c r="C87" s="149">
        <v>-1.6309823152001801</v>
      </c>
      <c r="D87" s="150">
        <v>0.93548144942333999</v>
      </c>
      <c r="E87" s="149">
        <v>0.605543552844374</v>
      </c>
      <c r="F87" s="150">
        <v>0.77394460048831104</v>
      </c>
      <c r="G87" s="149">
        <v>-1.5584275652182</v>
      </c>
      <c r="H87" s="150">
        <v>0.98334965603388003</v>
      </c>
      <c r="I87" s="149">
        <v>1.7837696639819101</v>
      </c>
      <c r="J87" s="150">
        <v>1.2644693776037199</v>
      </c>
      <c r="K87" s="149">
        <v>-1.68801064828067</v>
      </c>
      <c r="L87" s="150">
        <v>1.02010254889549</v>
      </c>
      <c r="M87" s="149">
        <v>3.2016189520043801</v>
      </c>
      <c r="N87" s="160">
        <v>1.62334057634637</v>
      </c>
    </row>
    <row r="88" spans="1:14" ht="13" customHeight="1" x14ac:dyDescent="0.15">
      <c r="A88" s="57"/>
      <c r="B88" s="85"/>
      <c r="C88" s="139" t="s">
        <v>1560</v>
      </c>
      <c r="D88" s="144" t="s">
        <v>1561</v>
      </c>
      <c r="E88" s="139" t="s">
        <v>922</v>
      </c>
      <c r="F88" s="144" t="s">
        <v>923</v>
      </c>
      <c r="G88" s="139" t="s">
        <v>1562</v>
      </c>
      <c r="H88" s="144" t="s">
        <v>1563</v>
      </c>
      <c r="I88" s="139" t="s">
        <v>938</v>
      </c>
      <c r="J88" s="144" t="s">
        <v>939</v>
      </c>
      <c r="K88" s="139" t="s">
        <v>1564</v>
      </c>
      <c r="L88" s="144" t="s">
        <v>1565</v>
      </c>
      <c r="M88" s="139" t="s">
        <v>954</v>
      </c>
      <c r="N88" s="155" t="s">
        <v>955</v>
      </c>
    </row>
    <row r="89" spans="1:14" ht="13" customHeight="1" x14ac:dyDescent="0.15">
      <c r="A89" s="57" t="s">
        <v>259</v>
      </c>
      <c r="B89" s="85">
        <v>3</v>
      </c>
      <c r="C89" s="139">
        <v>-0.57259970383912395</v>
      </c>
      <c r="D89" s="144">
        <v>0.28784193478692999</v>
      </c>
      <c r="E89" s="139">
        <v>0.33010433326407301</v>
      </c>
      <c r="F89" s="144">
        <v>0.36715628050504101</v>
      </c>
      <c r="G89" s="139">
        <v>-0.57401495151110604</v>
      </c>
      <c r="H89" s="144">
        <v>0.287026120200636</v>
      </c>
      <c r="I89" s="139">
        <v>4.1179108852225301</v>
      </c>
      <c r="J89" s="144">
        <v>0.94537635892299499</v>
      </c>
      <c r="K89" s="139">
        <v>-0.58158060188136296</v>
      </c>
      <c r="L89" s="144">
        <v>0.28640998622233799</v>
      </c>
      <c r="M89" s="139">
        <v>4.1959538326874002</v>
      </c>
      <c r="N89" s="155">
        <v>1.02891703511265</v>
      </c>
    </row>
    <row r="90" spans="1:14" ht="13" customHeight="1" x14ac:dyDescent="0.15">
      <c r="A90" s="57" t="s">
        <v>262</v>
      </c>
      <c r="B90" s="85">
        <v>3</v>
      </c>
      <c r="C90" s="139">
        <v>-1.6005355285042899</v>
      </c>
      <c r="D90" s="144">
        <v>0.42728241163362102</v>
      </c>
      <c r="E90" s="139">
        <v>1.10128015181826</v>
      </c>
      <c r="F90" s="144">
        <v>0.62406662645491895</v>
      </c>
      <c r="G90" s="139">
        <v>-1.67603572021509</v>
      </c>
      <c r="H90" s="144">
        <v>0.44740238114439901</v>
      </c>
      <c r="I90" s="139">
        <v>2.4492903756876299</v>
      </c>
      <c r="J90" s="144">
        <v>0.99609472706021396</v>
      </c>
      <c r="K90" s="139">
        <v>-1.66590894257718</v>
      </c>
      <c r="L90" s="144">
        <v>0.444559937967554</v>
      </c>
      <c r="M90" s="139">
        <v>3.2726090523606</v>
      </c>
      <c r="N90" s="155">
        <v>1.2773287602143</v>
      </c>
    </row>
    <row r="91" spans="1:14" ht="13" customHeight="1" x14ac:dyDescent="0.15">
      <c r="A91" s="57" t="s">
        <v>86</v>
      </c>
      <c r="B91" s="85">
        <v>3</v>
      </c>
      <c r="C91" s="139">
        <v>-0.20625855613498001</v>
      </c>
      <c r="D91" s="144">
        <v>0.43164971707072203</v>
      </c>
      <c r="E91" s="139">
        <v>2.71934742892046E-2</v>
      </c>
      <c r="F91" s="144">
        <v>0.19769615392423501</v>
      </c>
      <c r="G91" s="139">
        <v>-0.26896128213265003</v>
      </c>
      <c r="H91" s="144">
        <v>0.42759472926374598</v>
      </c>
      <c r="I91" s="139">
        <v>2.9413093764173199</v>
      </c>
      <c r="J91" s="144">
        <v>1.0484205552365899</v>
      </c>
      <c r="K91" s="139">
        <v>-0.227850603841459</v>
      </c>
      <c r="L91" s="144">
        <v>0.43597458036396403</v>
      </c>
      <c r="M91" s="139">
        <v>3.8972969266219799</v>
      </c>
      <c r="N91" s="155">
        <v>1.41503164121568</v>
      </c>
    </row>
    <row r="92" spans="1:14" ht="13" customHeight="1" x14ac:dyDescent="0.15">
      <c r="A92" s="57" t="s">
        <v>281</v>
      </c>
      <c r="B92" s="85">
        <v>3</v>
      </c>
      <c r="C92" s="139">
        <v>2.8247645615722801E-2</v>
      </c>
      <c r="D92" s="144">
        <v>0.38932064298163999</v>
      </c>
      <c r="E92" s="139">
        <v>4.9006033361429803E-4</v>
      </c>
      <c r="F92" s="144">
        <v>7.7338568979965702E-2</v>
      </c>
      <c r="G92" s="139">
        <v>2.6077169609330601E-2</v>
      </c>
      <c r="H92" s="144">
        <v>0.36766836296937</v>
      </c>
      <c r="I92" s="139">
        <v>2.9628835577724901</v>
      </c>
      <c r="J92" s="144">
        <v>0.61377659740883495</v>
      </c>
      <c r="K92" s="139">
        <v>5.5960185559310802E-2</v>
      </c>
      <c r="L92" s="144">
        <v>0.36992420078411198</v>
      </c>
      <c r="M92" s="139">
        <v>3.6390333937347101</v>
      </c>
      <c r="N92" s="155">
        <v>0.72872664560437295</v>
      </c>
    </row>
    <row r="93" spans="1:14" ht="13" customHeight="1" x14ac:dyDescent="0.15">
      <c r="A93" s="57" t="s">
        <v>283</v>
      </c>
      <c r="B93" s="85">
        <v>3</v>
      </c>
      <c r="C93" s="139">
        <v>-0.958476467065288</v>
      </c>
      <c r="D93" s="144">
        <v>0.44288110940526798</v>
      </c>
      <c r="E93" s="139">
        <v>0.39866985394618398</v>
      </c>
      <c r="F93" s="144">
        <v>0.375543174641082</v>
      </c>
      <c r="G93" s="139">
        <v>-1.0576303092172501</v>
      </c>
      <c r="H93" s="144">
        <v>0.44272600913892701</v>
      </c>
      <c r="I93" s="139">
        <v>1.3221456136035601</v>
      </c>
      <c r="J93" s="144">
        <v>0.61608766065778597</v>
      </c>
      <c r="K93" s="139">
        <v>-1.0366545113125201</v>
      </c>
      <c r="L93" s="144">
        <v>0.44283626645612501</v>
      </c>
      <c r="M93" s="139">
        <v>1.6897675528385101</v>
      </c>
      <c r="N93" s="155">
        <v>0.78500791006578396</v>
      </c>
    </row>
    <row r="94" spans="1:14" ht="13" customHeight="1" x14ac:dyDescent="0.15">
      <c r="A94" s="57" t="s">
        <v>288</v>
      </c>
      <c r="B94" s="85">
        <v>3</v>
      </c>
      <c r="C94" s="139">
        <v>-1.1091621517253301</v>
      </c>
      <c r="D94" s="144">
        <v>0.28903245365872099</v>
      </c>
      <c r="E94" s="139">
        <v>1.3691338775978701</v>
      </c>
      <c r="F94" s="144">
        <v>0.75552548064082603</v>
      </c>
      <c r="G94" s="139">
        <v>-1.1409857867366899</v>
      </c>
      <c r="H94" s="144">
        <v>0.30190574681196902</v>
      </c>
      <c r="I94" s="139">
        <v>2.9860061647242602</v>
      </c>
      <c r="J94" s="144">
        <v>1.1401316985152701</v>
      </c>
      <c r="K94" s="139">
        <v>-1.13145838065868</v>
      </c>
      <c r="L94" s="144">
        <v>0.30029548584402399</v>
      </c>
      <c r="M94" s="139">
        <v>3.33307852131363</v>
      </c>
      <c r="N94" s="155">
        <v>1.25319274505474</v>
      </c>
    </row>
    <row r="95" spans="1:14" ht="13" customHeight="1" x14ac:dyDescent="0.15">
      <c r="A95" s="57" t="s">
        <v>292</v>
      </c>
      <c r="B95" s="85">
        <v>3</v>
      </c>
      <c r="C95" s="139">
        <v>-1.2775379354752201</v>
      </c>
      <c r="D95" s="144">
        <v>0.108874142456896</v>
      </c>
      <c r="E95" s="139">
        <v>4.4573921073473404</v>
      </c>
      <c r="F95" s="144">
        <v>0.82391921674609703</v>
      </c>
      <c r="G95" s="139">
        <v>-1.2595700367725999</v>
      </c>
      <c r="H95" s="144">
        <v>0.109580531153763</v>
      </c>
      <c r="I95" s="139">
        <v>5.73370426350104</v>
      </c>
      <c r="J95" s="144">
        <v>0.92164141421427304</v>
      </c>
      <c r="K95" s="139">
        <v>-1.2601617721638401</v>
      </c>
      <c r="L95" s="144">
        <v>0.111658158469367</v>
      </c>
      <c r="M95" s="139">
        <v>5.8230767606427998</v>
      </c>
      <c r="N95" s="155">
        <v>0.957248599092834</v>
      </c>
    </row>
    <row r="96" spans="1:14" ht="13" customHeight="1" x14ac:dyDescent="0.15">
      <c r="A96" s="57" t="s">
        <v>293</v>
      </c>
      <c r="B96" s="85">
        <v>3</v>
      </c>
      <c r="C96" s="139">
        <v>-0.48260758287800798</v>
      </c>
      <c r="D96" s="144">
        <v>0.35745336384486698</v>
      </c>
      <c r="E96" s="139">
        <v>4.8888270510206597E-2</v>
      </c>
      <c r="F96" s="144">
        <v>7.0510835297218202E-2</v>
      </c>
      <c r="G96" s="139">
        <v>-0.49557904679806403</v>
      </c>
      <c r="H96" s="144">
        <v>0.35141304394376799</v>
      </c>
      <c r="I96" s="139">
        <v>0.38714708213737098</v>
      </c>
      <c r="J96" s="144">
        <v>0.37491362039227899</v>
      </c>
      <c r="K96" s="139">
        <v>-0.34599116751395798</v>
      </c>
      <c r="L96" s="144">
        <v>0.35432244943894797</v>
      </c>
      <c r="M96" s="139">
        <v>2.16003604751366</v>
      </c>
      <c r="N96" s="155">
        <v>0.93797985287998797</v>
      </c>
    </row>
    <row r="97" spans="1:14" ht="13" customHeight="1" x14ac:dyDescent="0.15">
      <c r="A97" s="5" t="s">
        <v>305</v>
      </c>
      <c r="B97" s="87">
        <v>3</v>
      </c>
      <c r="C97" s="153">
        <v>-0.77236628500081494</v>
      </c>
      <c r="D97" s="154">
        <v>0.12640616594978399</v>
      </c>
      <c r="E97" s="153">
        <v>0.96664401613834505</v>
      </c>
      <c r="F97" s="154">
        <v>0.17522280431069601</v>
      </c>
      <c r="G97" s="153">
        <v>-0.80583749547176398</v>
      </c>
      <c r="H97" s="154">
        <v>0.12644308139817301</v>
      </c>
      <c r="I97" s="153">
        <v>2.86254966488328</v>
      </c>
      <c r="J97" s="154">
        <v>0.30698371170607502</v>
      </c>
      <c r="K97" s="153">
        <v>-0.77420572429871104</v>
      </c>
      <c r="L97" s="154">
        <v>0.12691503358172199</v>
      </c>
      <c r="M97" s="153">
        <v>3.5013565109641598</v>
      </c>
      <c r="N97" s="162">
        <v>0.37927679240538997</v>
      </c>
    </row>
    <row r="99" spans="1:14" x14ac:dyDescent="0.15">
      <c r="A99" s="128" t="s">
        <v>397</v>
      </c>
    </row>
    <row r="100" spans="1:14" x14ac:dyDescent="0.15">
      <c r="A100" s="128" t="s">
        <v>446</v>
      </c>
    </row>
    <row r="101" spans="1:14" x14ac:dyDescent="0.15">
      <c r="A101" s="128" t="s">
        <v>442</v>
      </c>
    </row>
    <row r="102" spans="1:14" x14ac:dyDescent="0.15">
      <c r="A102" s="128" t="s">
        <v>390</v>
      </c>
    </row>
    <row r="103" spans="1:14" x14ac:dyDescent="0.15">
      <c r="A103" s="128" t="s">
        <v>306</v>
      </c>
    </row>
    <row r="104" spans="1:14" x14ac:dyDescent="0.15">
      <c r="A104" s="128" t="s">
        <v>307</v>
      </c>
    </row>
    <row r="105" spans="1:14" x14ac:dyDescent="0.15">
      <c r="A105" s="128" t="s">
        <v>308</v>
      </c>
    </row>
    <row r="106" spans="1:14" x14ac:dyDescent="0.15">
      <c r="A106" s="128" t="s">
        <v>309</v>
      </c>
    </row>
    <row r="107" spans="1:14" x14ac:dyDescent="0.15">
      <c r="A107" s="112" t="str">
        <f>HYPERLINK("https://oecdcode.org/disclaimers/cyprus.html", "Information on data for Cyprus: https://oecdcode.org/disclaimers/cyprus.html")</f>
        <v>Information on data for Cyprus: https://oecdcode.org/disclaimers/cyprus.html</v>
      </c>
    </row>
    <row r="108" spans="1:14" x14ac:dyDescent="0.15">
      <c r="A108" s="128" t="s">
        <v>310</v>
      </c>
    </row>
  </sheetData>
  <mergeCells count="5">
    <mergeCell ref="B8:B10"/>
    <mergeCell ref="C9:F9"/>
    <mergeCell ref="G9:J9"/>
    <mergeCell ref="K9:N9"/>
    <mergeCell ref="C8:N8"/>
  </mergeCells>
  <conditionalFormatting sqref="C1:C200">
    <cfRule type="expression" dxfId="66" priority="3">
      <formula>ABS(C1/D1)&gt;1.95996398454005</formula>
    </cfRule>
  </conditionalFormatting>
  <conditionalFormatting sqref="G1:G200">
    <cfRule type="expression" dxfId="65" priority="2">
      <formula>ABS(G1/H1)&gt;1.95996398454005</formula>
    </cfRule>
  </conditionalFormatting>
  <conditionalFormatting sqref="K1:K200">
    <cfRule type="expression" dxfId="64" priority="1">
      <formula>ABS(K1/L1)&gt;1.95996398454005</formula>
    </cfRule>
  </conditionalFormatting>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108"/>
  <sheetViews>
    <sheetView showGridLines="0" zoomScale="80" workbookViewId="0"/>
  </sheetViews>
  <sheetFormatPr baseColWidth="10" defaultRowHeight="13" x14ac:dyDescent="0.15"/>
  <cols>
    <col min="1" max="1" width="30.6640625" customWidth="1"/>
    <col min="2" max="2" width="8.6640625" customWidth="1"/>
  </cols>
  <sheetData>
    <row r="1" spans="1:14" x14ac:dyDescent="0.15">
      <c r="A1" s="27" t="s">
        <v>202</v>
      </c>
    </row>
    <row r="2" spans="1:14" x14ac:dyDescent="0.15">
      <c r="A2" s="29" t="s">
        <v>203</v>
      </c>
    </row>
    <row r="3" spans="1:14" x14ac:dyDescent="0.15">
      <c r="A3" s="25" t="s">
        <v>349</v>
      </c>
    </row>
    <row r="4" spans="1:14" x14ac:dyDescent="0.15">
      <c r="A4" s="97" t="str">
        <f>HYPERLINK("#'TOC'!A1", "Back to TOC")</f>
        <v>Back to TOC</v>
      </c>
    </row>
    <row r="8" spans="1:14" ht="30" customHeight="1" x14ac:dyDescent="0.15">
      <c r="B8" s="163" t="s">
        <v>237</v>
      </c>
      <c r="C8" s="166" t="s">
        <v>448</v>
      </c>
      <c r="D8" s="166"/>
      <c r="E8" s="166"/>
      <c r="F8" s="166"/>
      <c r="G8" s="166" t="s">
        <v>448</v>
      </c>
      <c r="H8" s="166"/>
      <c r="I8" s="166"/>
      <c r="J8" s="166"/>
      <c r="K8" s="166" t="s">
        <v>448</v>
      </c>
      <c r="L8" s="166"/>
      <c r="M8" s="166"/>
      <c r="N8" s="167"/>
    </row>
    <row r="9" spans="1:14" ht="30" customHeight="1" x14ac:dyDescent="0.15">
      <c r="B9" s="164"/>
      <c r="C9" s="169" t="s">
        <v>384</v>
      </c>
      <c r="D9" s="169"/>
      <c r="E9" s="169"/>
      <c r="F9" s="169"/>
      <c r="G9" s="169" t="s">
        <v>385</v>
      </c>
      <c r="H9" s="169"/>
      <c r="I9" s="169"/>
      <c r="J9" s="169"/>
      <c r="K9" s="169" t="s">
        <v>386</v>
      </c>
      <c r="L9" s="169"/>
      <c r="M9" s="169"/>
      <c r="N9" s="176"/>
    </row>
    <row r="10" spans="1:14" ht="15" customHeight="1" x14ac:dyDescent="0.15">
      <c r="B10" s="165"/>
      <c r="C10" s="98" t="s">
        <v>244</v>
      </c>
      <c r="D10" s="98" t="s">
        <v>240</v>
      </c>
      <c r="E10" s="98" t="s">
        <v>392</v>
      </c>
      <c r="F10" s="98" t="s">
        <v>240</v>
      </c>
      <c r="G10" s="98" t="s">
        <v>244</v>
      </c>
      <c r="H10" s="98" t="s">
        <v>240</v>
      </c>
      <c r="I10" s="98" t="s">
        <v>392</v>
      </c>
      <c r="J10" s="98" t="s">
        <v>240</v>
      </c>
      <c r="K10" s="98" t="s">
        <v>244</v>
      </c>
      <c r="L10" s="98" t="s">
        <v>240</v>
      </c>
      <c r="M10" s="98" t="s">
        <v>392</v>
      </c>
      <c r="N10" s="99" t="s">
        <v>240</v>
      </c>
    </row>
    <row r="11" spans="1:14" ht="13" customHeight="1" x14ac:dyDescent="0.15">
      <c r="A11" s="100"/>
      <c r="B11" s="101"/>
      <c r="C11" s="151" t="s">
        <v>1566</v>
      </c>
      <c r="D11" s="152" t="s">
        <v>1567</v>
      </c>
      <c r="E11" s="151" t="s">
        <v>874</v>
      </c>
      <c r="F11" s="152" t="s">
        <v>875</v>
      </c>
      <c r="G11" s="151" t="s">
        <v>1568</v>
      </c>
      <c r="H11" s="152" t="s">
        <v>1569</v>
      </c>
      <c r="I11" s="151" t="s">
        <v>890</v>
      </c>
      <c r="J11" s="152" t="s">
        <v>891</v>
      </c>
      <c r="K11" s="151" t="s">
        <v>1570</v>
      </c>
      <c r="L11" s="152" t="s">
        <v>1571</v>
      </c>
      <c r="M11" s="151" t="s">
        <v>906</v>
      </c>
      <c r="N11" s="161" t="s">
        <v>907</v>
      </c>
    </row>
    <row r="12" spans="1:14" ht="13" customHeight="1" x14ac:dyDescent="0.15">
      <c r="A12" s="57" t="s">
        <v>246</v>
      </c>
      <c r="B12" s="106">
        <v>2</v>
      </c>
      <c r="C12" s="139">
        <v>0.40001428697017199</v>
      </c>
      <c r="D12" s="144">
        <v>0.299582598893045</v>
      </c>
      <c r="E12" s="139">
        <v>0.127270191909751</v>
      </c>
      <c r="F12" s="144">
        <v>0.204697322453924</v>
      </c>
      <c r="G12" s="139">
        <v>0.26963311580066701</v>
      </c>
      <c r="H12" s="144">
        <v>0.27707369124959602</v>
      </c>
      <c r="I12" s="139">
        <v>2.71394441680195</v>
      </c>
      <c r="J12" s="144">
        <v>0.84029407358197505</v>
      </c>
      <c r="K12" s="139">
        <v>0.25685574782547999</v>
      </c>
      <c r="L12" s="144">
        <v>0.27595060895036999</v>
      </c>
      <c r="M12" s="139">
        <v>3.5088993369877701</v>
      </c>
      <c r="N12" s="155">
        <v>0.96516337100879102</v>
      </c>
    </row>
    <row r="13" spans="1:14" ht="13" customHeight="1" x14ac:dyDescent="0.15">
      <c r="A13" s="57" t="s">
        <v>247</v>
      </c>
      <c r="B13" s="106">
        <v>2</v>
      </c>
      <c r="C13" s="139">
        <v>0.76579210163032396</v>
      </c>
      <c r="D13" s="144">
        <v>0.394834137995208</v>
      </c>
      <c r="E13" s="139">
        <v>0.26262524617505301</v>
      </c>
      <c r="F13" s="144">
        <v>0.255226475543812</v>
      </c>
      <c r="G13" s="139">
        <v>0.81086659534716798</v>
      </c>
      <c r="H13" s="144">
        <v>0.39559545249735101</v>
      </c>
      <c r="I13" s="139">
        <v>1.6309658528242399</v>
      </c>
      <c r="J13" s="144">
        <v>0.75012271869814195</v>
      </c>
      <c r="K13" s="139">
        <v>0.73124426390751296</v>
      </c>
      <c r="L13" s="144">
        <v>0.40363621854688803</v>
      </c>
      <c r="M13" s="139">
        <v>2.2806946384100799</v>
      </c>
      <c r="N13" s="155">
        <v>1.0244680104930699</v>
      </c>
    </row>
    <row r="14" spans="1:14" ht="13" customHeight="1" x14ac:dyDescent="0.15">
      <c r="A14" s="57" t="s">
        <v>248</v>
      </c>
      <c r="B14" s="106">
        <v>2</v>
      </c>
      <c r="C14" s="139">
        <v>0.32813007002189098</v>
      </c>
      <c r="D14" s="144">
        <v>0.16741959677301901</v>
      </c>
      <c r="E14" s="139">
        <v>0.16669430859902401</v>
      </c>
      <c r="F14" s="144">
        <v>0.16700615767406299</v>
      </c>
      <c r="G14" s="139">
        <v>0.294176361767779</v>
      </c>
      <c r="H14" s="144">
        <v>0.16510375145806</v>
      </c>
      <c r="I14" s="139">
        <v>1.8550988683408001</v>
      </c>
      <c r="J14" s="144">
        <v>0.46900543255687599</v>
      </c>
      <c r="K14" s="139">
        <v>0.30383116968101898</v>
      </c>
      <c r="L14" s="144">
        <v>0.164158709589068</v>
      </c>
      <c r="M14" s="139">
        <v>2.5827493669167798</v>
      </c>
      <c r="N14" s="155">
        <v>0.67096769455088801</v>
      </c>
    </row>
    <row r="15" spans="1:14" ht="13" customHeight="1" x14ac:dyDescent="0.15">
      <c r="A15" s="57" t="s">
        <v>249</v>
      </c>
      <c r="B15" s="106">
        <v>2</v>
      </c>
      <c r="C15" s="139">
        <v>0.549302062476269</v>
      </c>
      <c r="D15" s="144">
        <v>0.15295468797167</v>
      </c>
      <c r="E15" s="139">
        <v>0.95254410713340398</v>
      </c>
      <c r="F15" s="144">
        <v>0.52995987157411095</v>
      </c>
      <c r="G15" s="139">
        <v>0.51956321784580195</v>
      </c>
      <c r="H15" s="144">
        <v>0.15462176812613099</v>
      </c>
      <c r="I15" s="139">
        <v>1.4549289712669999</v>
      </c>
      <c r="J15" s="144">
        <v>0.66924689843029905</v>
      </c>
      <c r="K15" s="139">
        <v>0.52458286071454197</v>
      </c>
      <c r="L15" s="144">
        <v>0.15677250732382</v>
      </c>
      <c r="M15" s="139">
        <v>4.0245610654380801</v>
      </c>
      <c r="N15" s="155">
        <v>1.03097566047361</v>
      </c>
    </row>
    <row r="16" spans="1:14" ht="13" customHeight="1" x14ac:dyDescent="0.15">
      <c r="A16" s="57" t="s">
        <v>250</v>
      </c>
      <c r="B16" s="106">
        <v>2</v>
      </c>
      <c r="C16" s="139">
        <v>1.3766653615150599</v>
      </c>
      <c r="D16" s="144">
        <v>0.426330896841361</v>
      </c>
      <c r="E16" s="139">
        <v>1.51467493197512</v>
      </c>
      <c r="F16" s="144">
        <v>0.92670545431339801</v>
      </c>
      <c r="G16" s="139">
        <v>1.29141783118466</v>
      </c>
      <c r="H16" s="144">
        <v>0.41166826291504599</v>
      </c>
      <c r="I16" s="139">
        <v>3.1681155003925898</v>
      </c>
      <c r="J16" s="144">
        <v>1.1466368284538999</v>
      </c>
      <c r="K16" s="139">
        <v>1.2690541621061899</v>
      </c>
      <c r="L16" s="144">
        <v>0.40075459651279499</v>
      </c>
      <c r="M16" s="139">
        <v>4.9341174525820497</v>
      </c>
      <c r="N16" s="155">
        <v>1.29080186771132</v>
      </c>
    </row>
    <row r="17" spans="1:14" ht="13" customHeight="1" x14ac:dyDescent="0.15">
      <c r="A17" s="57" t="s">
        <v>251</v>
      </c>
      <c r="B17" s="106">
        <v>2</v>
      </c>
      <c r="C17" s="139">
        <v>0.66384605410676001</v>
      </c>
      <c r="D17" s="144">
        <v>0.238525572170769</v>
      </c>
      <c r="E17" s="139">
        <v>0.50778254368807096</v>
      </c>
      <c r="F17" s="144">
        <v>0.37136469431809499</v>
      </c>
      <c r="G17" s="139">
        <v>0.61259799117331504</v>
      </c>
      <c r="H17" s="144">
        <v>0.23544645221340199</v>
      </c>
      <c r="I17" s="139">
        <v>3.48147469485715</v>
      </c>
      <c r="J17" s="144">
        <v>0.75758752098445303</v>
      </c>
      <c r="K17" s="139">
        <v>0.59893264765151799</v>
      </c>
      <c r="L17" s="144">
        <v>0.234453369853896</v>
      </c>
      <c r="M17" s="139">
        <v>4.3084228480148603</v>
      </c>
      <c r="N17" s="155">
        <v>0.88041127027434996</v>
      </c>
    </row>
    <row r="18" spans="1:14" ht="13" customHeight="1" x14ac:dyDescent="0.15">
      <c r="A18" s="109" t="s">
        <v>252</v>
      </c>
      <c r="B18" s="106">
        <v>2</v>
      </c>
      <c r="C18" s="139">
        <v>0.54987671204439903</v>
      </c>
      <c r="D18" s="144">
        <v>0.491168133616116</v>
      </c>
      <c r="E18" s="139">
        <v>0.22993786386464701</v>
      </c>
      <c r="F18" s="144">
        <v>0.44498606023158299</v>
      </c>
      <c r="G18" s="139">
        <v>0.44848263735982202</v>
      </c>
      <c r="H18" s="144">
        <v>0.466412056921162</v>
      </c>
      <c r="I18" s="139">
        <v>5.2558199682616102</v>
      </c>
      <c r="J18" s="144">
        <v>1.3261363659804499</v>
      </c>
      <c r="K18" s="139">
        <v>0.50673358003853597</v>
      </c>
      <c r="L18" s="144">
        <v>0.46554650105786699</v>
      </c>
      <c r="M18" s="139">
        <v>6.0082442873615598</v>
      </c>
      <c r="N18" s="155">
        <v>1.49765347097284</v>
      </c>
    </row>
    <row r="19" spans="1:14" ht="13" customHeight="1" x14ac:dyDescent="0.15">
      <c r="A19" s="109" t="s">
        <v>253</v>
      </c>
      <c r="B19" s="106">
        <v>2</v>
      </c>
      <c r="C19" s="139">
        <v>0.40951478315074202</v>
      </c>
      <c r="D19" s="144">
        <v>0.239813598993288</v>
      </c>
      <c r="E19" s="139">
        <v>0.30695812711194598</v>
      </c>
      <c r="F19" s="144">
        <v>0.37604344970092501</v>
      </c>
      <c r="G19" s="139">
        <v>0.35860908380532402</v>
      </c>
      <c r="H19" s="144">
        <v>0.244874712491812</v>
      </c>
      <c r="I19" s="139">
        <v>1.8769239383186</v>
      </c>
      <c r="J19" s="144">
        <v>0.87983660077947301</v>
      </c>
      <c r="K19" s="139">
        <v>0.37194928898638602</v>
      </c>
      <c r="L19" s="144">
        <v>0.24519936358188499</v>
      </c>
      <c r="M19" s="139">
        <v>2.2690651038886398</v>
      </c>
      <c r="N19" s="155">
        <v>1.0550556635822299</v>
      </c>
    </row>
    <row r="20" spans="1:14" ht="13" customHeight="1" x14ac:dyDescent="0.15">
      <c r="A20" s="57" t="s">
        <v>254</v>
      </c>
      <c r="B20" s="106">
        <v>2</v>
      </c>
      <c r="C20" s="139">
        <v>0.57832868030454199</v>
      </c>
      <c r="D20" s="144">
        <v>0.27021058148126798</v>
      </c>
      <c r="E20" s="139">
        <v>0.40903090801890302</v>
      </c>
      <c r="F20" s="144">
        <v>0.37458581013115999</v>
      </c>
      <c r="G20" s="139">
        <v>0.55848078226555598</v>
      </c>
      <c r="H20" s="144">
        <v>0.269622956512936</v>
      </c>
      <c r="I20" s="139">
        <v>1.5170905859119199</v>
      </c>
      <c r="J20" s="144">
        <v>0.68582099914653805</v>
      </c>
      <c r="K20" s="139">
        <v>0.53574784744002801</v>
      </c>
      <c r="L20" s="144">
        <v>0.26967933868878802</v>
      </c>
      <c r="M20" s="139">
        <v>2.6754450489147699</v>
      </c>
      <c r="N20" s="155">
        <v>1.1277754707596099</v>
      </c>
    </row>
    <row r="21" spans="1:14" ht="13" customHeight="1" x14ac:dyDescent="0.15">
      <c r="A21" s="57" t="s">
        <v>255</v>
      </c>
      <c r="B21" s="106">
        <v>2</v>
      </c>
      <c r="C21" s="139">
        <v>0.37858977490727802</v>
      </c>
      <c r="D21" s="144">
        <v>0.49008710633931901</v>
      </c>
      <c r="E21" s="139">
        <v>0.16339361062872701</v>
      </c>
      <c r="F21" s="144">
        <v>0.42475215491395102</v>
      </c>
      <c r="G21" s="139">
        <v>0.38801851279633298</v>
      </c>
      <c r="H21" s="144">
        <v>0.49153792581686201</v>
      </c>
      <c r="I21" s="139">
        <v>0.33105792524850403</v>
      </c>
      <c r="J21" s="144">
        <v>0.63168454360312798</v>
      </c>
      <c r="K21" s="139">
        <v>0.34227160994045902</v>
      </c>
      <c r="L21" s="144">
        <v>0.48651201064209898</v>
      </c>
      <c r="M21" s="139">
        <v>1.54877658244626</v>
      </c>
      <c r="N21" s="155">
        <v>1.34398226514888</v>
      </c>
    </row>
    <row r="22" spans="1:14" ht="13" customHeight="1" x14ac:dyDescent="0.15">
      <c r="A22" s="57" t="s">
        <v>256</v>
      </c>
      <c r="B22" s="106">
        <v>2</v>
      </c>
      <c r="C22" s="139">
        <v>0.64579360850838696</v>
      </c>
      <c r="D22" s="144">
        <v>0.25955054966855601</v>
      </c>
      <c r="E22" s="139">
        <v>0.36082451475338401</v>
      </c>
      <c r="F22" s="144">
        <v>0.31388833301271002</v>
      </c>
      <c r="G22" s="139">
        <v>0.71863493627478503</v>
      </c>
      <c r="H22" s="144">
        <v>0.24862275636466999</v>
      </c>
      <c r="I22" s="139">
        <v>1.4523150819766899</v>
      </c>
      <c r="J22" s="144">
        <v>1.01048323186595</v>
      </c>
      <c r="K22" s="139">
        <v>0.81714076274381797</v>
      </c>
      <c r="L22" s="144">
        <v>0.27007640684048301</v>
      </c>
      <c r="M22" s="139">
        <v>2.0988085894513699</v>
      </c>
      <c r="N22" s="155">
        <v>1.39179830275699</v>
      </c>
    </row>
    <row r="23" spans="1:14" ht="13" customHeight="1" x14ac:dyDescent="0.15">
      <c r="A23" s="57" t="s">
        <v>257</v>
      </c>
      <c r="B23" s="106">
        <v>2</v>
      </c>
      <c r="C23" s="139">
        <v>0.124818905970893</v>
      </c>
      <c r="D23" s="144">
        <v>0.36249718396703201</v>
      </c>
      <c r="E23" s="139">
        <v>1.0570270835687999E-2</v>
      </c>
      <c r="F23" s="144">
        <v>9.4711005890614902E-2</v>
      </c>
      <c r="G23" s="139">
        <v>0.126902386524502</v>
      </c>
      <c r="H23" s="144">
        <v>0.37070115583582203</v>
      </c>
      <c r="I23" s="139">
        <v>5.8609560476693301E-2</v>
      </c>
      <c r="J23" s="144">
        <v>0.27971783391972999</v>
      </c>
      <c r="K23" s="139">
        <v>0.120975038789378</v>
      </c>
      <c r="L23" s="144">
        <v>0.364207299663869</v>
      </c>
      <c r="M23" s="139">
        <v>0.83996767677753803</v>
      </c>
      <c r="N23" s="155">
        <v>0.92015164810650496</v>
      </c>
    </row>
    <row r="24" spans="1:14" ht="13" customHeight="1" x14ac:dyDescent="0.15">
      <c r="A24" s="57" t="s">
        <v>258</v>
      </c>
      <c r="B24" s="106">
        <v>2</v>
      </c>
      <c r="C24" s="139">
        <v>0.58256539245207795</v>
      </c>
      <c r="D24" s="144">
        <v>0.231179079578543</v>
      </c>
      <c r="E24" s="139">
        <v>0.463679182465281</v>
      </c>
      <c r="F24" s="144">
        <v>0.38108660423999302</v>
      </c>
      <c r="G24" s="139">
        <v>0.51195830505791795</v>
      </c>
      <c r="H24" s="144">
        <v>0.23830874544917199</v>
      </c>
      <c r="I24" s="139">
        <v>1.5596386881367901</v>
      </c>
      <c r="J24" s="144">
        <v>0.73748676213083098</v>
      </c>
      <c r="K24" s="139">
        <v>0.47375348236230602</v>
      </c>
      <c r="L24" s="144">
        <v>0.23237469371028699</v>
      </c>
      <c r="M24" s="139">
        <v>2.71197306901121</v>
      </c>
      <c r="N24" s="155">
        <v>1.1418323113550299</v>
      </c>
    </row>
    <row r="25" spans="1:14" ht="13" customHeight="1" x14ac:dyDescent="0.15">
      <c r="A25" s="57" t="s">
        <v>259</v>
      </c>
      <c r="B25" s="106">
        <v>2</v>
      </c>
      <c r="C25" s="139">
        <v>0.30796768730565099</v>
      </c>
      <c r="D25" s="144">
        <v>0.41663729288873502</v>
      </c>
      <c r="E25" s="139">
        <v>6.8376562651204703E-2</v>
      </c>
      <c r="F25" s="144">
        <v>0.18285635927011001</v>
      </c>
      <c r="G25" s="139">
        <v>0.31296770885363001</v>
      </c>
      <c r="H25" s="144">
        <v>0.40391224791335101</v>
      </c>
      <c r="I25" s="139">
        <v>2.0906274336745598</v>
      </c>
      <c r="J25" s="144">
        <v>0.77185316403322302</v>
      </c>
      <c r="K25" s="139">
        <v>0.34152803071655202</v>
      </c>
      <c r="L25" s="144">
        <v>0.40977529058316797</v>
      </c>
      <c r="M25" s="139">
        <v>2.6720284095267601</v>
      </c>
      <c r="N25" s="155">
        <v>1.08426753568251</v>
      </c>
    </row>
    <row r="26" spans="1:14" ht="13" customHeight="1" x14ac:dyDescent="0.15">
      <c r="A26" s="57" t="s">
        <v>260</v>
      </c>
      <c r="B26" s="106">
        <v>2</v>
      </c>
      <c r="C26" s="139">
        <v>0.30320671234826302</v>
      </c>
      <c r="D26" s="144">
        <v>0.37308878706030801</v>
      </c>
      <c r="E26" s="139">
        <v>9.0099276636821199E-2</v>
      </c>
      <c r="F26" s="144">
        <v>0.18356714463103399</v>
      </c>
      <c r="G26" s="139">
        <v>0.29495087107281198</v>
      </c>
      <c r="H26" s="144">
        <v>0.36923621153395197</v>
      </c>
      <c r="I26" s="139">
        <v>1.8559921609169701</v>
      </c>
      <c r="J26" s="144">
        <v>0.83400027511850705</v>
      </c>
      <c r="K26" s="139">
        <v>0.20485537867812101</v>
      </c>
      <c r="L26" s="144">
        <v>0.36420808740268901</v>
      </c>
      <c r="M26" s="139">
        <v>3.83056073779135</v>
      </c>
      <c r="N26" s="155">
        <v>1.18179961619245</v>
      </c>
    </row>
    <row r="27" spans="1:14" ht="13" customHeight="1" x14ac:dyDescent="0.15">
      <c r="A27" s="57" t="s">
        <v>261</v>
      </c>
      <c r="B27" s="106">
        <v>2</v>
      </c>
      <c r="C27" s="139">
        <v>0.55192780891787496</v>
      </c>
      <c r="D27" s="144">
        <v>0.11573449892710801</v>
      </c>
      <c r="E27" s="139">
        <v>0.99930540511833099</v>
      </c>
      <c r="F27" s="144">
        <v>0.41090756947897999</v>
      </c>
      <c r="G27" s="139">
        <v>0.49555888462949199</v>
      </c>
      <c r="H27" s="144">
        <v>0.113283430857299</v>
      </c>
      <c r="I27" s="139">
        <v>3.63571352152757</v>
      </c>
      <c r="J27" s="144">
        <v>0.71175836072392396</v>
      </c>
      <c r="K27" s="139">
        <v>0.48805135295240598</v>
      </c>
      <c r="L27" s="144">
        <v>0.11250917949327</v>
      </c>
      <c r="M27" s="139">
        <v>4.1883519550105497</v>
      </c>
      <c r="N27" s="155">
        <v>0.75629355837480305</v>
      </c>
    </row>
    <row r="28" spans="1:14" ht="13" customHeight="1" x14ac:dyDescent="0.15">
      <c r="A28" s="57" t="s">
        <v>262</v>
      </c>
      <c r="B28" s="106">
        <v>2</v>
      </c>
      <c r="C28" s="139">
        <v>0.42320126736164898</v>
      </c>
      <c r="D28" s="144">
        <v>0.66130380438550596</v>
      </c>
      <c r="E28" s="139">
        <v>7.11501894375203E-2</v>
      </c>
      <c r="F28" s="144">
        <v>0.23320491874167801</v>
      </c>
      <c r="G28" s="139">
        <v>0.33436056748695298</v>
      </c>
      <c r="H28" s="144">
        <v>0.63982744067756403</v>
      </c>
      <c r="I28" s="139">
        <v>2.9981942327262301</v>
      </c>
      <c r="J28" s="144">
        <v>0.92550606736704299</v>
      </c>
      <c r="K28" s="139">
        <v>0.20326816497570299</v>
      </c>
      <c r="L28" s="144">
        <v>0.60386266698453595</v>
      </c>
      <c r="M28" s="139">
        <v>3.81199662566278</v>
      </c>
      <c r="N28" s="155">
        <v>1.20047900539643</v>
      </c>
    </row>
    <row r="29" spans="1:14" ht="13" customHeight="1" x14ac:dyDescent="0.15">
      <c r="A29" s="57" t="s">
        <v>263</v>
      </c>
      <c r="B29" s="106">
        <v>2</v>
      </c>
      <c r="C29" s="139">
        <v>0.74856141782863805</v>
      </c>
      <c r="D29" s="144">
        <v>0.286566525830801</v>
      </c>
      <c r="E29" s="139">
        <v>0.342834650068365</v>
      </c>
      <c r="F29" s="144">
        <v>0.27744222221994003</v>
      </c>
      <c r="G29" s="139">
        <v>0.72122637315472204</v>
      </c>
      <c r="H29" s="144">
        <v>0.273008496976893</v>
      </c>
      <c r="I29" s="139">
        <v>1.82186744187835</v>
      </c>
      <c r="J29" s="144">
        <v>0.66559262522972695</v>
      </c>
      <c r="K29" s="139">
        <v>0.78310956470397797</v>
      </c>
      <c r="L29" s="144">
        <v>0.278773261902729</v>
      </c>
      <c r="M29" s="139">
        <v>2.4690899920576599</v>
      </c>
      <c r="N29" s="155">
        <v>0.77679966385759103</v>
      </c>
    </row>
    <row r="30" spans="1:14" ht="13" customHeight="1" x14ac:dyDescent="0.15">
      <c r="A30" s="57" t="s">
        <v>264</v>
      </c>
      <c r="B30" s="106">
        <v>2</v>
      </c>
      <c r="C30" s="139">
        <v>0.101081512706421</v>
      </c>
      <c r="D30" s="144">
        <v>0.49172686847270802</v>
      </c>
      <c r="E30" s="139">
        <v>3.9468314642157696E-3</v>
      </c>
      <c r="F30" s="144">
        <v>8.1210178116637693E-2</v>
      </c>
      <c r="G30" s="139">
        <v>9.3750552330128106E-2</v>
      </c>
      <c r="H30" s="144">
        <v>0.48115520247203802</v>
      </c>
      <c r="I30" s="139">
        <v>0.53100838079478296</v>
      </c>
      <c r="J30" s="144">
        <v>0.35471069451075599</v>
      </c>
      <c r="K30" s="139">
        <v>0.11033399665162601</v>
      </c>
      <c r="L30" s="144">
        <v>0.47710947240731599</v>
      </c>
      <c r="M30" s="139">
        <v>1.1429638798225501</v>
      </c>
      <c r="N30" s="155">
        <v>0.50618773056341204</v>
      </c>
    </row>
    <row r="31" spans="1:14" ht="13" customHeight="1" x14ac:dyDescent="0.15">
      <c r="A31" s="57" t="s">
        <v>265</v>
      </c>
      <c r="B31" s="106">
        <v>2</v>
      </c>
      <c r="C31" s="139">
        <v>0.39481439320417899</v>
      </c>
      <c r="D31" s="144">
        <v>0.26038912057263602</v>
      </c>
      <c r="E31" s="139">
        <v>0.24259092392736001</v>
      </c>
      <c r="F31" s="144">
        <v>0.31471737427802199</v>
      </c>
      <c r="G31" s="139">
        <v>0.37831233938966402</v>
      </c>
      <c r="H31" s="144">
        <v>0.25564432433480599</v>
      </c>
      <c r="I31" s="139">
        <v>2.2610513442463902</v>
      </c>
      <c r="J31" s="144">
        <v>0.92662158386280602</v>
      </c>
      <c r="K31" s="139">
        <v>0.32876018496269699</v>
      </c>
      <c r="L31" s="144">
        <v>0.25959715984946502</v>
      </c>
      <c r="M31" s="139">
        <v>3.0815438840694198</v>
      </c>
      <c r="N31" s="155">
        <v>1.0684041208102399</v>
      </c>
    </row>
    <row r="32" spans="1:14" ht="13" customHeight="1" x14ac:dyDescent="0.15">
      <c r="A32" s="57" t="s">
        <v>266</v>
      </c>
      <c r="B32" s="106">
        <v>2</v>
      </c>
      <c r="C32" s="139">
        <v>0.414213267125907</v>
      </c>
      <c r="D32" s="144">
        <v>0.19753443992839101</v>
      </c>
      <c r="E32" s="139">
        <v>0.29603462044837803</v>
      </c>
      <c r="F32" s="144">
        <v>0.286235474975016</v>
      </c>
      <c r="G32" s="139">
        <v>0.38438803867222099</v>
      </c>
      <c r="H32" s="144">
        <v>0.19761304707430599</v>
      </c>
      <c r="I32" s="139">
        <v>1.8264269508817299</v>
      </c>
      <c r="J32" s="144">
        <v>0.62668114499101102</v>
      </c>
      <c r="K32" s="139">
        <v>0.38482598735344198</v>
      </c>
      <c r="L32" s="144">
        <v>0.19623664871004901</v>
      </c>
      <c r="M32" s="139">
        <v>2.3732365065643402</v>
      </c>
      <c r="N32" s="155">
        <v>0.82666896844141302</v>
      </c>
    </row>
    <row r="33" spans="1:14" ht="13" customHeight="1" x14ac:dyDescent="0.15">
      <c r="A33" s="57" t="s">
        <v>267</v>
      </c>
      <c r="B33" s="106">
        <v>2</v>
      </c>
      <c r="C33" s="139">
        <v>1.50900808687862</v>
      </c>
      <c r="D33" s="144">
        <v>1.6011411012896799</v>
      </c>
      <c r="E33" s="139">
        <v>0.20001042919319001</v>
      </c>
      <c r="F33" s="144">
        <v>0.496718573307186</v>
      </c>
      <c r="G33" s="139">
        <v>1.2173381796185201</v>
      </c>
      <c r="H33" s="144">
        <v>1.7696808766691301</v>
      </c>
      <c r="I33" s="139">
        <v>3.3386881467802398</v>
      </c>
      <c r="J33" s="144">
        <v>1.29669364710238</v>
      </c>
      <c r="K33" s="139">
        <v>1.2356024474395499</v>
      </c>
      <c r="L33" s="144">
        <v>1.73805758638726</v>
      </c>
      <c r="M33" s="139">
        <v>3.6053531847949301</v>
      </c>
      <c r="N33" s="155">
        <v>1.4708974993030799</v>
      </c>
    </row>
    <row r="34" spans="1:14" ht="13" customHeight="1" x14ac:dyDescent="0.15">
      <c r="A34" s="57" t="s">
        <v>268</v>
      </c>
      <c r="B34" s="106">
        <v>2</v>
      </c>
      <c r="C34" s="139">
        <v>0.66099290336900995</v>
      </c>
      <c r="D34" s="144">
        <v>0.26483348412931401</v>
      </c>
      <c r="E34" s="139">
        <v>0.28050657463651002</v>
      </c>
      <c r="F34" s="144">
        <v>0.23950394215298301</v>
      </c>
      <c r="G34" s="139">
        <v>0.63548914223498998</v>
      </c>
      <c r="H34" s="144">
        <v>0.26725915393249799</v>
      </c>
      <c r="I34" s="139">
        <v>0.70422570949294905</v>
      </c>
      <c r="J34" s="144">
        <v>0.54403271879038495</v>
      </c>
      <c r="K34" s="139">
        <v>0.59563575425086002</v>
      </c>
      <c r="L34" s="144">
        <v>0.26947582695175398</v>
      </c>
      <c r="M34" s="139">
        <v>1.5507915335139399</v>
      </c>
      <c r="N34" s="155">
        <v>0.919306298836427</v>
      </c>
    </row>
    <row r="35" spans="1:14" ht="13" customHeight="1" x14ac:dyDescent="0.15">
      <c r="A35" s="57" t="s">
        <v>269</v>
      </c>
      <c r="B35" s="106">
        <v>2</v>
      </c>
      <c r="C35" s="139">
        <v>0.20051666697939399</v>
      </c>
      <c r="D35" s="144">
        <v>0.21648418018139601</v>
      </c>
      <c r="E35" s="139">
        <v>5.6407883660807803E-2</v>
      </c>
      <c r="F35" s="144">
        <v>0.124005544719908</v>
      </c>
      <c r="G35" s="139">
        <v>0.14116231311282301</v>
      </c>
      <c r="H35" s="144">
        <v>0.21001644269612699</v>
      </c>
      <c r="I35" s="139">
        <v>2.14342898110417</v>
      </c>
      <c r="J35" s="144">
        <v>0.63741636764394705</v>
      </c>
      <c r="K35" s="139">
        <v>0.15297428123700901</v>
      </c>
      <c r="L35" s="144">
        <v>0.20997419223632299</v>
      </c>
      <c r="M35" s="139">
        <v>2.2909666383379799</v>
      </c>
      <c r="N35" s="155">
        <v>0.76873369248293399</v>
      </c>
    </row>
    <row r="36" spans="1:14" ht="13" customHeight="1" x14ac:dyDescent="0.15">
      <c r="A36" s="57" t="s">
        <v>270</v>
      </c>
      <c r="B36" s="106">
        <v>2</v>
      </c>
      <c r="C36" s="139">
        <v>0.45295121618015</v>
      </c>
      <c r="D36" s="144">
        <v>0.20576681212630199</v>
      </c>
      <c r="E36" s="139">
        <v>0.35216195611679002</v>
      </c>
      <c r="F36" s="144">
        <v>0.329098192597165</v>
      </c>
      <c r="G36" s="139">
        <v>0.47971155906535401</v>
      </c>
      <c r="H36" s="144">
        <v>0.20797602062699699</v>
      </c>
      <c r="I36" s="139">
        <v>0.73175410719892298</v>
      </c>
      <c r="J36" s="144">
        <v>0.40805026364839603</v>
      </c>
      <c r="K36" s="139">
        <v>0.49467930177124703</v>
      </c>
      <c r="L36" s="144">
        <v>0.205540594651656</v>
      </c>
      <c r="M36" s="139">
        <v>1.1453349594993401</v>
      </c>
      <c r="N36" s="155">
        <v>0.56680593770287102</v>
      </c>
    </row>
    <row r="37" spans="1:14" ht="13" customHeight="1" x14ac:dyDescent="0.15">
      <c r="A37" s="57" t="s">
        <v>271</v>
      </c>
      <c r="B37" s="106">
        <v>2</v>
      </c>
      <c r="C37" s="139">
        <v>0.47217704564284002</v>
      </c>
      <c r="D37" s="144">
        <v>0.166102199134777</v>
      </c>
      <c r="E37" s="139">
        <v>0.32899986142959098</v>
      </c>
      <c r="F37" s="144">
        <v>0.23570468366296299</v>
      </c>
      <c r="G37" s="139">
        <v>0.48007697704873198</v>
      </c>
      <c r="H37" s="144">
        <v>0.16540748282665199</v>
      </c>
      <c r="I37" s="139">
        <v>1.45261042383493</v>
      </c>
      <c r="J37" s="144">
        <v>0.46032180435676001</v>
      </c>
      <c r="K37" s="139">
        <v>0.48475883429018601</v>
      </c>
      <c r="L37" s="144">
        <v>0.16060903097961299</v>
      </c>
      <c r="M37" s="139">
        <v>3.17638389114046</v>
      </c>
      <c r="N37" s="155">
        <v>0.94420255110829998</v>
      </c>
    </row>
    <row r="38" spans="1:14" ht="13" customHeight="1" x14ac:dyDescent="0.15">
      <c r="A38" s="57" t="s">
        <v>272</v>
      </c>
      <c r="B38" s="106">
        <v>2</v>
      </c>
      <c r="C38" s="139">
        <v>1.2088222417891901</v>
      </c>
      <c r="D38" s="144">
        <v>0.217820475531007</v>
      </c>
      <c r="E38" s="139">
        <v>1.1210837513230201</v>
      </c>
      <c r="F38" s="144">
        <v>0.42130764647015401</v>
      </c>
      <c r="G38" s="139">
        <v>1.1927133940886001</v>
      </c>
      <c r="H38" s="144">
        <v>0.21898977505199699</v>
      </c>
      <c r="I38" s="139">
        <v>1.3672164546699801</v>
      </c>
      <c r="J38" s="144">
        <v>0.48039696176715502</v>
      </c>
      <c r="K38" s="139">
        <v>1.2032000935898299</v>
      </c>
      <c r="L38" s="144">
        <v>0.218791876006596</v>
      </c>
      <c r="M38" s="139">
        <v>2.4860311987696</v>
      </c>
      <c r="N38" s="155">
        <v>0.88107292183135899</v>
      </c>
    </row>
    <row r="39" spans="1:14" ht="13" customHeight="1" x14ac:dyDescent="0.15">
      <c r="A39" s="57" t="s">
        <v>273</v>
      </c>
      <c r="B39" s="106">
        <v>2</v>
      </c>
      <c r="C39" s="139">
        <v>1.87432114843692</v>
      </c>
      <c r="D39" s="144">
        <v>0.49473724720207701</v>
      </c>
      <c r="E39" s="139">
        <v>1.9711109167883201</v>
      </c>
      <c r="F39" s="144">
        <v>1.1233620539879401</v>
      </c>
      <c r="G39" s="139">
        <v>1.92841440572018</v>
      </c>
      <c r="H39" s="144">
        <v>0.49557478980431302</v>
      </c>
      <c r="I39" s="139">
        <v>3.2281968578578599</v>
      </c>
      <c r="J39" s="144">
        <v>1.27468028750596</v>
      </c>
      <c r="K39" s="139">
        <v>1.9148462215306199</v>
      </c>
      <c r="L39" s="144">
        <v>0.48962907995904498</v>
      </c>
      <c r="M39" s="139">
        <v>4.2943648777110601</v>
      </c>
      <c r="N39" s="155">
        <v>1.3637901469295499</v>
      </c>
    </row>
    <row r="40" spans="1:14" ht="13" customHeight="1" x14ac:dyDescent="0.15">
      <c r="A40" s="57" t="s">
        <v>274</v>
      </c>
      <c r="B40" s="106">
        <v>2</v>
      </c>
      <c r="C40" s="139">
        <v>0.173095942527246</v>
      </c>
      <c r="D40" s="144">
        <v>0.190628899821844</v>
      </c>
      <c r="E40" s="139">
        <v>2.6565954316985701E-2</v>
      </c>
      <c r="F40" s="144">
        <v>6.3194371173570005E-2</v>
      </c>
      <c r="G40" s="139">
        <v>0.12997375852668799</v>
      </c>
      <c r="H40" s="144">
        <v>0.19254886389876599</v>
      </c>
      <c r="I40" s="139">
        <v>0.64589376920571495</v>
      </c>
      <c r="J40" s="144">
        <v>0.42081067648999698</v>
      </c>
      <c r="K40" s="139">
        <v>0.13464771266657599</v>
      </c>
      <c r="L40" s="144">
        <v>0.196263551502669</v>
      </c>
      <c r="M40" s="139">
        <v>0.69332785860798096</v>
      </c>
      <c r="N40" s="155">
        <v>0.64428775141825501</v>
      </c>
    </row>
    <row r="41" spans="1:14" ht="13" customHeight="1" x14ac:dyDescent="0.15">
      <c r="A41" s="57" t="s">
        <v>275</v>
      </c>
      <c r="B41" s="106">
        <v>2</v>
      </c>
      <c r="C41" s="139">
        <v>1.1094089692240301</v>
      </c>
      <c r="D41" s="144">
        <v>0.363463993900073</v>
      </c>
      <c r="E41" s="139">
        <v>0.662285528477775</v>
      </c>
      <c r="F41" s="144">
        <v>0.44643567977658599</v>
      </c>
      <c r="G41" s="139">
        <v>1.1341313406795199</v>
      </c>
      <c r="H41" s="144">
        <v>0.36785941552958201</v>
      </c>
      <c r="I41" s="139">
        <v>1.2384938084699</v>
      </c>
      <c r="J41" s="144">
        <v>0.588201544146569</v>
      </c>
      <c r="K41" s="139">
        <v>1.18333188022132</v>
      </c>
      <c r="L41" s="144">
        <v>0.36255887705537299</v>
      </c>
      <c r="M41" s="139">
        <v>2.55230391117732</v>
      </c>
      <c r="N41" s="155">
        <v>0.84161425348805596</v>
      </c>
    </row>
    <row r="42" spans="1:14" ht="13" customHeight="1" x14ac:dyDescent="0.15">
      <c r="A42" s="57" t="s">
        <v>276</v>
      </c>
      <c r="B42" s="106">
        <v>2</v>
      </c>
      <c r="C42" s="139">
        <v>1.3735800451854601</v>
      </c>
      <c r="D42" s="144">
        <v>0.52297622452010295</v>
      </c>
      <c r="E42" s="139">
        <v>1.0357457898481901</v>
      </c>
      <c r="F42" s="144">
        <v>0.87489158648724696</v>
      </c>
      <c r="G42" s="139">
        <v>1.38414016085822</v>
      </c>
      <c r="H42" s="144">
        <v>0.52467050005376104</v>
      </c>
      <c r="I42" s="139">
        <v>1.4609289760943101</v>
      </c>
      <c r="J42" s="144">
        <v>0.97762825091278105</v>
      </c>
      <c r="K42" s="139">
        <v>1.3998424545692201</v>
      </c>
      <c r="L42" s="144">
        <v>0.52709702980167905</v>
      </c>
      <c r="M42" s="139">
        <v>1.5902050848035501</v>
      </c>
      <c r="N42" s="155">
        <v>1.0655890683403999</v>
      </c>
    </row>
    <row r="43" spans="1:14" ht="13" customHeight="1" x14ac:dyDescent="0.15">
      <c r="A43" s="57" t="s">
        <v>277</v>
      </c>
      <c r="B43" s="106">
        <v>2</v>
      </c>
      <c r="C43" s="139">
        <v>1.4310272441307901</v>
      </c>
      <c r="D43" s="144">
        <v>0.27854585815559701</v>
      </c>
      <c r="E43" s="139">
        <v>1.11292010563778</v>
      </c>
      <c r="F43" s="144">
        <v>0.50378713971131095</v>
      </c>
      <c r="G43" s="139">
        <v>1.46134974649202</v>
      </c>
      <c r="H43" s="144">
        <v>0.29154286978218102</v>
      </c>
      <c r="I43" s="139">
        <v>2.90503537528833</v>
      </c>
      <c r="J43" s="144">
        <v>1.25828107425566</v>
      </c>
      <c r="K43" s="139">
        <v>1.52142098016779</v>
      </c>
      <c r="L43" s="144">
        <v>0.29825184255651499</v>
      </c>
      <c r="M43" s="139">
        <v>4.0043457768730102</v>
      </c>
      <c r="N43" s="155">
        <v>1.3765156605207201</v>
      </c>
    </row>
    <row r="44" spans="1:14" ht="13" customHeight="1" x14ac:dyDescent="0.15">
      <c r="A44" s="57" t="s">
        <v>278</v>
      </c>
      <c r="B44" s="106">
        <v>2</v>
      </c>
      <c r="C44" s="139">
        <v>0.59300948325917202</v>
      </c>
      <c r="D44" s="144">
        <v>0.16806778959838101</v>
      </c>
      <c r="E44" s="139">
        <v>1.1661367178678299</v>
      </c>
      <c r="F44" s="144">
        <v>0.63061186215217901</v>
      </c>
      <c r="G44" s="139">
        <v>0.60202911742949405</v>
      </c>
      <c r="H44" s="144">
        <v>0.16992446149492699</v>
      </c>
      <c r="I44" s="139">
        <v>1.9301528779891799</v>
      </c>
      <c r="J44" s="144">
        <v>0.96480970201268101</v>
      </c>
      <c r="K44" s="139">
        <v>0.54973975851355406</v>
      </c>
      <c r="L44" s="144">
        <v>0.14585658354073</v>
      </c>
      <c r="M44" s="139">
        <v>6.2328529891493103</v>
      </c>
      <c r="N44" s="155">
        <v>1.4910568413255201</v>
      </c>
    </row>
    <row r="45" spans="1:14" ht="13" customHeight="1" x14ac:dyDescent="0.15">
      <c r="A45" s="57" t="s">
        <v>279</v>
      </c>
      <c r="B45" s="106">
        <v>2</v>
      </c>
      <c r="C45" s="139">
        <v>0.50170472418929901</v>
      </c>
      <c r="D45" s="144">
        <v>0.256043614500162</v>
      </c>
      <c r="E45" s="139">
        <v>0.32015370460242998</v>
      </c>
      <c r="F45" s="144">
        <v>0.34365919723550697</v>
      </c>
      <c r="G45" s="139">
        <v>0.44462087204808998</v>
      </c>
      <c r="H45" s="144">
        <v>0.25751272392330898</v>
      </c>
      <c r="I45" s="139">
        <v>1.25923453066818</v>
      </c>
      <c r="J45" s="144">
        <v>0.61054549453005202</v>
      </c>
      <c r="K45" s="139">
        <v>0.45472106261825002</v>
      </c>
      <c r="L45" s="144">
        <v>0.25846656818444402</v>
      </c>
      <c r="M45" s="139">
        <v>1.36355066728912</v>
      </c>
      <c r="N45" s="155">
        <v>0.66468150190046305</v>
      </c>
    </row>
    <row r="46" spans="1:14" ht="13" customHeight="1" x14ac:dyDescent="0.15">
      <c r="A46" s="57" t="s">
        <v>280</v>
      </c>
      <c r="B46" s="106">
        <v>2</v>
      </c>
      <c r="C46" s="139">
        <v>0.64368968953906802</v>
      </c>
      <c r="D46" s="144">
        <v>0.30284707000718802</v>
      </c>
      <c r="E46" s="139">
        <v>0.322526857472962</v>
      </c>
      <c r="F46" s="144">
        <v>0.32006262950658598</v>
      </c>
      <c r="G46" s="139">
        <v>0.68502234590126698</v>
      </c>
      <c r="H46" s="144">
        <v>0.30078668452180002</v>
      </c>
      <c r="I46" s="139">
        <v>1.10078837858898</v>
      </c>
      <c r="J46" s="144">
        <v>0.623719303326702</v>
      </c>
      <c r="K46" s="139">
        <v>0.66715072888543703</v>
      </c>
      <c r="L46" s="144">
        <v>0.28180289665485297</v>
      </c>
      <c r="M46" s="139">
        <v>1.73115333044835</v>
      </c>
      <c r="N46" s="155">
        <v>0.97377238779724695</v>
      </c>
    </row>
    <row r="47" spans="1:14" ht="13" customHeight="1" x14ac:dyDescent="0.15">
      <c r="A47" s="57" t="s">
        <v>281</v>
      </c>
      <c r="B47" s="106">
        <v>2</v>
      </c>
      <c r="C47" s="139">
        <v>-8.1791709135886695E-2</v>
      </c>
      <c r="D47" s="144">
        <v>0.30912927528400902</v>
      </c>
      <c r="E47" s="139">
        <v>2.72663395133361E-3</v>
      </c>
      <c r="F47" s="144">
        <v>3.8317311604662903E-2</v>
      </c>
      <c r="G47" s="139">
        <v>-5.8088471919631499E-2</v>
      </c>
      <c r="H47" s="144">
        <v>0.30517785844768203</v>
      </c>
      <c r="I47" s="139">
        <v>0.63736387361111801</v>
      </c>
      <c r="J47" s="144">
        <v>0.32488719918481501</v>
      </c>
      <c r="K47" s="139">
        <v>-3.95930078289859E-2</v>
      </c>
      <c r="L47" s="144">
        <v>0.313241239102034</v>
      </c>
      <c r="M47" s="139">
        <v>1.2254696523197699</v>
      </c>
      <c r="N47" s="155">
        <v>0.58344026595355503</v>
      </c>
    </row>
    <row r="48" spans="1:14" ht="13" customHeight="1" x14ac:dyDescent="0.15">
      <c r="A48" s="57" t="s">
        <v>282</v>
      </c>
      <c r="B48" s="106">
        <v>2</v>
      </c>
      <c r="C48" s="139">
        <v>1.1030157707030299</v>
      </c>
      <c r="D48" s="144">
        <v>0.248092298710609</v>
      </c>
      <c r="E48" s="139">
        <v>1.1830129196900601</v>
      </c>
      <c r="F48" s="144">
        <v>0.589381346731088</v>
      </c>
      <c r="G48" s="139">
        <v>1.10530702289072</v>
      </c>
      <c r="H48" s="144">
        <v>0.24494945922808101</v>
      </c>
      <c r="I48" s="139">
        <v>2.5680222207772401</v>
      </c>
      <c r="J48" s="144">
        <v>0.992536169225537</v>
      </c>
      <c r="K48" s="139">
        <v>1.0909918599886299</v>
      </c>
      <c r="L48" s="144">
        <v>0.24023518801140401</v>
      </c>
      <c r="M48" s="139">
        <v>2.99531109083838</v>
      </c>
      <c r="N48" s="155">
        <v>1.03397669917068</v>
      </c>
    </row>
    <row r="49" spans="1:14" ht="13" customHeight="1" x14ac:dyDescent="0.15">
      <c r="A49" s="57" t="s">
        <v>283</v>
      </c>
      <c r="B49" s="106">
        <v>2</v>
      </c>
      <c r="C49" s="139">
        <v>4.4572468932700202</v>
      </c>
      <c r="D49" s="144">
        <v>0.64305127575509002</v>
      </c>
      <c r="E49" s="139">
        <v>3.9443856763466201</v>
      </c>
      <c r="F49" s="144">
        <v>1.66825658300923</v>
      </c>
      <c r="G49" s="139">
        <v>4.17649546751296</v>
      </c>
      <c r="H49" s="144">
        <v>0.624882737612249</v>
      </c>
      <c r="I49" s="139">
        <v>7.9172242005249496</v>
      </c>
      <c r="J49" s="144">
        <v>1.76548250050786</v>
      </c>
      <c r="K49" s="139">
        <v>4.2099983712661802</v>
      </c>
      <c r="L49" s="144">
        <v>0.62514005117600502</v>
      </c>
      <c r="M49" s="139">
        <v>8.4084897969283201</v>
      </c>
      <c r="N49" s="155">
        <v>1.8787181158594199</v>
      </c>
    </row>
    <row r="50" spans="1:14" ht="13" customHeight="1" x14ac:dyDescent="0.15">
      <c r="A50" s="57" t="s">
        <v>284</v>
      </c>
      <c r="B50" s="106">
        <v>2</v>
      </c>
      <c r="C50" s="139">
        <v>1.28281047037541</v>
      </c>
      <c r="D50" s="144">
        <v>0.32424326307497697</v>
      </c>
      <c r="E50" s="139">
        <v>1.2462003175969401</v>
      </c>
      <c r="F50" s="144">
        <v>0.65537585257772102</v>
      </c>
      <c r="G50" s="139">
        <v>1.2455684891805401</v>
      </c>
      <c r="H50" s="144">
        <v>0.31344207205568198</v>
      </c>
      <c r="I50" s="139">
        <v>2.2090311714844701</v>
      </c>
      <c r="J50" s="144">
        <v>0.80057141419212197</v>
      </c>
      <c r="K50" s="139">
        <v>1.2528048602947399</v>
      </c>
      <c r="L50" s="144">
        <v>0.31605776102757899</v>
      </c>
      <c r="M50" s="139">
        <v>2.8041640261061298</v>
      </c>
      <c r="N50" s="155">
        <v>0.96287221561806502</v>
      </c>
    </row>
    <row r="51" spans="1:14" ht="13" customHeight="1" x14ac:dyDescent="0.15">
      <c r="A51" s="57" t="s">
        <v>285</v>
      </c>
      <c r="B51" s="106">
        <v>2</v>
      </c>
      <c r="C51" s="139">
        <v>0.97746402445984304</v>
      </c>
      <c r="D51" s="144">
        <v>0.50031181732657004</v>
      </c>
      <c r="E51" s="139">
        <v>0.131375125141663</v>
      </c>
      <c r="F51" s="144">
        <v>0.12395040842619</v>
      </c>
      <c r="G51" s="139">
        <v>0.87164874329016395</v>
      </c>
      <c r="H51" s="144">
        <v>0.47049639616730199</v>
      </c>
      <c r="I51" s="139">
        <v>0.90070223027092</v>
      </c>
      <c r="J51" s="144">
        <v>0.47568601451926801</v>
      </c>
      <c r="K51" s="139">
        <v>0.769998164387516</v>
      </c>
      <c r="L51" s="144">
        <v>0.50190944947330596</v>
      </c>
      <c r="M51" s="139">
        <v>1.9393665872794299</v>
      </c>
      <c r="N51" s="155">
        <v>0.72574665318027998</v>
      </c>
    </row>
    <row r="52" spans="1:14" ht="13" customHeight="1" x14ac:dyDescent="0.15">
      <c r="A52" s="57" t="s">
        <v>286</v>
      </c>
      <c r="B52" s="106">
        <v>2</v>
      </c>
      <c r="C52" s="139">
        <v>0.38598525751444801</v>
      </c>
      <c r="D52" s="144">
        <v>0.648324425749227</v>
      </c>
      <c r="E52" s="139">
        <v>4.2561708894915402E-2</v>
      </c>
      <c r="F52" s="144">
        <v>0.15497519043473201</v>
      </c>
      <c r="G52" s="139">
        <v>0.36811788678931301</v>
      </c>
      <c r="H52" s="144">
        <v>0.58616124947714998</v>
      </c>
      <c r="I52" s="139">
        <v>2.5233825421813001</v>
      </c>
      <c r="J52" s="144">
        <v>0.844105186292472</v>
      </c>
      <c r="K52" s="139">
        <v>0.40032374317150998</v>
      </c>
      <c r="L52" s="144">
        <v>0.58012856172293104</v>
      </c>
      <c r="M52" s="139">
        <v>4.7996951070696898</v>
      </c>
      <c r="N52" s="155">
        <v>1.6666288319443401</v>
      </c>
    </row>
    <row r="53" spans="1:14" ht="13" customHeight="1" x14ac:dyDescent="0.15">
      <c r="A53" s="57" t="s">
        <v>287</v>
      </c>
      <c r="B53" s="106">
        <v>2</v>
      </c>
      <c r="C53" s="139">
        <v>0.82044925942889402</v>
      </c>
      <c r="D53" s="144">
        <v>0.266806832323567</v>
      </c>
      <c r="E53" s="139">
        <v>0.853375730470597</v>
      </c>
      <c r="F53" s="144">
        <v>0.54954573951252905</v>
      </c>
      <c r="G53" s="139">
        <v>0.74095053610016803</v>
      </c>
      <c r="H53" s="144">
        <v>0.261237101752193</v>
      </c>
      <c r="I53" s="139">
        <v>3.2041202058383602</v>
      </c>
      <c r="J53" s="144">
        <v>0.81160498121868196</v>
      </c>
      <c r="K53" s="139">
        <v>0.71678165258818805</v>
      </c>
      <c r="L53" s="144">
        <v>0.26453384344618203</v>
      </c>
      <c r="M53" s="139">
        <v>3.76592413602551</v>
      </c>
      <c r="N53" s="155">
        <v>0.96178187086023703</v>
      </c>
    </row>
    <row r="54" spans="1:14" ht="13" customHeight="1" x14ac:dyDescent="0.15">
      <c r="A54" s="57" t="s">
        <v>288</v>
      </c>
      <c r="B54" s="106">
        <v>2</v>
      </c>
      <c r="C54" s="139">
        <v>0.57214219441318803</v>
      </c>
      <c r="D54" s="144">
        <v>0.26899207997769098</v>
      </c>
      <c r="E54" s="139">
        <v>0.30655889856487301</v>
      </c>
      <c r="F54" s="144">
        <v>0.29715399832662398</v>
      </c>
      <c r="G54" s="139">
        <v>0.48026485444490402</v>
      </c>
      <c r="H54" s="144">
        <v>0.240415535457912</v>
      </c>
      <c r="I54" s="139">
        <v>3.0237366838102799</v>
      </c>
      <c r="J54" s="144">
        <v>1.0590690797325</v>
      </c>
      <c r="K54" s="139">
        <v>0.51391437572568599</v>
      </c>
      <c r="L54" s="144">
        <v>0.24222415207563999</v>
      </c>
      <c r="M54" s="139">
        <v>3.9005087652638002</v>
      </c>
      <c r="N54" s="155">
        <v>1.5098874283682899</v>
      </c>
    </row>
    <row r="55" spans="1:14" ht="13" customHeight="1" x14ac:dyDescent="0.15">
      <c r="A55" s="57" t="s">
        <v>289</v>
      </c>
      <c r="B55" s="106">
        <v>2</v>
      </c>
      <c r="C55" s="139">
        <v>1.00074943911055</v>
      </c>
      <c r="D55" s="144">
        <v>0.30520990390951702</v>
      </c>
      <c r="E55" s="139">
        <v>0.816876766678862</v>
      </c>
      <c r="F55" s="144">
        <v>0.51695932462931005</v>
      </c>
      <c r="G55" s="139">
        <v>0.98113417559688099</v>
      </c>
      <c r="H55" s="144">
        <v>0.30061259156667203</v>
      </c>
      <c r="I55" s="139">
        <v>1.15077596702212</v>
      </c>
      <c r="J55" s="144">
        <v>0.61830383042818504</v>
      </c>
      <c r="K55" s="139">
        <v>0.84297870670547304</v>
      </c>
      <c r="L55" s="144">
        <v>0.30510768064680599</v>
      </c>
      <c r="M55" s="139">
        <v>3.6913704777797101</v>
      </c>
      <c r="N55" s="155">
        <v>1.2483243877124099</v>
      </c>
    </row>
    <row r="56" spans="1:14" ht="13" customHeight="1" x14ac:dyDescent="0.15">
      <c r="A56" s="57" t="s">
        <v>290</v>
      </c>
      <c r="B56" s="106">
        <v>2</v>
      </c>
      <c r="C56" s="139">
        <v>0.46999771306966498</v>
      </c>
      <c r="D56" s="144">
        <v>0.23776864566691699</v>
      </c>
      <c r="E56" s="139">
        <v>0.202148522858522</v>
      </c>
      <c r="F56" s="144">
        <v>0.22034456599737101</v>
      </c>
      <c r="G56" s="139">
        <v>0.468511576539626</v>
      </c>
      <c r="H56" s="144">
        <v>0.23494344760307401</v>
      </c>
      <c r="I56" s="139">
        <v>1.4997750117859701</v>
      </c>
      <c r="J56" s="144">
        <v>0.50090762836172298</v>
      </c>
      <c r="K56" s="139">
        <v>0.44003129826673798</v>
      </c>
      <c r="L56" s="144">
        <v>0.22926236975263001</v>
      </c>
      <c r="M56" s="139">
        <v>2.2391476442916098</v>
      </c>
      <c r="N56" s="155">
        <v>0.58035590631512401</v>
      </c>
    </row>
    <row r="57" spans="1:14" ht="13" customHeight="1" x14ac:dyDescent="0.15">
      <c r="A57" s="57" t="s">
        <v>291</v>
      </c>
      <c r="B57" s="106">
        <v>2</v>
      </c>
      <c r="C57" s="139">
        <v>0.14119113414964299</v>
      </c>
      <c r="D57" s="144">
        <v>0.29213827246995999</v>
      </c>
      <c r="E57" s="139">
        <v>6.9558037357669899E-3</v>
      </c>
      <c r="F57" s="144">
        <v>3.8898249258950003E-2</v>
      </c>
      <c r="G57" s="139">
        <v>0.10563650447454601</v>
      </c>
      <c r="H57" s="144">
        <v>0.28894935951723899</v>
      </c>
      <c r="I57" s="139">
        <v>0.31687114502502101</v>
      </c>
      <c r="J57" s="144">
        <v>0.54933851924765098</v>
      </c>
      <c r="K57" s="139">
        <v>0.15940717624864301</v>
      </c>
      <c r="L57" s="144">
        <v>0.282766135684549</v>
      </c>
      <c r="M57" s="139">
        <v>1.4065204024285101</v>
      </c>
      <c r="N57" s="155">
        <v>1.1507668390338901</v>
      </c>
    </row>
    <row r="58" spans="1:14" ht="13" customHeight="1" x14ac:dyDescent="0.15">
      <c r="A58" s="57" t="s">
        <v>292</v>
      </c>
      <c r="B58" s="106">
        <v>2</v>
      </c>
      <c r="C58" s="139">
        <v>0.66613817247936302</v>
      </c>
      <c r="D58" s="144">
        <v>0.13753564655682299</v>
      </c>
      <c r="E58" s="139">
        <v>0.94091641475198695</v>
      </c>
      <c r="F58" s="144">
        <v>0.39606399377032597</v>
      </c>
      <c r="G58" s="139">
        <v>0.68522504040361598</v>
      </c>
      <c r="H58" s="144">
        <v>0.138802042000818</v>
      </c>
      <c r="I58" s="139">
        <v>1.3544809600880701</v>
      </c>
      <c r="J58" s="144">
        <v>0.42303441351472199</v>
      </c>
      <c r="K58" s="139">
        <v>0.63781222411243399</v>
      </c>
      <c r="L58" s="144">
        <v>0.13833526242201299</v>
      </c>
      <c r="M58" s="139">
        <v>2.6839236870495098</v>
      </c>
      <c r="N58" s="155">
        <v>0.78470317742889995</v>
      </c>
    </row>
    <row r="59" spans="1:14" ht="13" customHeight="1" x14ac:dyDescent="0.15">
      <c r="A59" s="57" t="s">
        <v>293</v>
      </c>
      <c r="B59" s="106">
        <v>2</v>
      </c>
      <c r="C59" s="139">
        <v>0.80915417275222801</v>
      </c>
      <c r="D59" s="144">
        <v>0.38620979536867101</v>
      </c>
      <c r="E59" s="139">
        <v>0.26180316296919098</v>
      </c>
      <c r="F59" s="144">
        <v>0.28894900545534902</v>
      </c>
      <c r="G59" s="139">
        <v>0.73679533016770604</v>
      </c>
      <c r="H59" s="144">
        <v>0.414361084390094</v>
      </c>
      <c r="I59" s="139">
        <v>1.4822875277659699</v>
      </c>
      <c r="J59" s="144">
        <v>0.86516771752343102</v>
      </c>
      <c r="K59" s="139">
        <v>0.734389665018232</v>
      </c>
      <c r="L59" s="144">
        <v>0.41820177763478</v>
      </c>
      <c r="M59" s="139">
        <v>1.6231556825732401</v>
      </c>
      <c r="N59" s="155">
        <v>0.993056738376068</v>
      </c>
    </row>
    <row r="60" spans="1:14" ht="13" customHeight="1" x14ac:dyDescent="0.15">
      <c r="A60" s="57" t="s">
        <v>294</v>
      </c>
      <c r="B60" s="106">
        <v>2</v>
      </c>
      <c r="C60" s="139">
        <v>1.0061799948316901</v>
      </c>
      <c r="D60" s="144">
        <v>0.47030764489415799</v>
      </c>
      <c r="E60" s="139">
        <v>0.37388831575229903</v>
      </c>
      <c r="F60" s="144">
        <v>0.40025029304082599</v>
      </c>
      <c r="G60" s="139">
        <v>0.96067493533116799</v>
      </c>
      <c r="H60" s="144">
        <v>0.45583082395611002</v>
      </c>
      <c r="I60" s="139">
        <v>1.28057285385181</v>
      </c>
      <c r="J60" s="144">
        <v>1.0544137849817601</v>
      </c>
      <c r="K60" s="139">
        <v>1.1676559316648001</v>
      </c>
      <c r="L60" s="144">
        <v>0.43394628461307699</v>
      </c>
      <c r="M60" s="139">
        <v>5.3198755524812498</v>
      </c>
      <c r="N60" s="155">
        <v>5.45644074777488</v>
      </c>
    </row>
    <row r="61" spans="1:14" ht="13" customHeight="1" x14ac:dyDescent="0.15">
      <c r="A61" s="57" t="s">
        <v>295</v>
      </c>
      <c r="B61" s="106">
        <v>2</v>
      </c>
      <c r="C61" s="139">
        <v>0.70587552880557403</v>
      </c>
      <c r="D61" s="144">
        <v>0.19173134547267801</v>
      </c>
      <c r="E61" s="139">
        <v>0.47360046944940398</v>
      </c>
      <c r="F61" s="144">
        <v>0.25392611998370301</v>
      </c>
      <c r="G61" s="139">
        <v>0.63881820850447402</v>
      </c>
      <c r="H61" s="144">
        <v>0.192802265932599</v>
      </c>
      <c r="I61" s="139">
        <v>1.6426040169057201</v>
      </c>
      <c r="J61" s="144">
        <v>0.54341072024458204</v>
      </c>
      <c r="K61" s="139">
        <v>0.65753953339815496</v>
      </c>
      <c r="L61" s="144">
        <v>0.19217644451559501</v>
      </c>
      <c r="M61" s="139">
        <v>2.26990051135247</v>
      </c>
      <c r="N61" s="155">
        <v>0.74159015319418398</v>
      </c>
    </row>
    <row r="62" spans="1:14" ht="13" customHeight="1" x14ac:dyDescent="0.15">
      <c r="A62" s="57" t="s">
        <v>296</v>
      </c>
      <c r="B62" s="106">
        <v>2</v>
      </c>
      <c r="C62" s="139">
        <v>0.40275695383696403</v>
      </c>
      <c r="D62" s="144">
        <v>0.15254321016135</v>
      </c>
      <c r="E62" s="139">
        <v>0.27161647293033298</v>
      </c>
      <c r="F62" s="144">
        <v>0.21495295406648099</v>
      </c>
      <c r="G62" s="139">
        <v>0.399228804206884</v>
      </c>
      <c r="H62" s="144">
        <v>0.15146980172418401</v>
      </c>
      <c r="I62" s="139">
        <v>0.65663026171850203</v>
      </c>
      <c r="J62" s="144">
        <v>0.35455256568038901</v>
      </c>
      <c r="K62" s="139">
        <v>0.38124105240674899</v>
      </c>
      <c r="L62" s="144">
        <v>0.15048245279783301</v>
      </c>
      <c r="M62" s="139">
        <v>1.93595855340685</v>
      </c>
      <c r="N62" s="155">
        <v>0.80654185240609599</v>
      </c>
    </row>
    <row r="63" spans="1:14" ht="13" customHeight="1" x14ac:dyDescent="0.15">
      <c r="A63" s="110" t="s">
        <v>297</v>
      </c>
      <c r="B63" s="74">
        <v>2</v>
      </c>
      <c r="C63" s="140">
        <v>0.566575491687343</v>
      </c>
      <c r="D63" s="145">
        <v>8.3033845138524506E-2</v>
      </c>
      <c r="E63" s="140">
        <v>0.349487331194966</v>
      </c>
      <c r="F63" s="145">
        <v>6.0193527447399302E-2</v>
      </c>
      <c r="G63" s="140">
        <v>0.53635001260780801</v>
      </c>
      <c r="H63" s="145">
        <v>8.6971404382298695E-2</v>
      </c>
      <c r="I63" s="140">
        <v>1.69258424845144</v>
      </c>
      <c r="J63" s="145">
        <v>0.13661353721658601</v>
      </c>
      <c r="K63" s="140">
        <v>0.54101698028054501</v>
      </c>
      <c r="L63" s="145">
        <v>8.5560879181721006E-2</v>
      </c>
      <c r="M63" s="140">
        <v>2.5365344995103198</v>
      </c>
      <c r="N63" s="157">
        <v>0.27070921890071398</v>
      </c>
    </row>
    <row r="64" spans="1:14" ht="13" customHeight="1" x14ac:dyDescent="0.15">
      <c r="A64" s="75" t="s">
        <v>298</v>
      </c>
      <c r="B64" s="76">
        <v>2</v>
      </c>
      <c r="C64" s="141">
        <v>0.46579882505700199</v>
      </c>
      <c r="D64" s="146">
        <v>8.4246803279941704E-2</v>
      </c>
      <c r="E64" s="141">
        <v>0.31161658535825398</v>
      </c>
      <c r="F64" s="146">
        <v>9.1004092720695207E-2</v>
      </c>
      <c r="G64" s="141">
        <v>0.450144649463246</v>
      </c>
      <c r="H64" s="146">
        <v>8.2982834225369104E-2</v>
      </c>
      <c r="I64" s="141">
        <v>1.88834996671427</v>
      </c>
      <c r="J64" s="146">
        <v>0.22656266835677999</v>
      </c>
      <c r="K64" s="141">
        <v>0.43573820343359998</v>
      </c>
      <c r="L64" s="146">
        <v>8.1183281835053606E-2</v>
      </c>
      <c r="M64" s="141">
        <v>2.5111430805805699</v>
      </c>
      <c r="N64" s="158">
        <v>0.28209083185741801</v>
      </c>
    </row>
    <row r="65" spans="1:14" ht="13" customHeight="1" x14ac:dyDescent="0.15">
      <c r="A65" s="77" t="s">
        <v>299</v>
      </c>
      <c r="B65" s="78">
        <v>2</v>
      </c>
      <c r="C65" s="142">
        <v>0.74617328659302096</v>
      </c>
      <c r="D65" s="147">
        <v>5.8502376059633897E-2</v>
      </c>
      <c r="E65" s="142">
        <v>0.55240912749163595</v>
      </c>
      <c r="F65" s="147">
        <v>6.8066778174105502E-2</v>
      </c>
      <c r="G65" s="142">
        <v>0.71306587322380899</v>
      </c>
      <c r="H65" s="147">
        <v>5.9717446007317397E-2</v>
      </c>
      <c r="I65" s="142">
        <v>1.8799663445466599</v>
      </c>
      <c r="J65" s="147">
        <v>0.113898585974884</v>
      </c>
      <c r="K65" s="142">
        <v>0.70914182394536596</v>
      </c>
      <c r="L65" s="147">
        <v>5.9123485588478498E-2</v>
      </c>
      <c r="M65" s="142">
        <v>2.9144884743013502</v>
      </c>
      <c r="N65" s="159">
        <v>0.18677273353774199</v>
      </c>
    </row>
    <row r="66" spans="1:14" ht="13" customHeight="1" x14ac:dyDescent="0.15">
      <c r="A66" s="57" t="s">
        <v>300</v>
      </c>
      <c r="B66" s="106">
        <v>2</v>
      </c>
      <c r="C66" s="139">
        <v>-0.80470014917045996</v>
      </c>
      <c r="D66" s="144">
        <v>0.696341423974427</v>
      </c>
      <c r="E66" s="139">
        <v>8.3538092246294895E-2</v>
      </c>
      <c r="F66" s="144">
        <v>0.12631816882972399</v>
      </c>
      <c r="G66" s="139">
        <v>-0.85911448314863703</v>
      </c>
      <c r="H66" s="144">
        <v>0.58950172917562305</v>
      </c>
      <c r="I66" s="139">
        <v>2.9920404479776299</v>
      </c>
      <c r="J66" s="144">
        <v>1.5569426777508799</v>
      </c>
      <c r="K66" s="139">
        <v>-0.85046141005621001</v>
      </c>
      <c r="L66" s="144">
        <v>0.581943594324842</v>
      </c>
      <c r="M66" s="139">
        <v>4.7485055821309299</v>
      </c>
      <c r="N66" s="155">
        <v>2.3175124486029199</v>
      </c>
    </row>
    <row r="67" spans="1:14" ht="13" customHeight="1" x14ac:dyDescent="0.15">
      <c r="A67" s="57" t="s">
        <v>301</v>
      </c>
      <c r="B67" s="106">
        <v>2</v>
      </c>
      <c r="C67" s="139">
        <v>-0.23928844807427599</v>
      </c>
      <c r="D67" s="144">
        <v>0.635327227467263</v>
      </c>
      <c r="E67" s="139">
        <v>1.82744816055385E-2</v>
      </c>
      <c r="F67" s="144">
        <v>0.16293873851850299</v>
      </c>
      <c r="G67" s="139">
        <v>-0.179483939258894</v>
      </c>
      <c r="H67" s="144">
        <v>0.67826311663561301</v>
      </c>
      <c r="I67" s="139">
        <v>0.51738671426278504</v>
      </c>
      <c r="J67" s="144">
        <v>1.0281400731514501</v>
      </c>
      <c r="K67" s="139">
        <v>-0.31819702668115601</v>
      </c>
      <c r="L67" s="144">
        <v>0.61373070854404399</v>
      </c>
      <c r="M67" s="139">
        <v>2.7261418992356301</v>
      </c>
      <c r="N67" s="155">
        <v>2.2325651752278199</v>
      </c>
    </row>
    <row r="68" spans="1:14" ht="13" customHeight="1" x14ac:dyDescent="0.15">
      <c r="A68" s="57" t="s">
        <v>302</v>
      </c>
      <c r="B68" s="106">
        <v>2</v>
      </c>
      <c r="C68" s="139">
        <v>-0.37776969291649898</v>
      </c>
      <c r="D68" s="144">
        <v>0.78984038324716999</v>
      </c>
      <c r="E68" s="139">
        <v>4.2602842465077798E-2</v>
      </c>
      <c r="F68" s="144">
        <v>0.20874623441057399</v>
      </c>
      <c r="G68" s="139">
        <v>-0.64045692548690603</v>
      </c>
      <c r="H68" s="144">
        <v>0.74495411272106804</v>
      </c>
      <c r="I68" s="139">
        <v>4.0802483044830096</v>
      </c>
      <c r="J68" s="144">
        <v>1.8466098098616699</v>
      </c>
      <c r="K68" s="139">
        <v>-0.59448477331910898</v>
      </c>
      <c r="L68" s="144">
        <v>0.78537961320217897</v>
      </c>
      <c r="M68" s="139">
        <v>5.44199452004794</v>
      </c>
      <c r="N68" s="155">
        <v>2.20255897617966</v>
      </c>
    </row>
    <row r="69" spans="1:14" ht="13" customHeight="1" x14ac:dyDescent="0.15">
      <c r="A69" s="72" t="s">
        <v>303</v>
      </c>
      <c r="B69" s="79">
        <v>2</v>
      </c>
      <c r="C69" s="149">
        <v>3.34546828501382</v>
      </c>
      <c r="D69" s="150">
        <v>2.1097972118884698</v>
      </c>
      <c r="E69" s="149">
        <v>1.08685471273593</v>
      </c>
      <c r="F69" s="150">
        <v>1.5789745193701401</v>
      </c>
      <c r="G69" s="149">
        <v>3.2059276445354801</v>
      </c>
      <c r="H69" s="150">
        <v>2.0533275061979301</v>
      </c>
      <c r="I69" s="149">
        <v>1.94445933226241</v>
      </c>
      <c r="J69" s="150">
        <v>1.9574752807131499</v>
      </c>
      <c r="K69" s="149">
        <v>3.19195951321805</v>
      </c>
      <c r="L69" s="150">
        <v>2.0526241532930301</v>
      </c>
      <c r="M69" s="149">
        <v>2.72847674168194</v>
      </c>
      <c r="N69" s="160">
        <v>2.3536628376572701</v>
      </c>
    </row>
    <row r="70" spans="1:14" ht="13" customHeight="1" x14ac:dyDescent="0.15">
      <c r="A70" s="57"/>
      <c r="B70" s="82"/>
      <c r="C70" s="139" t="s">
        <v>1566</v>
      </c>
      <c r="D70" s="144" t="s">
        <v>1567</v>
      </c>
      <c r="E70" s="139" t="s">
        <v>874</v>
      </c>
      <c r="F70" s="144" t="s">
        <v>875</v>
      </c>
      <c r="G70" s="139" t="s">
        <v>1568</v>
      </c>
      <c r="H70" s="144" t="s">
        <v>1569</v>
      </c>
      <c r="I70" s="139" t="s">
        <v>890</v>
      </c>
      <c r="J70" s="144" t="s">
        <v>891</v>
      </c>
      <c r="K70" s="139" t="s">
        <v>1570</v>
      </c>
      <c r="L70" s="144" t="s">
        <v>1571</v>
      </c>
      <c r="M70" s="139" t="s">
        <v>906</v>
      </c>
      <c r="N70" s="155" t="s">
        <v>907</v>
      </c>
    </row>
    <row r="71" spans="1:14" ht="13" customHeight="1" x14ac:dyDescent="0.15">
      <c r="A71" s="57" t="s">
        <v>247</v>
      </c>
      <c r="B71" s="82">
        <v>1</v>
      </c>
      <c r="C71" s="139">
        <v>1.0250896439042301</v>
      </c>
      <c r="D71" s="144">
        <v>0.68713845702020404</v>
      </c>
      <c r="E71" s="139">
        <v>0.209043850788726</v>
      </c>
      <c r="F71" s="144">
        <v>0.29469146933741303</v>
      </c>
      <c r="G71" s="139">
        <v>1.07972688375282</v>
      </c>
      <c r="H71" s="144">
        <v>0.71035557038778396</v>
      </c>
      <c r="I71" s="139">
        <v>1.9867628523005101</v>
      </c>
      <c r="J71" s="144">
        <v>1.11508239360901</v>
      </c>
      <c r="K71" s="139">
        <v>1.1549181147282901</v>
      </c>
      <c r="L71" s="144">
        <v>0.70213356958698003</v>
      </c>
      <c r="M71" s="139">
        <v>3.4066264128903598</v>
      </c>
      <c r="N71" s="155">
        <v>1.48470959479102</v>
      </c>
    </row>
    <row r="72" spans="1:14" ht="13" customHeight="1" x14ac:dyDescent="0.15">
      <c r="A72" s="57" t="s">
        <v>251</v>
      </c>
      <c r="B72" s="82">
        <v>1</v>
      </c>
      <c r="C72" s="139">
        <v>0.24415400395379899</v>
      </c>
      <c r="D72" s="144">
        <v>0.22160381792995501</v>
      </c>
      <c r="E72" s="139">
        <v>3.3705210627531498E-2</v>
      </c>
      <c r="F72" s="144">
        <v>6.8307780268393001E-2</v>
      </c>
      <c r="G72" s="139">
        <v>0.13684968243183701</v>
      </c>
      <c r="H72" s="144">
        <v>0.23544799125155799</v>
      </c>
      <c r="I72" s="139">
        <v>2.76817980831142</v>
      </c>
      <c r="J72" s="144">
        <v>0.79458119411488004</v>
      </c>
      <c r="K72" s="139">
        <v>8.1596388618727506E-2</v>
      </c>
      <c r="L72" s="144">
        <v>0.23754705514741301</v>
      </c>
      <c r="M72" s="139">
        <v>3.37908771239529</v>
      </c>
      <c r="N72" s="155">
        <v>0.88551465844858801</v>
      </c>
    </row>
    <row r="73" spans="1:14" ht="13" customHeight="1" x14ac:dyDescent="0.15">
      <c r="A73" s="109" t="s">
        <v>253</v>
      </c>
      <c r="B73" s="82">
        <v>1</v>
      </c>
      <c r="C73" s="139">
        <v>-0.177959464426617</v>
      </c>
      <c r="D73" s="144">
        <v>0.290744326628192</v>
      </c>
      <c r="E73" s="139">
        <v>3.3840490806509901E-2</v>
      </c>
      <c r="F73" s="144">
        <v>0.12942792012160501</v>
      </c>
      <c r="G73" s="139">
        <v>-0.231607608459724</v>
      </c>
      <c r="H73" s="144">
        <v>0.29104034741651802</v>
      </c>
      <c r="I73" s="139">
        <v>0.90527264924290796</v>
      </c>
      <c r="J73" s="144">
        <v>0.52512364186914995</v>
      </c>
      <c r="K73" s="139">
        <v>-0.23822351864772101</v>
      </c>
      <c r="L73" s="144">
        <v>0.29459607845190999</v>
      </c>
      <c r="M73" s="139">
        <v>1.1468420606102701</v>
      </c>
      <c r="N73" s="155">
        <v>0.63539088624543005</v>
      </c>
    </row>
    <row r="74" spans="1:14" ht="13" customHeight="1" x14ac:dyDescent="0.15">
      <c r="A74" s="57" t="s">
        <v>254</v>
      </c>
      <c r="B74" s="82">
        <v>1</v>
      </c>
      <c r="C74" s="139">
        <v>0.46061689487103502</v>
      </c>
      <c r="D74" s="144">
        <v>0.436118862118891</v>
      </c>
      <c r="E74" s="139">
        <v>0.165630201322955</v>
      </c>
      <c r="F74" s="144">
        <v>0.29504779942248499</v>
      </c>
      <c r="G74" s="139">
        <v>0.41929659615850401</v>
      </c>
      <c r="H74" s="144">
        <v>0.45809866382050801</v>
      </c>
      <c r="I74" s="139">
        <v>0.65362219043914505</v>
      </c>
      <c r="J74" s="144">
        <v>0.54714669831676199</v>
      </c>
      <c r="K74" s="139">
        <v>0.42610525451750603</v>
      </c>
      <c r="L74" s="144">
        <v>0.41590583367054101</v>
      </c>
      <c r="M74" s="139">
        <v>2.7422008730197698</v>
      </c>
      <c r="N74" s="155">
        <v>1.1422981828918899</v>
      </c>
    </row>
    <row r="75" spans="1:14" ht="13" customHeight="1" x14ac:dyDescent="0.15">
      <c r="A75" s="57" t="s">
        <v>265</v>
      </c>
      <c r="B75" s="82">
        <v>1</v>
      </c>
      <c r="C75" s="139">
        <v>0.18722351948808899</v>
      </c>
      <c r="D75" s="144">
        <v>0.50561674208708396</v>
      </c>
      <c r="E75" s="139">
        <v>2.1932445035504899E-2</v>
      </c>
      <c r="F75" s="144">
        <v>0.15350327709410599</v>
      </c>
      <c r="G75" s="139">
        <v>0.22391128861789</v>
      </c>
      <c r="H75" s="144">
        <v>0.52007531433823395</v>
      </c>
      <c r="I75" s="139">
        <v>0.86568221578875804</v>
      </c>
      <c r="J75" s="144">
        <v>0.687720535119832</v>
      </c>
      <c r="K75" s="139">
        <v>0.18539234721732101</v>
      </c>
      <c r="L75" s="144">
        <v>0.51223612914543004</v>
      </c>
      <c r="M75" s="139">
        <v>1.1855662596805201</v>
      </c>
      <c r="N75" s="155">
        <v>0.85281326880510999</v>
      </c>
    </row>
    <row r="76" spans="1:14" ht="13" customHeight="1" x14ac:dyDescent="0.15">
      <c r="A76" s="57" t="s">
        <v>270</v>
      </c>
      <c r="B76" s="82">
        <v>1</v>
      </c>
      <c r="C76" s="139">
        <v>0.62609455038720396</v>
      </c>
      <c r="D76" s="144">
        <v>0.23975001613637001</v>
      </c>
      <c r="E76" s="139">
        <v>0.421386761500397</v>
      </c>
      <c r="F76" s="144">
        <v>0.32523647934584898</v>
      </c>
      <c r="G76" s="139">
        <v>0.59787234267242795</v>
      </c>
      <c r="H76" s="144">
        <v>0.23266054306546299</v>
      </c>
      <c r="I76" s="139">
        <v>1.3874198858548601</v>
      </c>
      <c r="J76" s="144">
        <v>0.55296126162348902</v>
      </c>
      <c r="K76" s="139">
        <v>0.57572469045813501</v>
      </c>
      <c r="L76" s="144">
        <v>0.23951917630465799</v>
      </c>
      <c r="M76" s="139">
        <v>1.8136294284118799</v>
      </c>
      <c r="N76" s="155">
        <v>0.69962079780800401</v>
      </c>
    </row>
    <row r="77" spans="1:14" ht="13" customHeight="1" x14ac:dyDescent="0.15">
      <c r="A77" s="57" t="s">
        <v>272</v>
      </c>
      <c r="B77" s="82">
        <v>1</v>
      </c>
      <c r="C77" s="139">
        <v>1.2674313798805199</v>
      </c>
      <c r="D77" s="144">
        <v>0.31293485406213201</v>
      </c>
      <c r="E77" s="139">
        <v>0.85327207976694497</v>
      </c>
      <c r="F77" s="144">
        <v>0.45608922194280999</v>
      </c>
      <c r="G77" s="139">
        <v>1.1234111547638099</v>
      </c>
      <c r="H77" s="144">
        <v>0.31232742246065798</v>
      </c>
      <c r="I77" s="139">
        <v>3.22655188499655</v>
      </c>
      <c r="J77" s="144">
        <v>1.0256777870369</v>
      </c>
      <c r="K77" s="139">
        <v>1.10143785779095</v>
      </c>
      <c r="L77" s="144">
        <v>0.31483904570349203</v>
      </c>
      <c r="M77" s="139">
        <v>4.4941332307692798</v>
      </c>
      <c r="N77" s="155">
        <v>1.2991824308775599</v>
      </c>
    </row>
    <row r="78" spans="1:14" ht="13" customHeight="1" x14ac:dyDescent="0.15">
      <c r="A78" s="57" t="s">
        <v>278</v>
      </c>
      <c r="B78" s="82">
        <v>1</v>
      </c>
      <c r="C78" s="139">
        <v>1.0498064175958399</v>
      </c>
      <c r="D78" s="144">
        <v>0.295212449483233</v>
      </c>
      <c r="E78" s="139">
        <v>2.1368051453865</v>
      </c>
      <c r="F78" s="144">
        <v>1.19617604421</v>
      </c>
      <c r="G78" s="139">
        <v>1.02794286853398</v>
      </c>
      <c r="H78" s="144">
        <v>0.29363676038772701</v>
      </c>
      <c r="I78" s="139">
        <v>4.1853284477078496</v>
      </c>
      <c r="J78" s="144">
        <v>1.1428661906657001</v>
      </c>
      <c r="K78" s="139">
        <v>1.06186415440667</v>
      </c>
      <c r="L78" s="144">
        <v>0.30467597313877498</v>
      </c>
      <c r="M78" s="139">
        <v>5.7556938480289697</v>
      </c>
      <c r="N78" s="155">
        <v>1.3361264806842399</v>
      </c>
    </row>
    <row r="79" spans="1:14" ht="13" customHeight="1" x14ac:dyDescent="0.15">
      <c r="A79" s="57" t="s">
        <v>283</v>
      </c>
      <c r="B79" s="82">
        <v>1</v>
      </c>
      <c r="C79" s="139">
        <v>3.87990640641718</v>
      </c>
      <c r="D79" s="144">
        <v>0.60151808513056904</v>
      </c>
      <c r="E79" s="139">
        <v>3.0776072872082199</v>
      </c>
      <c r="F79" s="144">
        <v>1.0584860605922399</v>
      </c>
      <c r="G79" s="139">
        <v>3.7352785523413501</v>
      </c>
      <c r="H79" s="144">
        <v>0.59633161450792005</v>
      </c>
      <c r="I79" s="139">
        <v>6.0026510741630901</v>
      </c>
      <c r="J79" s="144">
        <v>1.42516757907697</v>
      </c>
      <c r="K79" s="139">
        <v>3.7627259478287098</v>
      </c>
      <c r="L79" s="144">
        <v>0.57043388945488704</v>
      </c>
      <c r="M79" s="139">
        <v>6.9810053503841498</v>
      </c>
      <c r="N79" s="155">
        <v>1.54655551151701</v>
      </c>
    </row>
    <row r="80" spans="1:14" ht="13" customHeight="1" x14ac:dyDescent="0.15">
      <c r="A80" s="57" t="s">
        <v>288</v>
      </c>
      <c r="B80" s="82">
        <v>1</v>
      </c>
      <c r="C80" s="139">
        <v>0.71364507560967905</v>
      </c>
      <c r="D80" s="144">
        <v>0.26713927203012799</v>
      </c>
      <c r="E80" s="139">
        <v>0.39732749534384099</v>
      </c>
      <c r="F80" s="144">
        <v>0.29943390419475502</v>
      </c>
      <c r="G80" s="139">
        <v>0.65489991732339103</v>
      </c>
      <c r="H80" s="144">
        <v>0.25995331904348701</v>
      </c>
      <c r="I80" s="139">
        <v>2.4802997875878798</v>
      </c>
      <c r="J80" s="144">
        <v>0.75073674819370995</v>
      </c>
      <c r="K80" s="139">
        <v>0.63346359058960999</v>
      </c>
      <c r="L80" s="144">
        <v>0.26045811204234398</v>
      </c>
      <c r="M80" s="139">
        <v>2.8102504620972399</v>
      </c>
      <c r="N80" s="155">
        <v>0.80617707105214798</v>
      </c>
    </row>
    <row r="81" spans="1:14" ht="13" customHeight="1" x14ac:dyDescent="0.15">
      <c r="A81" s="57" t="s">
        <v>290</v>
      </c>
      <c r="B81" s="82">
        <v>1</v>
      </c>
      <c r="C81" s="139">
        <v>0.96600275187728701</v>
      </c>
      <c r="D81" s="144">
        <v>0.383554599367747</v>
      </c>
      <c r="E81" s="139">
        <v>0.503844159162532</v>
      </c>
      <c r="F81" s="144">
        <v>0.40882913306892799</v>
      </c>
      <c r="G81" s="139">
        <v>0.80147184666021798</v>
      </c>
      <c r="H81" s="144">
        <v>0.326248367879032</v>
      </c>
      <c r="I81" s="139">
        <v>1.4192605505000699</v>
      </c>
      <c r="J81" s="144">
        <v>0.85286927296346504</v>
      </c>
      <c r="K81" s="139">
        <v>0.80424904921748397</v>
      </c>
      <c r="L81" s="144">
        <v>0.325063546685743</v>
      </c>
      <c r="M81" s="139">
        <v>2.0656717995737801</v>
      </c>
      <c r="N81" s="155">
        <v>0.86463662607644098</v>
      </c>
    </row>
    <row r="82" spans="1:14" ht="13" customHeight="1" x14ac:dyDescent="0.15">
      <c r="A82" s="57" t="s">
        <v>292</v>
      </c>
      <c r="B82" s="82">
        <v>1</v>
      </c>
      <c r="C82" s="139">
        <v>0.93657281163681605</v>
      </c>
      <c r="D82" s="144">
        <v>0.19153768152451001</v>
      </c>
      <c r="E82" s="139">
        <v>1.1625023033421999</v>
      </c>
      <c r="F82" s="144">
        <v>0.48902212999727401</v>
      </c>
      <c r="G82" s="139">
        <v>0.96142456697471002</v>
      </c>
      <c r="H82" s="144">
        <v>0.19954692169292301</v>
      </c>
      <c r="I82" s="139">
        <v>1.7344921252662899</v>
      </c>
      <c r="J82" s="144">
        <v>0.74011725707790499</v>
      </c>
      <c r="K82" s="139">
        <v>0.95459128396425497</v>
      </c>
      <c r="L82" s="144">
        <v>0.19584144675280701</v>
      </c>
      <c r="M82" s="139">
        <v>2.7933434805388302</v>
      </c>
      <c r="N82" s="155">
        <v>0.98587277117027305</v>
      </c>
    </row>
    <row r="83" spans="1:14" ht="13" customHeight="1" x14ac:dyDescent="0.15">
      <c r="A83" s="57" t="s">
        <v>293</v>
      </c>
      <c r="B83" s="82">
        <v>1</v>
      </c>
      <c r="C83" s="139">
        <v>1.2365811270276199</v>
      </c>
      <c r="D83" s="144">
        <v>0.56777253095375801</v>
      </c>
      <c r="E83" s="139">
        <v>0.37545598768689298</v>
      </c>
      <c r="F83" s="144">
        <v>0.314311549133446</v>
      </c>
      <c r="G83" s="139">
        <v>1.1450652074882499</v>
      </c>
      <c r="H83" s="144">
        <v>0.56644942355677297</v>
      </c>
      <c r="I83" s="139">
        <v>1.83594651897082</v>
      </c>
      <c r="J83" s="144">
        <v>0.833866901745561</v>
      </c>
      <c r="K83" s="139">
        <v>1.16703945388883</v>
      </c>
      <c r="L83" s="144">
        <v>0.58531993446875696</v>
      </c>
      <c r="M83" s="139">
        <v>2.8891556376063501</v>
      </c>
      <c r="N83" s="155">
        <v>0.90562391009355103</v>
      </c>
    </row>
    <row r="84" spans="1:14" ht="13" customHeight="1" x14ac:dyDescent="0.15">
      <c r="A84" s="3" t="s">
        <v>304</v>
      </c>
      <c r="B84" s="83">
        <v>1</v>
      </c>
      <c r="C84" s="143">
        <v>1.04942704855411</v>
      </c>
      <c r="D84" s="148">
        <v>0.12216302873481601</v>
      </c>
      <c r="E84" s="143">
        <v>0.77987607726435404</v>
      </c>
      <c r="F84" s="148">
        <v>0.15946716412749701</v>
      </c>
      <c r="G84" s="143">
        <v>0.99226257564326603</v>
      </c>
      <c r="H84" s="148">
        <v>0.122717619880826</v>
      </c>
      <c r="I84" s="143">
        <v>2.3788497784906002</v>
      </c>
      <c r="J84" s="148">
        <v>0.26188715665609003</v>
      </c>
      <c r="K84" s="143">
        <v>0.99242567776887403</v>
      </c>
      <c r="L84" s="148">
        <v>0.121162111166725</v>
      </c>
      <c r="M84" s="143">
        <v>3.3596970412830398</v>
      </c>
      <c r="N84" s="156">
        <v>0.31803066245654299</v>
      </c>
    </row>
    <row r="85" spans="1:14" ht="13" customHeight="1" x14ac:dyDescent="0.15">
      <c r="A85" s="57" t="s">
        <v>92</v>
      </c>
      <c r="B85" s="82">
        <v>1</v>
      </c>
      <c r="C85" s="139">
        <v>0.30552259753065503</v>
      </c>
      <c r="D85" s="144">
        <v>0.39093771407516698</v>
      </c>
      <c r="E85" s="139">
        <v>2.9530444376722201E-2</v>
      </c>
      <c r="F85" s="144">
        <v>7.6810956626493301E-2</v>
      </c>
      <c r="G85" s="139">
        <v>0.13150749796050701</v>
      </c>
      <c r="H85" s="144">
        <v>0.47571424494008202</v>
      </c>
      <c r="I85" s="139">
        <v>4.9294940834421599</v>
      </c>
      <c r="J85" s="144">
        <v>1.3524898594746899</v>
      </c>
      <c r="K85" s="139">
        <v>0.139944517992665</v>
      </c>
      <c r="L85" s="144">
        <v>0.47722210211552202</v>
      </c>
      <c r="M85" s="139">
        <v>5.1590309779485199</v>
      </c>
      <c r="N85" s="155">
        <v>1.4570244020976899</v>
      </c>
    </row>
    <row r="86" spans="1:14" ht="13" customHeight="1" x14ac:dyDescent="0.15">
      <c r="A86" s="57" t="s">
        <v>301</v>
      </c>
      <c r="B86" s="82">
        <v>1</v>
      </c>
      <c r="C86" s="139">
        <v>4.2706353383187299</v>
      </c>
      <c r="D86" s="144">
        <v>0.38541643851035001</v>
      </c>
      <c r="E86" s="139">
        <v>1.65223574927802</v>
      </c>
      <c r="F86" s="144">
        <v>1.4546898575784799</v>
      </c>
      <c r="G86" s="139">
        <v>4.36044959559801</v>
      </c>
      <c r="H86" s="144">
        <v>0.46406112126437798</v>
      </c>
      <c r="I86" s="139">
        <v>2.9402741116717199</v>
      </c>
      <c r="J86" s="144">
        <v>1.54599566971122</v>
      </c>
      <c r="K86" s="139">
        <v>4.5812849413744603</v>
      </c>
      <c r="L86" s="144">
        <v>0.56934623310889099</v>
      </c>
      <c r="M86" s="139">
        <v>3.7059150388540201</v>
      </c>
      <c r="N86" s="155">
        <v>1.91569719731923</v>
      </c>
    </row>
    <row r="87" spans="1:14" ht="13" customHeight="1" x14ac:dyDescent="0.15">
      <c r="A87" s="72" t="s">
        <v>302</v>
      </c>
      <c r="B87" s="84">
        <v>1</v>
      </c>
      <c r="C87" s="149">
        <v>-1.01352609174438</v>
      </c>
      <c r="D87" s="150">
        <v>1.0592732511102301</v>
      </c>
      <c r="E87" s="149">
        <v>0.19997425849786099</v>
      </c>
      <c r="F87" s="150">
        <v>0.396314085281818</v>
      </c>
      <c r="G87" s="149">
        <v>-1.1237080313465599</v>
      </c>
      <c r="H87" s="150">
        <v>1.0134784313634599</v>
      </c>
      <c r="I87" s="149">
        <v>4.6957828853953503</v>
      </c>
      <c r="J87" s="150">
        <v>2.1197522504452202</v>
      </c>
      <c r="K87" s="149">
        <v>-0.94597735473310596</v>
      </c>
      <c r="L87" s="150">
        <v>1.0845603289197501</v>
      </c>
      <c r="M87" s="149">
        <v>5.6270686338050302</v>
      </c>
      <c r="N87" s="160">
        <v>2.21598006464008</v>
      </c>
    </row>
    <row r="88" spans="1:14" ht="13" customHeight="1" x14ac:dyDescent="0.15">
      <c r="A88" s="57"/>
      <c r="B88" s="85"/>
      <c r="C88" s="139" t="s">
        <v>1566</v>
      </c>
      <c r="D88" s="144" t="s">
        <v>1567</v>
      </c>
      <c r="E88" s="139" t="s">
        <v>874</v>
      </c>
      <c r="F88" s="144" t="s">
        <v>875</v>
      </c>
      <c r="G88" s="139" t="s">
        <v>1568</v>
      </c>
      <c r="H88" s="144" t="s">
        <v>1569</v>
      </c>
      <c r="I88" s="139" t="s">
        <v>890</v>
      </c>
      <c r="J88" s="144" t="s">
        <v>891</v>
      </c>
      <c r="K88" s="139" t="s">
        <v>1570</v>
      </c>
      <c r="L88" s="144" t="s">
        <v>1571</v>
      </c>
      <c r="M88" s="139" t="s">
        <v>906</v>
      </c>
      <c r="N88" s="155" t="s">
        <v>907</v>
      </c>
    </row>
    <row r="89" spans="1:14" ht="13" customHeight="1" x14ac:dyDescent="0.15">
      <c r="A89" s="57" t="s">
        <v>259</v>
      </c>
      <c r="B89" s="85">
        <v>3</v>
      </c>
      <c r="C89" s="139">
        <v>3.3812584536988599E-2</v>
      </c>
      <c r="D89" s="144">
        <v>0.258668966340103</v>
      </c>
      <c r="E89" s="139">
        <v>1.22410737133447E-3</v>
      </c>
      <c r="F89" s="144">
        <v>5.7269866196663098E-2</v>
      </c>
      <c r="G89" s="139">
        <v>1.9966864051608101E-2</v>
      </c>
      <c r="H89" s="144">
        <v>0.255119700578262</v>
      </c>
      <c r="I89" s="139">
        <v>1.4411099123465101</v>
      </c>
      <c r="J89" s="144">
        <v>0.56664033639778799</v>
      </c>
      <c r="K89" s="139">
        <v>4.4798352986385702E-2</v>
      </c>
      <c r="L89" s="144">
        <v>0.25658320534607898</v>
      </c>
      <c r="M89" s="139">
        <v>1.9365356997438401</v>
      </c>
      <c r="N89" s="155">
        <v>0.85493175606093397</v>
      </c>
    </row>
    <row r="90" spans="1:14" ht="13" customHeight="1" x14ac:dyDescent="0.15">
      <c r="A90" s="57" t="s">
        <v>262</v>
      </c>
      <c r="B90" s="85">
        <v>3</v>
      </c>
      <c r="C90" s="139">
        <v>0.12725888141527</v>
      </c>
      <c r="D90" s="144">
        <v>0.492831188931874</v>
      </c>
      <c r="E90" s="139">
        <v>8.5827260639611495E-3</v>
      </c>
      <c r="F90" s="144">
        <v>0.12674554916126601</v>
      </c>
      <c r="G90" s="139">
        <v>0.13888900309800301</v>
      </c>
      <c r="H90" s="144">
        <v>0.49094858888885701</v>
      </c>
      <c r="I90" s="139">
        <v>0.28364437499492601</v>
      </c>
      <c r="J90" s="144">
        <v>0.38597385844059301</v>
      </c>
      <c r="K90" s="139">
        <v>0.14307783139144301</v>
      </c>
      <c r="L90" s="144">
        <v>0.48541634322403698</v>
      </c>
      <c r="M90" s="139">
        <v>0.788919321688619</v>
      </c>
      <c r="N90" s="155">
        <v>0.562677339347744</v>
      </c>
    </row>
    <row r="91" spans="1:14" ht="13" customHeight="1" x14ac:dyDescent="0.15">
      <c r="A91" s="57" t="s">
        <v>86</v>
      </c>
      <c r="B91" s="85">
        <v>3</v>
      </c>
      <c r="C91" s="139">
        <v>0.82063550357317605</v>
      </c>
      <c r="D91" s="144">
        <v>0.35684430930601901</v>
      </c>
      <c r="E91" s="139">
        <v>0.448909709132709</v>
      </c>
      <c r="F91" s="144">
        <v>0.40875195793804597</v>
      </c>
      <c r="G91" s="139">
        <v>0.76309030171828596</v>
      </c>
      <c r="H91" s="144">
        <v>0.34331012556340201</v>
      </c>
      <c r="I91" s="139">
        <v>2.390332512414</v>
      </c>
      <c r="J91" s="144">
        <v>1.11625494028023</v>
      </c>
      <c r="K91" s="139">
        <v>0.73346151854574904</v>
      </c>
      <c r="L91" s="144">
        <v>0.34102445487423</v>
      </c>
      <c r="M91" s="139">
        <v>3.0499835844785799</v>
      </c>
      <c r="N91" s="155">
        <v>1.27219238910135</v>
      </c>
    </row>
    <row r="92" spans="1:14" ht="13" customHeight="1" x14ac:dyDescent="0.15">
      <c r="A92" s="57" t="s">
        <v>281</v>
      </c>
      <c r="B92" s="85">
        <v>3</v>
      </c>
      <c r="C92" s="139">
        <v>0.122641517740306</v>
      </c>
      <c r="D92" s="144">
        <v>0.30989084394983202</v>
      </c>
      <c r="E92" s="139">
        <v>8.5014793000945596E-3</v>
      </c>
      <c r="F92" s="144">
        <v>5.0739013573117199E-2</v>
      </c>
      <c r="G92" s="139">
        <v>0.154535035751868</v>
      </c>
      <c r="H92" s="144">
        <v>0.31291832139231801</v>
      </c>
      <c r="I92" s="139">
        <v>0.41014086768771701</v>
      </c>
      <c r="J92" s="144">
        <v>0.31817538569813902</v>
      </c>
      <c r="K92" s="139">
        <v>0.16838934161268901</v>
      </c>
      <c r="L92" s="144">
        <v>0.31427519489233602</v>
      </c>
      <c r="M92" s="139">
        <v>1.0095380958722</v>
      </c>
      <c r="N92" s="155">
        <v>0.45348788653753602</v>
      </c>
    </row>
    <row r="93" spans="1:14" ht="13" customHeight="1" x14ac:dyDescent="0.15">
      <c r="A93" s="57" t="s">
        <v>283</v>
      </c>
      <c r="B93" s="85">
        <v>3</v>
      </c>
      <c r="C93" s="139">
        <v>4.4378969009488101</v>
      </c>
      <c r="D93" s="144">
        <v>0.78705586062490096</v>
      </c>
      <c r="E93" s="139">
        <v>6.27633292640005</v>
      </c>
      <c r="F93" s="144">
        <v>2.5198909336511699</v>
      </c>
      <c r="G93" s="139">
        <v>4.2558299147904499</v>
      </c>
      <c r="H93" s="144">
        <v>0.81466483370211495</v>
      </c>
      <c r="I93" s="139">
        <v>8.9297149036639301</v>
      </c>
      <c r="J93" s="144">
        <v>2.6151189978268601</v>
      </c>
      <c r="K93" s="139">
        <v>4.2497127248518698</v>
      </c>
      <c r="L93" s="144">
        <v>0.80015848520255894</v>
      </c>
      <c r="M93" s="139">
        <v>9.3381088626777302</v>
      </c>
      <c r="N93" s="155">
        <v>2.6504535238056399</v>
      </c>
    </row>
    <row r="94" spans="1:14" ht="13" customHeight="1" x14ac:dyDescent="0.15">
      <c r="A94" s="57" t="s">
        <v>288</v>
      </c>
      <c r="B94" s="85">
        <v>3</v>
      </c>
      <c r="C94" s="139">
        <v>0.16313009442975701</v>
      </c>
      <c r="D94" s="144">
        <v>0.27401361868721702</v>
      </c>
      <c r="E94" s="139">
        <v>3.0073623409554599E-2</v>
      </c>
      <c r="F94" s="144">
        <v>0.11013529673224901</v>
      </c>
      <c r="G94" s="139">
        <v>0.159619587977891</v>
      </c>
      <c r="H94" s="144">
        <v>0.27298340510055602</v>
      </c>
      <c r="I94" s="139">
        <v>0.997065972039473</v>
      </c>
      <c r="J94" s="144">
        <v>0.63677713652290102</v>
      </c>
      <c r="K94" s="139">
        <v>0.16675697872622999</v>
      </c>
      <c r="L94" s="144">
        <v>0.28742169498076597</v>
      </c>
      <c r="M94" s="139">
        <v>2.25165853383966</v>
      </c>
      <c r="N94" s="155">
        <v>0.95453707660294096</v>
      </c>
    </row>
    <row r="95" spans="1:14" ht="13" customHeight="1" x14ac:dyDescent="0.15">
      <c r="A95" s="57" t="s">
        <v>292</v>
      </c>
      <c r="B95" s="85">
        <v>3</v>
      </c>
      <c r="C95" s="139">
        <v>0.677116907338987</v>
      </c>
      <c r="D95" s="144">
        <v>0.12159660945990899</v>
      </c>
      <c r="E95" s="139">
        <v>1.13549240824414</v>
      </c>
      <c r="F95" s="144">
        <v>0.42235789865878298</v>
      </c>
      <c r="G95" s="139">
        <v>0.69579693651184205</v>
      </c>
      <c r="H95" s="144">
        <v>0.121106663187683</v>
      </c>
      <c r="I95" s="139">
        <v>1.7771241584716</v>
      </c>
      <c r="J95" s="144">
        <v>0.47532169315561601</v>
      </c>
      <c r="K95" s="139">
        <v>0.67084631865019495</v>
      </c>
      <c r="L95" s="144">
        <v>0.117558612025441</v>
      </c>
      <c r="M95" s="139">
        <v>3.0936830037853702</v>
      </c>
      <c r="N95" s="155">
        <v>0.88449210602096595</v>
      </c>
    </row>
    <row r="96" spans="1:14" ht="13" customHeight="1" x14ac:dyDescent="0.15">
      <c r="A96" s="57" t="s">
        <v>293</v>
      </c>
      <c r="B96" s="85">
        <v>3</v>
      </c>
      <c r="C96" s="139">
        <v>0.80001269555716703</v>
      </c>
      <c r="D96" s="144">
        <v>0.42237750709882299</v>
      </c>
      <c r="E96" s="139">
        <v>0.204148247761373</v>
      </c>
      <c r="F96" s="144">
        <v>0.21842546676699401</v>
      </c>
      <c r="G96" s="139">
        <v>0.79910320430091597</v>
      </c>
      <c r="H96" s="144">
        <v>0.41833246449759998</v>
      </c>
      <c r="I96" s="139">
        <v>0.48130580602957501</v>
      </c>
      <c r="J96" s="144">
        <v>0.51846767258358195</v>
      </c>
      <c r="K96" s="139">
        <v>0.90877098143446999</v>
      </c>
      <c r="L96" s="144">
        <v>0.41417371635828898</v>
      </c>
      <c r="M96" s="139">
        <v>1.68170719731193</v>
      </c>
      <c r="N96" s="155">
        <v>1.05202381609353</v>
      </c>
    </row>
    <row r="97" spans="1:14" ht="13" customHeight="1" x14ac:dyDescent="0.15">
      <c r="A97" s="5" t="s">
        <v>305</v>
      </c>
      <c r="B97" s="87">
        <v>3</v>
      </c>
      <c r="C97" s="153">
        <v>0.89781313569255805</v>
      </c>
      <c r="D97" s="154">
        <v>0.14900143120562201</v>
      </c>
      <c r="E97" s="153">
        <v>1.0141581534604001</v>
      </c>
      <c r="F97" s="154">
        <v>0.325410146550627</v>
      </c>
      <c r="G97" s="153">
        <v>0.87335385602510796</v>
      </c>
      <c r="H97" s="154">
        <v>0.15050767745080801</v>
      </c>
      <c r="I97" s="153">
        <v>2.0888048134559698</v>
      </c>
      <c r="J97" s="154">
        <v>0.38641763538399498</v>
      </c>
      <c r="K97" s="153">
        <v>0.88572675602487905</v>
      </c>
      <c r="L97" s="154">
        <v>0.14920389107967499</v>
      </c>
      <c r="M97" s="153">
        <v>2.8937667874247399</v>
      </c>
      <c r="N97" s="162">
        <v>0.44540648817901102</v>
      </c>
    </row>
    <row r="99" spans="1:14" x14ac:dyDescent="0.15">
      <c r="A99" s="128" t="s">
        <v>394</v>
      </c>
    </row>
    <row r="100" spans="1:14" x14ac:dyDescent="0.15">
      <c r="A100" s="128" t="s">
        <v>446</v>
      </c>
    </row>
    <row r="101" spans="1:14" x14ac:dyDescent="0.15">
      <c r="A101" s="128" t="s">
        <v>442</v>
      </c>
    </row>
    <row r="102" spans="1:14" x14ac:dyDescent="0.15">
      <c r="A102" s="128" t="s">
        <v>390</v>
      </c>
    </row>
    <row r="103" spans="1:14" x14ac:dyDescent="0.15">
      <c r="A103" s="128" t="s">
        <v>306</v>
      </c>
    </row>
    <row r="104" spans="1:14" x14ac:dyDescent="0.15">
      <c r="A104" s="128" t="s">
        <v>307</v>
      </c>
    </row>
    <row r="105" spans="1:14" x14ac:dyDescent="0.15">
      <c r="A105" s="128" t="s">
        <v>308</v>
      </c>
    </row>
    <row r="106" spans="1:14" x14ac:dyDescent="0.15">
      <c r="A106" s="128" t="s">
        <v>309</v>
      </c>
    </row>
    <row r="107" spans="1:14" x14ac:dyDescent="0.15">
      <c r="A107" s="112" t="str">
        <f>HYPERLINK("https://oecdcode.org/disclaimers/cyprus.html", "Information on data for Cyprus: https://oecdcode.org/disclaimers/cyprus.html")</f>
        <v>Information on data for Cyprus: https://oecdcode.org/disclaimers/cyprus.html</v>
      </c>
    </row>
    <row r="108" spans="1:14" x14ac:dyDescent="0.15">
      <c r="A108" s="128" t="s">
        <v>310</v>
      </c>
    </row>
  </sheetData>
  <mergeCells count="5">
    <mergeCell ref="B8:B10"/>
    <mergeCell ref="C9:F9"/>
    <mergeCell ref="G9:J9"/>
    <mergeCell ref="K9:N9"/>
    <mergeCell ref="C8:N8"/>
  </mergeCells>
  <conditionalFormatting sqref="C1:C200">
    <cfRule type="expression" dxfId="63" priority="3">
      <formula>ABS(C1/D1)&gt;1.95996398454005</formula>
    </cfRule>
  </conditionalFormatting>
  <conditionalFormatting sqref="G1:G200">
    <cfRule type="expression" dxfId="62" priority="2">
      <formula>ABS(G1/H1)&gt;1.95996398454005</formula>
    </cfRule>
  </conditionalFormatting>
  <conditionalFormatting sqref="K1:K200">
    <cfRule type="expression" dxfId="61" priority="1">
      <formula>ABS(K1/L1)&gt;1.95996398454005</formula>
    </cfRule>
  </conditionalFormatting>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D104"/>
  <sheetViews>
    <sheetView showGridLines="0" topLeftCell="N50" zoomScale="89" workbookViewId="0">
      <selection activeCell="Y93" sqref="Y93"/>
    </sheetView>
  </sheetViews>
  <sheetFormatPr baseColWidth="10" defaultRowHeight="13" x14ac:dyDescent="0.15"/>
  <cols>
    <col min="1" max="1" width="30.6640625" customWidth="1"/>
    <col min="2" max="2" width="8.6640625" customWidth="1"/>
  </cols>
  <sheetData>
    <row r="1" spans="1:30" x14ac:dyDescent="0.15">
      <c r="A1" s="27" t="s">
        <v>204</v>
      </c>
    </row>
    <row r="2" spans="1:30" x14ac:dyDescent="0.15">
      <c r="A2" s="29" t="s">
        <v>205</v>
      </c>
    </row>
    <row r="3" spans="1:30" x14ac:dyDescent="0.15">
      <c r="A3" s="25" t="s">
        <v>236</v>
      </c>
    </row>
    <row r="4" spans="1:30" x14ac:dyDescent="0.15">
      <c r="A4" s="97" t="str">
        <f>HYPERLINK("#'TOC'!A1", "Back to TOC")</f>
        <v>Back to TOC</v>
      </c>
    </row>
    <row r="7" spans="1:30" ht="16" customHeight="1" x14ac:dyDescent="0.15">
      <c r="B7" s="163" t="s">
        <v>237</v>
      </c>
      <c r="C7" s="166" t="s">
        <v>449</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7"/>
    </row>
    <row r="8" spans="1:30" ht="32" customHeight="1" x14ac:dyDescent="0.15">
      <c r="B8" s="164"/>
      <c r="C8" s="168" t="s">
        <v>331</v>
      </c>
      <c r="D8" s="168"/>
      <c r="E8" s="168" t="s">
        <v>333</v>
      </c>
      <c r="F8" s="168"/>
      <c r="G8" s="168"/>
      <c r="H8" s="168"/>
      <c r="I8" s="168"/>
      <c r="J8" s="168"/>
      <c r="K8" s="168" t="s">
        <v>421</v>
      </c>
      <c r="L8" s="168"/>
      <c r="M8" s="168"/>
      <c r="N8" s="168"/>
      <c r="O8" s="168"/>
      <c r="P8" s="168"/>
      <c r="Q8" s="168"/>
      <c r="R8" s="168"/>
      <c r="S8" s="168" t="s">
        <v>345</v>
      </c>
      <c r="T8" s="168"/>
      <c r="U8" s="168"/>
      <c r="V8" s="168"/>
      <c r="W8" s="168"/>
      <c r="X8" s="168"/>
      <c r="Y8" s="168"/>
      <c r="Z8" s="168"/>
      <c r="AA8" s="170" t="s">
        <v>243</v>
      </c>
      <c r="AB8" s="170"/>
      <c r="AC8" s="170" t="s">
        <v>245</v>
      </c>
      <c r="AD8" s="172"/>
    </row>
    <row r="9" spans="1:30" ht="32" customHeight="1" x14ac:dyDescent="0.15">
      <c r="B9" s="164"/>
      <c r="C9" s="168"/>
      <c r="D9" s="168"/>
      <c r="E9" s="169" t="s">
        <v>334</v>
      </c>
      <c r="F9" s="169"/>
      <c r="G9" s="169" t="s">
        <v>335</v>
      </c>
      <c r="H9" s="169"/>
      <c r="I9" s="169" t="s">
        <v>336</v>
      </c>
      <c r="J9" s="169"/>
      <c r="K9" s="169" t="s">
        <v>422</v>
      </c>
      <c r="L9" s="169"/>
      <c r="M9" s="169" t="s">
        <v>423</v>
      </c>
      <c r="N9" s="169"/>
      <c r="O9" s="169" t="s">
        <v>424</v>
      </c>
      <c r="P9" s="169"/>
      <c r="Q9" s="169" t="s">
        <v>364</v>
      </c>
      <c r="R9" s="169"/>
      <c r="S9" s="169" t="s">
        <v>346</v>
      </c>
      <c r="T9" s="169"/>
      <c r="U9" s="169" t="s">
        <v>347</v>
      </c>
      <c r="V9" s="169"/>
      <c r="W9" s="169" t="s">
        <v>348</v>
      </c>
      <c r="X9" s="169"/>
      <c r="Y9" s="169" t="s">
        <v>113</v>
      </c>
      <c r="Z9" s="169"/>
      <c r="AA9" s="171" t="s">
        <v>331</v>
      </c>
      <c r="AB9" s="171"/>
      <c r="AC9" s="171" t="s">
        <v>331</v>
      </c>
      <c r="AD9" s="173"/>
    </row>
    <row r="10" spans="1:30" ht="16" customHeight="1" x14ac:dyDescent="0.15">
      <c r="B10" s="165"/>
      <c r="C10" s="98" t="s">
        <v>332</v>
      </c>
      <c r="D10" s="98" t="s">
        <v>240</v>
      </c>
      <c r="E10" s="98" t="s">
        <v>332</v>
      </c>
      <c r="F10" s="98" t="s">
        <v>240</v>
      </c>
      <c r="G10" s="98" t="s">
        <v>332</v>
      </c>
      <c r="H10" s="98" t="s">
        <v>240</v>
      </c>
      <c r="I10" s="98" t="s">
        <v>337</v>
      </c>
      <c r="J10" s="98" t="s">
        <v>240</v>
      </c>
      <c r="K10" s="98" t="s">
        <v>332</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337</v>
      </c>
      <c r="AB10" s="98" t="s">
        <v>240</v>
      </c>
      <c r="AC10" s="98" t="s">
        <v>337</v>
      </c>
      <c r="AD10" s="99" t="s">
        <v>240</v>
      </c>
    </row>
    <row r="11" spans="1:30" ht="13" customHeight="1" x14ac:dyDescent="0.15">
      <c r="A11" s="100"/>
      <c r="B11" s="101"/>
      <c r="C11" s="102" t="s">
        <v>1572</v>
      </c>
      <c r="D11" s="120" t="s">
        <v>1573</v>
      </c>
      <c r="E11" s="102" t="s">
        <v>1574</v>
      </c>
      <c r="F11" s="120" t="s">
        <v>1575</v>
      </c>
      <c r="G11" s="102" t="s">
        <v>1576</v>
      </c>
      <c r="H11" s="120" t="s">
        <v>1577</v>
      </c>
      <c r="I11" s="102" t="s">
        <v>1578</v>
      </c>
      <c r="J11" s="120" t="s">
        <v>1579</v>
      </c>
      <c r="K11" s="102" t="s">
        <v>1580</v>
      </c>
      <c r="L11" s="120" t="s">
        <v>1581</v>
      </c>
      <c r="M11" s="102" t="s">
        <v>1582</v>
      </c>
      <c r="N11" s="120" t="s">
        <v>1583</v>
      </c>
      <c r="O11" s="102" t="s">
        <v>1584</v>
      </c>
      <c r="P11" s="120" t="s">
        <v>1585</v>
      </c>
      <c r="Q11" s="102" t="s">
        <v>1586</v>
      </c>
      <c r="R11" s="120" t="s">
        <v>1587</v>
      </c>
      <c r="S11" s="102" t="s">
        <v>1588</v>
      </c>
      <c r="T11" s="120" t="s">
        <v>1589</v>
      </c>
      <c r="U11" s="102" t="s">
        <v>1590</v>
      </c>
      <c r="V11" s="120" t="s">
        <v>1591</v>
      </c>
      <c r="W11" s="102" t="s">
        <v>1592</v>
      </c>
      <c r="X11" s="120" t="s">
        <v>1593</v>
      </c>
      <c r="Y11" s="102" t="s">
        <v>1594</v>
      </c>
      <c r="Z11" s="120" t="s">
        <v>1595</v>
      </c>
      <c r="AA11" s="104" t="s">
        <v>1596</v>
      </c>
      <c r="AB11" s="104" t="s">
        <v>1597</v>
      </c>
      <c r="AC11" s="104" t="s">
        <v>1598</v>
      </c>
      <c r="AD11" s="105" t="s">
        <v>1599</v>
      </c>
    </row>
    <row r="12" spans="1:30" ht="13" customHeight="1" x14ac:dyDescent="0.15">
      <c r="A12" s="57" t="s">
        <v>246</v>
      </c>
      <c r="B12" s="106">
        <v>2</v>
      </c>
      <c r="C12" s="20">
        <v>56.244956442883399</v>
      </c>
      <c r="D12" s="113">
        <v>1.1621508764955899</v>
      </c>
      <c r="E12" s="20">
        <v>59.012142231868403</v>
      </c>
      <c r="F12" s="113">
        <v>1.4059123563568301</v>
      </c>
      <c r="G12" s="20">
        <v>48.098605718287899</v>
      </c>
      <c r="H12" s="113">
        <v>2.0973826909837201</v>
      </c>
      <c r="I12" s="20">
        <v>-10.9135365135805</v>
      </c>
      <c r="J12" s="113">
        <v>2.5562304914160299</v>
      </c>
      <c r="K12" s="20">
        <v>57.545676648276697</v>
      </c>
      <c r="L12" s="113">
        <v>3.0216369337518998</v>
      </c>
      <c r="M12" s="20">
        <v>58.377817819096002</v>
      </c>
      <c r="N12" s="113">
        <v>1.39904619012438</v>
      </c>
      <c r="O12" s="20">
        <v>51.966308303266203</v>
      </c>
      <c r="P12" s="113">
        <v>1.7076889436273801</v>
      </c>
      <c r="Q12" s="20">
        <v>-5.5793683450105203</v>
      </c>
      <c r="R12" s="113">
        <v>3.4642595469999802</v>
      </c>
      <c r="S12" s="20">
        <v>58.005978734067199</v>
      </c>
      <c r="T12" s="113">
        <v>2.6367307286876698</v>
      </c>
      <c r="U12" s="20">
        <v>57.088319399013201</v>
      </c>
      <c r="V12" s="113">
        <v>2.1869631794804301</v>
      </c>
      <c r="W12" s="20">
        <v>55.3864037045754</v>
      </c>
      <c r="X12" s="113">
        <v>1.37735208786265</v>
      </c>
      <c r="Y12" s="20">
        <v>-2.6195750294918301</v>
      </c>
      <c r="Z12" s="113">
        <v>2.8155413468960999</v>
      </c>
      <c r="AA12" s="107"/>
      <c r="AB12" s="107"/>
      <c r="AC12" s="107"/>
      <c r="AD12" s="108"/>
    </row>
    <row r="13" spans="1:30" ht="13" customHeight="1" x14ac:dyDescent="0.15">
      <c r="A13" s="57" t="s">
        <v>247</v>
      </c>
      <c r="B13" s="106">
        <v>2</v>
      </c>
      <c r="C13" s="20">
        <v>24.477122195975301</v>
      </c>
      <c r="D13" s="113">
        <v>1.09161026212795</v>
      </c>
      <c r="E13" s="20">
        <v>25.679259827094999</v>
      </c>
      <c r="F13" s="113">
        <v>1.17514966144158</v>
      </c>
      <c r="G13" s="20">
        <v>22.4224828704244</v>
      </c>
      <c r="H13" s="113">
        <v>1.7564913919109699</v>
      </c>
      <c r="I13" s="20">
        <v>-3.25677695667058</v>
      </c>
      <c r="J13" s="113">
        <v>1.8818444471450499</v>
      </c>
      <c r="K13" s="20">
        <v>31.2497506585885</v>
      </c>
      <c r="L13" s="113">
        <v>2.32626407093244</v>
      </c>
      <c r="M13" s="20">
        <v>24.637307485142902</v>
      </c>
      <c r="N13" s="113">
        <v>1.2851489781002401</v>
      </c>
      <c r="O13" s="20">
        <v>20.236980707452901</v>
      </c>
      <c r="P13" s="113">
        <v>1.84100331117101</v>
      </c>
      <c r="Q13" s="20">
        <v>-11.012769951135599</v>
      </c>
      <c r="R13" s="113">
        <v>2.8428447168203399</v>
      </c>
      <c r="S13" s="20">
        <v>29.504517204560099</v>
      </c>
      <c r="T13" s="113">
        <v>2.1281505783882402</v>
      </c>
      <c r="U13" s="20">
        <v>27.834461811355499</v>
      </c>
      <c r="V13" s="113">
        <v>2.2630885690931102</v>
      </c>
      <c r="W13" s="20">
        <v>21.843152905789101</v>
      </c>
      <c r="X13" s="113">
        <v>1.4177066318429901</v>
      </c>
      <c r="Y13" s="20">
        <v>-7.6613642987710202</v>
      </c>
      <c r="Z13" s="113">
        <v>2.64839869649819</v>
      </c>
      <c r="AA13" s="107"/>
      <c r="AB13" s="107"/>
      <c r="AC13" s="107"/>
      <c r="AD13" s="108"/>
    </row>
    <row r="14" spans="1:30" ht="13" customHeight="1" x14ac:dyDescent="0.15">
      <c r="A14" s="57" t="s">
        <v>248</v>
      </c>
      <c r="B14" s="106">
        <v>2</v>
      </c>
      <c r="C14" s="20">
        <v>26.893156857104099</v>
      </c>
      <c r="D14" s="113">
        <v>0.82068258999719101</v>
      </c>
      <c r="E14" s="20">
        <v>29.9611811328569</v>
      </c>
      <c r="F14" s="113">
        <v>0.98519425946830796</v>
      </c>
      <c r="G14" s="20">
        <v>19.387548728783301</v>
      </c>
      <c r="H14" s="113">
        <v>1.32357031482715</v>
      </c>
      <c r="I14" s="20">
        <v>-10.573632404073599</v>
      </c>
      <c r="J14" s="113">
        <v>1.5945673356154499</v>
      </c>
      <c r="K14" s="20">
        <v>32.359251387652499</v>
      </c>
      <c r="L14" s="113">
        <v>1.9748243128404199</v>
      </c>
      <c r="M14" s="20">
        <v>28.5368952253055</v>
      </c>
      <c r="N14" s="113">
        <v>1.16108994893635</v>
      </c>
      <c r="O14" s="20">
        <v>21.3231810013291</v>
      </c>
      <c r="P14" s="113">
        <v>1.12618974331987</v>
      </c>
      <c r="Q14" s="20">
        <v>-11.0360703863234</v>
      </c>
      <c r="R14" s="113">
        <v>2.32572501773322</v>
      </c>
      <c r="S14" s="20">
        <v>28.031397586047099</v>
      </c>
      <c r="T14" s="113">
        <v>1.6404088203290801</v>
      </c>
      <c r="U14" s="20">
        <v>30.037252111462099</v>
      </c>
      <c r="V14" s="113">
        <v>1.76202830305629</v>
      </c>
      <c r="W14" s="20">
        <v>24.915804716703398</v>
      </c>
      <c r="X14" s="113">
        <v>1.076115872113</v>
      </c>
      <c r="Y14" s="20">
        <v>-3.1155928693436401</v>
      </c>
      <c r="Z14" s="113">
        <v>1.9120265053696399</v>
      </c>
      <c r="AA14" s="107"/>
      <c r="AB14" s="107"/>
      <c r="AC14" s="107"/>
      <c r="AD14" s="108"/>
    </row>
    <row r="15" spans="1:30" ht="13" customHeight="1" x14ac:dyDescent="0.15">
      <c r="A15" s="57" t="s">
        <v>249</v>
      </c>
      <c r="B15" s="106">
        <v>2</v>
      </c>
      <c r="C15" s="20">
        <v>51.971432784050599</v>
      </c>
      <c r="D15" s="113">
        <v>1.1467743760748099</v>
      </c>
      <c r="E15" s="20">
        <v>52.516622069171703</v>
      </c>
      <c r="F15" s="113">
        <v>1.2356508996020401</v>
      </c>
      <c r="G15" s="20">
        <v>49.880026991766101</v>
      </c>
      <c r="H15" s="113">
        <v>2.0975174145079101</v>
      </c>
      <c r="I15" s="20">
        <v>-2.6365950774056399</v>
      </c>
      <c r="J15" s="113">
        <v>2.2258206128568898</v>
      </c>
      <c r="K15" s="20">
        <v>56.608890421496497</v>
      </c>
      <c r="L15" s="113">
        <v>2.0622193549583501</v>
      </c>
      <c r="M15" s="20">
        <v>52.481116112000102</v>
      </c>
      <c r="N15" s="113">
        <v>1.5439800444624201</v>
      </c>
      <c r="O15" s="20">
        <v>49.5543598515263</v>
      </c>
      <c r="P15" s="113">
        <v>1.75468405008538</v>
      </c>
      <c r="Q15" s="20">
        <v>-7.0545305699701499</v>
      </c>
      <c r="R15" s="113">
        <v>2.66973096851651</v>
      </c>
      <c r="S15" s="20">
        <v>51.967640319372499</v>
      </c>
      <c r="T15" s="113">
        <v>1.8976299689026099</v>
      </c>
      <c r="U15" s="20">
        <v>54.443625170266003</v>
      </c>
      <c r="V15" s="113">
        <v>2.4172341452636399</v>
      </c>
      <c r="W15" s="20">
        <v>51.681743622781902</v>
      </c>
      <c r="X15" s="113">
        <v>1.33976394952698</v>
      </c>
      <c r="Y15" s="20">
        <v>-0.28589669659067601</v>
      </c>
      <c r="Z15" s="113">
        <v>2.1163726718208702</v>
      </c>
      <c r="AA15" s="107"/>
      <c r="AB15" s="107"/>
      <c r="AC15" s="107"/>
      <c r="AD15" s="108"/>
    </row>
    <row r="16" spans="1:30" ht="13" customHeight="1" x14ac:dyDescent="0.15">
      <c r="A16" s="57" t="s">
        <v>250</v>
      </c>
      <c r="B16" s="106">
        <v>2</v>
      </c>
      <c r="C16" s="20">
        <v>35.3599975302416</v>
      </c>
      <c r="D16" s="113">
        <v>0.98461616988487299</v>
      </c>
      <c r="E16" s="20">
        <v>38.357985408997202</v>
      </c>
      <c r="F16" s="113">
        <v>1.2779044806328199</v>
      </c>
      <c r="G16" s="20">
        <v>31.6694004580342</v>
      </c>
      <c r="H16" s="113">
        <v>1.27072887842709</v>
      </c>
      <c r="I16" s="20">
        <v>-6.6885849509629702</v>
      </c>
      <c r="J16" s="113">
        <v>1.5936216850907501</v>
      </c>
      <c r="K16" s="20">
        <v>39.391382804379198</v>
      </c>
      <c r="L16" s="113">
        <v>2.46135109257744</v>
      </c>
      <c r="M16" s="20">
        <v>35.528408420437302</v>
      </c>
      <c r="N16" s="113">
        <v>1.20748192735959</v>
      </c>
      <c r="O16" s="20">
        <v>31.4039469314373</v>
      </c>
      <c r="P16" s="113">
        <v>1.9515415970785699</v>
      </c>
      <c r="Q16" s="20">
        <v>-7.9874358729419397</v>
      </c>
      <c r="R16" s="113">
        <v>3.212097473344</v>
      </c>
      <c r="S16" s="20">
        <v>37.266730833667197</v>
      </c>
      <c r="T16" s="113">
        <v>2.0680116233060701</v>
      </c>
      <c r="U16" s="20">
        <v>37.859152996392297</v>
      </c>
      <c r="V16" s="113">
        <v>2.10111280932641</v>
      </c>
      <c r="W16" s="20">
        <v>34.077008787574698</v>
      </c>
      <c r="X16" s="113">
        <v>1.33560286323681</v>
      </c>
      <c r="Y16" s="20">
        <v>-3.1897220460924798</v>
      </c>
      <c r="Z16" s="113">
        <v>2.3544496524837002</v>
      </c>
      <c r="AA16" s="107"/>
      <c r="AB16" s="107"/>
      <c r="AC16" s="107"/>
      <c r="AD16" s="108"/>
    </row>
    <row r="17" spans="1:30" ht="13" customHeight="1" x14ac:dyDescent="0.15">
      <c r="A17" s="57" t="s">
        <v>251</v>
      </c>
      <c r="B17" s="106">
        <v>2</v>
      </c>
      <c r="C17" s="20">
        <v>5.4430897821786299</v>
      </c>
      <c r="D17" s="113">
        <v>0.5124103677738</v>
      </c>
      <c r="E17" s="20">
        <v>6.1651311775096804</v>
      </c>
      <c r="F17" s="113">
        <v>0.65251993128366004</v>
      </c>
      <c r="G17" s="20">
        <v>3.8878866671766601</v>
      </c>
      <c r="H17" s="113">
        <v>0.48470931928206101</v>
      </c>
      <c r="I17" s="20">
        <v>-2.2772445103330199</v>
      </c>
      <c r="J17" s="113">
        <v>0.68355025376601197</v>
      </c>
      <c r="K17" s="20">
        <v>5.4128676604502797</v>
      </c>
      <c r="L17" s="113">
        <v>1.0941088717110901</v>
      </c>
      <c r="M17" s="20">
        <v>5.9030736153335397</v>
      </c>
      <c r="N17" s="113">
        <v>0.65656283130755499</v>
      </c>
      <c r="O17" s="20">
        <v>4.2817191686677303</v>
      </c>
      <c r="P17" s="113">
        <v>0.63569325197850302</v>
      </c>
      <c r="Q17" s="20">
        <v>-1.1311484917825501</v>
      </c>
      <c r="R17" s="113">
        <v>1.2962039959923</v>
      </c>
      <c r="S17" s="20">
        <v>5.6941507423752702</v>
      </c>
      <c r="T17" s="113">
        <v>0.91023928628668505</v>
      </c>
      <c r="U17" s="20">
        <v>5.1252205346583599</v>
      </c>
      <c r="V17" s="113">
        <v>1.19300145501571</v>
      </c>
      <c r="W17" s="20">
        <v>5.4076193033905096</v>
      </c>
      <c r="X17" s="113">
        <v>0.47776301376004798</v>
      </c>
      <c r="Y17" s="20">
        <v>-0.28653143898476102</v>
      </c>
      <c r="Z17" s="113">
        <v>0.90744074385535201</v>
      </c>
      <c r="AA17" s="107"/>
      <c r="AB17" s="107"/>
      <c r="AC17" s="107"/>
      <c r="AD17" s="108"/>
    </row>
    <row r="18" spans="1:30" ht="13" customHeight="1" x14ac:dyDescent="0.15">
      <c r="A18" s="109" t="s">
        <v>252</v>
      </c>
      <c r="B18" s="106">
        <v>2</v>
      </c>
      <c r="C18" s="20">
        <v>6.0119457587532503</v>
      </c>
      <c r="D18" s="113">
        <v>0.77556415659251399</v>
      </c>
      <c r="E18" s="20">
        <v>7.1298016390605001</v>
      </c>
      <c r="F18" s="113">
        <v>0.97882398817858096</v>
      </c>
      <c r="G18" s="20">
        <v>3.73425706816837</v>
      </c>
      <c r="H18" s="113">
        <v>0.65203186715991301</v>
      </c>
      <c r="I18" s="20">
        <v>-3.3955445708921301</v>
      </c>
      <c r="J18" s="113">
        <v>0.91504511880464601</v>
      </c>
      <c r="K18" s="20">
        <v>4.8382285691338804</v>
      </c>
      <c r="L18" s="113">
        <v>1.57079528664287</v>
      </c>
      <c r="M18" s="20">
        <v>7.0577295310094996</v>
      </c>
      <c r="N18" s="113">
        <v>0.99490758022834003</v>
      </c>
      <c r="O18" s="20">
        <v>4.1608384363093602</v>
      </c>
      <c r="P18" s="113">
        <v>0.89204044054792397</v>
      </c>
      <c r="Q18" s="20">
        <v>-0.67739013282452298</v>
      </c>
      <c r="R18" s="113">
        <v>1.8166672045654599</v>
      </c>
      <c r="S18" s="20">
        <v>5.6599102073101104</v>
      </c>
      <c r="T18" s="113">
        <v>1.1724244830551001</v>
      </c>
      <c r="U18" s="20">
        <v>6.1581236254775096</v>
      </c>
      <c r="V18" s="113">
        <v>1.83902262966424</v>
      </c>
      <c r="W18" s="20">
        <v>6.0710078790504198</v>
      </c>
      <c r="X18" s="113">
        <v>0.67186651903493599</v>
      </c>
      <c r="Y18" s="20">
        <v>0.41109767174030598</v>
      </c>
      <c r="Z18" s="113">
        <v>1.1313440242616699</v>
      </c>
      <c r="AA18" s="107"/>
      <c r="AB18" s="107"/>
      <c r="AC18" s="107"/>
      <c r="AD18" s="108"/>
    </row>
    <row r="19" spans="1:30" ht="13" customHeight="1" x14ac:dyDescent="0.15">
      <c r="A19" s="109" t="s">
        <v>253</v>
      </c>
      <c r="B19" s="106">
        <v>2</v>
      </c>
      <c r="C19" s="20">
        <v>4.5488613097500403</v>
      </c>
      <c r="D19" s="113">
        <v>0.466297306587861</v>
      </c>
      <c r="E19" s="20">
        <v>4.7083719401092496</v>
      </c>
      <c r="F19" s="113">
        <v>0.59941393039498303</v>
      </c>
      <c r="G19" s="20">
        <v>4.15362260006175</v>
      </c>
      <c r="H19" s="113">
        <v>0.74607792950191698</v>
      </c>
      <c r="I19" s="20">
        <v>-0.55474934004749799</v>
      </c>
      <c r="J19" s="113">
        <v>0.96727386564849704</v>
      </c>
      <c r="K19" s="20">
        <v>6.4332141012481898</v>
      </c>
      <c r="L19" s="113">
        <v>1.43429435474137</v>
      </c>
      <c r="M19" s="20">
        <v>4.0787928783815897</v>
      </c>
      <c r="N19" s="113">
        <v>0.56796878256928596</v>
      </c>
      <c r="O19" s="20">
        <v>4.4508706434930598</v>
      </c>
      <c r="P19" s="113">
        <v>0.90373734152132101</v>
      </c>
      <c r="Q19" s="20">
        <v>-1.98234345775513</v>
      </c>
      <c r="R19" s="113">
        <v>1.7161707415645</v>
      </c>
      <c r="S19" s="20">
        <v>5.7607603700217904</v>
      </c>
      <c r="T19" s="113">
        <v>1.18251035602261</v>
      </c>
      <c r="U19" s="20">
        <v>3.7745710751626498</v>
      </c>
      <c r="V19" s="113">
        <v>1.0873737558780201</v>
      </c>
      <c r="W19" s="20">
        <v>4.3915994542375101</v>
      </c>
      <c r="X19" s="113">
        <v>0.61174080255599494</v>
      </c>
      <c r="Y19" s="20">
        <v>-1.3691609157842799</v>
      </c>
      <c r="Z19" s="113">
        <v>1.3240091826196501</v>
      </c>
      <c r="AA19" s="107"/>
      <c r="AB19" s="107"/>
      <c r="AC19" s="107"/>
      <c r="AD19" s="108"/>
    </row>
    <row r="20" spans="1:30" ht="13" customHeight="1" x14ac:dyDescent="0.15">
      <c r="A20" s="57" t="s">
        <v>254</v>
      </c>
      <c r="B20" s="106">
        <v>2</v>
      </c>
      <c r="C20" s="20">
        <v>25.618913987398098</v>
      </c>
      <c r="D20" s="113">
        <v>1.0690426688625401</v>
      </c>
      <c r="E20" s="20">
        <v>28.0917442686358</v>
      </c>
      <c r="F20" s="113">
        <v>1.3664601982196001</v>
      </c>
      <c r="G20" s="20">
        <v>20.857928346496902</v>
      </c>
      <c r="H20" s="113">
        <v>1.3416585586044301</v>
      </c>
      <c r="I20" s="20">
        <v>-7.2338159221389198</v>
      </c>
      <c r="J20" s="113">
        <v>1.73521405729019</v>
      </c>
      <c r="K20" s="20">
        <v>29.1777520224468</v>
      </c>
      <c r="L20" s="113">
        <v>3.4272975140156698</v>
      </c>
      <c r="M20" s="20">
        <v>24.678625385132101</v>
      </c>
      <c r="N20" s="113">
        <v>1.3459367355677101</v>
      </c>
      <c r="O20" s="20">
        <v>25.6196412780663</v>
      </c>
      <c r="P20" s="113">
        <v>2.1043980601118202</v>
      </c>
      <c r="Q20" s="20">
        <v>-3.55811074438052</v>
      </c>
      <c r="R20" s="113">
        <v>4.1898214774514004</v>
      </c>
      <c r="S20" s="20">
        <v>27.933611644186801</v>
      </c>
      <c r="T20" s="113">
        <v>2.56389453450325</v>
      </c>
      <c r="U20" s="20">
        <v>27.3643888271022</v>
      </c>
      <c r="V20" s="113">
        <v>2.7839231786946801</v>
      </c>
      <c r="W20" s="20">
        <v>24.157930456856299</v>
      </c>
      <c r="X20" s="113">
        <v>1.3098087138833201</v>
      </c>
      <c r="Y20" s="20">
        <v>-3.7756811873305001</v>
      </c>
      <c r="Z20" s="113">
        <v>2.8327353337664198</v>
      </c>
      <c r="AA20" s="107"/>
      <c r="AB20" s="107"/>
      <c r="AC20" s="107"/>
      <c r="AD20" s="108"/>
    </row>
    <row r="21" spans="1:30" ht="13" customHeight="1" x14ac:dyDescent="0.15">
      <c r="A21" s="57" t="s">
        <v>255</v>
      </c>
      <c r="B21" s="106">
        <v>2</v>
      </c>
      <c r="C21" s="20">
        <v>31.266242094047399</v>
      </c>
      <c r="D21" s="113">
        <v>1.1257014399843901</v>
      </c>
      <c r="E21" s="20">
        <v>32.671655489208803</v>
      </c>
      <c r="F21" s="113">
        <v>1.27130334389235</v>
      </c>
      <c r="G21" s="20">
        <v>26.053216640741098</v>
      </c>
      <c r="H21" s="113">
        <v>1.93301628328276</v>
      </c>
      <c r="I21" s="20">
        <v>-6.6184388484676901</v>
      </c>
      <c r="J21" s="113">
        <v>2.2097891785369801</v>
      </c>
      <c r="K21" s="20">
        <v>28.140261829216598</v>
      </c>
      <c r="L21" s="113">
        <v>2.9702649967916099</v>
      </c>
      <c r="M21" s="20">
        <v>32.222102896384101</v>
      </c>
      <c r="N21" s="113">
        <v>1.6937529862077201</v>
      </c>
      <c r="O21" s="20">
        <v>31.016037541112599</v>
      </c>
      <c r="P21" s="113">
        <v>1.3376122035276901</v>
      </c>
      <c r="Q21" s="20">
        <v>2.8757757118959302</v>
      </c>
      <c r="R21" s="113">
        <v>3.04262398333156</v>
      </c>
      <c r="S21" s="20">
        <v>31.985325058889199</v>
      </c>
      <c r="T21" s="113">
        <v>2.51733686206232</v>
      </c>
      <c r="U21" s="20">
        <v>29.814344106286399</v>
      </c>
      <c r="V21" s="113">
        <v>2.5712640162379299</v>
      </c>
      <c r="W21" s="20">
        <v>31.153964775053499</v>
      </c>
      <c r="X21" s="113">
        <v>1.4006385603062199</v>
      </c>
      <c r="Y21" s="20">
        <v>-0.83136028383574601</v>
      </c>
      <c r="Z21" s="113">
        <v>2.8299020421585901</v>
      </c>
      <c r="AA21" s="107"/>
      <c r="AB21" s="107"/>
      <c r="AC21" s="107"/>
      <c r="AD21" s="108"/>
    </row>
    <row r="22" spans="1:30" ht="13" customHeight="1" x14ac:dyDescent="0.15">
      <c r="A22" s="57" t="s">
        <v>256</v>
      </c>
      <c r="B22" s="106">
        <v>2</v>
      </c>
      <c r="C22" s="20">
        <v>24.9942724632959</v>
      </c>
      <c r="D22" s="113">
        <v>1.53363751071911</v>
      </c>
      <c r="E22" s="20">
        <v>29.086689821858599</v>
      </c>
      <c r="F22" s="113">
        <v>1.99230592029554</v>
      </c>
      <c r="G22" s="20">
        <v>18.502619727739098</v>
      </c>
      <c r="H22" s="113">
        <v>1.7110570078837199</v>
      </c>
      <c r="I22" s="20">
        <v>-10.5840700941195</v>
      </c>
      <c r="J22" s="113">
        <v>2.3941259027411199</v>
      </c>
      <c r="K22" s="20">
        <v>22.997342202158599</v>
      </c>
      <c r="L22" s="113">
        <v>3.6116180335142101</v>
      </c>
      <c r="M22" s="20">
        <v>24.769360522373901</v>
      </c>
      <c r="N22" s="113">
        <v>2.0172341471528799</v>
      </c>
      <c r="O22" s="20">
        <v>27.224214659926901</v>
      </c>
      <c r="P22" s="113">
        <v>3.02870934516146</v>
      </c>
      <c r="Q22" s="20">
        <v>4.2268724577682404</v>
      </c>
      <c r="R22" s="113">
        <v>4.7424050581545796</v>
      </c>
      <c r="S22" s="20">
        <v>23.653772632186701</v>
      </c>
      <c r="T22" s="113">
        <v>2.7572474820264499</v>
      </c>
      <c r="U22" s="20">
        <v>26.160694227514799</v>
      </c>
      <c r="V22" s="113">
        <v>3.6539356414720601</v>
      </c>
      <c r="W22" s="20">
        <v>25.282690720346501</v>
      </c>
      <c r="X22" s="113">
        <v>2.2022551348714701</v>
      </c>
      <c r="Y22" s="20">
        <v>1.6289180881598699</v>
      </c>
      <c r="Z22" s="113">
        <v>3.6768666036012601</v>
      </c>
      <c r="AA22" s="107"/>
      <c r="AB22" s="107"/>
      <c r="AC22" s="107"/>
      <c r="AD22" s="108"/>
    </row>
    <row r="23" spans="1:30" ht="13" customHeight="1" x14ac:dyDescent="0.15">
      <c r="A23" s="57" t="s">
        <v>257</v>
      </c>
      <c r="B23" s="106">
        <v>2</v>
      </c>
      <c r="C23" s="20">
        <v>35.653444344177302</v>
      </c>
      <c r="D23" s="113">
        <v>1.70418034748737</v>
      </c>
      <c r="E23" s="20">
        <v>39.071605777321402</v>
      </c>
      <c r="F23" s="113">
        <v>2.0437439954288901</v>
      </c>
      <c r="G23" s="20">
        <v>31.617428159991601</v>
      </c>
      <c r="H23" s="113">
        <v>2.2315127533050698</v>
      </c>
      <c r="I23" s="20">
        <v>-7.4541776173297096</v>
      </c>
      <c r="J23" s="113">
        <v>2.55553229959642</v>
      </c>
      <c r="K23" s="20">
        <v>40.7347504672897</v>
      </c>
      <c r="L23" s="113">
        <v>4.2072175954357096</v>
      </c>
      <c r="M23" s="20">
        <v>31.7449581194976</v>
      </c>
      <c r="N23" s="113">
        <v>2.0046086678076902</v>
      </c>
      <c r="O23" s="20">
        <v>39.5897088681482</v>
      </c>
      <c r="P23" s="113">
        <v>2.54627601091804</v>
      </c>
      <c r="Q23" s="20">
        <v>-1.14504159914148</v>
      </c>
      <c r="R23" s="113">
        <v>4.7107990796771304</v>
      </c>
      <c r="S23" s="20">
        <v>37.149370652239199</v>
      </c>
      <c r="T23" s="113">
        <v>2.9749929734515002</v>
      </c>
      <c r="U23" s="20">
        <v>32.768201798286697</v>
      </c>
      <c r="V23" s="113">
        <v>3.5573658455100601</v>
      </c>
      <c r="W23" s="20">
        <v>35.502302527157397</v>
      </c>
      <c r="X23" s="113">
        <v>1.9496373965007401</v>
      </c>
      <c r="Y23" s="20">
        <v>-1.64706812508175</v>
      </c>
      <c r="Z23" s="113">
        <v>3.5334699955770401</v>
      </c>
      <c r="AA23" s="107"/>
      <c r="AB23" s="107"/>
      <c r="AC23" s="107"/>
      <c r="AD23" s="108"/>
    </row>
    <row r="24" spans="1:30" ht="13" customHeight="1" x14ac:dyDescent="0.15">
      <c r="A24" s="57" t="s">
        <v>258</v>
      </c>
      <c r="B24" s="106">
        <v>2</v>
      </c>
      <c r="C24" s="20">
        <v>22.1725774478608</v>
      </c>
      <c r="D24" s="113">
        <v>0.99844788719079502</v>
      </c>
      <c r="E24" s="20">
        <v>25.1312462965249</v>
      </c>
      <c r="F24" s="113">
        <v>1.36526655050232</v>
      </c>
      <c r="G24" s="20">
        <v>18.124680452283901</v>
      </c>
      <c r="H24" s="113">
        <v>1.50505079750221</v>
      </c>
      <c r="I24" s="20">
        <v>-7.00656584424096</v>
      </c>
      <c r="J24" s="113">
        <v>2.0356423507200101</v>
      </c>
      <c r="K24" s="20">
        <v>30.496615899163501</v>
      </c>
      <c r="L24" s="113">
        <v>3.0343926612529502</v>
      </c>
      <c r="M24" s="20">
        <v>21.2085998863923</v>
      </c>
      <c r="N24" s="113">
        <v>1.0629024517655099</v>
      </c>
      <c r="O24" s="20">
        <v>20.859395900848298</v>
      </c>
      <c r="P24" s="113">
        <v>2.2955591558953601</v>
      </c>
      <c r="Q24" s="20">
        <v>-9.63721999831521</v>
      </c>
      <c r="R24" s="113">
        <v>3.6189864315934601</v>
      </c>
      <c r="S24" s="20">
        <v>30.1107867574535</v>
      </c>
      <c r="T24" s="113">
        <v>2.3633487118697598</v>
      </c>
      <c r="U24" s="20">
        <v>20.4270060226381</v>
      </c>
      <c r="V24" s="113">
        <v>2.1103988631911998</v>
      </c>
      <c r="W24" s="20">
        <v>20.847683711983901</v>
      </c>
      <c r="X24" s="113">
        <v>1.17763698748882</v>
      </c>
      <c r="Y24" s="20">
        <v>-9.2631030454696592</v>
      </c>
      <c r="Z24" s="113">
        <v>2.48033780117211</v>
      </c>
      <c r="AA24" s="107"/>
      <c r="AB24" s="107"/>
      <c r="AC24" s="107"/>
      <c r="AD24" s="108"/>
    </row>
    <row r="25" spans="1:30" ht="13" customHeight="1" x14ac:dyDescent="0.15">
      <c r="A25" s="57" t="s">
        <v>259</v>
      </c>
      <c r="B25" s="106">
        <v>2</v>
      </c>
      <c r="C25" s="20">
        <v>26.974572682984299</v>
      </c>
      <c r="D25" s="113">
        <v>0.95674168010998595</v>
      </c>
      <c r="E25" s="20">
        <v>28.8458830820062</v>
      </c>
      <c r="F25" s="113">
        <v>1.0862751646048401</v>
      </c>
      <c r="G25" s="20">
        <v>19.605567968778701</v>
      </c>
      <c r="H25" s="113">
        <v>1.7866972020304701</v>
      </c>
      <c r="I25" s="20">
        <v>-9.2403151132274992</v>
      </c>
      <c r="J25" s="113">
        <v>2.06918564220374</v>
      </c>
      <c r="K25" s="20">
        <v>27.5613756430877</v>
      </c>
      <c r="L25" s="113">
        <v>4.1711804944456601</v>
      </c>
      <c r="M25" s="20">
        <v>26.953343104270999</v>
      </c>
      <c r="N25" s="113">
        <v>1.1611969602372201</v>
      </c>
      <c r="O25" s="20">
        <v>26.943728592555399</v>
      </c>
      <c r="P25" s="113">
        <v>1.8860589036322</v>
      </c>
      <c r="Q25" s="20">
        <v>-0.61764705053230495</v>
      </c>
      <c r="R25" s="113">
        <v>4.5854607860363998</v>
      </c>
      <c r="S25" s="20">
        <v>27.0337784988793</v>
      </c>
      <c r="T25" s="113">
        <v>2.6464246338731998</v>
      </c>
      <c r="U25" s="20">
        <v>30.744841693548299</v>
      </c>
      <c r="V25" s="113">
        <v>2.3956677223735201</v>
      </c>
      <c r="W25" s="20">
        <v>25.9237943880484</v>
      </c>
      <c r="X25" s="113">
        <v>1.0409492867300401</v>
      </c>
      <c r="Y25" s="20">
        <v>-1.1099841108309501</v>
      </c>
      <c r="Z25" s="113">
        <v>2.73257459717385</v>
      </c>
      <c r="AA25" s="107"/>
      <c r="AB25" s="107"/>
      <c r="AC25" s="107"/>
      <c r="AD25" s="108"/>
    </row>
    <row r="26" spans="1:30" ht="13" customHeight="1" x14ac:dyDescent="0.15">
      <c r="A26" s="57" t="s">
        <v>260</v>
      </c>
      <c r="B26" s="106">
        <v>2</v>
      </c>
      <c r="C26" s="20">
        <v>24.531014101861999</v>
      </c>
      <c r="D26" s="113">
        <v>1.1687149764959801</v>
      </c>
      <c r="E26" s="20">
        <v>27.007405233874199</v>
      </c>
      <c r="F26" s="113">
        <v>1.44240628940282</v>
      </c>
      <c r="G26" s="20">
        <v>17.632056819984001</v>
      </c>
      <c r="H26" s="113">
        <v>2.02439738309016</v>
      </c>
      <c r="I26" s="20">
        <v>-9.3753484138902703</v>
      </c>
      <c r="J26" s="113">
        <v>2.51797711820929</v>
      </c>
      <c r="K26" s="20">
        <v>35.540870585160498</v>
      </c>
      <c r="L26" s="113">
        <v>5.5622710955476702</v>
      </c>
      <c r="M26" s="20">
        <v>24.565577711851599</v>
      </c>
      <c r="N26" s="113">
        <v>1.4423368387856701</v>
      </c>
      <c r="O26" s="20">
        <v>23.092257518983399</v>
      </c>
      <c r="P26" s="113">
        <v>1.9171394117070799</v>
      </c>
      <c r="Q26" s="20">
        <v>-12.448613066177201</v>
      </c>
      <c r="R26" s="113">
        <v>5.6407692064246904</v>
      </c>
      <c r="S26" s="20">
        <v>20.4589966056277</v>
      </c>
      <c r="T26" s="113">
        <v>2.0238888364414298</v>
      </c>
      <c r="U26" s="20">
        <v>24.8336157806785</v>
      </c>
      <c r="V26" s="113">
        <v>3.1327153976711402</v>
      </c>
      <c r="W26" s="20">
        <v>25.493149930388402</v>
      </c>
      <c r="X26" s="113">
        <v>1.5319212704127001</v>
      </c>
      <c r="Y26" s="20">
        <v>5.0341533247606902</v>
      </c>
      <c r="Z26" s="113">
        <v>2.4139352160916698</v>
      </c>
      <c r="AA26" s="107"/>
      <c r="AB26" s="107"/>
      <c r="AC26" s="107"/>
      <c r="AD26" s="108"/>
    </row>
    <row r="27" spans="1:30" ht="13" customHeight="1" x14ac:dyDescent="0.15">
      <c r="A27" s="57" t="s">
        <v>261</v>
      </c>
      <c r="B27" s="106">
        <v>2</v>
      </c>
      <c r="C27" s="20">
        <v>17.530628197784001</v>
      </c>
      <c r="D27" s="113">
        <v>0.63225931619614695</v>
      </c>
      <c r="E27" s="20">
        <v>18.866005408124199</v>
      </c>
      <c r="F27" s="113">
        <v>0.73564891258328802</v>
      </c>
      <c r="G27" s="20">
        <v>13.7287994069411</v>
      </c>
      <c r="H27" s="113">
        <v>1.03740661231759</v>
      </c>
      <c r="I27" s="20">
        <v>-5.1372060011831504</v>
      </c>
      <c r="J27" s="113">
        <v>1.1852035829765999</v>
      </c>
      <c r="K27" s="20">
        <v>15.2435694297577</v>
      </c>
      <c r="L27" s="113">
        <v>1.44418347666625</v>
      </c>
      <c r="M27" s="20">
        <v>16.870074157753201</v>
      </c>
      <c r="N27" s="113">
        <v>0.73907826767998397</v>
      </c>
      <c r="O27" s="20">
        <v>19.212664884928</v>
      </c>
      <c r="P27" s="113">
        <v>1.04494175602592</v>
      </c>
      <c r="Q27" s="20">
        <v>3.9690954551702999</v>
      </c>
      <c r="R27" s="113">
        <v>1.7330040762671599</v>
      </c>
      <c r="S27" s="20">
        <v>15.4936423729452</v>
      </c>
      <c r="T27" s="113">
        <v>1.05659453144614</v>
      </c>
      <c r="U27" s="20">
        <v>17.567920957921501</v>
      </c>
      <c r="V27" s="113">
        <v>1.6990302745238199</v>
      </c>
      <c r="W27" s="20">
        <v>18.079598715731802</v>
      </c>
      <c r="X27" s="113">
        <v>0.787247225297524</v>
      </c>
      <c r="Y27" s="20">
        <v>2.5859563427865999</v>
      </c>
      <c r="Z27" s="113">
        <v>1.2273916068364299</v>
      </c>
      <c r="AA27" s="107"/>
      <c r="AB27" s="107"/>
      <c r="AC27" s="107"/>
      <c r="AD27" s="108"/>
    </row>
    <row r="28" spans="1:30" ht="13" customHeight="1" x14ac:dyDescent="0.15">
      <c r="A28" s="57" t="s">
        <v>262</v>
      </c>
      <c r="B28" s="106">
        <v>2</v>
      </c>
      <c r="C28" s="20">
        <v>23.025275661326301</v>
      </c>
      <c r="D28" s="113">
        <v>0.95616196053152003</v>
      </c>
      <c r="E28" s="20">
        <v>24.257881343432199</v>
      </c>
      <c r="F28" s="113">
        <v>1.39947486823167</v>
      </c>
      <c r="G28" s="20">
        <v>21.114942259626499</v>
      </c>
      <c r="H28" s="113">
        <v>1.4226618371413999</v>
      </c>
      <c r="I28" s="20">
        <v>-3.1429390838056599</v>
      </c>
      <c r="J28" s="113">
        <v>2.0634244224700198</v>
      </c>
      <c r="K28" s="20">
        <v>26.127130244059199</v>
      </c>
      <c r="L28" s="113">
        <v>3.2847556835873601</v>
      </c>
      <c r="M28" s="20">
        <v>25.745757003623002</v>
      </c>
      <c r="N28" s="113">
        <v>1.43701519739174</v>
      </c>
      <c r="O28" s="20">
        <v>17.9727833544062</v>
      </c>
      <c r="P28" s="113">
        <v>1.4631416461730899</v>
      </c>
      <c r="Q28" s="20">
        <v>-8.1543468896529507</v>
      </c>
      <c r="R28" s="113">
        <v>3.5361401104886498</v>
      </c>
      <c r="S28" s="20">
        <v>27.0698048951222</v>
      </c>
      <c r="T28" s="113">
        <v>2.41251841996948</v>
      </c>
      <c r="U28" s="20">
        <v>26.6524486513567</v>
      </c>
      <c r="V28" s="113">
        <v>3.0680051839953499</v>
      </c>
      <c r="W28" s="20">
        <v>21.1213214703936</v>
      </c>
      <c r="X28" s="113">
        <v>1.0367243356139799</v>
      </c>
      <c r="Y28" s="20">
        <v>-5.9484834247285896</v>
      </c>
      <c r="Z28" s="113">
        <v>2.5352265367715301</v>
      </c>
      <c r="AA28" s="107"/>
      <c r="AB28" s="107"/>
      <c r="AC28" s="107"/>
      <c r="AD28" s="108"/>
    </row>
    <row r="29" spans="1:30" ht="13" customHeight="1" x14ac:dyDescent="0.15">
      <c r="A29" s="57" t="s">
        <v>263</v>
      </c>
      <c r="B29" s="106">
        <v>2</v>
      </c>
      <c r="C29" s="20">
        <v>24.613477971094401</v>
      </c>
      <c r="D29" s="113">
        <v>0.90091816287828497</v>
      </c>
      <c r="E29" s="20">
        <v>26.937917653859</v>
      </c>
      <c r="F29" s="113">
        <v>1.0139242668237101</v>
      </c>
      <c r="G29" s="20">
        <v>12.348234385336101</v>
      </c>
      <c r="H29" s="113">
        <v>1.44887145625696</v>
      </c>
      <c r="I29" s="20">
        <v>-14.589683268522901</v>
      </c>
      <c r="J29" s="113">
        <v>1.7051010615522999</v>
      </c>
      <c r="K29" s="20">
        <v>24.046343415244699</v>
      </c>
      <c r="L29" s="113">
        <v>2.7675260048019701</v>
      </c>
      <c r="M29" s="20">
        <v>23.674895235648702</v>
      </c>
      <c r="N29" s="113">
        <v>1.32634970029326</v>
      </c>
      <c r="O29" s="20">
        <v>25.612113905061499</v>
      </c>
      <c r="P29" s="113">
        <v>1.2746349819221201</v>
      </c>
      <c r="Q29" s="20">
        <v>1.5657704898168101</v>
      </c>
      <c r="R29" s="113">
        <v>2.9471713327057101</v>
      </c>
      <c r="S29" s="20">
        <v>20.492622649182501</v>
      </c>
      <c r="T29" s="113">
        <v>1.7108954828552001</v>
      </c>
      <c r="U29" s="20">
        <v>20.231819899184199</v>
      </c>
      <c r="V29" s="113">
        <v>1.9333091095421999</v>
      </c>
      <c r="W29" s="20">
        <v>26.5927466672489</v>
      </c>
      <c r="X29" s="113">
        <v>1.1643188549686301</v>
      </c>
      <c r="Y29" s="20">
        <v>6.1001240180664604</v>
      </c>
      <c r="Z29" s="113">
        <v>2.1117518339628001</v>
      </c>
      <c r="AA29" s="107"/>
      <c r="AB29" s="107"/>
      <c r="AC29" s="107"/>
      <c r="AD29" s="108"/>
    </row>
    <row r="30" spans="1:30" ht="13" customHeight="1" x14ac:dyDescent="0.15">
      <c r="A30" s="57" t="s">
        <v>264</v>
      </c>
      <c r="B30" s="106">
        <v>2</v>
      </c>
      <c r="C30" s="20">
        <v>34.154473744930399</v>
      </c>
      <c r="D30" s="113">
        <v>0.92890599676201702</v>
      </c>
      <c r="E30" s="20">
        <v>36.030651458610798</v>
      </c>
      <c r="F30" s="113">
        <v>1.05500244423796</v>
      </c>
      <c r="G30" s="20">
        <v>29.585543321365002</v>
      </c>
      <c r="H30" s="113">
        <v>1.5208130741336701</v>
      </c>
      <c r="I30" s="20">
        <v>-6.4451081372458399</v>
      </c>
      <c r="J30" s="113">
        <v>1.70536588763051</v>
      </c>
      <c r="K30" s="20">
        <v>48.3993328389273</v>
      </c>
      <c r="L30" s="113">
        <v>2.9371464601475901</v>
      </c>
      <c r="M30" s="20">
        <v>35.189737193514901</v>
      </c>
      <c r="N30" s="113">
        <v>1.2078678081187</v>
      </c>
      <c r="O30" s="20">
        <v>29.698071521537202</v>
      </c>
      <c r="P30" s="113">
        <v>1.29090637662223</v>
      </c>
      <c r="Q30" s="20">
        <v>-18.701261317389999</v>
      </c>
      <c r="R30" s="113">
        <v>3.3041382554774401</v>
      </c>
      <c r="S30" s="20">
        <v>41.457208555916097</v>
      </c>
      <c r="T30" s="113">
        <v>1.63485218334839</v>
      </c>
      <c r="U30" s="20">
        <v>37.989081772926603</v>
      </c>
      <c r="V30" s="113">
        <v>2.29427421531746</v>
      </c>
      <c r="W30" s="20">
        <v>31.112070832370001</v>
      </c>
      <c r="X30" s="113">
        <v>1.142383250498</v>
      </c>
      <c r="Y30" s="20">
        <v>-10.345137723546101</v>
      </c>
      <c r="Z30" s="113">
        <v>1.84918747260663</v>
      </c>
      <c r="AA30" s="107"/>
      <c r="AB30" s="107"/>
      <c r="AC30" s="107"/>
      <c r="AD30" s="108"/>
    </row>
    <row r="31" spans="1:30" ht="13" customHeight="1" x14ac:dyDescent="0.15">
      <c r="A31" s="57" t="s">
        <v>265</v>
      </c>
      <c r="B31" s="106">
        <v>2</v>
      </c>
      <c r="C31" s="20">
        <v>9.7029950170123396</v>
      </c>
      <c r="D31" s="113">
        <v>0.64042021583128805</v>
      </c>
      <c r="E31" s="20">
        <v>10.4554074845112</v>
      </c>
      <c r="F31" s="113">
        <v>0.88461741432271201</v>
      </c>
      <c r="G31" s="20">
        <v>8.2216153826666201</v>
      </c>
      <c r="H31" s="113">
        <v>1.0152225458506401</v>
      </c>
      <c r="I31" s="20">
        <v>-2.2337921018446099</v>
      </c>
      <c r="J31" s="113">
        <v>1.4028965397188899</v>
      </c>
      <c r="K31" s="20">
        <v>16.440141933765702</v>
      </c>
      <c r="L31" s="113">
        <v>2.3497730640760301</v>
      </c>
      <c r="M31" s="20">
        <v>10.2068837227446</v>
      </c>
      <c r="N31" s="113">
        <v>0.91872451007169198</v>
      </c>
      <c r="O31" s="20">
        <v>7.3772375715615004</v>
      </c>
      <c r="P31" s="113">
        <v>1.0065745358846101</v>
      </c>
      <c r="Q31" s="20">
        <v>-9.0629043622041792</v>
      </c>
      <c r="R31" s="113">
        <v>2.5880274484642198</v>
      </c>
      <c r="S31" s="20">
        <v>14.012652549546299</v>
      </c>
      <c r="T31" s="113">
        <v>1.8481244696341399</v>
      </c>
      <c r="U31" s="20">
        <v>13.5404417948657</v>
      </c>
      <c r="V31" s="113">
        <v>1.82062577576381</v>
      </c>
      <c r="W31" s="20">
        <v>8.2162480900825603</v>
      </c>
      <c r="X31" s="113">
        <v>0.71053441217282398</v>
      </c>
      <c r="Y31" s="20">
        <v>-5.7964044594637896</v>
      </c>
      <c r="Z31" s="113">
        <v>2.0433713502889299</v>
      </c>
      <c r="AA31" s="107"/>
      <c r="AB31" s="107"/>
      <c r="AC31" s="107"/>
      <c r="AD31" s="108"/>
    </row>
    <row r="32" spans="1:30" ht="13" customHeight="1" x14ac:dyDescent="0.15">
      <c r="A32" s="57" t="s">
        <v>266</v>
      </c>
      <c r="B32" s="106">
        <v>2</v>
      </c>
      <c r="C32" s="20">
        <v>46.376055794894597</v>
      </c>
      <c r="D32" s="113">
        <v>0.998499015580675</v>
      </c>
      <c r="E32" s="20">
        <v>49.803550601985897</v>
      </c>
      <c r="F32" s="113">
        <v>1.07745935438494</v>
      </c>
      <c r="G32" s="20">
        <v>33.777127944805002</v>
      </c>
      <c r="H32" s="113">
        <v>2.0640352429267499</v>
      </c>
      <c r="I32" s="20">
        <v>-16.026422657180898</v>
      </c>
      <c r="J32" s="113">
        <v>2.2288755439366001</v>
      </c>
      <c r="K32" s="20">
        <v>51.796822573387303</v>
      </c>
      <c r="L32" s="113">
        <v>4.0590263744704203</v>
      </c>
      <c r="M32" s="20">
        <v>48.7496744061201</v>
      </c>
      <c r="N32" s="113">
        <v>1.70934681110177</v>
      </c>
      <c r="O32" s="20">
        <v>43.901393116532702</v>
      </c>
      <c r="P32" s="113">
        <v>1.29896483912905</v>
      </c>
      <c r="Q32" s="20">
        <v>-7.8954294568546004</v>
      </c>
      <c r="R32" s="113">
        <v>4.3692963987720201</v>
      </c>
      <c r="S32" s="20">
        <v>46.267196131229198</v>
      </c>
      <c r="T32" s="113">
        <v>2.76266165583039</v>
      </c>
      <c r="U32" s="20">
        <v>45.137872473191102</v>
      </c>
      <c r="V32" s="113">
        <v>2.9170580329672799</v>
      </c>
      <c r="W32" s="20">
        <v>46.299786217671198</v>
      </c>
      <c r="X32" s="113">
        <v>1.15277499376193</v>
      </c>
      <c r="Y32" s="20">
        <v>3.25900864420419E-2</v>
      </c>
      <c r="Z32" s="113">
        <v>3.1297044681451101</v>
      </c>
      <c r="AA32" s="107"/>
      <c r="AB32" s="107"/>
      <c r="AC32" s="107"/>
      <c r="AD32" s="108"/>
    </row>
    <row r="33" spans="1:30" ht="13" customHeight="1" x14ac:dyDescent="0.15">
      <c r="A33" s="57" t="s">
        <v>267</v>
      </c>
      <c r="B33" s="106">
        <v>2</v>
      </c>
      <c r="C33" s="20">
        <v>20.416315726101999</v>
      </c>
      <c r="D33" s="113">
        <v>1.2319972657398199</v>
      </c>
      <c r="E33" s="20">
        <v>21.216888045877599</v>
      </c>
      <c r="F33" s="113">
        <v>1.41474973233469</v>
      </c>
      <c r="G33" s="20">
        <v>18.254945869942102</v>
      </c>
      <c r="H33" s="113">
        <v>2.4349276330370899</v>
      </c>
      <c r="I33" s="20">
        <v>-2.96194217593554</v>
      </c>
      <c r="J33" s="113">
        <v>2.7779625251443201</v>
      </c>
      <c r="K33" s="20">
        <v>20.184024087719799</v>
      </c>
      <c r="L33" s="113">
        <v>3.9164780413959499</v>
      </c>
      <c r="M33" s="20">
        <v>23.932096897785701</v>
      </c>
      <c r="N33" s="113">
        <v>1.6624081733173599</v>
      </c>
      <c r="O33" s="20">
        <v>15.2101895828885</v>
      </c>
      <c r="P33" s="113">
        <v>1.4652106730401599</v>
      </c>
      <c r="Q33" s="20">
        <v>-4.9738345048313297</v>
      </c>
      <c r="R33" s="113">
        <v>4.1904533268796902</v>
      </c>
      <c r="S33" s="20">
        <v>22.562278027158801</v>
      </c>
      <c r="T33" s="113">
        <v>2.1891647591939898</v>
      </c>
      <c r="U33" s="20">
        <v>19.105826285412899</v>
      </c>
      <c r="V33" s="113">
        <v>2.75798920561743</v>
      </c>
      <c r="W33" s="20">
        <v>19.488275435431898</v>
      </c>
      <c r="X33" s="113">
        <v>1.5875944549180001</v>
      </c>
      <c r="Y33" s="20">
        <v>-3.0740025917268801</v>
      </c>
      <c r="Z33" s="113">
        <v>2.6209794600179102</v>
      </c>
      <c r="AA33" s="107"/>
      <c r="AB33" s="107"/>
      <c r="AC33" s="107"/>
      <c r="AD33" s="108"/>
    </row>
    <row r="34" spans="1:30" ht="13" customHeight="1" x14ac:dyDescent="0.15">
      <c r="A34" s="57" t="s">
        <v>268</v>
      </c>
      <c r="B34" s="106">
        <v>2</v>
      </c>
      <c r="C34" s="20">
        <v>29.9708885274203</v>
      </c>
      <c r="D34" s="113">
        <v>1.1061615395742499</v>
      </c>
      <c r="E34" s="20">
        <v>30.875100479555801</v>
      </c>
      <c r="F34" s="113">
        <v>1.24566183250322</v>
      </c>
      <c r="G34" s="20">
        <v>27.1772269299851</v>
      </c>
      <c r="H34" s="113">
        <v>1.7667012151786801</v>
      </c>
      <c r="I34" s="20">
        <v>-3.6978735495706201</v>
      </c>
      <c r="J34" s="113">
        <v>1.9256197834415301</v>
      </c>
      <c r="K34" s="20">
        <v>37.119691638012497</v>
      </c>
      <c r="L34" s="113">
        <v>2.5436510954449698</v>
      </c>
      <c r="M34" s="20">
        <v>30.868475371310002</v>
      </c>
      <c r="N34" s="113">
        <v>1.57702514227208</v>
      </c>
      <c r="O34" s="20">
        <v>22.5087172178618</v>
      </c>
      <c r="P34" s="113">
        <v>1.7236054155021101</v>
      </c>
      <c r="Q34" s="20">
        <v>-14.610974420150701</v>
      </c>
      <c r="R34" s="113">
        <v>3.1549618341370702</v>
      </c>
      <c r="S34" s="20">
        <v>36.324642817896198</v>
      </c>
      <c r="T34" s="113">
        <v>2.6289183675433998</v>
      </c>
      <c r="U34" s="20">
        <v>25.088700969379801</v>
      </c>
      <c r="V34" s="113">
        <v>2.6132718359108602</v>
      </c>
      <c r="W34" s="20">
        <v>27.137780342655301</v>
      </c>
      <c r="X34" s="113">
        <v>1.19731893799887</v>
      </c>
      <c r="Y34" s="20">
        <v>-9.1868624752408792</v>
      </c>
      <c r="Z34" s="113">
        <v>2.9285987264484001</v>
      </c>
      <c r="AA34" s="107"/>
      <c r="AB34" s="107"/>
      <c r="AC34" s="107"/>
      <c r="AD34" s="108"/>
    </row>
    <row r="35" spans="1:30" ht="13" customHeight="1" x14ac:dyDescent="0.15">
      <c r="A35" s="57" t="s">
        <v>269</v>
      </c>
      <c r="B35" s="106">
        <v>2</v>
      </c>
      <c r="C35" s="20">
        <v>21.8649905399106</v>
      </c>
      <c r="D35" s="113">
        <v>0.68128134101951598</v>
      </c>
      <c r="E35" s="20">
        <v>22.448650850728502</v>
      </c>
      <c r="F35" s="113">
        <v>0.80746795070889599</v>
      </c>
      <c r="G35" s="20">
        <v>20.051375334067998</v>
      </c>
      <c r="H35" s="113">
        <v>1.5586189049518</v>
      </c>
      <c r="I35" s="20">
        <v>-2.39727551666053</v>
      </c>
      <c r="J35" s="113">
        <v>1.80207515004291</v>
      </c>
      <c r="K35" s="20">
        <v>26.798477775977201</v>
      </c>
      <c r="L35" s="113">
        <v>3.8102261705254401</v>
      </c>
      <c r="M35" s="20">
        <v>21.824625397594499</v>
      </c>
      <c r="N35" s="113">
        <v>0.98617291477690605</v>
      </c>
      <c r="O35" s="20">
        <v>21.472511460138101</v>
      </c>
      <c r="P35" s="113">
        <v>1.03669764946587</v>
      </c>
      <c r="Q35" s="20">
        <v>-5.3259663158390298</v>
      </c>
      <c r="R35" s="113">
        <v>4.0049021031105596</v>
      </c>
      <c r="S35" s="20">
        <v>20.1677551789486</v>
      </c>
      <c r="T35" s="113">
        <v>1.56584863860735</v>
      </c>
      <c r="U35" s="20">
        <v>19.787096591859001</v>
      </c>
      <c r="V35" s="113">
        <v>1.3167326114950499</v>
      </c>
      <c r="W35" s="20">
        <v>22.895046539957399</v>
      </c>
      <c r="X35" s="113">
        <v>0.94131563526025996</v>
      </c>
      <c r="Y35" s="20">
        <v>2.7272913610087599</v>
      </c>
      <c r="Z35" s="113">
        <v>1.9278793373146501</v>
      </c>
      <c r="AA35" s="107"/>
      <c r="AB35" s="107"/>
      <c r="AC35" s="107"/>
      <c r="AD35" s="108"/>
    </row>
    <row r="36" spans="1:30" ht="13" customHeight="1" x14ac:dyDescent="0.15">
      <c r="A36" s="57" t="s">
        <v>270</v>
      </c>
      <c r="B36" s="106">
        <v>2</v>
      </c>
      <c r="C36" s="20">
        <v>16.929877627839701</v>
      </c>
      <c r="D36" s="113">
        <v>0.67048997622005402</v>
      </c>
      <c r="E36" s="20">
        <v>19.3312246341379</v>
      </c>
      <c r="F36" s="113">
        <v>0.94901195286561901</v>
      </c>
      <c r="G36" s="20">
        <v>15.2823790494213</v>
      </c>
      <c r="H36" s="113">
        <v>0.99054219970630597</v>
      </c>
      <c r="I36" s="20">
        <v>-4.0488455847165703</v>
      </c>
      <c r="J36" s="113">
        <v>1.4144199853222601</v>
      </c>
      <c r="K36" s="20">
        <v>21.941684339866899</v>
      </c>
      <c r="L36" s="113">
        <v>1.5762548277622499</v>
      </c>
      <c r="M36" s="20">
        <v>17.468906215156501</v>
      </c>
      <c r="N36" s="113">
        <v>0.97197684711732302</v>
      </c>
      <c r="O36" s="20">
        <v>12.457518088699199</v>
      </c>
      <c r="P36" s="113">
        <v>1.1109492758152699</v>
      </c>
      <c r="Q36" s="20">
        <v>-9.4841662511676805</v>
      </c>
      <c r="R36" s="113">
        <v>1.89127406830883</v>
      </c>
      <c r="S36" s="20">
        <v>21.315965794021999</v>
      </c>
      <c r="T36" s="113">
        <v>1.43791764733016</v>
      </c>
      <c r="U36" s="20">
        <v>20.292352443498402</v>
      </c>
      <c r="V36" s="113">
        <v>1.69622202724076</v>
      </c>
      <c r="W36" s="20">
        <v>14.4536794720223</v>
      </c>
      <c r="X36" s="113">
        <v>0.82216565913513096</v>
      </c>
      <c r="Y36" s="20">
        <v>-6.8622863219996404</v>
      </c>
      <c r="Z36" s="113">
        <v>1.6097631295822901</v>
      </c>
      <c r="AA36" s="107"/>
      <c r="AB36" s="107"/>
      <c r="AC36" s="107"/>
      <c r="AD36" s="108"/>
    </row>
    <row r="37" spans="1:30" ht="13" customHeight="1" x14ac:dyDescent="0.15">
      <c r="A37" s="57" t="s">
        <v>271</v>
      </c>
      <c r="B37" s="106">
        <v>2</v>
      </c>
      <c r="C37" s="20">
        <v>46.193506535976503</v>
      </c>
      <c r="D37" s="113">
        <v>0.98269929952782697</v>
      </c>
      <c r="E37" s="20">
        <v>49.273698078080201</v>
      </c>
      <c r="F37" s="113">
        <v>0.98480682157609001</v>
      </c>
      <c r="G37" s="20">
        <v>35.591594324923399</v>
      </c>
      <c r="H37" s="113">
        <v>1.9515036621185899</v>
      </c>
      <c r="I37" s="20">
        <v>-13.6821037531569</v>
      </c>
      <c r="J37" s="113">
        <v>1.9673176921695801</v>
      </c>
      <c r="K37" s="20">
        <v>45.162420501140801</v>
      </c>
      <c r="L37" s="113">
        <v>2.02956892090456</v>
      </c>
      <c r="M37" s="20">
        <v>47.789369382509904</v>
      </c>
      <c r="N37" s="113">
        <v>1.0994914731680401</v>
      </c>
      <c r="O37" s="20">
        <v>43.342429076447097</v>
      </c>
      <c r="P37" s="113">
        <v>1.61386775651994</v>
      </c>
      <c r="Q37" s="20">
        <v>-1.8199914246937401</v>
      </c>
      <c r="R37" s="113">
        <v>2.3142999843622301</v>
      </c>
      <c r="S37" s="20">
        <v>45.508733604706897</v>
      </c>
      <c r="T37" s="113">
        <v>1.4818166852354899</v>
      </c>
      <c r="U37" s="20">
        <v>46.950089207343702</v>
      </c>
      <c r="V37" s="113">
        <v>2.1504788112043101</v>
      </c>
      <c r="W37" s="20">
        <v>45.827337352214002</v>
      </c>
      <c r="X37" s="113">
        <v>1.2843867863712599</v>
      </c>
      <c r="Y37" s="20">
        <v>0.31860374750713299</v>
      </c>
      <c r="Z37" s="113">
        <v>1.7248597246605399</v>
      </c>
      <c r="AA37" s="107"/>
      <c r="AB37" s="107"/>
      <c r="AC37" s="107"/>
      <c r="AD37" s="108"/>
    </row>
    <row r="38" spans="1:30" ht="13" customHeight="1" x14ac:dyDescent="0.15">
      <c r="A38" s="57" t="s">
        <v>272</v>
      </c>
      <c r="B38" s="106">
        <v>2</v>
      </c>
      <c r="C38" s="20">
        <v>22.2898150116051</v>
      </c>
      <c r="D38" s="113">
        <v>1.05027418274602</v>
      </c>
      <c r="E38" s="20">
        <v>26.151397592822001</v>
      </c>
      <c r="F38" s="113">
        <v>1.3340589126415501</v>
      </c>
      <c r="G38" s="20">
        <v>12.7450117315526</v>
      </c>
      <c r="H38" s="113">
        <v>1.47719375727893</v>
      </c>
      <c r="I38" s="20">
        <v>-13.406385861269399</v>
      </c>
      <c r="J38" s="113">
        <v>1.9656467048942801</v>
      </c>
      <c r="K38" s="20">
        <v>28.765091931972901</v>
      </c>
      <c r="L38" s="113">
        <v>2.0889117493178602</v>
      </c>
      <c r="M38" s="20">
        <v>24.373810919788699</v>
      </c>
      <c r="N38" s="113">
        <v>1.2699543198341201</v>
      </c>
      <c r="O38" s="20">
        <v>13.2442411918746</v>
      </c>
      <c r="P38" s="113">
        <v>1.6994240641299301</v>
      </c>
      <c r="Q38" s="20">
        <v>-15.5208507400984</v>
      </c>
      <c r="R38" s="113">
        <v>2.3758289765321798</v>
      </c>
      <c r="S38" s="20">
        <v>25.676863789739102</v>
      </c>
      <c r="T38" s="113">
        <v>1.72766748377047</v>
      </c>
      <c r="U38" s="20">
        <v>26.225632578540601</v>
      </c>
      <c r="V38" s="113">
        <v>2.4933343520186702</v>
      </c>
      <c r="W38" s="20">
        <v>19.3344040952034</v>
      </c>
      <c r="X38" s="113">
        <v>1.3215284739151301</v>
      </c>
      <c r="Y38" s="20">
        <v>-6.3424596945356804</v>
      </c>
      <c r="Z38" s="113">
        <v>1.93348030081853</v>
      </c>
      <c r="AA38" s="107"/>
      <c r="AB38" s="107"/>
      <c r="AC38" s="107"/>
      <c r="AD38" s="108"/>
    </row>
    <row r="39" spans="1:30" ht="13" customHeight="1" x14ac:dyDescent="0.15">
      <c r="A39" s="57" t="s">
        <v>273</v>
      </c>
      <c r="B39" s="106">
        <v>2</v>
      </c>
      <c r="C39" s="20">
        <v>49.4942508385111</v>
      </c>
      <c r="D39" s="113">
        <v>1.1409956050561501</v>
      </c>
      <c r="E39" s="20">
        <v>51.102192479607702</v>
      </c>
      <c r="F39" s="113">
        <v>1.3925004542333601</v>
      </c>
      <c r="G39" s="20">
        <v>47.372576948757398</v>
      </c>
      <c r="H39" s="113">
        <v>1.5436909856844101</v>
      </c>
      <c r="I39" s="20">
        <v>-3.7296155308502699</v>
      </c>
      <c r="J39" s="113">
        <v>1.85467327420198</v>
      </c>
      <c r="K39" s="20">
        <v>47.425976933831699</v>
      </c>
      <c r="L39" s="113">
        <v>3.22382905960849</v>
      </c>
      <c r="M39" s="20">
        <v>49.7766932500558</v>
      </c>
      <c r="N39" s="113">
        <v>1.42274232452488</v>
      </c>
      <c r="O39" s="20">
        <v>49.885428479545098</v>
      </c>
      <c r="P39" s="113">
        <v>2.04073740398707</v>
      </c>
      <c r="Q39" s="20">
        <v>2.4594515457133101</v>
      </c>
      <c r="R39" s="113">
        <v>3.97751211623364</v>
      </c>
      <c r="S39" s="20">
        <v>48.896077817700501</v>
      </c>
      <c r="T39" s="113">
        <v>2.5557567369888301</v>
      </c>
      <c r="U39" s="20">
        <v>45.611961835416103</v>
      </c>
      <c r="V39" s="113">
        <v>2.71799834539202</v>
      </c>
      <c r="W39" s="20">
        <v>50.563512738897202</v>
      </c>
      <c r="X39" s="113">
        <v>1.53184090821909</v>
      </c>
      <c r="Y39" s="20">
        <v>1.6674349211967201</v>
      </c>
      <c r="Z39" s="113">
        <v>3.1740194398128598</v>
      </c>
      <c r="AA39" s="107"/>
      <c r="AB39" s="107"/>
      <c r="AC39" s="107"/>
      <c r="AD39" s="108"/>
    </row>
    <row r="40" spans="1:30" ht="13" customHeight="1" x14ac:dyDescent="0.15">
      <c r="A40" s="57" t="s">
        <v>274</v>
      </c>
      <c r="B40" s="106">
        <v>2</v>
      </c>
      <c r="C40" s="20">
        <v>33.809497085115602</v>
      </c>
      <c r="D40" s="113">
        <v>1.0086905474693699</v>
      </c>
      <c r="E40" s="20">
        <v>35.925417959131302</v>
      </c>
      <c r="F40" s="113">
        <v>1.0823262694334601</v>
      </c>
      <c r="G40" s="20">
        <v>20.867498325320401</v>
      </c>
      <c r="H40" s="113">
        <v>2.23116052657116</v>
      </c>
      <c r="I40" s="20">
        <v>-15.057919633810901</v>
      </c>
      <c r="J40" s="113">
        <v>2.3591913972783698</v>
      </c>
      <c r="K40" s="20">
        <v>30.5387621255326</v>
      </c>
      <c r="L40" s="113">
        <v>3.1642824259918698</v>
      </c>
      <c r="M40" s="20">
        <v>33.489459773453397</v>
      </c>
      <c r="N40" s="113">
        <v>1.4263790912366101</v>
      </c>
      <c r="O40" s="20">
        <v>34.423233938476699</v>
      </c>
      <c r="P40" s="113">
        <v>1.2787360448609</v>
      </c>
      <c r="Q40" s="20">
        <v>3.8844718129441298</v>
      </c>
      <c r="R40" s="113">
        <v>3.15899635117928</v>
      </c>
      <c r="S40" s="20">
        <v>28.696116926049399</v>
      </c>
      <c r="T40" s="113">
        <v>2.9024740881486899</v>
      </c>
      <c r="U40" s="20">
        <v>30.020998094364501</v>
      </c>
      <c r="V40" s="113">
        <v>2.47025253252245</v>
      </c>
      <c r="W40" s="20">
        <v>34.601335217752499</v>
      </c>
      <c r="X40" s="113">
        <v>1.00645957111472</v>
      </c>
      <c r="Y40" s="20">
        <v>5.9052182917031004</v>
      </c>
      <c r="Z40" s="113">
        <v>2.6327781769231402</v>
      </c>
      <c r="AA40" s="107"/>
      <c r="AB40" s="107"/>
      <c r="AC40" s="107"/>
      <c r="AD40" s="108"/>
    </row>
    <row r="41" spans="1:30" ht="13" customHeight="1" x14ac:dyDescent="0.15">
      <c r="A41" s="57" t="s">
        <v>275</v>
      </c>
      <c r="B41" s="106">
        <v>2</v>
      </c>
      <c r="C41" s="20">
        <v>29.8325607186555</v>
      </c>
      <c r="D41" s="113">
        <v>0.89842082277147195</v>
      </c>
      <c r="E41" s="20">
        <v>31.997237231356699</v>
      </c>
      <c r="F41" s="113">
        <v>1.0528135612316301</v>
      </c>
      <c r="G41" s="20">
        <v>17.060123400478101</v>
      </c>
      <c r="H41" s="113">
        <v>2.17759614758875</v>
      </c>
      <c r="I41" s="20">
        <v>-14.9371138308786</v>
      </c>
      <c r="J41" s="113">
        <v>2.5615523377995402</v>
      </c>
      <c r="K41" s="20">
        <v>35.682602417621702</v>
      </c>
      <c r="L41" s="113">
        <v>4.3541633045170602</v>
      </c>
      <c r="M41" s="20">
        <v>32.376461561374001</v>
      </c>
      <c r="N41" s="113">
        <v>1.2778789386181999</v>
      </c>
      <c r="O41" s="20">
        <v>27.968516404929499</v>
      </c>
      <c r="P41" s="113">
        <v>1.2485694748770699</v>
      </c>
      <c r="Q41" s="20">
        <v>-7.7140860126922304</v>
      </c>
      <c r="R41" s="113">
        <v>4.4165989475352099</v>
      </c>
      <c r="S41" s="20">
        <v>34.330970635513303</v>
      </c>
      <c r="T41" s="113">
        <v>2.7236152717178701</v>
      </c>
      <c r="U41" s="20">
        <v>35.918793908932003</v>
      </c>
      <c r="V41" s="113">
        <v>3.8653646236905801</v>
      </c>
      <c r="W41" s="20">
        <v>28.608402965901</v>
      </c>
      <c r="X41" s="113">
        <v>1.0232646240985901</v>
      </c>
      <c r="Y41" s="20">
        <v>-5.7225676696122996</v>
      </c>
      <c r="Z41" s="113">
        <v>2.8541572692469699</v>
      </c>
      <c r="AA41" s="107"/>
      <c r="AB41" s="107"/>
      <c r="AC41" s="107"/>
      <c r="AD41" s="108"/>
    </row>
    <row r="42" spans="1:30" ht="13" customHeight="1" x14ac:dyDescent="0.15">
      <c r="A42" s="57" t="s">
        <v>276</v>
      </c>
      <c r="B42" s="106">
        <v>2</v>
      </c>
      <c r="C42" s="20">
        <v>6.7065628110835602</v>
      </c>
      <c r="D42" s="113">
        <v>0.51863931840819999</v>
      </c>
      <c r="E42" s="20">
        <v>6.8361796680310896</v>
      </c>
      <c r="F42" s="113">
        <v>0.54052166258221701</v>
      </c>
      <c r="G42" s="20">
        <v>6.2865781712261501</v>
      </c>
      <c r="H42" s="113">
        <v>1.03803220050661</v>
      </c>
      <c r="I42" s="20">
        <v>-0.54960149680493897</v>
      </c>
      <c r="J42" s="113">
        <v>1.08247394822368</v>
      </c>
      <c r="K42" s="20">
        <v>8.3201244973260398</v>
      </c>
      <c r="L42" s="113">
        <v>1.56158324664629</v>
      </c>
      <c r="M42" s="20">
        <v>6.8148735717244602</v>
      </c>
      <c r="N42" s="113">
        <v>0.69176746869078398</v>
      </c>
      <c r="O42" s="20">
        <v>4.6565597242628396</v>
      </c>
      <c r="P42" s="113">
        <v>1.0929685700349701</v>
      </c>
      <c r="Q42" s="20">
        <v>-3.6635647730632002</v>
      </c>
      <c r="R42" s="113">
        <v>1.9841284275616</v>
      </c>
      <c r="S42" s="20">
        <v>9.3739669816781106</v>
      </c>
      <c r="T42" s="113">
        <v>1.6155223487366801</v>
      </c>
      <c r="U42" s="20">
        <v>5.8944047084644602</v>
      </c>
      <c r="V42" s="113">
        <v>1.16177873687039</v>
      </c>
      <c r="W42" s="20">
        <v>6.2004002772162696</v>
      </c>
      <c r="X42" s="113">
        <v>0.73570857439314896</v>
      </c>
      <c r="Y42" s="20">
        <v>-3.1735667044618401</v>
      </c>
      <c r="Z42" s="113">
        <v>1.81674325897315</v>
      </c>
      <c r="AA42" s="107"/>
      <c r="AB42" s="107"/>
      <c r="AC42" s="107"/>
      <c r="AD42" s="108"/>
    </row>
    <row r="43" spans="1:30" ht="13" customHeight="1" x14ac:dyDescent="0.15">
      <c r="A43" s="57" t="s">
        <v>277</v>
      </c>
      <c r="B43" s="106">
        <v>2</v>
      </c>
      <c r="C43" s="20">
        <v>46.831825842440701</v>
      </c>
      <c r="D43" s="113">
        <v>1.35051412836077</v>
      </c>
      <c r="E43" s="20">
        <v>50.720666325700002</v>
      </c>
      <c r="F43" s="113">
        <v>1.6595644518313299</v>
      </c>
      <c r="G43" s="20">
        <v>36.942666258682898</v>
      </c>
      <c r="H43" s="113">
        <v>2.7033910062772102</v>
      </c>
      <c r="I43" s="20">
        <v>-13.778000067017199</v>
      </c>
      <c r="J43" s="113">
        <v>3.3321921529461198</v>
      </c>
      <c r="K43" s="20">
        <v>47.115530936796503</v>
      </c>
      <c r="L43" s="113">
        <v>6.6702802990339398</v>
      </c>
      <c r="M43" s="20">
        <v>46.762773729212597</v>
      </c>
      <c r="N43" s="113">
        <v>1.99912910388572</v>
      </c>
      <c r="O43" s="20">
        <v>47.0331433586855</v>
      </c>
      <c r="P43" s="113">
        <v>2.10337085688111</v>
      </c>
      <c r="Q43" s="20">
        <v>-8.2387578111031701E-2</v>
      </c>
      <c r="R43" s="113">
        <v>7.1662001465031597</v>
      </c>
      <c r="S43" s="20">
        <v>42.421265886845603</v>
      </c>
      <c r="T43" s="113">
        <v>3.83262804115089</v>
      </c>
      <c r="U43" s="20">
        <v>38.912591301559097</v>
      </c>
      <c r="V43" s="113">
        <v>3.60347940547048</v>
      </c>
      <c r="W43" s="20">
        <v>50.297384203155502</v>
      </c>
      <c r="X43" s="113">
        <v>1.81953754089789</v>
      </c>
      <c r="Y43" s="20">
        <v>7.8761183163099302</v>
      </c>
      <c r="Z43" s="113">
        <v>4.48598618280261</v>
      </c>
      <c r="AA43" s="107"/>
      <c r="AB43" s="107"/>
      <c r="AC43" s="107"/>
      <c r="AD43" s="108"/>
    </row>
    <row r="44" spans="1:30" ht="13" customHeight="1" x14ac:dyDescent="0.15">
      <c r="A44" s="57" t="s">
        <v>278</v>
      </c>
      <c r="B44" s="106">
        <v>2</v>
      </c>
      <c r="C44" s="20">
        <v>13.7857437250762</v>
      </c>
      <c r="D44" s="113">
        <v>1.16857773067999</v>
      </c>
      <c r="E44" s="20">
        <v>15.4074903820174</v>
      </c>
      <c r="F44" s="113">
        <v>1.74095189455643</v>
      </c>
      <c r="G44" s="20">
        <v>12.469721066340201</v>
      </c>
      <c r="H44" s="113">
        <v>1.39754630589826</v>
      </c>
      <c r="I44" s="20">
        <v>-2.93776931567723</v>
      </c>
      <c r="J44" s="113">
        <v>2.0875934634102302</v>
      </c>
      <c r="K44" s="20">
        <v>11.2120602836715</v>
      </c>
      <c r="L44" s="113">
        <v>1.5802818695385601</v>
      </c>
      <c r="M44" s="20">
        <v>14.046671837826</v>
      </c>
      <c r="N44" s="113">
        <v>1.55099282555622</v>
      </c>
      <c r="O44" s="20">
        <v>16.415766494165101</v>
      </c>
      <c r="P44" s="113">
        <v>2.0766760607010899</v>
      </c>
      <c r="Q44" s="20">
        <v>5.2037062104936602</v>
      </c>
      <c r="R44" s="113">
        <v>2.3417633395151398</v>
      </c>
      <c r="S44" s="20">
        <v>10.654569870791599</v>
      </c>
      <c r="T44" s="113">
        <v>1.61629476266718</v>
      </c>
      <c r="U44" s="20">
        <v>16.109770560945101</v>
      </c>
      <c r="V44" s="113">
        <v>1.6946539541966701</v>
      </c>
      <c r="W44" s="20">
        <v>14.7783435377772</v>
      </c>
      <c r="X44" s="113">
        <v>1.5995446970485401</v>
      </c>
      <c r="Y44" s="20">
        <v>4.1237736669856799</v>
      </c>
      <c r="Z44" s="113">
        <v>2.0635965717159701</v>
      </c>
      <c r="AA44" s="107"/>
      <c r="AB44" s="107"/>
      <c r="AC44" s="107"/>
      <c r="AD44" s="108"/>
    </row>
    <row r="45" spans="1:30" ht="13" customHeight="1" x14ac:dyDescent="0.15">
      <c r="A45" s="57" t="s">
        <v>279</v>
      </c>
      <c r="B45" s="106">
        <v>2</v>
      </c>
      <c r="C45" s="20">
        <v>41.936222495453897</v>
      </c>
      <c r="D45" s="113">
        <v>1.0456796677840301</v>
      </c>
      <c r="E45" s="20">
        <v>45.623403246281697</v>
      </c>
      <c r="F45" s="113">
        <v>1.23350639015338</v>
      </c>
      <c r="G45" s="20">
        <v>34.557854385336803</v>
      </c>
      <c r="H45" s="113">
        <v>1.7546268363509001</v>
      </c>
      <c r="I45" s="20">
        <v>-11.065548860944901</v>
      </c>
      <c r="J45" s="113">
        <v>2.06258007452286</v>
      </c>
      <c r="K45" s="20">
        <v>42.108528295587</v>
      </c>
      <c r="L45" s="113">
        <v>2.86388379527593</v>
      </c>
      <c r="M45" s="20">
        <v>43.267802303266798</v>
      </c>
      <c r="N45" s="113">
        <v>1.34066706013572</v>
      </c>
      <c r="O45" s="20">
        <v>38.906411962331802</v>
      </c>
      <c r="P45" s="113">
        <v>1.7433953485479201</v>
      </c>
      <c r="Q45" s="20">
        <v>-3.20211633325522</v>
      </c>
      <c r="R45" s="113">
        <v>3.2789111676924398</v>
      </c>
      <c r="S45" s="20">
        <v>41.747775823164403</v>
      </c>
      <c r="T45" s="113">
        <v>2.29482274359692</v>
      </c>
      <c r="U45" s="20">
        <v>42.66580584591</v>
      </c>
      <c r="V45" s="113">
        <v>2.2616112364538701</v>
      </c>
      <c r="W45" s="20">
        <v>42.230804864547103</v>
      </c>
      <c r="X45" s="113">
        <v>1.1671298683618501</v>
      </c>
      <c r="Y45" s="20">
        <v>0.48302904138276398</v>
      </c>
      <c r="Z45" s="113">
        <v>2.38907095955294</v>
      </c>
      <c r="AA45" s="107"/>
      <c r="AB45" s="107"/>
      <c r="AC45" s="107"/>
      <c r="AD45" s="108"/>
    </row>
    <row r="46" spans="1:30" ht="13" customHeight="1" x14ac:dyDescent="0.15">
      <c r="A46" s="57" t="s">
        <v>280</v>
      </c>
      <c r="B46" s="106">
        <v>2</v>
      </c>
      <c r="C46" s="20">
        <v>23.655817292041601</v>
      </c>
      <c r="D46" s="113">
        <v>1.1857767660049201</v>
      </c>
      <c r="E46" s="20">
        <v>24.0327918804037</v>
      </c>
      <c r="F46" s="113">
        <v>1.2853716883595201</v>
      </c>
      <c r="G46" s="20">
        <v>22.1257258344327</v>
      </c>
      <c r="H46" s="113">
        <v>2.2397766518786502</v>
      </c>
      <c r="I46" s="20">
        <v>-1.90706604597101</v>
      </c>
      <c r="J46" s="113">
        <v>2.3508970277674601</v>
      </c>
      <c r="K46" s="20">
        <v>27.071690843411599</v>
      </c>
      <c r="L46" s="113">
        <v>6.1812234055951203</v>
      </c>
      <c r="M46" s="20">
        <v>26.601676778310601</v>
      </c>
      <c r="N46" s="113">
        <v>1.4140107840517699</v>
      </c>
      <c r="O46" s="20">
        <v>19.543942629723801</v>
      </c>
      <c r="P46" s="113">
        <v>1.5448006907962299</v>
      </c>
      <c r="Q46" s="20">
        <v>-7.5277482136877696</v>
      </c>
      <c r="R46" s="113">
        <v>6.0332257691841296</v>
      </c>
      <c r="S46" s="20">
        <v>23.742989078321799</v>
      </c>
      <c r="T46" s="113">
        <v>3.4387860825545902</v>
      </c>
      <c r="U46" s="20">
        <v>32.243177606549999</v>
      </c>
      <c r="V46" s="113">
        <v>3.23063171737852</v>
      </c>
      <c r="W46" s="20">
        <v>22.1826984981858</v>
      </c>
      <c r="X46" s="113">
        <v>1.32898518640001</v>
      </c>
      <c r="Y46" s="20">
        <v>-1.5602905801359499</v>
      </c>
      <c r="Z46" s="113">
        <v>3.48784425311782</v>
      </c>
      <c r="AA46" s="107"/>
      <c r="AB46" s="107"/>
      <c r="AC46" s="107"/>
      <c r="AD46" s="108"/>
    </row>
    <row r="47" spans="1:30" ht="13" customHeight="1" x14ac:dyDescent="0.15">
      <c r="A47" s="57" t="s">
        <v>281</v>
      </c>
      <c r="B47" s="106">
        <v>2</v>
      </c>
      <c r="C47" s="20">
        <v>15.884204241971799</v>
      </c>
      <c r="D47" s="113">
        <v>0.78633588163523804</v>
      </c>
      <c r="E47" s="20">
        <v>17.3086005449778</v>
      </c>
      <c r="F47" s="113">
        <v>0.96606347928234404</v>
      </c>
      <c r="G47" s="20">
        <v>11.680718138746499</v>
      </c>
      <c r="H47" s="113">
        <v>1.16453151197264</v>
      </c>
      <c r="I47" s="20">
        <v>-5.62788240623125</v>
      </c>
      <c r="J47" s="113">
        <v>1.49949153843557</v>
      </c>
      <c r="K47" s="20">
        <v>13.565144033805201</v>
      </c>
      <c r="L47" s="113">
        <v>3.66417007524664</v>
      </c>
      <c r="M47" s="20">
        <v>18.0350420771667</v>
      </c>
      <c r="N47" s="113">
        <v>1.3564256745569501</v>
      </c>
      <c r="O47" s="20">
        <v>14.546439053999199</v>
      </c>
      <c r="P47" s="113">
        <v>0.84889708511554096</v>
      </c>
      <c r="Q47" s="20">
        <v>0.98129502019401504</v>
      </c>
      <c r="R47" s="113">
        <v>3.8312050956813901</v>
      </c>
      <c r="S47" s="20">
        <v>14.2307292720578</v>
      </c>
      <c r="T47" s="113">
        <v>2.52592245157315</v>
      </c>
      <c r="U47" s="20">
        <v>14.004877639522499</v>
      </c>
      <c r="V47" s="113">
        <v>2.7955994902175201</v>
      </c>
      <c r="W47" s="20">
        <v>16.100336547811199</v>
      </c>
      <c r="X47" s="113">
        <v>0.89264703513680699</v>
      </c>
      <c r="Y47" s="20">
        <v>1.8696072757534601</v>
      </c>
      <c r="Z47" s="113">
        <v>2.7624402645548298</v>
      </c>
      <c r="AA47" s="107"/>
      <c r="AB47" s="107"/>
      <c r="AC47" s="107"/>
      <c r="AD47" s="108"/>
    </row>
    <row r="48" spans="1:30" ht="13" customHeight="1" x14ac:dyDescent="0.15">
      <c r="A48" s="57" t="s">
        <v>282</v>
      </c>
      <c r="B48" s="106">
        <v>2</v>
      </c>
      <c r="C48" s="20">
        <v>44.453671731838</v>
      </c>
      <c r="D48" s="113">
        <v>1.1186759996062301</v>
      </c>
      <c r="E48" s="20">
        <v>47.354546460180302</v>
      </c>
      <c r="F48" s="113">
        <v>1.28834078761468</v>
      </c>
      <c r="G48" s="20">
        <v>35.647961865345003</v>
      </c>
      <c r="H48" s="113">
        <v>2.03172187236845</v>
      </c>
      <c r="I48" s="20">
        <v>-11.7065845948353</v>
      </c>
      <c r="J48" s="113">
        <v>2.2974430127295502</v>
      </c>
      <c r="K48" s="20">
        <v>33.206146318435998</v>
      </c>
      <c r="L48" s="113">
        <v>2.97312237738101</v>
      </c>
      <c r="M48" s="20">
        <v>44.4030875022098</v>
      </c>
      <c r="N48" s="113">
        <v>1.4074369619707101</v>
      </c>
      <c r="O48" s="20">
        <v>48.101473246615697</v>
      </c>
      <c r="P48" s="113">
        <v>1.8339683986981099</v>
      </c>
      <c r="Q48" s="20">
        <v>14.895326928179699</v>
      </c>
      <c r="R48" s="113">
        <v>3.5176804695052999</v>
      </c>
      <c r="S48" s="20">
        <v>27.4025339402531</v>
      </c>
      <c r="T48" s="113">
        <v>2.3849526180148999</v>
      </c>
      <c r="U48" s="20">
        <v>38.364063563681199</v>
      </c>
      <c r="V48" s="113">
        <v>3.1216544787529301</v>
      </c>
      <c r="W48" s="20">
        <v>48.832776839867101</v>
      </c>
      <c r="X48" s="113">
        <v>1.3560644243998301</v>
      </c>
      <c r="Y48" s="20">
        <v>21.4302428996141</v>
      </c>
      <c r="Z48" s="113">
        <v>2.5693485031473</v>
      </c>
      <c r="AA48" s="107"/>
      <c r="AB48" s="107"/>
      <c r="AC48" s="107"/>
      <c r="AD48" s="108"/>
    </row>
    <row r="49" spans="1:30" ht="13" customHeight="1" x14ac:dyDescent="0.15">
      <c r="A49" s="57" t="s">
        <v>283</v>
      </c>
      <c r="B49" s="106">
        <v>2</v>
      </c>
      <c r="C49" s="20">
        <v>21.133600414784301</v>
      </c>
      <c r="D49" s="113">
        <v>0.86428462706776199</v>
      </c>
      <c r="E49" s="20">
        <v>21.888934629271301</v>
      </c>
      <c r="F49" s="113">
        <v>1.45989397677897</v>
      </c>
      <c r="G49" s="20">
        <v>20.705226951628202</v>
      </c>
      <c r="H49" s="113">
        <v>1.14272956744334</v>
      </c>
      <c r="I49" s="20">
        <v>-1.18370767764303</v>
      </c>
      <c r="J49" s="113">
        <v>1.9400182906660499</v>
      </c>
      <c r="K49" s="20">
        <v>26.096277794614998</v>
      </c>
      <c r="L49" s="113">
        <v>4.8925172679036502</v>
      </c>
      <c r="M49" s="20">
        <v>21.126020205953999</v>
      </c>
      <c r="N49" s="113">
        <v>0.94781004463562701</v>
      </c>
      <c r="O49" s="20">
        <v>20.3783490343293</v>
      </c>
      <c r="P49" s="113">
        <v>1.9790519043941901</v>
      </c>
      <c r="Q49" s="20">
        <v>-5.7179287602856599</v>
      </c>
      <c r="R49" s="113">
        <v>5.4772209849317202</v>
      </c>
      <c r="S49" s="20">
        <v>24.922169015618401</v>
      </c>
      <c r="T49" s="113">
        <v>3.1011909577523098</v>
      </c>
      <c r="U49" s="20">
        <v>21.649888096315799</v>
      </c>
      <c r="V49" s="113">
        <v>2.6422954404027199</v>
      </c>
      <c r="W49" s="20">
        <v>20.487231996825699</v>
      </c>
      <c r="X49" s="113">
        <v>1.1401220592418799</v>
      </c>
      <c r="Y49" s="20">
        <v>-4.43493701879272</v>
      </c>
      <c r="Z49" s="113">
        <v>3.5093410219543899</v>
      </c>
      <c r="AA49" s="107"/>
      <c r="AB49" s="107"/>
      <c r="AC49" s="107"/>
      <c r="AD49" s="108"/>
    </row>
    <row r="50" spans="1:30" ht="13" customHeight="1" x14ac:dyDescent="0.15">
      <c r="A50" s="57" t="s">
        <v>284</v>
      </c>
      <c r="B50" s="106">
        <v>2</v>
      </c>
      <c r="C50" s="20">
        <v>38.932474099290097</v>
      </c>
      <c r="D50" s="113">
        <v>0.88553772483464099</v>
      </c>
      <c r="E50" s="20">
        <v>42.913089962409501</v>
      </c>
      <c r="F50" s="113">
        <v>1.0349737392366101</v>
      </c>
      <c r="G50" s="20">
        <v>29.329501187506601</v>
      </c>
      <c r="H50" s="113">
        <v>1.34104799545483</v>
      </c>
      <c r="I50" s="20">
        <v>-13.583588774902999</v>
      </c>
      <c r="J50" s="113">
        <v>1.5241096278024799</v>
      </c>
      <c r="K50" s="20">
        <v>35.729831912162901</v>
      </c>
      <c r="L50" s="113">
        <v>3.8171583791648001</v>
      </c>
      <c r="M50" s="20">
        <v>39.960796981707702</v>
      </c>
      <c r="N50" s="113">
        <v>1.20455700614908</v>
      </c>
      <c r="O50" s="20">
        <v>37.541551632515201</v>
      </c>
      <c r="P50" s="113">
        <v>1.37568220058391</v>
      </c>
      <c r="Q50" s="20">
        <v>1.8117197203523601</v>
      </c>
      <c r="R50" s="113">
        <v>4.06195319957002</v>
      </c>
      <c r="S50" s="20">
        <v>33.506793959935301</v>
      </c>
      <c r="T50" s="113">
        <v>2.13341326088806</v>
      </c>
      <c r="U50" s="20">
        <v>41.076654957835203</v>
      </c>
      <c r="V50" s="113">
        <v>2.1592730402429301</v>
      </c>
      <c r="W50" s="20">
        <v>39.755440383009798</v>
      </c>
      <c r="X50" s="113">
        <v>0.99313254856308797</v>
      </c>
      <c r="Y50" s="20">
        <v>6.2486464230744998</v>
      </c>
      <c r="Z50" s="113">
        <v>2.3678982125141199</v>
      </c>
      <c r="AA50" s="107"/>
      <c r="AB50" s="107"/>
      <c r="AC50" s="107"/>
      <c r="AD50" s="108"/>
    </row>
    <row r="51" spans="1:30" ht="13" customHeight="1" x14ac:dyDescent="0.15">
      <c r="A51" s="57" t="s">
        <v>285</v>
      </c>
      <c r="B51" s="106">
        <v>2</v>
      </c>
      <c r="C51" s="20">
        <v>35.586401095550897</v>
      </c>
      <c r="D51" s="113">
        <v>0.97481610974003696</v>
      </c>
      <c r="E51" s="20">
        <v>38.053907977505403</v>
      </c>
      <c r="F51" s="113">
        <v>1.14129143292017</v>
      </c>
      <c r="G51" s="20">
        <v>28.496490757806999</v>
      </c>
      <c r="H51" s="113">
        <v>1.4413432311438501</v>
      </c>
      <c r="I51" s="20">
        <v>-9.5574172196984204</v>
      </c>
      <c r="J51" s="113">
        <v>1.71577699179708</v>
      </c>
      <c r="K51" s="20">
        <v>43.044430925124303</v>
      </c>
      <c r="L51" s="113">
        <v>1.6916627181972099</v>
      </c>
      <c r="M51" s="20">
        <v>35.059274652453098</v>
      </c>
      <c r="N51" s="113">
        <v>1.17956481155295</v>
      </c>
      <c r="O51" s="20">
        <v>29.744791322398701</v>
      </c>
      <c r="P51" s="113">
        <v>1.7741113839127201</v>
      </c>
      <c r="Q51" s="20">
        <v>-13.2996396027256</v>
      </c>
      <c r="R51" s="113">
        <v>2.3492061349964701</v>
      </c>
      <c r="S51" s="20">
        <v>42.8413874846201</v>
      </c>
      <c r="T51" s="113">
        <v>1.67174199362329</v>
      </c>
      <c r="U51" s="20">
        <v>40.817481144650003</v>
      </c>
      <c r="V51" s="113">
        <v>1.99307478977039</v>
      </c>
      <c r="W51" s="20">
        <v>31.7466396805582</v>
      </c>
      <c r="X51" s="113">
        <v>1.1086703116369501</v>
      </c>
      <c r="Y51" s="20">
        <v>-11.094747804061999</v>
      </c>
      <c r="Z51" s="113">
        <v>1.9427208869816699</v>
      </c>
      <c r="AA51" s="107"/>
      <c r="AB51" s="107"/>
      <c r="AC51" s="107"/>
      <c r="AD51" s="108"/>
    </row>
    <row r="52" spans="1:30" ht="13" customHeight="1" x14ac:dyDescent="0.15">
      <c r="A52" s="57" t="s">
        <v>286</v>
      </c>
      <c r="B52" s="106">
        <v>2</v>
      </c>
      <c r="C52" s="20">
        <v>15.871948707169199</v>
      </c>
      <c r="D52" s="113">
        <v>0.63839412333096202</v>
      </c>
      <c r="E52" s="20">
        <v>17.360578852789502</v>
      </c>
      <c r="F52" s="113">
        <v>0.83459906450412702</v>
      </c>
      <c r="G52" s="20">
        <v>13.281742472842801</v>
      </c>
      <c r="H52" s="113">
        <v>0.94910449368903205</v>
      </c>
      <c r="I52" s="20">
        <v>-4.07883637994665</v>
      </c>
      <c r="J52" s="113">
        <v>1.24976851111291</v>
      </c>
      <c r="K52" s="20">
        <v>16.218399362253901</v>
      </c>
      <c r="L52" s="113">
        <v>1.87074981955176</v>
      </c>
      <c r="M52" s="20">
        <v>16.100152166969899</v>
      </c>
      <c r="N52" s="113">
        <v>0.82914971961620398</v>
      </c>
      <c r="O52" s="20">
        <v>13.1832868131774</v>
      </c>
      <c r="P52" s="113">
        <v>1.3983739123554799</v>
      </c>
      <c r="Q52" s="20">
        <v>-3.0351125490765298</v>
      </c>
      <c r="R52" s="113">
        <v>2.28786636947232</v>
      </c>
      <c r="S52" s="20">
        <v>17.109150664535601</v>
      </c>
      <c r="T52" s="113">
        <v>1.9513339334467099</v>
      </c>
      <c r="U52" s="20">
        <v>18.6537622129044</v>
      </c>
      <c r="V52" s="113">
        <v>2.3910529852999498</v>
      </c>
      <c r="W52" s="20">
        <v>14.830282172332099</v>
      </c>
      <c r="X52" s="113">
        <v>0.75868863958343602</v>
      </c>
      <c r="Y52" s="20">
        <v>-2.2788684922035101</v>
      </c>
      <c r="Z52" s="113">
        <v>2.1697902148691002</v>
      </c>
      <c r="AA52" s="107"/>
      <c r="AB52" s="107"/>
      <c r="AC52" s="107"/>
      <c r="AD52" s="108"/>
    </row>
    <row r="53" spans="1:30" ht="13" customHeight="1" x14ac:dyDescent="0.15">
      <c r="A53" s="57" t="s">
        <v>287</v>
      </c>
      <c r="B53" s="106">
        <v>2</v>
      </c>
      <c r="C53" s="20">
        <v>17.6161004241808</v>
      </c>
      <c r="D53" s="113">
        <v>0.71146448900046</v>
      </c>
      <c r="E53" s="20">
        <v>18.748935917736599</v>
      </c>
      <c r="F53" s="113">
        <v>0.79358269238986801</v>
      </c>
      <c r="G53" s="20">
        <v>12.8371174385962</v>
      </c>
      <c r="H53" s="113">
        <v>1.3284546442485601</v>
      </c>
      <c r="I53" s="20">
        <v>-5.9118184791404396</v>
      </c>
      <c r="J53" s="113">
        <v>1.4723116319986</v>
      </c>
      <c r="K53" s="20">
        <v>12.560538389039801</v>
      </c>
      <c r="L53" s="113">
        <v>2.0055175476478002</v>
      </c>
      <c r="M53" s="20">
        <v>16.972537332445199</v>
      </c>
      <c r="N53" s="113">
        <v>0.92015714794769199</v>
      </c>
      <c r="O53" s="20">
        <v>19.841071992304499</v>
      </c>
      <c r="P53" s="113">
        <v>1.3769851178216901</v>
      </c>
      <c r="Q53" s="20">
        <v>7.2805336032646899</v>
      </c>
      <c r="R53" s="113">
        <v>2.5349004601602498</v>
      </c>
      <c r="S53" s="20">
        <v>16.040239066275301</v>
      </c>
      <c r="T53" s="113">
        <v>1.6234690468939399</v>
      </c>
      <c r="U53" s="20">
        <v>15.9061639327028</v>
      </c>
      <c r="V53" s="113">
        <v>1.62147148382327</v>
      </c>
      <c r="W53" s="20">
        <v>18.304306885044198</v>
      </c>
      <c r="X53" s="113">
        <v>0.852329060949368</v>
      </c>
      <c r="Y53" s="20">
        <v>2.2640678187688899</v>
      </c>
      <c r="Z53" s="113">
        <v>1.8210524766892</v>
      </c>
      <c r="AA53" s="107"/>
      <c r="AB53" s="107"/>
      <c r="AC53" s="107"/>
      <c r="AD53" s="108"/>
    </row>
    <row r="54" spans="1:30" s="205" customFormat="1" ht="13" customHeight="1" x14ac:dyDescent="0.15">
      <c r="A54" s="199" t="s">
        <v>288</v>
      </c>
      <c r="B54" s="200">
        <v>2</v>
      </c>
      <c r="C54" s="201">
        <v>26.6436444538258</v>
      </c>
      <c r="D54" s="202">
        <v>1.10582711420311</v>
      </c>
      <c r="E54" s="201">
        <v>27.957441230640701</v>
      </c>
      <c r="F54" s="202">
        <v>1.29905199354971</v>
      </c>
      <c r="G54" s="201">
        <v>21.842560604673999</v>
      </c>
      <c r="H54" s="202">
        <v>2.0503289703817602</v>
      </c>
      <c r="I54" s="201">
        <v>-6.1148806259667197</v>
      </c>
      <c r="J54" s="202">
        <v>2.4338846576829898</v>
      </c>
      <c r="K54" s="201">
        <v>27.925330472311</v>
      </c>
      <c r="L54" s="202">
        <v>3.3402827104571702</v>
      </c>
      <c r="M54" s="201">
        <v>25.7003648135986</v>
      </c>
      <c r="N54" s="202">
        <v>1.25226670088125</v>
      </c>
      <c r="O54" s="201">
        <v>28.079396560188901</v>
      </c>
      <c r="P54" s="202">
        <v>1.79317291239911</v>
      </c>
      <c r="Q54" s="201">
        <v>0.154066087877862</v>
      </c>
      <c r="R54" s="202">
        <v>3.65370070605774</v>
      </c>
      <c r="S54" s="201">
        <v>27.066097190936901</v>
      </c>
      <c r="T54" s="202">
        <v>1.9435822071756099</v>
      </c>
      <c r="U54" s="201">
        <v>30.788279827130498</v>
      </c>
      <c r="V54" s="202">
        <v>2.7162626316666199</v>
      </c>
      <c r="W54" s="201">
        <v>25.415732470695598</v>
      </c>
      <c r="X54" s="202">
        <v>1.3461671645962301</v>
      </c>
      <c r="Y54" s="201">
        <v>-1.6503647202413201</v>
      </c>
      <c r="Z54" s="202">
        <v>2.25733677506879</v>
      </c>
      <c r="AA54" s="203"/>
      <c r="AB54" s="203"/>
      <c r="AC54" s="203"/>
      <c r="AD54" s="206"/>
    </row>
    <row r="55" spans="1:30" ht="13" customHeight="1" x14ac:dyDescent="0.15">
      <c r="A55" s="57" t="s">
        <v>289</v>
      </c>
      <c r="B55" s="106">
        <v>2</v>
      </c>
      <c r="C55" s="20">
        <v>29.504837324457299</v>
      </c>
      <c r="D55" s="113">
        <v>1.2232930695211599</v>
      </c>
      <c r="E55" s="20">
        <v>29.0270889765339</v>
      </c>
      <c r="F55" s="113">
        <v>1.4199510889234499</v>
      </c>
      <c r="G55" s="20">
        <v>29.981279140473301</v>
      </c>
      <c r="H55" s="113">
        <v>2.01437407066576</v>
      </c>
      <c r="I55" s="20">
        <v>0.95419016393938305</v>
      </c>
      <c r="J55" s="113">
        <v>2.3148908533093899</v>
      </c>
      <c r="K55" s="20">
        <v>30.616093664967799</v>
      </c>
      <c r="L55" s="113">
        <v>2.13259627209675</v>
      </c>
      <c r="M55" s="20">
        <v>29.2295292370443</v>
      </c>
      <c r="N55" s="113">
        <v>1.80806476102139</v>
      </c>
      <c r="O55" s="20">
        <v>28.054236600353601</v>
      </c>
      <c r="P55" s="113">
        <v>1.9609480167442199</v>
      </c>
      <c r="Q55" s="20">
        <v>-2.5618570646142098</v>
      </c>
      <c r="R55" s="113">
        <v>2.5187680336260598</v>
      </c>
      <c r="S55" s="20">
        <v>33.890151651265299</v>
      </c>
      <c r="T55" s="113">
        <v>2.0972631115857499</v>
      </c>
      <c r="U55" s="20">
        <v>26.5963303224862</v>
      </c>
      <c r="V55" s="113">
        <v>2.2897945704495601</v>
      </c>
      <c r="W55" s="20">
        <v>27.428717207132198</v>
      </c>
      <c r="X55" s="113">
        <v>1.64130767904422</v>
      </c>
      <c r="Y55" s="20">
        <v>-6.4614344441331104</v>
      </c>
      <c r="Z55" s="113">
        <v>2.2795954453302398</v>
      </c>
      <c r="AA55" s="107"/>
      <c r="AB55" s="107"/>
      <c r="AC55" s="107"/>
      <c r="AD55" s="108"/>
    </row>
    <row r="56" spans="1:30" ht="13" customHeight="1" x14ac:dyDescent="0.15">
      <c r="A56" s="57" t="s">
        <v>290</v>
      </c>
      <c r="B56" s="106">
        <v>2</v>
      </c>
      <c r="C56" s="20">
        <v>28.844326140009599</v>
      </c>
      <c r="D56" s="113">
        <v>0.71512539343952897</v>
      </c>
      <c r="E56" s="20">
        <v>32.328180463368703</v>
      </c>
      <c r="F56" s="113">
        <v>0.849576694490079</v>
      </c>
      <c r="G56" s="20">
        <v>22.7705872879447</v>
      </c>
      <c r="H56" s="113">
        <v>1.1576466819770601</v>
      </c>
      <c r="I56" s="20">
        <v>-9.55759317542406</v>
      </c>
      <c r="J56" s="113">
        <v>1.3938918498369799</v>
      </c>
      <c r="K56" s="20">
        <v>34.351286098540498</v>
      </c>
      <c r="L56" s="113">
        <v>2.6072342682243801</v>
      </c>
      <c r="M56" s="20">
        <v>29.354482750362401</v>
      </c>
      <c r="N56" s="113">
        <v>0.90706004502724102</v>
      </c>
      <c r="O56" s="20">
        <v>26.996391563199801</v>
      </c>
      <c r="P56" s="113">
        <v>1.2726165119900299</v>
      </c>
      <c r="Q56" s="20">
        <v>-7.3548945353407502</v>
      </c>
      <c r="R56" s="113">
        <v>3.01927848424969</v>
      </c>
      <c r="S56" s="20">
        <v>30.919366542931201</v>
      </c>
      <c r="T56" s="113">
        <v>1.32037742358821</v>
      </c>
      <c r="U56" s="20">
        <v>30.016454786086001</v>
      </c>
      <c r="V56" s="113">
        <v>1.4913081152612899</v>
      </c>
      <c r="W56" s="20">
        <v>27.664293721727901</v>
      </c>
      <c r="X56" s="113">
        <v>1.00886103208671</v>
      </c>
      <c r="Y56" s="20">
        <v>-3.2550728212032398</v>
      </c>
      <c r="Z56" s="113">
        <v>1.7191112442171399</v>
      </c>
      <c r="AA56" s="107"/>
      <c r="AB56" s="107"/>
      <c r="AC56" s="107"/>
      <c r="AD56" s="108"/>
    </row>
    <row r="57" spans="1:30" ht="13" customHeight="1" x14ac:dyDescent="0.15">
      <c r="A57" s="57" t="s">
        <v>291</v>
      </c>
      <c r="B57" s="106">
        <v>2</v>
      </c>
      <c r="C57" s="20">
        <v>39.230902847823202</v>
      </c>
      <c r="D57" s="113">
        <v>1.3493111347242801</v>
      </c>
      <c r="E57" s="20">
        <v>42.113910853219402</v>
      </c>
      <c r="F57" s="113">
        <v>1.5965449837138199</v>
      </c>
      <c r="G57" s="20">
        <v>33.996183841694801</v>
      </c>
      <c r="H57" s="113">
        <v>1.8882594667219701</v>
      </c>
      <c r="I57" s="20">
        <v>-8.1177270115245701</v>
      </c>
      <c r="J57" s="113">
        <v>2.2081077926277</v>
      </c>
      <c r="K57" s="20">
        <v>44.8426066129419</v>
      </c>
      <c r="L57" s="113">
        <v>5.71246177457681</v>
      </c>
      <c r="M57" s="20">
        <v>44.075321685203001</v>
      </c>
      <c r="N57" s="113">
        <v>2.1084894219785699</v>
      </c>
      <c r="O57" s="20">
        <v>32.833523462310097</v>
      </c>
      <c r="P57" s="113">
        <v>1.5090385978802601</v>
      </c>
      <c r="Q57" s="20">
        <v>-12.009083150631801</v>
      </c>
      <c r="R57" s="113">
        <v>5.9553928823701998</v>
      </c>
      <c r="S57" s="20">
        <v>42.610980373516803</v>
      </c>
      <c r="T57" s="113">
        <v>3.2124988550685099</v>
      </c>
      <c r="U57" s="20">
        <v>39.950055881111098</v>
      </c>
      <c r="V57" s="113">
        <v>3.2547528835152399</v>
      </c>
      <c r="W57" s="20">
        <v>38.103665630898497</v>
      </c>
      <c r="X57" s="113">
        <v>1.3930036433006601</v>
      </c>
      <c r="Y57" s="20">
        <v>-4.5073147426183304</v>
      </c>
      <c r="Z57" s="113">
        <v>3.3971481452597199</v>
      </c>
      <c r="AA57" s="107"/>
      <c r="AB57" s="107"/>
      <c r="AC57" s="107"/>
      <c r="AD57" s="108"/>
    </row>
    <row r="58" spans="1:30" ht="13" customHeight="1" x14ac:dyDescent="0.15">
      <c r="A58" s="57" t="s">
        <v>292</v>
      </c>
      <c r="B58" s="106">
        <v>2</v>
      </c>
      <c r="C58" s="20">
        <v>34.7105423252478</v>
      </c>
      <c r="D58" s="113">
        <v>0.90061481239608598</v>
      </c>
      <c r="E58" s="20">
        <v>39.707751406554699</v>
      </c>
      <c r="F58" s="113">
        <v>1.01234982791421</v>
      </c>
      <c r="G58" s="20">
        <v>26.7695577690973</v>
      </c>
      <c r="H58" s="113">
        <v>1.37019344558915</v>
      </c>
      <c r="I58" s="20">
        <v>-12.938193637457401</v>
      </c>
      <c r="J58" s="113">
        <v>1.5682914226701901</v>
      </c>
      <c r="K58" s="20">
        <v>37.906032187529398</v>
      </c>
      <c r="L58" s="113">
        <v>2.2199811411781498</v>
      </c>
      <c r="M58" s="20">
        <v>34.610844677777301</v>
      </c>
      <c r="N58" s="113">
        <v>0.97516210777944501</v>
      </c>
      <c r="O58" s="20">
        <v>28.421536982951899</v>
      </c>
      <c r="P58" s="113">
        <v>2.5139456835880201</v>
      </c>
      <c r="Q58" s="20">
        <v>-9.4844952045775202</v>
      </c>
      <c r="R58" s="113">
        <v>3.4313972629723999</v>
      </c>
      <c r="S58" s="20">
        <v>39.056871241485503</v>
      </c>
      <c r="T58" s="113">
        <v>2.2881711603461898</v>
      </c>
      <c r="U58" s="20">
        <v>38.257934725658501</v>
      </c>
      <c r="V58" s="113">
        <v>1.8468486461142399</v>
      </c>
      <c r="W58" s="20">
        <v>31.725570888995499</v>
      </c>
      <c r="X58" s="113">
        <v>1.0095769111757</v>
      </c>
      <c r="Y58" s="20">
        <v>-7.33130035249002</v>
      </c>
      <c r="Z58" s="113">
        <v>2.5015033529144901</v>
      </c>
      <c r="AA58" s="107"/>
      <c r="AB58" s="107"/>
      <c r="AC58" s="107"/>
      <c r="AD58" s="108"/>
    </row>
    <row r="59" spans="1:30" ht="13" customHeight="1" x14ac:dyDescent="0.15">
      <c r="A59" s="57" t="s">
        <v>293</v>
      </c>
      <c r="B59" s="106">
        <v>2</v>
      </c>
      <c r="C59" s="20">
        <v>46.782119467874601</v>
      </c>
      <c r="D59" s="113">
        <v>2.1276621632783299</v>
      </c>
      <c r="E59" s="20">
        <v>46.795995017276503</v>
      </c>
      <c r="F59" s="113">
        <v>2.47532491296294</v>
      </c>
      <c r="G59" s="20">
        <v>46.465213564438599</v>
      </c>
      <c r="H59" s="113">
        <v>1.8759776409178599</v>
      </c>
      <c r="I59" s="20">
        <v>-0.33078145283781901</v>
      </c>
      <c r="J59" s="113">
        <v>1.9591934949019201</v>
      </c>
      <c r="K59" s="20">
        <v>52.0145532400538</v>
      </c>
      <c r="L59" s="113">
        <v>3.8800723863425501</v>
      </c>
      <c r="M59" s="20">
        <v>46.803056812567398</v>
      </c>
      <c r="N59" s="113">
        <v>1.9843550668871299</v>
      </c>
      <c r="O59" s="20">
        <v>42.051613255127499</v>
      </c>
      <c r="P59" s="113">
        <v>4.5402348496123599</v>
      </c>
      <c r="Q59" s="20">
        <v>-9.9629399849262903</v>
      </c>
      <c r="R59" s="113">
        <v>4.5665128525702796</v>
      </c>
      <c r="S59" s="20">
        <v>52.964097463649097</v>
      </c>
      <c r="T59" s="113">
        <v>3.7482149191940901</v>
      </c>
      <c r="U59" s="20">
        <v>49.254259931857803</v>
      </c>
      <c r="V59" s="113">
        <v>3.7008575330325999</v>
      </c>
      <c r="W59" s="20">
        <v>43.7846428696907</v>
      </c>
      <c r="X59" s="113">
        <v>2.2705828072110399</v>
      </c>
      <c r="Y59" s="20">
        <v>-9.1794545939583791</v>
      </c>
      <c r="Z59" s="113">
        <v>3.2813361359016402</v>
      </c>
      <c r="AA59" s="107"/>
      <c r="AB59" s="107"/>
      <c r="AC59" s="107"/>
      <c r="AD59" s="108"/>
    </row>
    <row r="60" spans="1:30" ht="13" customHeight="1" x14ac:dyDescent="0.15">
      <c r="A60" s="57" t="s">
        <v>294</v>
      </c>
      <c r="B60" s="106">
        <v>2</v>
      </c>
      <c r="C60" s="20">
        <v>21.637707161823101</v>
      </c>
      <c r="D60" s="113">
        <v>1.8604954637991</v>
      </c>
      <c r="E60" s="20">
        <v>23.2964264687512</v>
      </c>
      <c r="F60" s="113">
        <v>2.2213755300620202</v>
      </c>
      <c r="G60" s="20">
        <v>18.2253503920514</v>
      </c>
      <c r="H60" s="113">
        <v>2.4436380656639298</v>
      </c>
      <c r="I60" s="20">
        <v>-5.0710760766998497</v>
      </c>
      <c r="J60" s="113">
        <v>2.79874212594002</v>
      </c>
      <c r="K60" s="20">
        <v>18.3056783514713</v>
      </c>
      <c r="L60" s="113">
        <v>3.3529785685325502</v>
      </c>
      <c r="M60" s="20">
        <v>23.296723951500699</v>
      </c>
      <c r="N60" s="113">
        <v>2.22385554649426</v>
      </c>
      <c r="O60" s="20">
        <v>20.642039217137999</v>
      </c>
      <c r="P60" s="113">
        <v>2.4710383418609401</v>
      </c>
      <c r="Q60" s="20">
        <v>2.3363608656666699</v>
      </c>
      <c r="R60" s="113">
        <v>4.1168348541425299</v>
      </c>
      <c r="S60" s="20">
        <v>21.3537905571783</v>
      </c>
      <c r="T60" s="113">
        <v>3.2941667780381598</v>
      </c>
      <c r="U60" s="20">
        <v>22.660411871667399</v>
      </c>
      <c r="V60" s="113">
        <v>2.98787365043616</v>
      </c>
      <c r="W60" s="20">
        <v>21.142228131844899</v>
      </c>
      <c r="X60" s="113">
        <v>3.1373351210823301</v>
      </c>
      <c r="Y60" s="20">
        <v>-0.21156242533346201</v>
      </c>
      <c r="Z60" s="113">
        <v>3.9760888144612299</v>
      </c>
      <c r="AA60" s="107"/>
      <c r="AB60" s="107"/>
      <c r="AC60" s="107"/>
      <c r="AD60" s="108"/>
    </row>
    <row r="61" spans="1:30" ht="13" customHeight="1" x14ac:dyDescent="0.15">
      <c r="A61" s="57" t="s">
        <v>295</v>
      </c>
      <c r="B61" s="106">
        <v>2</v>
      </c>
      <c r="C61" s="20">
        <v>60.140269334078603</v>
      </c>
      <c r="D61" s="113">
        <v>0.937664033358377</v>
      </c>
      <c r="E61" s="20">
        <v>61.458907703196601</v>
      </c>
      <c r="F61" s="113">
        <v>1.1104096266422001</v>
      </c>
      <c r="G61" s="20">
        <v>57.839703350546699</v>
      </c>
      <c r="H61" s="113">
        <v>1.2864096822023501</v>
      </c>
      <c r="I61" s="20">
        <v>-3.6192043526498701</v>
      </c>
      <c r="J61" s="113">
        <v>1.50193545876884</v>
      </c>
      <c r="K61" s="20">
        <v>50.768236409276298</v>
      </c>
      <c r="L61" s="113">
        <v>2.08472386972148</v>
      </c>
      <c r="M61" s="20">
        <v>63.764596438356698</v>
      </c>
      <c r="N61" s="113">
        <v>1.1947753394740599</v>
      </c>
      <c r="O61" s="20">
        <v>60.334542986106797</v>
      </c>
      <c r="P61" s="113">
        <v>1.7858626242065201</v>
      </c>
      <c r="Q61" s="20">
        <v>9.5663065768304403</v>
      </c>
      <c r="R61" s="113">
        <v>2.6288800534618799</v>
      </c>
      <c r="S61" s="20">
        <v>53.575424701971102</v>
      </c>
      <c r="T61" s="113">
        <v>1.7048793833099301</v>
      </c>
      <c r="U61" s="20">
        <v>62.778062307240397</v>
      </c>
      <c r="V61" s="113">
        <v>2.0797307408824102</v>
      </c>
      <c r="W61" s="20">
        <v>62.244389253996601</v>
      </c>
      <c r="X61" s="113">
        <v>1.31604622579707</v>
      </c>
      <c r="Y61" s="20">
        <v>8.6689645520254892</v>
      </c>
      <c r="Z61" s="113">
        <v>2.2433601665460201</v>
      </c>
      <c r="AA61" s="107"/>
      <c r="AB61" s="107"/>
      <c r="AC61" s="107"/>
      <c r="AD61" s="108"/>
    </row>
    <row r="62" spans="1:30" ht="13" customHeight="1" x14ac:dyDescent="0.15">
      <c r="A62" s="57" t="s">
        <v>296</v>
      </c>
      <c r="B62" s="106">
        <v>2</v>
      </c>
      <c r="C62" s="20">
        <v>67.037134911164003</v>
      </c>
      <c r="D62" s="113">
        <v>0.86327643906489304</v>
      </c>
      <c r="E62" s="20">
        <v>72.5545031462661</v>
      </c>
      <c r="F62" s="113">
        <v>0.94872571158295105</v>
      </c>
      <c r="G62" s="20">
        <v>54.524944606045899</v>
      </c>
      <c r="H62" s="113">
        <v>1.4815487615612599</v>
      </c>
      <c r="I62" s="20">
        <v>-18.0295585402203</v>
      </c>
      <c r="J62" s="113">
        <v>1.62936840499235</v>
      </c>
      <c r="K62" s="20">
        <v>72.750517497320999</v>
      </c>
      <c r="L62" s="113">
        <v>3.3867817867642098</v>
      </c>
      <c r="M62" s="20">
        <v>68.029404491534706</v>
      </c>
      <c r="N62" s="113">
        <v>0.92242993531706996</v>
      </c>
      <c r="O62" s="20">
        <v>58.335035939509503</v>
      </c>
      <c r="P62" s="113">
        <v>2.2654002089805898</v>
      </c>
      <c r="Q62" s="20">
        <v>-14.4154815578114</v>
      </c>
      <c r="R62" s="113">
        <v>4.0652022743446397</v>
      </c>
      <c r="S62" s="20">
        <v>70.768971730953098</v>
      </c>
      <c r="T62" s="113">
        <v>2.9756787880307201</v>
      </c>
      <c r="U62" s="20">
        <v>77.2827264179747</v>
      </c>
      <c r="V62" s="113">
        <v>2.0374683985098101</v>
      </c>
      <c r="W62" s="20">
        <v>65.494558764151705</v>
      </c>
      <c r="X62" s="113">
        <v>0.92933862259135802</v>
      </c>
      <c r="Y62" s="20">
        <v>-5.2744129668014397</v>
      </c>
      <c r="Z62" s="113">
        <v>3.1219604478353502</v>
      </c>
      <c r="AA62" s="107"/>
      <c r="AB62" s="107"/>
      <c r="AC62" s="107"/>
      <c r="AD62" s="108"/>
    </row>
    <row r="63" spans="1:30" ht="13" customHeight="1" x14ac:dyDescent="0.15">
      <c r="A63" s="110" t="s">
        <v>297</v>
      </c>
      <c r="B63" s="74">
        <v>2</v>
      </c>
      <c r="C63" s="8">
        <v>25.124954059303899</v>
      </c>
      <c r="D63" s="114">
        <v>0.20190230861899799</v>
      </c>
      <c r="E63" s="8">
        <v>27.218017908998199</v>
      </c>
      <c r="F63" s="114">
        <v>0.24193432000766699</v>
      </c>
      <c r="G63" s="8">
        <v>19.7927878242646</v>
      </c>
      <c r="H63" s="114">
        <v>0.32606541981280601</v>
      </c>
      <c r="I63" s="8">
        <v>-7.4252300847336299</v>
      </c>
      <c r="J63" s="114">
        <v>0.38313884647539398</v>
      </c>
      <c r="K63" s="8">
        <v>28.254168889488898</v>
      </c>
      <c r="L63" s="114">
        <v>0.63740215715232895</v>
      </c>
      <c r="M63" s="8">
        <v>25.9340017324547</v>
      </c>
      <c r="N63" s="114">
        <v>0.26736257425409199</v>
      </c>
      <c r="O63" s="8">
        <v>22.795508666929098</v>
      </c>
      <c r="P63" s="114">
        <v>0.31701249608121401</v>
      </c>
      <c r="Q63" s="8">
        <v>-5.4586602225597902</v>
      </c>
      <c r="R63" s="114">
        <v>0.70299003506270696</v>
      </c>
      <c r="S63" s="8">
        <v>26.778991822993898</v>
      </c>
      <c r="T63" s="114">
        <v>0.440555890709866</v>
      </c>
      <c r="U63" s="8">
        <v>26.064414044362099</v>
      </c>
      <c r="V63" s="114">
        <v>0.48708408660594299</v>
      </c>
      <c r="W63" s="8">
        <v>24.162177137888801</v>
      </c>
      <c r="X63" s="114">
        <v>0.25624586735238197</v>
      </c>
      <c r="Y63" s="8">
        <v>-2.6168146851051</v>
      </c>
      <c r="Z63" s="114">
        <v>0.49520952049881201</v>
      </c>
      <c r="AA63" s="107"/>
      <c r="AB63" s="107"/>
      <c r="AC63" s="107"/>
      <c r="AD63" s="108"/>
    </row>
    <row r="64" spans="1:30" ht="13" customHeight="1" x14ac:dyDescent="0.15">
      <c r="A64" s="75" t="s">
        <v>298</v>
      </c>
      <c r="B64" s="76">
        <v>2</v>
      </c>
      <c r="C64" s="12">
        <v>23.6376499814201</v>
      </c>
      <c r="D64" s="115">
        <v>0.27001829430077001</v>
      </c>
      <c r="E64" s="12">
        <v>25.276239460925702</v>
      </c>
      <c r="F64" s="115">
        <v>0.31861873675438201</v>
      </c>
      <c r="G64" s="12">
        <v>19.4364229512998</v>
      </c>
      <c r="H64" s="115">
        <v>0.49358556986832502</v>
      </c>
      <c r="I64" s="12">
        <v>-5.8398165096258898</v>
      </c>
      <c r="J64" s="115">
        <v>0.56789020173787697</v>
      </c>
      <c r="K64" s="12">
        <v>26.898043062229799</v>
      </c>
      <c r="L64" s="115">
        <v>1.2227644007963301</v>
      </c>
      <c r="M64" s="12">
        <v>24.662821446971201</v>
      </c>
      <c r="N64" s="115">
        <v>0.35467802101110701</v>
      </c>
      <c r="O64" s="12">
        <v>21.889060825419101</v>
      </c>
      <c r="P64" s="115">
        <v>0.403079466525888</v>
      </c>
      <c r="Q64" s="12">
        <v>-5.0089822368107004</v>
      </c>
      <c r="R64" s="115">
        <v>1.2680362235364899</v>
      </c>
      <c r="S64" s="12">
        <v>23.748753964589699</v>
      </c>
      <c r="T64" s="115">
        <v>0.69432082516025695</v>
      </c>
      <c r="U64" s="12">
        <v>25.267678117139901</v>
      </c>
      <c r="V64" s="115">
        <v>0.687669455212228</v>
      </c>
      <c r="W64" s="12">
        <v>23.196183866877199</v>
      </c>
      <c r="X64" s="115">
        <v>0.329467701351014</v>
      </c>
      <c r="Y64" s="12">
        <v>-0.55257009771245102</v>
      </c>
      <c r="Z64" s="115">
        <v>0.76097699809711805</v>
      </c>
      <c r="AA64" s="107"/>
      <c r="AB64" s="107"/>
      <c r="AC64" s="107"/>
      <c r="AD64" s="108"/>
    </row>
    <row r="65" spans="1:30" ht="13" customHeight="1" x14ac:dyDescent="0.15">
      <c r="A65" s="77" t="s">
        <v>299</v>
      </c>
      <c r="B65" s="78">
        <v>2</v>
      </c>
      <c r="C65" s="59">
        <v>30.504723644069902</v>
      </c>
      <c r="D65" s="116">
        <v>0.15360656913058901</v>
      </c>
      <c r="E65" s="59">
        <v>32.607369474119601</v>
      </c>
      <c r="F65" s="116">
        <v>0.18502455840886101</v>
      </c>
      <c r="G65" s="59">
        <v>25.259084270431298</v>
      </c>
      <c r="H65" s="116">
        <v>0.24318532715514099</v>
      </c>
      <c r="I65" s="59">
        <v>-7.3482852036883202</v>
      </c>
      <c r="J65" s="116">
        <v>0.286975395995134</v>
      </c>
      <c r="K65" s="59">
        <v>32.624855072302601</v>
      </c>
      <c r="L65" s="116">
        <v>0.47678164275341101</v>
      </c>
      <c r="M65" s="59">
        <v>31.182839607935598</v>
      </c>
      <c r="N65" s="116">
        <v>0.19767966007297999</v>
      </c>
      <c r="O65" s="59">
        <v>28.429380284685799</v>
      </c>
      <c r="P65" s="116">
        <v>0.26080328639188699</v>
      </c>
      <c r="Q65" s="59">
        <v>-4.1954747876168303</v>
      </c>
      <c r="R65" s="116">
        <v>0.53309261798026397</v>
      </c>
      <c r="S65" s="59">
        <v>31.291181867616601</v>
      </c>
      <c r="T65" s="116">
        <v>0.33590181552793202</v>
      </c>
      <c r="U65" s="59">
        <v>31.3980677466459</v>
      </c>
      <c r="V65" s="116">
        <v>0.35975096297893</v>
      </c>
      <c r="W65" s="59">
        <v>29.892964092441801</v>
      </c>
      <c r="X65" s="116">
        <v>0.192091726188927</v>
      </c>
      <c r="Y65" s="59">
        <v>-1.3982177751748199</v>
      </c>
      <c r="Z65" s="116">
        <v>0.37422161192583198</v>
      </c>
      <c r="AA65" s="107"/>
      <c r="AB65" s="107"/>
      <c r="AC65" s="107"/>
      <c r="AD65" s="108"/>
    </row>
    <row r="66" spans="1:30" ht="13" customHeight="1" x14ac:dyDescent="0.15">
      <c r="A66" s="57" t="s">
        <v>300</v>
      </c>
      <c r="B66" s="106">
        <v>2</v>
      </c>
      <c r="C66" s="20">
        <v>22.680890571471402</v>
      </c>
      <c r="D66" s="113">
        <v>1.6645934722145099</v>
      </c>
      <c r="E66" s="20">
        <v>22.172256629398699</v>
      </c>
      <c r="F66" s="113">
        <v>2.1069184098388001</v>
      </c>
      <c r="G66" s="20">
        <v>22.8832112456038</v>
      </c>
      <c r="H66" s="113">
        <v>2.89050391214754</v>
      </c>
      <c r="I66" s="20">
        <v>0.71095461620506495</v>
      </c>
      <c r="J66" s="113">
        <v>3.53591666760803</v>
      </c>
      <c r="K66" s="20">
        <v>29.052009839307502</v>
      </c>
      <c r="L66" s="113">
        <v>4.4518983440771303</v>
      </c>
      <c r="M66" s="20">
        <v>21.867510660685301</v>
      </c>
      <c r="N66" s="113">
        <v>2.05440482669488</v>
      </c>
      <c r="O66" s="20">
        <v>17.343822304951299</v>
      </c>
      <c r="P66" s="113">
        <v>2.4415626920915998</v>
      </c>
      <c r="Q66" s="20">
        <v>-11.7081875343563</v>
      </c>
      <c r="R66" s="113">
        <v>5.16384651933725</v>
      </c>
      <c r="S66" s="20">
        <v>29.590275798829499</v>
      </c>
      <c r="T66" s="113">
        <v>4.1605346057793504</v>
      </c>
      <c r="U66" s="20">
        <v>19.619962570017101</v>
      </c>
      <c r="V66" s="113">
        <v>2.49005313110424</v>
      </c>
      <c r="W66" s="20">
        <v>20.435073880927899</v>
      </c>
      <c r="X66" s="113">
        <v>2.16790442198463</v>
      </c>
      <c r="Y66" s="20">
        <v>-9.1552019179015698</v>
      </c>
      <c r="Z66" s="113">
        <v>4.1432517813412302</v>
      </c>
      <c r="AA66" s="107"/>
      <c r="AB66" s="107"/>
      <c r="AC66" s="107"/>
      <c r="AD66" s="108"/>
    </row>
    <row r="67" spans="1:30" ht="13" customHeight="1" x14ac:dyDescent="0.15">
      <c r="A67" s="57" t="s">
        <v>301</v>
      </c>
      <c r="B67" s="106">
        <v>2</v>
      </c>
      <c r="C67" s="20">
        <v>8.3411488488452505</v>
      </c>
      <c r="D67" s="113">
        <v>1.3713186057303699</v>
      </c>
      <c r="E67" s="20">
        <v>10.259971709994501</v>
      </c>
      <c r="F67" s="113">
        <v>1.6575285406701401</v>
      </c>
      <c r="G67" s="20">
        <v>5.8077718712897299</v>
      </c>
      <c r="H67" s="113">
        <v>1.5522705623241999</v>
      </c>
      <c r="I67" s="20">
        <v>-4.4521998387048001</v>
      </c>
      <c r="J67" s="113">
        <v>1.74631194124767</v>
      </c>
      <c r="K67" s="20">
        <v>15.876010644921299</v>
      </c>
      <c r="L67" s="113">
        <v>3.1839061429892599</v>
      </c>
      <c r="M67" s="20">
        <v>8.2867193954760303</v>
      </c>
      <c r="N67" s="113">
        <v>1.6904573315246201</v>
      </c>
      <c r="O67" s="20">
        <v>3.7634523716872699</v>
      </c>
      <c r="P67" s="113">
        <v>1.4316532083609901</v>
      </c>
      <c r="Q67" s="20">
        <v>-12.112558273234001</v>
      </c>
      <c r="R67" s="113">
        <v>3.6054591474419002</v>
      </c>
      <c r="S67" s="20">
        <v>11.5230020138605</v>
      </c>
      <c r="T67" s="113">
        <v>2.6837538472906601</v>
      </c>
      <c r="U67" s="20">
        <v>8.4132396145570798</v>
      </c>
      <c r="V67" s="113">
        <v>2.22135483412635</v>
      </c>
      <c r="W67" s="20">
        <v>6.3932647529699498</v>
      </c>
      <c r="X67" s="113">
        <v>1.7176594160245</v>
      </c>
      <c r="Y67" s="20">
        <v>-5.1297372608905096</v>
      </c>
      <c r="Z67" s="113">
        <v>2.91594177778263</v>
      </c>
      <c r="AA67" s="107"/>
      <c r="AB67" s="107"/>
      <c r="AC67" s="107"/>
      <c r="AD67" s="108"/>
    </row>
    <row r="68" spans="1:30" ht="13" customHeight="1" x14ac:dyDescent="0.15">
      <c r="A68" s="57" t="s">
        <v>302</v>
      </c>
      <c r="B68" s="106">
        <v>2</v>
      </c>
      <c r="C68" s="20">
        <v>21.9366815934345</v>
      </c>
      <c r="D68" s="113">
        <v>1.7348008140912601</v>
      </c>
      <c r="E68" s="20">
        <v>23.063143824891998</v>
      </c>
      <c r="F68" s="113">
        <v>1.83464902588095</v>
      </c>
      <c r="G68" s="20">
        <v>19.6198411089213</v>
      </c>
      <c r="H68" s="113">
        <v>3.0323397959672498</v>
      </c>
      <c r="I68" s="20">
        <v>-3.4433027159707099</v>
      </c>
      <c r="J68" s="113">
        <v>3.2122109135053201</v>
      </c>
      <c r="K68" s="20">
        <v>21.766387067165699</v>
      </c>
      <c r="L68" s="113">
        <v>3.57482922015084</v>
      </c>
      <c r="M68" s="20">
        <v>23.445207095004498</v>
      </c>
      <c r="N68" s="113">
        <v>2.9482810286460799</v>
      </c>
      <c r="O68" s="20">
        <v>20.497717557607</v>
      </c>
      <c r="P68" s="113">
        <v>2.3185482243810398</v>
      </c>
      <c r="Q68" s="20">
        <v>-1.2686695095587199</v>
      </c>
      <c r="R68" s="113">
        <v>4.7728002830365304</v>
      </c>
      <c r="S68" s="20">
        <v>21.9860255295679</v>
      </c>
      <c r="T68" s="113">
        <v>2.7470099286457801</v>
      </c>
      <c r="U68" s="20">
        <v>20.2429811166508</v>
      </c>
      <c r="V68" s="113">
        <v>3.6553313125972902</v>
      </c>
      <c r="W68" s="20">
        <v>22.997823442435902</v>
      </c>
      <c r="X68" s="113">
        <v>1.9960587531992799</v>
      </c>
      <c r="Y68" s="20">
        <v>1.0117979128680501</v>
      </c>
      <c r="Z68" s="113">
        <v>3.2813920360859101</v>
      </c>
      <c r="AA68" s="107"/>
      <c r="AB68" s="107"/>
      <c r="AC68" s="107"/>
      <c r="AD68" s="108"/>
    </row>
    <row r="69" spans="1:30" ht="13" customHeight="1" x14ac:dyDescent="0.15">
      <c r="A69" s="72" t="s">
        <v>303</v>
      </c>
      <c r="B69" s="79">
        <v>2</v>
      </c>
      <c r="C69" s="118">
        <v>36.3753145861672</v>
      </c>
      <c r="D69" s="119">
        <v>1.60797524985048</v>
      </c>
      <c r="E69" s="118">
        <v>37.200245932336898</v>
      </c>
      <c r="F69" s="119">
        <v>1.93824977048296</v>
      </c>
      <c r="G69" s="118">
        <v>35.1018445652427</v>
      </c>
      <c r="H69" s="119">
        <v>2.3491430011456602</v>
      </c>
      <c r="I69" s="118">
        <v>-2.0984013670941999</v>
      </c>
      <c r="J69" s="119">
        <v>2.80626238230384</v>
      </c>
      <c r="K69" s="118">
        <v>42.134961636962203</v>
      </c>
      <c r="L69" s="119">
        <v>5.0268610629759598</v>
      </c>
      <c r="M69" s="118">
        <v>39.302809219511403</v>
      </c>
      <c r="N69" s="119">
        <v>2.0883223286999399</v>
      </c>
      <c r="O69" s="118">
        <v>27.528261319293499</v>
      </c>
      <c r="P69" s="119">
        <v>2.62290941695111</v>
      </c>
      <c r="Q69" s="118">
        <v>-14.6067003176687</v>
      </c>
      <c r="R69" s="119">
        <v>5.7966152111771301</v>
      </c>
      <c r="S69" s="118">
        <v>40.3107966721116</v>
      </c>
      <c r="T69" s="119">
        <v>3.7108693790165601</v>
      </c>
      <c r="U69" s="118">
        <v>40.658162440775101</v>
      </c>
      <c r="V69" s="119">
        <v>2.9445792990779198</v>
      </c>
      <c r="W69" s="118">
        <v>33.3973594561919</v>
      </c>
      <c r="X69" s="119">
        <v>2.1501733222745401</v>
      </c>
      <c r="Y69" s="118">
        <v>-6.9134372159196698</v>
      </c>
      <c r="Z69" s="119">
        <v>4.1580923944151102</v>
      </c>
      <c r="AA69" s="80"/>
      <c r="AB69" s="80"/>
      <c r="AC69" s="80"/>
      <c r="AD69" s="81"/>
    </row>
    <row r="70" spans="1:30" ht="13" customHeight="1" x14ac:dyDescent="0.15">
      <c r="A70" s="57"/>
      <c r="B70" s="82"/>
      <c r="C70" s="20" t="s">
        <v>1572</v>
      </c>
      <c r="D70" s="113" t="s">
        <v>1573</v>
      </c>
      <c r="E70" s="20" t="s">
        <v>1574</v>
      </c>
      <c r="F70" s="113" t="s">
        <v>1575</v>
      </c>
      <c r="G70" s="20" t="s">
        <v>1576</v>
      </c>
      <c r="H70" s="113" t="s">
        <v>1577</v>
      </c>
      <c r="I70" s="20" t="s">
        <v>1578</v>
      </c>
      <c r="J70" s="113" t="s">
        <v>1579</v>
      </c>
      <c r="K70" s="20" t="s">
        <v>1580</v>
      </c>
      <c r="L70" s="113" t="s">
        <v>1581</v>
      </c>
      <c r="M70" s="20" t="s">
        <v>1582</v>
      </c>
      <c r="N70" s="113" t="s">
        <v>1583</v>
      </c>
      <c r="O70" s="20" t="s">
        <v>1584</v>
      </c>
      <c r="P70" s="113" t="s">
        <v>1585</v>
      </c>
      <c r="Q70" s="20" t="s">
        <v>1586</v>
      </c>
      <c r="R70" s="113" t="s">
        <v>1587</v>
      </c>
      <c r="S70" s="20" t="s">
        <v>1588</v>
      </c>
      <c r="T70" s="113" t="s">
        <v>1589</v>
      </c>
      <c r="U70" s="20" t="s">
        <v>1590</v>
      </c>
      <c r="V70" s="113" t="s">
        <v>1591</v>
      </c>
      <c r="W70" s="20" t="s">
        <v>1592</v>
      </c>
      <c r="X70" s="113" t="s">
        <v>1593</v>
      </c>
      <c r="Y70" s="20" t="s">
        <v>1594</v>
      </c>
      <c r="Z70" s="113" t="s">
        <v>1595</v>
      </c>
      <c r="AA70" s="20" t="s">
        <v>1596</v>
      </c>
      <c r="AB70" s="113" t="s">
        <v>1597</v>
      </c>
      <c r="AC70" s="107" t="s">
        <v>1598</v>
      </c>
      <c r="AD70" s="108" t="s">
        <v>1599</v>
      </c>
    </row>
    <row r="71" spans="1:30" ht="13" customHeight="1" x14ac:dyDescent="0.15">
      <c r="A71" s="57" t="s">
        <v>247</v>
      </c>
      <c r="B71" s="82">
        <v>1</v>
      </c>
      <c r="C71" s="20">
        <v>34.094806700379301</v>
      </c>
      <c r="D71" s="113">
        <v>1.3040216850229001</v>
      </c>
      <c r="E71" s="20">
        <v>34.998608126024997</v>
      </c>
      <c r="F71" s="113">
        <v>1.4748480606112</v>
      </c>
      <c r="G71" s="20">
        <v>29.333883708097201</v>
      </c>
      <c r="H71" s="113">
        <v>2.2496537253855702</v>
      </c>
      <c r="I71" s="20">
        <v>-5.6647244179278404</v>
      </c>
      <c r="J71" s="113">
        <v>2.7093891430607702</v>
      </c>
      <c r="K71" s="20">
        <v>42.129543365512099</v>
      </c>
      <c r="L71" s="113">
        <v>2.8478156014981399</v>
      </c>
      <c r="M71" s="20">
        <v>32.921477049540698</v>
      </c>
      <c r="N71" s="113">
        <v>1.42021368937854</v>
      </c>
      <c r="O71" s="20">
        <v>30.177804163977498</v>
      </c>
      <c r="P71" s="113">
        <v>2.4474567462136898</v>
      </c>
      <c r="Q71" s="20">
        <v>-11.9517392015346</v>
      </c>
      <c r="R71" s="113">
        <v>3.4963770464789201</v>
      </c>
      <c r="S71" s="20">
        <v>42.343699915879398</v>
      </c>
      <c r="T71" s="113">
        <v>2.6594760890501798</v>
      </c>
      <c r="U71" s="20">
        <v>34.644943940065502</v>
      </c>
      <c r="V71" s="113">
        <v>2.23088781429268</v>
      </c>
      <c r="W71" s="20">
        <v>30.456635335960001</v>
      </c>
      <c r="X71" s="113">
        <v>1.53856157598003</v>
      </c>
      <c r="Y71" s="20">
        <v>-11.8870645799194</v>
      </c>
      <c r="Z71" s="113">
        <v>2.7962742276756001</v>
      </c>
      <c r="AA71" s="20">
        <v>9.617684504404</v>
      </c>
      <c r="AB71" s="113">
        <v>1.70061327743642</v>
      </c>
      <c r="AC71" s="107"/>
      <c r="AD71" s="108"/>
    </row>
    <row r="72" spans="1:30" ht="13" customHeight="1" x14ac:dyDescent="0.15">
      <c r="A72" s="57" t="s">
        <v>251</v>
      </c>
      <c r="B72" s="82">
        <v>1</v>
      </c>
      <c r="C72" s="20">
        <v>13.7047227121463</v>
      </c>
      <c r="D72" s="113">
        <v>0.63978072106655004</v>
      </c>
      <c r="E72" s="20">
        <v>14.488137106095801</v>
      </c>
      <c r="F72" s="113">
        <v>0.69810411929257599</v>
      </c>
      <c r="G72" s="20">
        <v>8.5379852406197791</v>
      </c>
      <c r="H72" s="113">
        <v>1.2559503566638199</v>
      </c>
      <c r="I72" s="20">
        <v>-5.9501518654760002</v>
      </c>
      <c r="J72" s="113">
        <v>1.3850740448952099</v>
      </c>
      <c r="K72" s="20">
        <v>14.179764452485401</v>
      </c>
      <c r="L72" s="113">
        <v>1.46498960324474</v>
      </c>
      <c r="M72" s="20">
        <v>14.494907513045399</v>
      </c>
      <c r="N72" s="113">
        <v>0.85897353743758498</v>
      </c>
      <c r="O72" s="20">
        <v>11.331525990331899</v>
      </c>
      <c r="P72" s="113">
        <v>1.0199246121493999</v>
      </c>
      <c r="Q72" s="20">
        <v>-2.8482384621535299</v>
      </c>
      <c r="R72" s="113">
        <v>1.70660084161702</v>
      </c>
      <c r="S72" s="20">
        <v>15.538155485279599</v>
      </c>
      <c r="T72" s="113">
        <v>1.52396723442796</v>
      </c>
      <c r="U72" s="20">
        <v>12.954874433216499</v>
      </c>
      <c r="V72" s="113">
        <v>1.4449388289438001</v>
      </c>
      <c r="W72" s="20">
        <v>13.3903755791723</v>
      </c>
      <c r="X72" s="113">
        <v>0.69648225531825303</v>
      </c>
      <c r="Y72" s="20">
        <v>-2.1477799061072802</v>
      </c>
      <c r="Z72" s="113">
        <v>1.6607761247464501</v>
      </c>
      <c r="AA72" s="20">
        <v>8.2616329299676696</v>
      </c>
      <c r="AB72" s="113">
        <v>0.81968515666108999</v>
      </c>
      <c r="AC72" s="107"/>
      <c r="AD72" s="108"/>
    </row>
    <row r="73" spans="1:30" ht="13" customHeight="1" x14ac:dyDescent="0.15">
      <c r="A73" s="109" t="s">
        <v>253</v>
      </c>
      <c r="B73" s="82">
        <v>1</v>
      </c>
      <c r="C73" s="20">
        <v>11.4958662649028</v>
      </c>
      <c r="D73" s="113">
        <v>0.89198103466999301</v>
      </c>
      <c r="E73" s="20">
        <v>12.1508315628313</v>
      </c>
      <c r="F73" s="113">
        <v>0.99299750217976002</v>
      </c>
      <c r="G73" s="20">
        <v>7.4446804803576399</v>
      </c>
      <c r="H73" s="113">
        <v>1.8981893916950801</v>
      </c>
      <c r="I73" s="20">
        <v>-4.7061510824737001</v>
      </c>
      <c r="J73" s="113">
        <v>2.1691223824769801</v>
      </c>
      <c r="K73" s="20">
        <v>15.232615657657799</v>
      </c>
      <c r="L73" s="113">
        <v>2.2023637778877601</v>
      </c>
      <c r="M73" s="20">
        <v>11.771401742418099</v>
      </c>
      <c r="N73" s="113">
        <v>1.1394118806328399</v>
      </c>
      <c r="O73" s="20">
        <v>8.3580311873933102</v>
      </c>
      <c r="P73" s="113">
        <v>1.25850145910205</v>
      </c>
      <c r="Q73" s="20">
        <v>-6.8745844702644501</v>
      </c>
      <c r="R73" s="113">
        <v>2.5393851897908202</v>
      </c>
      <c r="S73" s="20">
        <v>16.651000580212202</v>
      </c>
      <c r="T73" s="113">
        <v>2.5807866786700502</v>
      </c>
      <c r="U73" s="20">
        <v>13.306572935871699</v>
      </c>
      <c r="V73" s="113">
        <v>2.0507245162132901</v>
      </c>
      <c r="W73" s="20">
        <v>9.9626436289336393</v>
      </c>
      <c r="X73" s="113">
        <v>0.89994429465431403</v>
      </c>
      <c r="Y73" s="20">
        <v>-6.6883569512785304</v>
      </c>
      <c r="Z73" s="113">
        <v>2.6552324633088999</v>
      </c>
      <c r="AA73" s="20">
        <v>6.9470049551527699</v>
      </c>
      <c r="AB73" s="113">
        <v>1.0065104790026</v>
      </c>
      <c r="AC73" s="107"/>
      <c r="AD73" s="108"/>
    </row>
    <row r="74" spans="1:30" ht="13" customHeight="1" x14ac:dyDescent="0.15">
      <c r="A74" s="57" t="s">
        <v>254</v>
      </c>
      <c r="B74" s="82">
        <v>1</v>
      </c>
      <c r="C74" s="20">
        <v>48.727581625889698</v>
      </c>
      <c r="D74" s="113">
        <v>1.2546098582695799</v>
      </c>
      <c r="E74" s="20">
        <v>49.619756500485401</v>
      </c>
      <c r="F74" s="113">
        <v>1.3056003537997001</v>
      </c>
      <c r="G74" s="20">
        <v>43.278696285407499</v>
      </c>
      <c r="H74" s="113">
        <v>3.54620977665894</v>
      </c>
      <c r="I74" s="20">
        <v>-6.3410602150779596</v>
      </c>
      <c r="J74" s="113">
        <v>3.6964474734750299</v>
      </c>
      <c r="K74" s="20">
        <v>41.271838393351402</v>
      </c>
      <c r="L74" s="113">
        <v>3.8533250503393601</v>
      </c>
      <c r="M74" s="20">
        <v>49.2273418525388</v>
      </c>
      <c r="N74" s="113">
        <v>1.5043599859377399</v>
      </c>
      <c r="O74" s="20">
        <v>50.436544390267699</v>
      </c>
      <c r="P74" s="113">
        <v>2.44281264563178</v>
      </c>
      <c r="Q74" s="20">
        <v>9.1647059969162292</v>
      </c>
      <c r="R74" s="113">
        <v>4.2641445695322799</v>
      </c>
      <c r="S74" s="20">
        <v>43.895737047493498</v>
      </c>
      <c r="T74" s="113">
        <v>2.9938232083798</v>
      </c>
      <c r="U74" s="20">
        <v>49.143837166149098</v>
      </c>
      <c r="V74" s="113">
        <v>2.6525139834166702</v>
      </c>
      <c r="W74" s="20">
        <v>49.840546990725201</v>
      </c>
      <c r="X74" s="113">
        <v>1.38182442138825</v>
      </c>
      <c r="Y74" s="20">
        <v>5.9448099432317703</v>
      </c>
      <c r="Z74" s="113">
        <v>3.3021758539721802</v>
      </c>
      <c r="AA74" s="20">
        <v>23.1086676384916</v>
      </c>
      <c r="AB74" s="113">
        <v>1.6483015877914899</v>
      </c>
      <c r="AC74" s="107"/>
      <c r="AD74" s="108"/>
    </row>
    <row r="75" spans="1:30" ht="13" customHeight="1" x14ac:dyDescent="0.15">
      <c r="A75" s="57" t="s">
        <v>265</v>
      </c>
      <c r="B75" s="82">
        <v>1</v>
      </c>
      <c r="C75" s="20">
        <v>16.324735396769402</v>
      </c>
      <c r="D75" s="113">
        <v>1.1502243679534501</v>
      </c>
      <c r="E75" s="20">
        <v>16.7344385429057</v>
      </c>
      <c r="F75" s="113">
        <v>1.27708522553727</v>
      </c>
      <c r="G75" s="20">
        <v>13.5278353409059</v>
      </c>
      <c r="H75" s="113">
        <v>2.8327784924386701</v>
      </c>
      <c r="I75" s="20">
        <v>-3.2066032019998398</v>
      </c>
      <c r="J75" s="113">
        <v>3.1691508867679601</v>
      </c>
      <c r="K75" s="20">
        <v>23.012522928427899</v>
      </c>
      <c r="L75" s="113">
        <v>3.4224243497001399</v>
      </c>
      <c r="M75" s="20">
        <v>17.287321266384701</v>
      </c>
      <c r="N75" s="113">
        <v>1.3831982878954501</v>
      </c>
      <c r="O75" s="20">
        <v>12.3057780365883</v>
      </c>
      <c r="P75" s="113">
        <v>1.8829829481436999</v>
      </c>
      <c r="Q75" s="20">
        <v>-10.7067448918396</v>
      </c>
      <c r="R75" s="113">
        <v>3.8823195024835702</v>
      </c>
      <c r="S75" s="20">
        <v>19.518288104421</v>
      </c>
      <c r="T75" s="113">
        <v>2.6456784845774401</v>
      </c>
      <c r="U75" s="20">
        <v>19.780580673223199</v>
      </c>
      <c r="V75" s="113">
        <v>2.83102919946572</v>
      </c>
      <c r="W75" s="20">
        <v>15.003143397679599</v>
      </c>
      <c r="X75" s="113">
        <v>1.22603805633186</v>
      </c>
      <c r="Y75" s="20">
        <v>-4.5151447067413599</v>
      </c>
      <c r="Z75" s="113">
        <v>2.6439795284652501</v>
      </c>
      <c r="AA75" s="20">
        <v>6.6217403797571004</v>
      </c>
      <c r="AB75" s="113">
        <v>1.3164931254964101</v>
      </c>
      <c r="AC75" s="107"/>
      <c r="AD75" s="108"/>
    </row>
    <row r="76" spans="1:30" ht="13" customHeight="1" x14ac:dyDescent="0.15">
      <c r="A76" s="57" t="s">
        <v>270</v>
      </c>
      <c r="B76" s="82">
        <v>1</v>
      </c>
      <c r="C76" s="20">
        <v>32.685449010701802</v>
      </c>
      <c r="D76" s="113">
        <v>0.96439481624332002</v>
      </c>
      <c r="E76" s="20">
        <v>36.685233242587998</v>
      </c>
      <c r="F76" s="113">
        <v>1.18166877879279</v>
      </c>
      <c r="G76" s="20">
        <v>26.635328690463599</v>
      </c>
      <c r="H76" s="113">
        <v>1.40144474398046</v>
      </c>
      <c r="I76" s="20">
        <v>-10.049904552124399</v>
      </c>
      <c r="J76" s="113">
        <v>1.6784345902143101</v>
      </c>
      <c r="K76" s="20">
        <v>41.757171437480999</v>
      </c>
      <c r="L76" s="113">
        <v>1.8786457004684001</v>
      </c>
      <c r="M76" s="20">
        <v>34.039435208525198</v>
      </c>
      <c r="N76" s="113">
        <v>1.4162126254026199</v>
      </c>
      <c r="O76" s="20">
        <v>24.365006926171802</v>
      </c>
      <c r="P76" s="113">
        <v>1.5888298054004599</v>
      </c>
      <c r="Q76" s="20">
        <v>-17.3921645113092</v>
      </c>
      <c r="R76" s="113">
        <v>2.8365610545974</v>
      </c>
      <c r="S76" s="20">
        <v>40.803350240351001</v>
      </c>
      <c r="T76" s="113">
        <v>1.8688103882640501</v>
      </c>
      <c r="U76" s="20">
        <v>37.510535029802902</v>
      </c>
      <c r="V76" s="113">
        <v>2.3099518889691999</v>
      </c>
      <c r="W76" s="20">
        <v>28.405751379635799</v>
      </c>
      <c r="X76" s="113">
        <v>1.2560772932706199</v>
      </c>
      <c r="Y76" s="20">
        <v>-12.3975988607151</v>
      </c>
      <c r="Z76" s="113">
        <v>2.37349794585178</v>
      </c>
      <c r="AA76" s="20">
        <v>15.755571382862099</v>
      </c>
      <c r="AB76" s="113">
        <v>1.17456978073189</v>
      </c>
      <c r="AC76" s="107"/>
      <c r="AD76" s="108"/>
    </row>
    <row r="77" spans="1:30" ht="13" customHeight="1" x14ac:dyDescent="0.15">
      <c r="A77" s="57" t="s">
        <v>272</v>
      </c>
      <c r="B77" s="82">
        <v>1</v>
      </c>
      <c r="C77" s="20">
        <v>49.198438807440098</v>
      </c>
      <c r="D77" s="113">
        <v>1.0346399557505399</v>
      </c>
      <c r="E77" s="20">
        <v>55.976486459195598</v>
      </c>
      <c r="F77" s="113">
        <v>1.2790014278417301</v>
      </c>
      <c r="G77" s="20">
        <v>26.427497223027402</v>
      </c>
      <c r="H77" s="113">
        <v>1.9569026107451699</v>
      </c>
      <c r="I77" s="20">
        <v>-29.5489892361682</v>
      </c>
      <c r="J77" s="113">
        <v>2.4813810467097999</v>
      </c>
      <c r="K77" s="20">
        <v>54.431362887879999</v>
      </c>
      <c r="L77" s="113">
        <v>3.1974480559463601</v>
      </c>
      <c r="M77" s="20">
        <v>49.9074024563322</v>
      </c>
      <c r="N77" s="113">
        <v>1.20304543752736</v>
      </c>
      <c r="O77" s="20">
        <v>44.637283323787003</v>
      </c>
      <c r="P77" s="113">
        <v>2.2561161125354698</v>
      </c>
      <c r="Q77" s="20">
        <v>-9.7940795640929501</v>
      </c>
      <c r="R77" s="113">
        <v>4.2798808346897301</v>
      </c>
      <c r="S77" s="20">
        <v>49.232579525106999</v>
      </c>
      <c r="T77" s="113">
        <v>2.90748164778894</v>
      </c>
      <c r="U77" s="20">
        <v>53.011327345151798</v>
      </c>
      <c r="V77" s="113">
        <v>2.6894259860974201</v>
      </c>
      <c r="W77" s="20">
        <v>48.190606016760199</v>
      </c>
      <c r="X77" s="113">
        <v>1.3825102755410399</v>
      </c>
      <c r="Y77" s="20">
        <v>-1.04197350834686</v>
      </c>
      <c r="Z77" s="113">
        <v>3.2519787792444501</v>
      </c>
      <c r="AA77" s="20">
        <v>26.908623795834998</v>
      </c>
      <c r="AB77" s="113">
        <v>1.4742983744745499</v>
      </c>
      <c r="AC77" s="107"/>
      <c r="AD77" s="108"/>
    </row>
    <row r="78" spans="1:30" ht="13" customHeight="1" x14ac:dyDescent="0.15">
      <c r="A78" s="57" t="s">
        <v>278</v>
      </c>
      <c r="B78" s="82">
        <v>1</v>
      </c>
      <c r="C78" s="20">
        <v>27.743294858128099</v>
      </c>
      <c r="D78" s="113">
        <v>1.30464364543908</v>
      </c>
      <c r="E78" s="20">
        <v>31.783431341275602</v>
      </c>
      <c r="F78" s="113">
        <v>1.56993374896226</v>
      </c>
      <c r="G78" s="20">
        <v>20.884906401133701</v>
      </c>
      <c r="H78" s="113">
        <v>1.6600616171240701</v>
      </c>
      <c r="I78" s="20">
        <v>-10.8985249401419</v>
      </c>
      <c r="J78" s="113">
        <v>2.0199933024842802</v>
      </c>
      <c r="K78" s="20">
        <v>25.2743682659572</v>
      </c>
      <c r="L78" s="113">
        <v>2.04102301136734</v>
      </c>
      <c r="M78" s="20">
        <v>27.5703064699339</v>
      </c>
      <c r="N78" s="113">
        <v>1.7346518006164799</v>
      </c>
      <c r="O78" s="20">
        <v>30.273523998269798</v>
      </c>
      <c r="P78" s="113">
        <v>2.3141866003240601</v>
      </c>
      <c r="Q78" s="20">
        <v>4.9991557323125404</v>
      </c>
      <c r="R78" s="113">
        <v>3.3402278414367998</v>
      </c>
      <c r="S78" s="20">
        <v>25.5606152107617</v>
      </c>
      <c r="T78" s="113">
        <v>1.80178168152931</v>
      </c>
      <c r="U78" s="20">
        <v>26.9444180450818</v>
      </c>
      <c r="V78" s="113">
        <v>1.9984278702920399</v>
      </c>
      <c r="W78" s="20">
        <v>29.6887229922636</v>
      </c>
      <c r="X78" s="113">
        <v>1.96524126859588</v>
      </c>
      <c r="Y78" s="20">
        <v>4.1281077815018596</v>
      </c>
      <c r="Z78" s="113">
        <v>2.6013018936715602</v>
      </c>
      <c r="AA78" s="20">
        <v>13.957551133051901</v>
      </c>
      <c r="AB78" s="113">
        <v>1.75147622142744</v>
      </c>
      <c r="AC78" s="107"/>
      <c r="AD78" s="108"/>
    </row>
    <row r="79" spans="1:30" ht="13" customHeight="1" x14ac:dyDescent="0.15">
      <c r="A79" s="57" t="s">
        <v>283</v>
      </c>
      <c r="B79" s="82">
        <v>1</v>
      </c>
      <c r="C79" s="20">
        <v>34.535471537125403</v>
      </c>
      <c r="D79" s="113">
        <v>0.92691361456662602</v>
      </c>
      <c r="E79" s="20">
        <v>39.988364747174302</v>
      </c>
      <c r="F79" s="113">
        <v>1.36051357793856</v>
      </c>
      <c r="G79" s="20">
        <v>26.627594377585599</v>
      </c>
      <c r="H79" s="113">
        <v>1.2574007878545099</v>
      </c>
      <c r="I79" s="20">
        <v>-13.3607703695887</v>
      </c>
      <c r="J79" s="113">
        <v>1.8939726091331901</v>
      </c>
      <c r="K79" s="20">
        <v>41.505815266918702</v>
      </c>
      <c r="L79" s="113">
        <v>3.3859299086406098</v>
      </c>
      <c r="M79" s="20">
        <v>34.0938302663738</v>
      </c>
      <c r="N79" s="113">
        <v>1.1096877478390299</v>
      </c>
      <c r="O79" s="20">
        <v>33.9024630895657</v>
      </c>
      <c r="P79" s="113">
        <v>2.0743198339359301</v>
      </c>
      <c r="Q79" s="20">
        <v>-7.6033521773530204</v>
      </c>
      <c r="R79" s="113">
        <v>4.01040173956026</v>
      </c>
      <c r="S79" s="20">
        <v>40.534744520297103</v>
      </c>
      <c r="T79" s="113">
        <v>2.5098290022927898</v>
      </c>
      <c r="U79" s="20">
        <v>36.8484934194137</v>
      </c>
      <c r="V79" s="113">
        <v>2.7562162554131402</v>
      </c>
      <c r="W79" s="20">
        <v>32.1206109164563</v>
      </c>
      <c r="X79" s="113">
        <v>1.16942737744494</v>
      </c>
      <c r="Y79" s="20">
        <v>-8.4141336038407903</v>
      </c>
      <c r="Z79" s="113">
        <v>2.8883750768065801</v>
      </c>
      <c r="AA79" s="20">
        <v>13.401871122341101</v>
      </c>
      <c r="AB79" s="113">
        <v>1.26734240261053</v>
      </c>
      <c r="AC79" s="107"/>
      <c r="AD79" s="108"/>
    </row>
    <row r="80" spans="1:30" s="205" customFormat="1" ht="13" customHeight="1" x14ac:dyDescent="0.15">
      <c r="A80" s="199" t="s">
        <v>288</v>
      </c>
      <c r="B80" s="200">
        <v>1</v>
      </c>
      <c r="C80" s="201">
        <v>34.116833589885402</v>
      </c>
      <c r="D80" s="202">
        <v>0.98305078697001302</v>
      </c>
      <c r="E80" s="201">
        <v>35.4401644122185</v>
      </c>
      <c r="F80" s="202">
        <v>1.0284727553272199</v>
      </c>
      <c r="G80" s="201">
        <v>21.814710825633501</v>
      </c>
      <c r="H80" s="202">
        <v>2.39496031173922</v>
      </c>
      <c r="I80" s="201">
        <v>-13.625453586584999</v>
      </c>
      <c r="J80" s="202">
        <v>2.54896457894159</v>
      </c>
      <c r="K80" s="201">
        <v>41.659971559578203</v>
      </c>
      <c r="L80" s="202">
        <v>3.3997213753153801</v>
      </c>
      <c r="M80" s="201">
        <v>32.507018661971699</v>
      </c>
      <c r="N80" s="202">
        <v>1.17193759454539</v>
      </c>
      <c r="O80" s="201">
        <v>35.150779922217801</v>
      </c>
      <c r="P80" s="202">
        <v>1.54369873839698</v>
      </c>
      <c r="Q80" s="201">
        <v>-6.5091916373604004</v>
      </c>
      <c r="R80" s="202">
        <v>3.74902540866203</v>
      </c>
      <c r="S80" s="201">
        <v>37.459597442435701</v>
      </c>
      <c r="T80" s="202">
        <v>2.1859026289716499</v>
      </c>
      <c r="U80" s="201">
        <v>33.094241638824997</v>
      </c>
      <c r="V80" s="202">
        <v>2.15664576180543</v>
      </c>
      <c r="W80" s="201">
        <v>33.108522767420197</v>
      </c>
      <c r="X80" s="202">
        <v>1.3244031454657901</v>
      </c>
      <c r="Y80" s="201">
        <v>-4.3510746750154503</v>
      </c>
      <c r="Z80" s="202">
        <v>2.6464208462452699</v>
      </c>
      <c r="AA80" s="201">
        <v>7.4731891360596103</v>
      </c>
      <c r="AB80" s="202">
        <v>1.4796088862497201</v>
      </c>
      <c r="AC80" s="203"/>
      <c r="AD80" s="206"/>
    </row>
    <row r="81" spans="1:30" ht="13" customHeight="1" x14ac:dyDescent="0.15">
      <c r="A81" s="57" t="s">
        <v>290</v>
      </c>
      <c r="B81" s="82">
        <v>1</v>
      </c>
      <c r="C81" s="20">
        <v>43.116031664096802</v>
      </c>
      <c r="D81" s="113">
        <v>0.86107516934537298</v>
      </c>
      <c r="E81" s="20">
        <v>46.200038850105798</v>
      </c>
      <c r="F81" s="113">
        <v>1.0004037105400501</v>
      </c>
      <c r="G81" s="20">
        <v>33.556387164212303</v>
      </c>
      <c r="H81" s="113">
        <v>1.57327986092534</v>
      </c>
      <c r="I81" s="20">
        <v>-12.6436516858935</v>
      </c>
      <c r="J81" s="113">
        <v>1.8264807853543901</v>
      </c>
      <c r="K81" s="20">
        <v>46.515469485115801</v>
      </c>
      <c r="L81" s="113">
        <v>2.6760029898278299</v>
      </c>
      <c r="M81" s="20">
        <v>43.386619875769199</v>
      </c>
      <c r="N81" s="113">
        <v>1.02596301610518</v>
      </c>
      <c r="O81" s="20">
        <v>41.5417737711714</v>
      </c>
      <c r="P81" s="113">
        <v>1.7376388599147099</v>
      </c>
      <c r="Q81" s="20">
        <v>-4.9736957139443296</v>
      </c>
      <c r="R81" s="113">
        <v>2.8587744116128899</v>
      </c>
      <c r="S81" s="20">
        <v>47.983932057846999</v>
      </c>
      <c r="T81" s="113">
        <v>1.9892563268308801</v>
      </c>
      <c r="U81" s="20">
        <v>43.255620835226303</v>
      </c>
      <c r="V81" s="113">
        <v>1.6141868829802499</v>
      </c>
      <c r="W81" s="20">
        <v>41.779489343995998</v>
      </c>
      <c r="X81" s="113">
        <v>1.0192285909301</v>
      </c>
      <c r="Y81" s="20">
        <v>-6.2044427138509199</v>
      </c>
      <c r="Z81" s="113">
        <v>2.2039393148555102</v>
      </c>
      <c r="AA81" s="20">
        <v>14.271705524087199</v>
      </c>
      <c r="AB81" s="113">
        <v>1.1193099551085901</v>
      </c>
      <c r="AC81" s="107"/>
      <c r="AD81" s="108"/>
    </row>
    <row r="82" spans="1:30" ht="13" customHeight="1" x14ac:dyDescent="0.15">
      <c r="A82" s="57" t="s">
        <v>292</v>
      </c>
      <c r="B82" s="82">
        <v>1</v>
      </c>
      <c r="C82" s="20">
        <v>51.136318801485501</v>
      </c>
      <c r="D82" s="113">
        <v>1.0632690774492399</v>
      </c>
      <c r="E82" s="20">
        <v>56.713391546763603</v>
      </c>
      <c r="F82" s="113">
        <v>1.27563481448979</v>
      </c>
      <c r="G82" s="20">
        <v>39.605179239376497</v>
      </c>
      <c r="H82" s="113">
        <v>1.7568809550650299</v>
      </c>
      <c r="I82" s="20">
        <v>-17.108212307387099</v>
      </c>
      <c r="J82" s="113">
        <v>2.23195363437322</v>
      </c>
      <c r="K82" s="20">
        <v>52.288374887369798</v>
      </c>
      <c r="L82" s="113">
        <v>3.4572364546999901</v>
      </c>
      <c r="M82" s="20">
        <v>50.744081145507799</v>
      </c>
      <c r="N82" s="113">
        <v>1.2434982621353601</v>
      </c>
      <c r="O82" s="20">
        <v>51.907654538750201</v>
      </c>
      <c r="P82" s="113">
        <v>1.72758437481581</v>
      </c>
      <c r="Q82" s="20">
        <v>-0.38072034861961201</v>
      </c>
      <c r="R82" s="113">
        <v>3.64808369831781</v>
      </c>
      <c r="S82" s="20">
        <v>53.417710712831401</v>
      </c>
      <c r="T82" s="113">
        <v>3.4095837119792201</v>
      </c>
      <c r="U82" s="20">
        <v>52.309891132342599</v>
      </c>
      <c r="V82" s="113">
        <v>2.8126638927635801</v>
      </c>
      <c r="W82" s="20">
        <v>50.783218096564298</v>
      </c>
      <c r="X82" s="113">
        <v>1.0867354404929599</v>
      </c>
      <c r="Y82" s="20">
        <v>-2.6344926162671101</v>
      </c>
      <c r="Z82" s="113">
        <v>3.4730229621742499</v>
      </c>
      <c r="AA82" s="20">
        <v>16.425776476237701</v>
      </c>
      <c r="AB82" s="113">
        <v>1.39343036114726</v>
      </c>
      <c r="AC82" s="107"/>
      <c r="AD82" s="108"/>
    </row>
    <row r="83" spans="1:30" ht="13" customHeight="1" x14ac:dyDescent="0.15">
      <c r="A83" s="57" t="s">
        <v>293</v>
      </c>
      <c r="B83" s="82">
        <v>1</v>
      </c>
      <c r="C83" s="20">
        <v>48.105177215157603</v>
      </c>
      <c r="D83" s="113">
        <v>1.5596492661625001</v>
      </c>
      <c r="E83" s="20">
        <v>49.255126041244502</v>
      </c>
      <c r="F83" s="113">
        <v>1.5149482492475801</v>
      </c>
      <c r="G83" s="20">
        <v>39.892059498610301</v>
      </c>
      <c r="H83" s="113">
        <v>2.9931732732185998</v>
      </c>
      <c r="I83" s="20">
        <v>-9.3630665426341206</v>
      </c>
      <c r="J83" s="113">
        <v>2.6734978592838599</v>
      </c>
      <c r="K83" s="20">
        <v>52.562732768104297</v>
      </c>
      <c r="L83" s="113">
        <v>2.7499606082377799</v>
      </c>
      <c r="M83" s="20">
        <v>47.8460180671076</v>
      </c>
      <c r="N83" s="113">
        <v>1.5799611995178899</v>
      </c>
      <c r="O83" s="20">
        <v>42.070644560006002</v>
      </c>
      <c r="P83" s="113">
        <v>4.03509794242549</v>
      </c>
      <c r="Q83" s="20">
        <v>-10.4920882080983</v>
      </c>
      <c r="R83" s="113">
        <v>4.4509346632718199</v>
      </c>
      <c r="S83" s="20">
        <v>51.986267520241199</v>
      </c>
      <c r="T83" s="113">
        <v>2.7238103258867001</v>
      </c>
      <c r="U83" s="20">
        <v>47.108482201115301</v>
      </c>
      <c r="V83" s="113">
        <v>2.35632149161902</v>
      </c>
      <c r="W83" s="20">
        <v>46.623568542912203</v>
      </c>
      <c r="X83" s="113">
        <v>2.1972296852995599</v>
      </c>
      <c r="Y83" s="20">
        <v>-5.3626989773289804</v>
      </c>
      <c r="Z83" s="113">
        <v>3.46815565700927</v>
      </c>
      <c r="AA83" s="20">
        <v>1.3230577472829399</v>
      </c>
      <c r="AB83" s="113">
        <v>2.6380773518771998</v>
      </c>
      <c r="AC83" s="107"/>
      <c r="AD83" s="108"/>
    </row>
    <row r="84" spans="1:30" ht="13" customHeight="1" x14ac:dyDescent="0.15">
      <c r="A84" s="3" t="s">
        <v>304</v>
      </c>
      <c r="B84" s="83">
        <v>1</v>
      </c>
      <c r="C84" s="64">
        <v>36.1240718266004</v>
      </c>
      <c r="D84" s="117">
        <v>0.32101770969203097</v>
      </c>
      <c r="E84" s="64">
        <v>38.990264743006499</v>
      </c>
      <c r="F84" s="117">
        <v>0.36635229153457599</v>
      </c>
      <c r="G84" s="64">
        <v>27.510171999589399</v>
      </c>
      <c r="H84" s="117">
        <v>0.63259676912100904</v>
      </c>
      <c r="I84" s="64">
        <v>-11.480092743417</v>
      </c>
      <c r="J84" s="117">
        <v>0.70499616319888503</v>
      </c>
      <c r="K84" s="64">
        <v>39.715744641515201</v>
      </c>
      <c r="L84" s="117">
        <v>0.85160997573132702</v>
      </c>
      <c r="M84" s="64">
        <v>36.168813319419201</v>
      </c>
      <c r="N84" s="117">
        <v>0.38272762272632399</v>
      </c>
      <c r="O84" s="64">
        <v>34.008398559258801</v>
      </c>
      <c r="P84" s="117">
        <v>0.63729522518104298</v>
      </c>
      <c r="Q84" s="64">
        <v>-5.7073460822563904</v>
      </c>
      <c r="R84" s="117">
        <v>1.0453052847929101</v>
      </c>
      <c r="S84" s="64">
        <v>39.022889815245399</v>
      </c>
      <c r="T84" s="117">
        <v>0.71990140486374299</v>
      </c>
      <c r="U84" s="64">
        <v>37.217270488301097</v>
      </c>
      <c r="V84" s="117">
        <v>0.68208547985729295</v>
      </c>
      <c r="W84" s="64">
        <v>34.949265946628799</v>
      </c>
      <c r="X84" s="117">
        <v>0.40641854269272698</v>
      </c>
      <c r="Y84" s="64">
        <v>-4.0736238686166404</v>
      </c>
      <c r="Z84" s="117">
        <v>0.81539673614029995</v>
      </c>
      <c r="AA84" s="64">
        <v>12.372939275108401</v>
      </c>
      <c r="AB84" s="117">
        <v>0.39423996290119001</v>
      </c>
      <c r="AC84" s="107"/>
      <c r="AD84" s="108"/>
    </row>
    <row r="85" spans="1:30" ht="13" customHeight="1" x14ac:dyDescent="0.15">
      <c r="A85" s="57" t="s">
        <v>92</v>
      </c>
      <c r="B85" s="82">
        <v>1</v>
      </c>
      <c r="C85" s="20">
        <v>15.1658834099025</v>
      </c>
      <c r="D85" s="113">
        <v>0.85132820829516298</v>
      </c>
      <c r="E85" s="20">
        <v>16.0236445270614</v>
      </c>
      <c r="F85" s="113">
        <v>0.91414890392681103</v>
      </c>
      <c r="G85" s="20">
        <v>9.2939601938860896</v>
      </c>
      <c r="H85" s="113">
        <v>1.76197208681748</v>
      </c>
      <c r="I85" s="20">
        <v>-6.7296843331753298</v>
      </c>
      <c r="J85" s="113">
        <v>1.8734142937796201</v>
      </c>
      <c r="K85" s="20">
        <v>13.6082191607313</v>
      </c>
      <c r="L85" s="113">
        <v>1.79873245632054</v>
      </c>
      <c r="M85" s="20">
        <v>16.3030516350601</v>
      </c>
      <c r="N85" s="113">
        <v>1.2113659592641399</v>
      </c>
      <c r="O85" s="20">
        <v>13.6121463517457</v>
      </c>
      <c r="P85" s="113">
        <v>1.51689563776283</v>
      </c>
      <c r="Q85" s="20">
        <v>3.9271910144602603E-3</v>
      </c>
      <c r="R85" s="113">
        <v>2.3168648269452299</v>
      </c>
      <c r="S85" s="20">
        <v>14.9111604735618</v>
      </c>
      <c r="T85" s="113">
        <v>1.92229462263186</v>
      </c>
      <c r="U85" s="20">
        <v>12.7640561433911</v>
      </c>
      <c r="V85" s="113">
        <v>2.0580538871655598</v>
      </c>
      <c r="W85" s="20">
        <v>15.881270227699501</v>
      </c>
      <c r="X85" s="113">
        <v>1.01624734070677</v>
      </c>
      <c r="Y85" s="20">
        <v>0.97010975413767897</v>
      </c>
      <c r="Z85" s="113">
        <v>2.3007253261212202</v>
      </c>
      <c r="AA85" s="20">
        <v>9.1539376511492208</v>
      </c>
      <c r="AB85" s="113">
        <v>1.1516333961943399</v>
      </c>
      <c r="AC85" s="107"/>
      <c r="AD85" s="108"/>
    </row>
    <row r="86" spans="1:30" ht="13" customHeight="1" x14ac:dyDescent="0.15">
      <c r="A86" s="57" t="s">
        <v>301</v>
      </c>
      <c r="B86" s="82">
        <v>1</v>
      </c>
      <c r="C86" s="20">
        <v>16.734071588048899</v>
      </c>
      <c r="D86" s="113">
        <v>1.06714418002435</v>
      </c>
      <c r="E86" s="20">
        <v>17.2879567499328</v>
      </c>
      <c r="F86" s="113">
        <v>1.1948493627495</v>
      </c>
      <c r="G86" s="20">
        <v>14.536660561047301</v>
      </c>
      <c r="H86" s="113">
        <v>2.8014642852329499</v>
      </c>
      <c r="I86" s="20">
        <v>-2.7512961888855498</v>
      </c>
      <c r="J86" s="113">
        <v>3.1189568359359399</v>
      </c>
      <c r="K86" s="20">
        <v>22.958583586357701</v>
      </c>
      <c r="L86" s="113">
        <v>2.6218015075922101</v>
      </c>
      <c r="M86" s="20">
        <v>16.101775214379099</v>
      </c>
      <c r="N86" s="113">
        <v>1.6153588445667999</v>
      </c>
      <c r="O86" s="20">
        <v>13.4846199132661</v>
      </c>
      <c r="P86" s="113">
        <v>2.42224178077258</v>
      </c>
      <c r="Q86" s="20">
        <v>-9.4739636730915695</v>
      </c>
      <c r="R86" s="113">
        <v>3.9173802966829698</v>
      </c>
      <c r="S86" s="20">
        <v>18.9805525477285</v>
      </c>
      <c r="T86" s="113">
        <v>2.0813201669608601</v>
      </c>
      <c r="U86" s="20">
        <v>16.922554390191401</v>
      </c>
      <c r="V86" s="113">
        <v>2.69757059074011</v>
      </c>
      <c r="W86" s="20">
        <v>15.1740803213634</v>
      </c>
      <c r="X86" s="113">
        <v>1.40267047770367</v>
      </c>
      <c r="Y86" s="20">
        <v>-3.80647222636517</v>
      </c>
      <c r="Z86" s="113">
        <v>2.48653432651939</v>
      </c>
      <c r="AA86" s="20">
        <v>8.3929227392036694</v>
      </c>
      <c r="AB86" s="113">
        <v>1.73761659159382</v>
      </c>
      <c r="AC86" s="107"/>
      <c r="AD86" s="108"/>
    </row>
    <row r="87" spans="1:30" ht="13" customHeight="1" x14ac:dyDescent="0.15">
      <c r="A87" s="72" t="s">
        <v>302</v>
      </c>
      <c r="B87" s="84">
        <v>1</v>
      </c>
      <c r="C87" s="118">
        <v>38.282772879285702</v>
      </c>
      <c r="D87" s="119">
        <v>1.6841779051549699</v>
      </c>
      <c r="E87" s="118">
        <v>39.016899269566501</v>
      </c>
      <c r="F87" s="119">
        <v>1.74213921115621</v>
      </c>
      <c r="G87" s="118">
        <v>31.869546798176</v>
      </c>
      <c r="H87" s="119">
        <v>4.5449246371460097</v>
      </c>
      <c r="I87" s="118">
        <v>-7.1473524713905503</v>
      </c>
      <c r="J87" s="119">
        <v>4.6564089723665996</v>
      </c>
      <c r="K87" s="118">
        <v>40.493475039119197</v>
      </c>
      <c r="L87" s="119">
        <v>3.7835039053694599</v>
      </c>
      <c r="M87" s="118">
        <v>36.016559361575702</v>
      </c>
      <c r="N87" s="119">
        <v>2.64776735568207</v>
      </c>
      <c r="O87" s="118">
        <v>39.345748859827502</v>
      </c>
      <c r="P87" s="119">
        <v>2.6186176832106201</v>
      </c>
      <c r="Q87" s="118">
        <v>-1.14772617929163</v>
      </c>
      <c r="R87" s="119">
        <v>4.19497588141496</v>
      </c>
      <c r="S87" s="118">
        <v>39.425797137648203</v>
      </c>
      <c r="T87" s="119">
        <v>3.04504037004136</v>
      </c>
      <c r="U87" s="118">
        <v>38.075591249640098</v>
      </c>
      <c r="V87" s="119">
        <v>4.1708710139947396</v>
      </c>
      <c r="W87" s="118">
        <v>37.2560022202833</v>
      </c>
      <c r="X87" s="119">
        <v>1.7666772471129799</v>
      </c>
      <c r="Y87" s="118">
        <v>-2.1697949173649702</v>
      </c>
      <c r="Z87" s="119">
        <v>3.1268676237655599</v>
      </c>
      <c r="AA87" s="118">
        <v>16.346091285851202</v>
      </c>
      <c r="AB87" s="119">
        <v>2.41784802681721</v>
      </c>
      <c r="AC87" s="80"/>
      <c r="AD87" s="81"/>
    </row>
    <row r="88" spans="1:30" ht="13" customHeight="1" x14ac:dyDescent="0.15">
      <c r="A88" s="57"/>
      <c r="B88" s="85"/>
      <c r="C88" s="20" t="s">
        <v>1572</v>
      </c>
      <c r="D88" s="113" t="s">
        <v>1573</v>
      </c>
      <c r="E88" s="20" t="s">
        <v>1574</v>
      </c>
      <c r="F88" s="113" t="s">
        <v>1575</v>
      </c>
      <c r="G88" s="20" t="s">
        <v>1576</v>
      </c>
      <c r="H88" s="113" t="s">
        <v>1577</v>
      </c>
      <c r="I88" s="20" t="s">
        <v>1578</v>
      </c>
      <c r="J88" s="113" t="s">
        <v>1579</v>
      </c>
      <c r="K88" s="20" t="s">
        <v>1580</v>
      </c>
      <c r="L88" s="113" t="s">
        <v>1581</v>
      </c>
      <c r="M88" s="20" t="s">
        <v>1582</v>
      </c>
      <c r="N88" s="113" t="s">
        <v>1583</v>
      </c>
      <c r="O88" s="20" t="s">
        <v>1584</v>
      </c>
      <c r="P88" s="113" t="s">
        <v>1585</v>
      </c>
      <c r="Q88" s="20" t="s">
        <v>1586</v>
      </c>
      <c r="R88" s="113" t="s">
        <v>1587</v>
      </c>
      <c r="S88" s="20" t="s">
        <v>1588</v>
      </c>
      <c r="T88" s="113" t="s">
        <v>1589</v>
      </c>
      <c r="U88" s="20" t="s">
        <v>1590</v>
      </c>
      <c r="V88" s="113" t="s">
        <v>1591</v>
      </c>
      <c r="W88" s="20" t="s">
        <v>1592</v>
      </c>
      <c r="X88" s="113" t="s">
        <v>1593</v>
      </c>
      <c r="Y88" s="20" t="s">
        <v>1594</v>
      </c>
      <c r="Z88" s="113" t="s">
        <v>1595</v>
      </c>
      <c r="AA88" s="107" t="s">
        <v>1596</v>
      </c>
      <c r="AB88" s="107" t="s">
        <v>1597</v>
      </c>
      <c r="AC88" s="20" t="s">
        <v>1598</v>
      </c>
      <c r="AD88" s="123" t="s">
        <v>1599</v>
      </c>
    </row>
    <row r="89" spans="1:30" ht="13" customHeight="1" x14ac:dyDescent="0.15">
      <c r="A89" s="57" t="s">
        <v>259</v>
      </c>
      <c r="B89" s="85">
        <v>3</v>
      </c>
      <c r="C89" s="20">
        <v>24.044334108506899</v>
      </c>
      <c r="D89" s="113">
        <v>0.80434779175270799</v>
      </c>
      <c r="E89" s="20">
        <v>26.4189901399536</v>
      </c>
      <c r="F89" s="113">
        <v>0.918934008693295</v>
      </c>
      <c r="G89" s="20">
        <v>18.722873217848299</v>
      </c>
      <c r="H89" s="113">
        <v>1.32469071368042</v>
      </c>
      <c r="I89" s="20">
        <v>-7.6961169221053103</v>
      </c>
      <c r="J89" s="113">
        <v>1.5776909217214801</v>
      </c>
      <c r="K89" s="20">
        <v>23.190380246090001</v>
      </c>
      <c r="L89" s="113">
        <v>3.1554617470993902</v>
      </c>
      <c r="M89" s="20">
        <v>25.788615917375498</v>
      </c>
      <c r="N89" s="113">
        <v>1.1671258668383999</v>
      </c>
      <c r="O89" s="20">
        <v>21.751819448373599</v>
      </c>
      <c r="P89" s="113">
        <v>1.28857678107583</v>
      </c>
      <c r="Q89" s="20">
        <v>-1.43856079771632</v>
      </c>
      <c r="R89" s="113">
        <v>3.45728953535794</v>
      </c>
      <c r="S89" s="20">
        <v>21.240778048986002</v>
      </c>
      <c r="T89" s="113">
        <v>1.6830615648820599</v>
      </c>
      <c r="U89" s="20">
        <v>25.8781617266518</v>
      </c>
      <c r="V89" s="113">
        <v>1.97893284029356</v>
      </c>
      <c r="W89" s="20">
        <v>24.2491512018257</v>
      </c>
      <c r="X89" s="113">
        <v>0.93460363336968</v>
      </c>
      <c r="Y89" s="20">
        <v>3.0083731528397299</v>
      </c>
      <c r="Z89" s="113">
        <v>1.88814102759409</v>
      </c>
      <c r="AA89" s="107"/>
      <c r="AB89" s="107"/>
      <c r="AC89" s="20">
        <v>-2.9302385744774702</v>
      </c>
      <c r="AD89" s="123">
        <v>1.24993200317343</v>
      </c>
    </row>
    <row r="90" spans="1:30" ht="13" customHeight="1" x14ac:dyDescent="0.15">
      <c r="A90" s="57" t="s">
        <v>262</v>
      </c>
      <c r="B90" s="85">
        <v>3</v>
      </c>
      <c r="C90" s="20">
        <v>1.8903876996698601</v>
      </c>
      <c r="D90" s="113">
        <v>0.43327306455477299</v>
      </c>
      <c r="E90" s="20">
        <v>1.769584140159</v>
      </c>
      <c r="F90" s="113">
        <v>0.46799279384795001</v>
      </c>
      <c r="G90" s="20">
        <v>2.0498837562290801</v>
      </c>
      <c r="H90" s="113">
        <v>0.60068756573357895</v>
      </c>
      <c r="I90" s="20">
        <v>0.28029961607007797</v>
      </c>
      <c r="J90" s="113">
        <v>0.61922946599251205</v>
      </c>
      <c r="K90" s="20">
        <v>0.37670180675630899</v>
      </c>
      <c r="L90" s="113">
        <v>0.38235582628964698</v>
      </c>
      <c r="M90" s="20">
        <v>1.9699297717322299</v>
      </c>
      <c r="N90" s="113">
        <v>0.41489096262342801</v>
      </c>
      <c r="O90" s="20">
        <v>1.9078498781351201</v>
      </c>
      <c r="P90" s="113">
        <v>0.76577365507344497</v>
      </c>
      <c r="Q90" s="20">
        <v>1.5311480713788099</v>
      </c>
      <c r="R90" s="113">
        <v>0.86008193089760898</v>
      </c>
      <c r="S90" s="20">
        <v>3.1629170866005398</v>
      </c>
      <c r="T90" s="113">
        <v>0.96764403078510597</v>
      </c>
      <c r="U90" s="20">
        <v>0.75786049680531897</v>
      </c>
      <c r="V90" s="113">
        <v>0.37327758195053701</v>
      </c>
      <c r="W90" s="20">
        <v>1.9942114207261199</v>
      </c>
      <c r="X90" s="113">
        <v>0.56134517955861696</v>
      </c>
      <c r="Y90" s="20">
        <v>-1.1687056658744199</v>
      </c>
      <c r="Z90" s="113">
        <v>1.0105488421642499</v>
      </c>
      <c r="AA90" s="107"/>
      <c r="AB90" s="107"/>
      <c r="AC90" s="20">
        <v>-21.1348879616564</v>
      </c>
      <c r="AD90" s="123">
        <v>1.0497481808682301</v>
      </c>
    </row>
    <row r="91" spans="1:30" ht="13" customHeight="1" x14ac:dyDescent="0.15">
      <c r="A91" s="57" t="s">
        <v>86</v>
      </c>
      <c r="B91" s="85">
        <v>3</v>
      </c>
      <c r="C91" s="20">
        <v>3.4396239020855699</v>
      </c>
      <c r="D91" s="113">
        <v>0.43166562521303498</v>
      </c>
      <c r="E91" s="20">
        <v>3.6760708590940001</v>
      </c>
      <c r="F91" s="113">
        <v>0.53184410891150502</v>
      </c>
      <c r="G91" s="20">
        <v>2.9531553529814301</v>
      </c>
      <c r="H91" s="113">
        <v>0.62533382181229702</v>
      </c>
      <c r="I91" s="20">
        <v>-0.72291550611256705</v>
      </c>
      <c r="J91" s="113">
        <v>0.75212393035588299</v>
      </c>
      <c r="K91" s="20">
        <v>3.22747781355802</v>
      </c>
      <c r="L91" s="113">
        <v>1.0010408412576901</v>
      </c>
      <c r="M91" s="20">
        <v>3.8495837988321902</v>
      </c>
      <c r="N91" s="113">
        <v>0.58495662971950801</v>
      </c>
      <c r="O91" s="20">
        <v>2.71736316825239</v>
      </c>
      <c r="P91" s="113">
        <v>0.80369560527223005</v>
      </c>
      <c r="Q91" s="20">
        <v>-0.510114645305626</v>
      </c>
      <c r="R91" s="113">
        <v>1.21546892944175</v>
      </c>
      <c r="S91" s="20">
        <v>3.17437532507086</v>
      </c>
      <c r="T91" s="113">
        <v>0.801362415022705</v>
      </c>
      <c r="U91" s="20">
        <v>3.0807196260757199</v>
      </c>
      <c r="V91" s="113">
        <v>0.91920083707297295</v>
      </c>
      <c r="W91" s="20">
        <v>3.56036000501408</v>
      </c>
      <c r="X91" s="113">
        <v>0.52985834456674596</v>
      </c>
      <c r="Y91" s="20">
        <v>0.385984679943225</v>
      </c>
      <c r="Z91" s="113">
        <v>0.92369890660598397</v>
      </c>
      <c r="AA91" s="107"/>
      <c r="AB91" s="107"/>
      <c r="AC91" s="20">
        <v>-2.57232185666768</v>
      </c>
      <c r="AD91" s="123">
        <v>0.88760068329267106</v>
      </c>
    </row>
    <row r="92" spans="1:30" ht="13" customHeight="1" x14ac:dyDescent="0.15">
      <c r="A92" s="57" t="s">
        <v>281</v>
      </c>
      <c r="B92" s="85">
        <v>3</v>
      </c>
      <c r="C92" s="20">
        <v>11.7464270823289</v>
      </c>
      <c r="D92" s="113">
        <v>0.62831095872214004</v>
      </c>
      <c r="E92" s="20">
        <v>13.408871357585801</v>
      </c>
      <c r="F92" s="113">
        <v>0.73222095304667001</v>
      </c>
      <c r="G92" s="20">
        <v>8.0138931133778897</v>
      </c>
      <c r="H92" s="113">
        <v>0.796503384752554</v>
      </c>
      <c r="I92" s="20">
        <v>-5.3949782442078602</v>
      </c>
      <c r="J92" s="113">
        <v>0.88783935012919102</v>
      </c>
      <c r="K92" s="20">
        <v>15.8993047181474</v>
      </c>
      <c r="L92" s="113">
        <v>5.2373567388628199</v>
      </c>
      <c r="M92" s="20">
        <v>13.9053872853786</v>
      </c>
      <c r="N92" s="113">
        <v>1.16011930681251</v>
      </c>
      <c r="O92" s="20">
        <v>10.4385886867301</v>
      </c>
      <c r="P92" s="113">
        <v>0.70761493178966295</v>
      </c>
      <c r="Q92" s="20">
        <v>-5.4607160314173804</v>
      </c>
      <c r="R92" s="113">
        <v>5.1286450256792602</v>
      </c>
      <c r="S92" s="20">
        <v>11.837556369469199</v>
      </c>
      <c r="T92" s="113">
        <v>2.10617193800464</v>
      </c>
      <c r="U92" s="20">
        <v>12.000155154708199</v>
      </c>
      <c r="V92" s="113">
        <v>2.21023238542409</v>
      </c>
      <c r="W92" s="20">
        <v>11.6642967787565</v>
      </c>
      <c r="X92" s="113">
        <v>0.67585358989144495</v>
      </c>
      <c r="Y92" s="20">
        <v>-0.17325959071274299</v>
      </c>
      <c r="Z92" s="113">
        <v>2.1833279960336802</v>
      </c>
      <c r="AA92" s="107"/>
      <c r="AB92" s="107"/>
      <c r="AC92" s="20">
        <v>-4.1377771596429698</v>
      </c>
      <c r="AD92" s="123">
        <v>1.00652808187224</v>
      </c>
    </row>
    <row r="93" spans="1:30" ht="13" customHeight="1" x14ac:dyDescent="0.15">
      <c r="A93" s="57" t="s">
        <v>283</v>
      </c>
      <c r="B93" s="85">
        <v>3</v>
      </c>
      <c r="C93" s="20">
        <v>17.674992616023701</v>
      </c>
      <c r="D93" s="113">
        <v>0.73220937521769303</v>
      </c>
      <c r="E93" s="20">
        <v>18.225521864465499</v>
      </c>
      <c r="F93" s="113">
        <v>1.0647204246962401</v>
      </c>
      <c r="G93" s="20">
        <v>17.0126011105828</v>
      </c>
      <c r="H93" s="113">
        <v>0.95430942239923</v>
      </c>
      <c r="I93" s="20">
        <v>-1.21292075388272</v>
      </c>
      <c r="J93" s="113">
        <v>1.4139707878885699</v>
      </c>
      <c r="K93" s="20">
        <v>22.475046902008501</v>
      </c>
      <c r="L93" s="113">
        <v>2.9726538567746399</v>
      </c>
      <c r="M93" s="20">
        <v>17.621251887382499</v>
      </c>
      <c r="N93" s="113">
        <v>0.93205525325098004</v>
      </c>
      <c r="O93" s="20">
        <v>16.229492835228701</v>
      </c>
      <c r="P93" s="113">
        <v>1.6552813466749601</v>
      </c>
      <c r="Q93" s="20">
        <v>-6.24555406677971</v>
      </c>
      <c r="R93" s="113">
        <v>3.6247114063682599</v>
      </c>
      <c r="S93" s="20">
        <v>19.8039901653922</v>
      </c>
      <c r="T93" s="113">
        <v>1.7981280811233999</v>
      </c>
      <c r="U93" s="20">
        <v>15.5850173887801</v>
      </c>
      <c r="V93" s="113">
        <v>1.76510444138131</v>
      </c>
      <c r="W93" s="20">
        <v>17.348396496700101</v>
      </c>
      <c r="X93" s="113">
        <v>0.93624403563022596</v>
      </c>
      <c r="Y93" s="20">
        <v>-2.4555936686921198</v>
      </c>
      <c r="Z93" s="113">
        <v>2.0383165344395802</v>
      </c>
      <c r="AA93" s="107"/>
      <c r="AB93" s="107"/>
      <c r="AC93" s="20">
        <v>-3.4586077987606001</v>
      </c>
      <c r="AD93" s="123">
        <v>1.13274820050281</v>
      </c>
    </row>
    <row r="94" spans="1:30" s="205" customFormat="1" ht="13" customHeight="1" x14ac:dyDescent="0.15">
      <c r="A94" s="199" t="s">
        <v>288</v>
      </c>
      <c r="B94" s="200">
        <v>3</v>
      </c>
      <c r="C94" s="201">
        <v>23.4755847491396</v>
      </c>
      <c r="D94" s="202">
        <v>0.85007353877111502</v>
      </c>
      <c r="E94" s="201">
        <v>25.296237070449799</v>
      </c>
      <c r="F94" s="202">
        <v>1.03518231309023</v>
      </c>
      <c r="G94" s="201">
        <v>18.726951067905901</v>
      </c>
      <c r="H94" s="202">
        <v>1.53357944088816</v>
      </c>
      <c r="I94" s="201">
        <v>-6.5692860025439197</v>
      </c>
      <c r="J94" s="202">
        <v>1.9255496183590299</v>
      </c>
      <c r="K94" s="201">
        <v>24.958391834035702</v>
      </c>
      <c r="L94" s="202">
        <v>3.17311027242053</v>
      </c>
      <c r="M94" s="201">
        <v>24.252874450811198</v>
      </c>
      <c r="N94" s="202">
        <v>1.3541083768403701</v>
      </c>
      <c r="O94" s="201">
        <v>22.538756712045501</v>
      </c>
      <c r="P94" s="202">
        <v>1.2288713954875601</v>
      </c>
      <c r="Q94" s="201">
        <v>-2.4196351219901802</v>
      </c>
      <c r="R94" s="202">
        <v>3.35785556006585</v>
      </c>
      <c r="S94" s="201">
        <v>24.049313107784901</v>
      </c>
      <c r="T94" s="202">
        <v>2.1168860264659601</v>
      </c>
      <c r="U94" s="201">
        <v>25.297394265598101</v>
      </c>
      <c r="V94" s="202">
        <v>2.2364540811641</v>
      </c>
      <c r="W94" s="201">
        <v>23.106516840186298</v>
      </c>
      <c r="X94" s="202">
        <v>1.1080998121815799</v>
      </c>
      <c r="Y94" s="201">
        <v>-0.94279626759859503</v>
      </c>
      <c r="Z94" s="202">
        <v>2.4739617497095501</v>
      </c>
      <c r="AA94" s="203"/>
      <c r="AB94" s="203"/>
      <c r="AC94" s="201">
        <v>-3.1680597046861898</v>
      </c>
      <c r="AD94" s="204">
        <v>1.3948041539318801</v>
      </c>
    </row>
    <row r="95" spans="1:30" ht="13" customHeight="1" x14ac:dyDescent="0.15">
      <c r="A95" s="57" t="s">
        <v>292</v>
      </c>
      <c r="B95" s="85">
        <v>3</v>
      </c>
      <c r="C95" s="20">
        <v>23.9341661102446</v>
      </c>
      <c r="D95" s="113">
        <v>0.72280361753018496</v>
      </c>
      <c r="E95" s="20">
        <v>26.902114840725901</v>
      </c>
      <c r="F95" s="113">
        <v>0.98003718195323097</v>
      </c>
      <c r="G95" s="20">
        <v>20.003197460803801</v>
      </c>
      <c r="H95" s="113">
        <v>1.0118542266420001</v>
      </c>
      <c r="I95" s="20">
        <v>-6.8989173799221701</v>
      </c>
      <c r="J95" s="113">
        <v>1.40500049854168</v>
      </c>
      <c r="K95" s="20">
        <v>35.472293893566999</v>
      </c>
      <c r="L95" s="113">
        <v>3.73367572154695</v>
      </c>
      <c r="M95" s="20">
        <v>23.877555611190399</v>
      </c>
      <c r="N95" s="113">
        <v>0.88339884811753799</v>
      </c>
      <c r="O95" s="20">
        <v>17.885474119370699</v>
      </c>
      <c r="P95" s="113">
        <v>1.5141951993699601</v>
      </c>
      <c r="Q95" s="20">
        <v>-17.586819774196201</v>
      </c>
      <c r="R95" s="113">
        <v>4.05934577264388</v>
      </c>
      <c r="S95" s="20">
        <v>32.4267040761125</v>
      </c>
      <c r="T95" s="113">
        <v>2.7916121996832701</v>
      </c>
      <c r="U95" s="20">
        <v>26.7827969064355</v>
      </c>
      <c r="V95" s="113">
        <v>1.71732460685156</v>
      </c>
      <c r="W95" s="20">
        <v>20.6753752693267</v>
      </c>
      <c r="X95" s="113">
        <v>0.79732120690765496</v>
      </c>
      <c r="Y95" s="20">
        <v>-11.7513288067858</v>
      </c>
      <c r="Z95" s="113">
        <v>3.0553749742513401</v>
      </c>
      <c r="AA95" s="107"/>
      <c r="AB95" s="107"/>
      <c r="AC95" s="20">
        <v>-10.7763762150032</v>
      </c>
      <c r="AD95" s="123">
        <v>1.1547952674920201</v>
      </c>
    </row>
    <row r="96" spans="1:30" ht="13" customHeight="1" x14ac:dyDescent="0.15">
      <c r="A96" s="57" t="s">
        <v>293</v>
      </c>
      <c r="B96" s="85">
        <v>3</v>
      </c>
      <c r="C96" s="20">
        <v>41.217173841080402</v>
      </c>
      <c r="D96" s="113">
        <v>1.5351491420871299</v>
      </c>
      <c r="E96" s="20">
        <v>41.273312205370303</v>
      </c>
      <c r="F96" s="113">
        <v>2.0291625814162302</v>
      </c>
      <c r="G96" s="20">
        <v>41.074049174806703</v>
      </c>
      <c r="H96" s="113">
        <v>1.8127153680335899</v>
      </c>
      <c r="I96" s="20">
        <v>-0.19926303056359301</v>
      </c>
      <c r="J96" s="113">
        <v>2.4531882379412799</v>
      </c>
      <c r="K96" s="20">
        <v>44.934195693729997</v>
      </c>
      <c r="L96" s="113">
        <v>3.9549243277967001</v>
      </c>
      <c r="M96" s="20">
        <v>42.947538678735299</v>
      </c>
      <c r="N96" s="113">
        <v>2.0909110881922901</v>
      </c>
      <c r="O96" s="20">
        <v>34.157840141904998</v>
      </c>
      <c r="P96" s="113">
        <v>3.6832640680025301</v>
      </c>
      <c r="Q96" s="20">
        <v>-10.776355551825</v>
      </c>
      <c r="R96" s="113">
        <v>5.5713773820369896</v>
      </c>
      <c r="S96" s="20">
        <v>47.081763995785998</v>
      </c>
      <c r="T96" s="113">
        <v>3.4051095039426098</v>
      </c>
      <c r="U96" s="20">
        <v>45.303837922759001</v>
      </c>
      <c r="V96" s="113">
        <v>2.90635858102375</v>
      </c>
      <c r="W96" s="20">
        <v>38.893439180010198</v>
      </c>
      <c r="X96" s="113">
        <v>1.98601552596064</v>
      </c>
      <c r="Y96" s="20">
        <v>-8.1883248157757702</v>
      </c>
      <c r="Z96" s="113">
        <v>4.3699906274122498</v>
      </c>
      <c r="AA96" s="107"/>
      <c r="AB96" s="107"/>
      <c r="AC96" s="20">
        <v>-5.5649456267942403</v>
      </c>
      <c r="AD96" s="123">
        <v>2.6236671224637198</v>
      </c>
    </row>
    <row r="97" spans="1:30" ht="13" customHeight="1" x14ac:dyDescent="0.15">
      <c r="A97" s="5" t="s">
        <v>305</v>
      </c>
      <c r="B97" s="87">
        <v>3</v>
      </c>
      <c r="C97" s="88">
        <v>18.427836263634902</v>
      </c>
      <c r="D97" s="122">
        <v>0.29457846842586299</v>
      </c>
      <c r="E97" s="88">
        <v>19.6213378097255</v>
      </c>
      <c r="F97" s="122">
        <v>0.378435684587346</v>
      </c>
      <c r="G97" s="88">
        <v>16.069575531817001</v>
      </c>
      <c r="H97" s="122">
        <v>0.409142575734532</v>
      </c>
      <c r="I97" s="88">
        <v>-3.5517622779085101</v>
      </c>
      <c r="J97" s="122">
        <v>0.52923465594975305</v>
      </c>
      <c r="K97" s="88">
        <v>21.3167241134866</v>
      </c>
      <c r="L97" s="122">
        <v>1.1660710190682</v>
      </c>
      <c r="M97" s="88">
        <v>19.2765921751798</v>
      </c>
      <c r="N97" s="122">
        <v>0.41602673365731402</v>
      </c>
      <c r="O97" s="88">
        <v>15.9533981237552</v>
      </c>
      <c r="P97" s="122">
        <v>0.60599591929433905</v>
      </c>
      <c r="Q97" s="88">
        <v>-5.3633259897314502</v>
      </c>
      <c r="R97" s="122">
        <v>1.32526658375831</v>
      </c>
      <c r="S97" s="88">
        <v>20.347174771900299</v>
      </c>
      <c r="T97" s="122">
        <v>0.74947391555863396</v>
      </c>
      <c r="U97" s="88">
        <v>19.3357429359767</v>
      </c>
      <c r="V97" s="122">
        <v>0.67660703685928503</v>
      </c>
      <c r="W97" s="88">
        <v>17.6864683990682</v>
      </c>
      <c r="X97" s="122">
        <v>0.36679646022072598</v>
      </c>
      <c r="Y97" s="88">
        <v>-2.6607063728320601</v>
      </c>
      <c r="Z97" s="122">
        <v>0.87422985447693702</v>
      </c>
      <c r="AA97" s="80"/>
      <c r="AB97" s="80"/>
      <c r="AC97" s="88">
        <v>-6.7179018622111002</v>
      </c>
      <c r="AD97" s="127">
        <v>0.498607645744303</v>
      </c>
    </row>
    <row r="99" spans="1:30" x14ac:dyDescent="0.15">
      <c r="A99" s="128" t="s">
        <v>306</v>
      </c>
    </row>
    <row r="100" spans="1:30" x14ac:dyDescent="0.15">
      <c r="A100" s="128" t="s">
        <v>307</v>
      </c>
    </row>
    <row r="101" spans="1:30" x14ac:dyDescent="0.15">
      <c r="A101" s="128" t="s">
        <v>308</v>
      </c>
    </row>
    <row r="102" spans="1:30" x14ac:dyDescent="0.15">
      <c r="A102" s="128" t="s">
        <v>309</v>
      </c>
    </row>
    <row r="103" spans="1:30" x14ac:dyDescent="0.15">
      <c r="A103" s="112" t="str">
        <f>HYPERLINK("https://oecdcode.org/disclaimers/cyprus.html", "Information on data for Cyprus: https://oecdcode.org/disclaimers/cyprus.html")</f>
        <v>Information on data for Cyprus: https://oecdcode.org/disclaimers/cyprus.html</v>
      </c>
    </row>
    <row r="104" spans="1:30" x14ac:dyDescent="0.15">
      <c r="A104" s="128" t="s">
        <v>310</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60" priority="5">
      <formula>ABS(I1/J1)&gt;1.95996398454005</formula>
    </cfRule>
  </conditionalFormatting>
  <conditionalFormatting sqref="Q1:Q200">
    <cfRule type="expression" dxfId="59" priority="4">
      <formula>ABS(Q1/R1)&gt;1.95996398454005</formula>
    </cfRule>
  </conditionalFormatting>
  <conditionalFormatting sqref="Y1:Y200">
    <cfRule type="expression" dxfId="58" priority="3">
      <formula>ABS(Y1/Z1)&gt;1.95996398454005</formula>
    </cfRule>
  </conditionalFormatting>
  <conditionalFormatting sqref="AA1:AA200">
    <cfRule type="expression" dxfId="57" priority="2">
      <formula>ABS(AA1/AB1)&gt;1.95996398454005</formula>
    </cfRule>
  </conditionalFormatting>
  <conditionalFormatting sqref="AC1:AC200">
    <cfRule type="expression" dxfId="56" priority="1">
      <formula>ABS(AC1/AD1)&gt;1.95996398454005</formula>
    </cfRule>
  </conditionalFormatting>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T110"/>
  <sheetViews>
    <sheetView showGridLines="0" zoomScale="80" workbookViewId="0"/>
  </sheetViews>
  <sheetFormatPr baseColWidth="10" defaultRowHeight="13" x14ac:dyDescent="0.15"/>
  <cols>
    <col min="1" max="1" width="30.6640625" customWidth="1"/>
    <col min="2" max="2" width="8.6640625" customWidth="1"/>
  </cols>
  <sheetData>
    <row r="1" spans="1:46" x14ac:dyDescent="0.15">
      <c r="A1" s="27" t="s">
        <v>206</v>
      </c>
    </row>
    <row r="2" spans="1:46" x14ac:dyDescent="0.15">
      <c r="A2" s="29" t="s">
        <v>207</v>
      </c>
    </row>
    <row r="3" spans="1:46" x14ac:dyDescent="0.15">
      <c r="A3" s="25" t="s">
        <v>349</v>
      </c>
    </row>
    <row r="4" spans="1:46" x14ac:dyDescent="0.15">
      <c r="A4" s="97" t="str">
        <f>HYPERLINK("#'TOC'!A1", "Back to TOC")</f>
        <v>Back to TOC</v>
      </c>
    </row>
    <row r="7" spans="1:46" ht="16" customHeight="1" x14ac:dyDescent="0.15">
      <c r="B7" s="163" t="s">
        <v>237</v>
      </c>
      <c r="C7" s="166" t="s">
        <v>449</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7"/>
    </row>
    <row r="8" spans="1:46" ht="32" customHeight="1" x14ac:dyDescent="0.15">
      <c r="B8" s="164"/>
      <c r="C8" s="168" t="s">
        <v>331</v>
      </c>
      <c r="D8" s="168"/>
      <c r="E8" s="168" t="s">
        <v>351</v>
      </c>
      <c r="F8" s="168"/>
      <c r="G8" s="168"/>
      <c r="H8" s="168"/>
      <c r="I8" s="168"/>
      <c r="J8" s="168"/>
      <c r="K8" s="168"/>
      <c r="L8" s="168"/>
      <c r="M8" s="168" t="s">
        <v>356</v>
      </c>
      <c r="N8" s="168"/>
      <c r="O8" s="168"/>
      <c r="P8" s="168"/>
      <c r="Q8" s="168"/>
      <c r="R8" s="168"/>
      <c r="S8" s="168" t="s">
        <v>360</v>
      </c>
      <c r="T8" s="168"/>
      <c r="U8" s="168"/>
      <c r="V8" s="168"/>
      <c r="W8" s="168"/>
      <c r="X8" s="168"/>
      <c r="Y8" s="168"/>
      <c r="Z8" s="168"/>
      <c r="AA8" s="168" t="s">
        <v>365</v>
      </c>
      <c r="AB8" s="168"/>
      <c r="AC8" s="168"/>
      <c r="AD8" s="168"/>
      <c r="AE8" s="168"/>
      <c r="AF8" s="168"/>
      <c r="AG8" s="168"/>
      <c r="AH8" s="168"/>
      <c r="AI8" s="168" t="s">
        <v>369</v>
      </c>
      <c r="AJ8" s="168"/>
      <c r="AK8" s="168"/>
      <c r="AL8" s="168"/>
      <c r="AM8" s="168"/>
      <c r="AN8" s="168"/>
      <c r="AO8" s="168"/>
      <c r="AP8" s="168"/>
      <c r="AQ8" s="170" t="s">
        <v>243</v>
      </c>
      <c r="AR8" s="170"/>
      <c r="AS8" s="170" t="s">
        <v>245</v>
      </c>
      <c r="AT8" s="172"/>
    </row>
    <row r="9" spans="1:46" ht="48" customHeight="1" x14ac:dyDescent="0.15">
      <c r="B9" s="164"/>
      <c r="C9" s="168"/>
      <c r="D9" s="168"/>
      <c r="E9" s="169" t="s">
        <v>352</v>
      </c>
      <c r="F9" s="169"/>
      <c r="G9" s="169" t="s">
        <v>353</v>
      </c>
      <c r="H9" s="169"/>
      <c r="I9" s="169" t="s">
        <v>354</v>
      </c>
      <c r="J9" s="169"/>
      <c r="K9" s="169" t="s">
        <v>355</v>
      </c>
      <c r="L9" s="169"/>
      <c r="M9" s="169" t="s">
        <v>357</v>
      </c>
      <c r="N9" s="169"/>
      <c r="O9" s="169" t="s">
        <v>358</v>
      </c>
      <c r="P9" s="169"/>
      <c r="Q9" s="169" t="s">
        <v>359</v>
      </c>
      <c r="R9" s="169"/>
      <c r="S9" s="169" t="s">
        <v>361</v>
      </c>
      <c r="T9" s="169"/>
      <c r="U9" s="169" t="s">
        <v>362</v>
      </c>
      <c r="V9" s="169"/>
      <c r="W9" s="169" t="s">
        <v>363</v>
      </c>
      <c r="X9" s="169"/>
      <c r="Y9" s="169" t="s">
        <v>364</v>
      </c>
      <c r="Z9" s="169"/>
      <c r="AA9" s="169" t="s">
        <v>366</v>
      </c>
      <c r="AB9" s="169"/>
      <c r="AC9" s="169" t="s">
        <v>367</v>
      </c>
      <c r="AD9" s="169"/>
      <c r="AE9" s="169" t="s">
        <v>368</v>
      </c>
      <c r="AF9" s="169"/>
      <c r="AG9" s="169" t="s">
        <v>364</v>
      </c>
      <c r="AH9" s="169"/>
      <c r="AI9" s="169" t="s">
        <v>361</v>
      </c>
      <c r="AJ9" s="169"/>
      <c r="AK9" s="169" t="s">
        <v>362</v>
      </c>
      <c r="AL9" s="169"/>
      <c r="AM9" s="169" t="s">
        <v>363</v>
      </c>
      <c r="AN9" s="169"/>
      <c r="AO9" s="169" t="s">
        <v>364</v>
      </c>
      <c r="AP9" s="169"/>
      <c r="AQ9" s="171" t="s">
        <v>331</v>
      </c>
      <c r="AR9" s="171"/>
      <c r="AS9" s="171" t="s">
        <v>331</v>
      </c>
      <c r="AT9" s="173"/>
    </row>
    <row r="10" spans="1:46" ht="16" customHeight="1" x14ac:dyDescent="0.15">
      <c r="B10" s="165"/>
      <c r="C10" s="98" t="s">
        <v>332</v>
      </c>
      <c r="D10" s="98" t="s">
        <v>240</v>
      </c>
      <c r="E10" s="98" t="s">
        <v>332</v>
      </c>
      <c r="F10" s="98" t="s">
        <v>240</v>
      </c>
      <c r="G10" s="98" t="s">
        <v>332</v>
      </c>
      <c r="H10" s="98" t="s">
        <v>240</v>
      </c>
      <c r="I10" s="98" t="s">
        <v>332</v>
      </c>
      <c r="J10" s="98" t="s">
        <v>240</v>
      </c>
      <c r="K10" s="98" t="s">
        <v>337</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332</v>
      </c>
      <c r="AB10" s="98" t="s">
        <v>240</v>
      </c>
      <c r="AC10" s="98" t="s">
        <v>332</v>
      </c>
      <c r="AD10" s="98" t="s">
        <v>240</v>
      </c>
      <c r="AE10" s="98" t="s">
        <v>332</v>
      </c>
      <c r="AF10" s="98" t="s">
        <v>240</v>
      </c>
      <c r="AG10" s="98" t="s">
        <v>337</v>
      </c>
      <c r="AH10" s="98" t="s">
        <v>240</v>
      </c>
      <c r="AI10" s="98" t="s">
        <v>332</v>
      </c>
      <c r="AJ10" s="98" t="s">
        <v>240</v>
      </c>
      <c r="AK10" s="98" t="s">
        <v>332</v>
      </c>
      <c r="AL10" s="98" t="s">
        <v>240</v>
      </c>
      <c r="AM10" s="98" t="s">
        <v>332</v>
      </c>
      <c r="AN10" s="98" t="s">
        <v>240</v>
      </c>
      <c r="AO10" s="98" t="s">
        <v>337</v>
      </c>
      <c r="AP10" s="98" t="s">
        <v>240</v>
      </c>
      <c r="AQ10" s="98" t="s">
        <v>337</v>
      </c>
      <c r="AR10" s="98" t="s">
        <v>240</v>
      </c>
      <c r="AS10" s="98" t="s">
        <v>337</v>
      </c>
      <c r="AT10" s="99" t="s">
        <v>240</v>
      </c>
    </row>
    <row r="11" spans="1:46" ht="13" customHeight="1" x14ac:dyDescent="0.15">
      <c r="A11" s="100"/>
      <c r="B11" s="101"/>
      <c r="C11" s="102" t="s">
        <v>1572</v>
      </c>
      <c r="D11" s="120" t="s">
        <v>1573</v>
      </c>
      <c r="E11" s="102" t="s">
        <v>1600</v>
      </c>
      <c r="F11" s="120" t="s">
        <v>1601</v>
      </c>
      <c r="G11" s="102" t="s">
        <v>1602</v>
      </c>
      <c r="H11" s="120" t="s">
        <v>1603</v>
      </c>
      <c r="I11" s="102" t="s">
        <v>1604</v>
      </c>
      <c r="J11" s="120" t="s">
        <v>1605</v>
      </c>
      <c r="K11" s="102" t="s">
        <v>1606</v>
      </c>
      <c r="L11" s="120" t="s">
        <v>1607</v>
      </c>
      <c r="M11" s="102" t="s">
        <v>1608</v>
      </c>
      <c r="N11" s="120" t="s">
        <v>1609</v>
      </c>
      <c r="O11" s="102" t="s">
        <v>1610</v>
      </c>
      <c r="P11" s="120" t="s">
        <v>1611</v>
      </c>
      <c r="Q11" s="102" t="s">
        <v>1612</v>
      </c>
      <c r="R11" s="120" t="s">
        <v>1613</v>
      </c>
      <c r="S11" s="102" t="s">
        <v>1614</v>
      </c>
      <c r="T11" s="120" t="s">
        <v>1615</v>
      </c>
      <c r="U11" s="102" t="s">
        <v>1616</v>
      </c>
      <c r="V11" s="120" t="s">
        <v>1617</v>
      </c>
      <c r="W11" s="102" t="s">
        <v>1618</v>
      </c>
      <c r="X11" s="120" t="s">
        <v>1619</v>
      </c>
      <c r="Y11" s="102" t="s">
        <v>1620</v>
      </c>
      <c r="Z11" s="120" t="s">
        <v>1621</v>
      </c>
      <c r="AA11" s="102" t="s">
        <v>1622</v>
      </c>
      <c r="AB11" s="120" t="s">
        <v>1623</v>
      </c>
      <c r="AC11" s="102" t="s">
        <v>1624</v>
      </c>
      <c r="AD11" s="120" t="s">
        <v>1625</v>
      </c>
      <c r="AE11" s="102" t="s">
        <v>1626</v>
      </c>
      <c r="AF11" s="120" t="s">
        <v>1627</v>
      </c>
      <c r="AG11" s="102" t="s">
        <v>1628</v>
      </c>
      <c r="AH11" s="120" t="s">
        <v>1629</v>
      </c>
      <c r="AI11" s="102" t="s">
        <v>1630</v>
      </c>
      <c r="AJ11" s="120" t="s">
        <v>1631</v>
      </c>
      <c r="AK11" s="102" t="s">
        <v>1632</v>
      </c>
      <c r="AL11" s="120" t="s">
        <v>1633</v>
      </c>
      <c r="AM11" s="102" t="s">
        <v>1634</v>
      </c>
      <c r="AN11" s="120" t="s">
        <v>1635</v>
      </c>
      <c r="AO11" s="102" t="s">
        <v>1636</v>
      </c>
      <c r="AP11" s="120" t="s">
        <v>1637</v>
      </c>
      <c r="AQ11" s="104" t="s">
        <v>1596</v>
      </c>
      <c r="AR11" s="104" t="s">
        <v>1597</v>
      </c>
      <c r="AS11" s="104" t="s">
        <v>1598</v>
      </c>
      <c r="AT11" s="105" t="s">
        <v>1599</v>
      </c>
    </row>
    <row r="12" spans="1:46" ht="13" customHeight="1" x14ac:dyDescent="0.15">
      <c r="A12" s="57" t="s">
        <v>246</v>
      </c>
      <c r="B12" s="106">
        <v>2</v>
      </c>
      <c r="C12" s="20">
        <v>56.244956442883399</v>
      </c>
      <c r="D12" s="113">
        <v>1.1621508764955899</v>
      </c>
      <c r="E12" s="20">
        <v>58.364076517048602</v>
      </c>
      <c r="F12" s="113">
        <v>1.8219850334252099</v>
      </c>
      <c r="G12" s="20">
        <v>55.860308561556899</v>
      </c>
      <c r="H12" s="113">
        <v>2.1383738371541399</v>
      </c>
      <c r="I12" s="20">
        <v>53.538604107388799</v>
      </c>
      <c r="J12" s="113">
        <v>1.79457888229107</v>
      </c>
      <c r="K12" s="20">
        <v>-4.8254724096597803</v>
      </c>
      <c r="L12" s="113">
        <v>2.4450892356353702</v>
      </c>
      <c r="M12" s="20">
        <v>57.200420733230601</v>
      </c>
      <c r="N12" s="113">
        <v>1.3147622033317401</v>
      </c>
      <c r="O12" s="20">
        <v>49.8613687004366</v>
      </c>
      <c r="P12" s="113">
        <v>2.5423476108006899</v>
      </c>
      <c r="Q12" s="20">
        <v>-7.3390520327940196</v>
      </c>
      <c r="R12" s="113">
        <v>3.0101091279224899</v>
      </c>
      <c r="S12" s="20">
        <v>55.795418722167398</v>
      </c>
      <c r="T12" s="113">
        <v>1.62083510714329</v>
      </c>
      <c r="U12" s="20">
        <v>55.416518300533397</v>
      </c>
      <c r="V12" s="113">
        <v>2.00218902939663</v>
      </c>
      <c r="W12" s="20">
        <v>58.779341318238899</v>
      </c>
      <c r="X12" s="113">
        <v>2.5847191481543899</v>
      </c>
      <c r="Y12" s="20">
        <v>2.9839225960714302</v>
      </c>
      <c r="Z12" s="113">
        <v>3.1500497325737</v>
      </c>
      <c r="AA12" s="20">
        <v>55.972395919744898</v>
      </c>
      <c r="AB12" s="113">
        <v>1.5435929185237001</v>
      </c>
      <c r="AC12" s="20">
        <v>56.689394370172998</v>
      </c>
      <c r="AD12" s="113">
        <v>1.90351416919636</v>
      </c>
      <c r="AE12" s="20">
        <v>58.320096081211403</v>
      </c>
      <c r="AF12" s="113">
        <v>4.7495039128127896</v>
      </c>
      <c r="AG12" s="20">
        <v>2.3477001614665101</v>
      </c>
      <c r="AH12" s="113">
        <v>4.9356697529671401</v>
      </c>
      <c r="AI12" s="20">
        <v>55.874772143901602</v>
      </c>
      <c r="AJ12" s="113">
        <v>1.16771275667231</v>
      </c>
      <c r="AK12" s="20" t="s">
        <v>824</v>
      </c>
      <c r="AL12" s="113" t="s">
        <v>824</v>
      </c>
      <c r="AM12" s="20" t="s">
        <v>824</v>
      </c>
      <c r="AN12" s="113" t="s">
        <v>824</v>
      </c>
      <c r="AO12" s="20" t="s">
        <v>824</v>
      </c>
      <c r="AP12" s="113" t="s">
        <v>824</v>
      </c>
      <c r="AQ12" s="107"/>
      <c r="AR12" s="107"/>
      <c r="AS12" s="107"/>
      <c r="AT12" s="108"/>
    </row>
    <row r="13" spans="1:46" ht="13" customHeight="1" x14ac:dyDescent="0.15">
      <c r="A13" s="57" t="s">
        <v>247</v>
      </c>
      <c r="B13" s="106">
        <v>2</v>
      </c>
      <c r="C13" s="20">
        <v>24.477122195975301</v>
      </c>
      <c r="D13" s="113">
        <v>1.09161026212795</v>
      </c>
      <c r="E13" s="20" t="s">
        <v>824</v>
      </c>
      <c r="F13" s="113" t="s">
        <v>824</v>
      </c>
      <c r="G13" s="20">
        <v>23.865896261541302</v>
      </c>
      <c r="H13" s="113">
        <v>1.6863062228794199</v>
      </c>
      <c r="I13" s="20">
        <v>25.469404939115702</v>
      </c>
      <c r="J13" s="113">
        <v>1.3868473417768701</v>
      </c>
      <c r="K13" s="20" t="s">
        <v>824</v>
      </c>
      <c r="L13" s="113" t="s">
        <v>824</v>
      </c>
      <c r="M13" s="20">
        <v>25.039832540140601</v>
      </c>
      <c r="N13" s="113">
        <v>1.4555973195818099</v>
      </c>
      <c r="O13" s="20">
        <v>23.772876937294701</v>
      </c>
      <c r="P13" s="113">
        <v>1.7149550885909699</v>
      </c>
      <c r="Q13" s="20">
        <v>-1.2669556028458699</v>
      </c>
      <c r="R13" s="113">
        <v>2.2502060676646001</v>
      </c>
      <c r="S13" s="20">
        <v>24.5358538621146</v>
      </c>
      <c r="T13" s="113">
        <v>1.82854699465713</v>
      </c>
      <c r="U13" s="20">
        <v>23.1658819969905</v>
      </c>
      <c r="V13" s="113">
        <v>1.9690727710292</v>
      </c>
      <c r="W13" s="20">
        <v>25.530734229186699</v>
      </c>
      <c r="X13" s="113">
        <v>1.68941027221544</v>
      </c>
      <c r="Y13" s="20">
        <v>0.99488036707215599</v>
      </c>
      <c r="Z13" s="113">
        <v>2.57136722121141</v>
      </c>
      <c r="AA13" s="20">
        <v>19.8698085595185</v>
      </c>
      <c r="AB13" s="113">
        <v>3.8682515256003298</v>
      </c>
      <c r="AC13" s="20">
        <v>25.826483976480201</v>
      </c>
      <c r="AD13" s="113">
        <v>1.3655905350423401</v>
      </c>
      <c r="AE13" s="20">
        <v>23.096094144475899</v>
      </c>
      <c r="AF13" s="113">
        <v>2.11444960243989</v>
      </c>
      <c r="AG13" s="20">
        <v>3.2262855849574801</v>
      </c>
      <c r="AH13" s="113">
        <v>4.3917146524055202</v>
      </c>
      <c r="AI13" s="20">
        <v>22.6456010864169</v>
      </c>
      <c r="AJ13" s="113">
        <v>2.15668508940279</v>
      </c>
      <c r="AK13" s="20">
        <v>24.5595026974412</v>
      </c>
      <c r="AL13" s="113">
        <v>1.5323139965980599</v>
      </c>
      <c r="AM13" s="20">
        <v>29.631586978197301</v>
      </c>
      <c r="AN13" s="113">
        <v>2.4910413643994902</v>
      </c>
      <c r="AO13" s="20">
        <v>6.9859858917803397</v>
      </c>
      <c r="AP13" s="113">
        <v>3.2573113049226201</v>
      </c>
      <c r="AQ13" s="107"/>
      <c r="AR13" s="107"/>
      <c r="AS13" s="107"/>
      <c r="AT13" s="108"/>
    </row>
    <row r="14" spans="1:46" ht="13" customHeight="1" x14ac:dyDescent="0.15">
      <c r="A14" s="57" t="s">
        <v>248</v>
      </c>
      <c r="B14" s="106">
        <v>2</v>
      </c>
      <c r="C14" s="20">
        <v>26.893156857104099</v>
      </c>
      <c r="D14" s="113">
        <v>0.82068258999719101</v>
      </c>
      <c r="E14" s="20">
        <v>22.973854503093602</v>
      </c>
      <c r="F14" s="113">
        <v>2.3574678062809999</v>
      </c>
      <c r="G14" s="20">
        <v>28.4281365862238</v>
      </c>
      <c r="H14" s="113">
        <v>1.07886999219276</v>
      </c>
      <c r="I14" s="20">
        <v>26.124398510065902</v>
      </c>
      <c r="J14" s="113">
        <v>1.6600943681804901</v>
      </c>
      <c r="K14" s="20">
        <v>3.1505440069723099</v>
      </c>
      <c r="L14" s="113">
        <v>2.8477168660119401</v>
      </c>
      <c r="M14" s="20">
        <v>27.165306900467598</v>
      </c>
      <c r="N14" s="113">
        <v>0.86531976140961497</v>
      </c>
      <c r="O14" s="20">
        <v>24.106690527354999</v>
      </c>
      <c r="P14" s="113">
        <v>2.3744370933044601</v>
      </c>
      <c r="Q14" s="20">
        <v>-3.0586163731126299</v>
      </c>
      <c r="R14" s="113">
        <v>2.5198981496278199</v>
      </c>
      <c r="S14" s="20">
        <v>25.3676383264742</v>
      </c>
      <c r="T14" s="113">
        <v>0.98539374312754502</v>
      </c>
      <c r="U14" s="20">
        <v>27.260391166961298</v>
      </c>
      <c r="V14" s="113">
        <v>1.60792786293562</v>
      </c>
      <c r="W14" s="20">
        <v>30.750324058855899</v>
      </c>
      <c r="X14" s="113">
        <v>2.4807134449225998</v>
      </c>
      <c r="Y14" s="20">
        <v>5.3826857323817103</v>
      </c>
      <c r="Z14" s="113">
        <v>2.6145109411287399</v>
      </c>
      <c r="AA14" s="20">
        <v>25.050043558809801</v>
      </c>
      <c r="AB14" s="113">
        <v>2.0833521197698102</v>
      </c>
      <c r="AC14" s="20">
        <v>25.176678815103799</v>
      </c>
      <c r="AD14" s="113">
        <v>0.87299022922485703</v>
      </c>
      <c r="AE14" s="20">
        <v>32.409401535631503</v>
      </c>
      <c r="AF14" s="113">
        <v>2.0956174173598598</v>
      </c>
      <c r="AG14" s="20">
        <v>7.3593579768217197</v>
      </c>
      <c r="AH14" s="113">
        <v>2.8579118467299902</v>
      </c>
      <c r="AI14" s="20">
        <v>26.606363937188501</v>
      </c>
      <c r="AJ14" s="113">
        <v>0.88228157017523301</v>
      </c>
      <c r="AK14" s="20">
        <v>29.718608449394502</v>
      </c>
      <c r="AL14" s="113">
        <v>2.9045588936447899</v>
      </c>
      <c r="AM14" s="20" t="s">
        <v>327</v>
      </c>
      <c r="AN14" s="113" t="s">
        <v>327</v>
      </c>
      <c r="AO14" s="20" t="s">
        <v>327</v>
      </c>
      <c r="AP14" s="113" t="s">
        <v>327</v>
      </c>
      <c r="AQ14" s="107"/>
      <c r="AR14" s="107"/>
      <c r="AS14" s="107"/>
      <c r="AT14" s="108"/>
    </row>
    <row r="15" spans="1:46" ht="13" customHeight="1" x14ac:dyDescent="0.15">
      <c r="A15" s="57" t="s">
        <v>249</v>
      </c>
      <c r="B15" s="106">
        <v>2</v>
      </c>
      <c r="C15" s="20">
        <v>51.971432784050599</v>
      </c>
      <c r="D15" s="113">
        <v>1.1467743760748099</v>
      </c>
      <c r="E15" s="20">
        <v>52.388596768216601</v>
      </c>
      <c r="F15" s="113">
        <v>1.8618512375507801</v>
      </c>
      <c r="G15" s="20">
        <v>53.647437209145501</v>
      </c>
      <c r="H15" s="113">
        <v>1.9865142932833999</v>
      </c>
      <c r="I15" s="20">
        <v>49.314367544748997</v>
      </c>
      <c r="J15" s="113">
        <v>2.0835732334445698</v>
      </c>
      <c r="K15" s="20">
        <v>-3.0742292234676101</v>
      </c>
      <c r="L15" s="113">
        <v>2.7897863090442101</v>
      </c>
      <c r="M15" s="20">
        <v>52.150850632009998</v>
      </c>
      <c r="N15" s="113">
        <v>1.1747542581154999</v>
      </c>
      <c r="O15" s="20">
        <v>46.230927283651603</v>
      </c>
      <c r="P15" s="113">
        <v>3.1809075573255798</v>
      </c>
      <c r="Q15" s="20">
        <v>-5.9199233483584601</v>
      </c>
      <c r="R15" s="113">
        <v>3.3843604241970602</v>
      </c>
      <c r="S15" s="20">
        <v>51.9065019895679</v>
      </c>
      <c r="T15" s="113">
        <v>1.5355257852761399</v>
      </c>
      <c r="U15" s="20">
        <v>49.185280653172697</v>
      </c>
      <c r="V15" s="113">
        <v>1.96082359695921</v>
      </c>
      <c r="W15" s="20">
        <v>57.774937751974797</v>
      </c>
      <c r="X15" s="113">
        <v>2.52963810863359</v>
      </c>
      <c r="Y15" s="20">
        <v>5.8684357624069099</v>
      </c>
      <c r="Z15" s="113">
        <v>2.9708683358149499</v>
      </c>
      <c r="AA15" s="20">
        <v>53.034520354976898</v>
      </c>
      <c r="AB15" s="113">
        <v>1.46362590446298</v>
      </c>
      <c r="AC15" s="20">
        <v>49.452929438184597</v>
      </c>
      <c r="AD15" s="113">
        <v>1.8620952460772799</v>
      </c>
      <c r="AE15" s="20">
        <v>50.541774423207102</v>
      </c>
      <c r="AF15" s="113">
        <v>3.7405391982902598</v>
      </c>
      <c r="AG15" s="20">
        <v>-2.49274593176973</v>
      </c>
      <c r="AH15" s="113">
        <v>3.9627045367689</v>
      </c>
      <c r="AI15" s="20">
        <v>51.616054264615698</v>
      </c>
      <c r="AJ15" s="113">
        <v>1.16006295665005</v>
      </c>
      <c r="AK15" s="20" t="s">
        <v>824</v>
      </c>
      <c r="AL15" s="113" t="s">
        <v>824</v>
      </c>
      <c r="AM15" s="20" t="s">
        <v>824</v>
      </c>
      <c r="AN15" s="113" t="s">
        <v>824</v>
      </c>
      <c r="AO15" s="20" t="s">
        <v>824</v>
      </c>
      <c r="AP15" s="113" t="s">
        <v>824</v>
      </c>
      <c r="AQ15" s="107"/>
      <c r="AR15" s="107"/>
      <c r="AS15" s="107"/>
      <c r="AT15" s="108"/>
    </row>
    <row r="16" spans="1:46" ht="13" customHeight="1" x14ac:dyDescent="0.15">
      <c r="A16" s="57" t="s">
        <v>250</v>
      </c>
      <c r="B16" s="106">
        <v>2</v>
      </c>
      <c r="C16" s="20">
        <v>35.3599975302416</v>
      </c>
      <c r="D16" s="113">
        <v>0.98461616988487299</v>
      </c>
      <c r="E16" s="20">
        <v>32.231081188007302</v>
      </c>
      <c r="F16" s="113">
        <v>2.2505771537638402</v>
      </c>
      <c r="G16" s="20">
        <v>35.741937071473203</v>
      </c>
      <c r="H16" s="113">
        <v>1.1295992316555901</v>
      </c>
      <c r="I16" s="20" t="s">
        <v>327</v>
      </c>
      <c r="J16" s="113" t="s">
        <v>327</v>
      </c>
      <c r="K16" s="20" t="s">
        <v>327</v>
      </c>
      <c r="L16" s="113" t="s">
        <v>327</v>
      </c>
      <c r="M16" s="20">
        <v>33.823219400655901</v>
      </c>
      <c r="N16" s="113">
        <v>1.17418771624455</v>
      </c>
      <c r="O16" s="20">
        <v>38.590022041111503</v>
      </c>
      <c r="P16" s="113">
        <v>1.4912750526954199</v>
      </c>
      <c r="Q16" s="20">
        <v>4.7668026404556301</v>
      </c>
      <c r="R16" s="113">
        <v>1.74698374149977</v>
      </c>
      <c r="S16" s="20">
        <v>35.016807403249601</v>
      </c>
      <c r="T16" s="113">
        <v>1.4550132844252901</v>
      </c>
      <c r="U16" s="20">
        <v>34.353829155495099</v>
      </c>
      <c r="V16" s="113">
        <v>1.5210418312498299</v>
      </c>
      <c r="W16" s="20">
        <v>38.950167571131601</v>
      </c>
      <c r="X16" s="113">
        <v>2.7214289448406301</v>
      </c>
      <c r="Y16" s="20">
        <v>3.9333601678819701</v>
      </c>
      <c r="Z16" s="113">
        <v>3.0909056813579698</v>
      </c>
      <c r="AA16" s="20">
        <v>34.693416376446102</v>
      </c>
      <c r="AB16" s="113">
        <v>1.4024669386745301</v>
      </c>
      <c r="AC16" s="20">
        <v>33.808637481668498</v>
      </c>
      <c r="AD16" s="113">
        <v>1.2868558822026299</v>
      </c>
      <c r="AE16" s="20">
        <v>40.221261002709198</v>
      </c>
      <c r="AF16" s="113">
        <v>2.7506581210139101</v>
      </c>
      <c r="AG16" s="20">
        <v>5.5278446262631098</v>
      </c>
      <c r="AH16" s="113">
        <v>2.7580448673965798</v>
      </c>
      <c r="AI16" s="20">
        <v>34.257941269824201</v>
      </c>
      <c r="AJ16" s="113">
        <v>1.0744166995170601</v>
      </c>
      <c r="AK16" s="20">
        <v>36.2956744150435</v>
      </c>
      <c r="AL16" s="113">
        <v>2.4199016949449699</v>
      </c>
      <c r="AM16" s="20" t="s">
        <v>824</v>
      </c>
      <c r="AN16" s="113" t="s">
        <v>824</v>
      </c>
      <c r="AO16" s="20" t="s">
        <v>824</v>
      </c>
      <c r="AP16" s="113" t="s">
        <v>824</v>
      </c>
      <c r="AQ16" s="107"/>
      <c r="AR16" s="107"/>
      <c r="AS16" s="107"/>
      <c r="AT16" s="108"/>
    </row>
    <row r="17" spans="1:46" ht="13" customHeight="1" x14ac:dyDescent="0.15">
      <c r="A17" s="57" t="s">
        <v>251</v>
      </c>
      <c r="B17" s="106">
        <v>2</v>
      </c>
      <c r="C17" s="20">
        <v>5.4430897821786299</v>
      </c>
      <c r="D17" s="113">
        <v>0.5124103677738</v>
      </c>
      <c r="E17" s="20" t="s">
        <v>824</v>
      </c>
      <c r="F17" s="113" t="s">
        <v>824</v>
      </c>
      <c r="G17" s="20">
        <v>4.5874258339211798</v>
      </c>
      <c r="H17" s="113">
        <v>0.39269814753056798</v>
      </c>
      <c r="I17" s="20">
        <v>7.9964021973252999</v>
      </c>
      <c r="J17" s="113">
        <v>2.08265989207348</v>
      </c>
      <c r="K17" s="20" t="s">
        <v>824</v>
      </c>
      <c r="L17" s="113" t="s">
        <v>824</v>
      </c>
      <c r="M17" s="20">
        <v>6.8716502668126704</v>
      </c>
      <c r="N17" s="113">
        <v>1.59219269014649</v>
      </c>
      <c r="O17" s="20">
        <v>4.8108767795600702</v>
      </c>
      <c r="P17" s="113">
        <v>0.39701650181619402</v>
      </c>
      <c r="Q17" s="20">
        <v>-2.0607734872525998</v>
      </c>
      <c r="R17" s="113">
        <v>1.6382555822962099</v>
      </c>
      <c r="S17" s="20">
        <v>4.8923010829848197</v>
      </c>
      <c r="T17" s="113">
        <v>0.65365926616728598</v>
      </c>
      <c r="U17" s="20">
        <v>5.7546826239679501</v>
      </c>
      <c r="V17" s="113">
        <v>1.39963988801418</v>
      </c>
      <c r="W17" s="20">
        <v>5.4228539616008096</v>
      </c>
      <c r="X17" s="113">
        <v>0.80906036088254096</v>
      </c>
      <c r="Y17" s="20">
        <v>0.53055287861598599</v>
      </c>
      <c r="Z17" s="113">
        <v>0.98565770352745796</v>
      </c>
      <c r="AA17" s="20" t="s">
        <v>824</v>
      </c>
      <c r="AB17" s="113" t="s">
        <v>824</v>
      </c>
      <c r="AC17" s="20">
        <v>4.5089389929539498</v>
      </c>
      <c r="AD17" s="113">
        <v>0.46152674242950098</v>
      </c>
      <c r="AE17" s="20">
        <v>6.6236956192829002</v>
      </c>
      <c r="AF17" s="113">
        <v>1.38438971090564</v>
      </c>
      <c r="AG17" s="20" t="s">
        <v>824</v>
      </c>
      <c r="AH17" s="113" t="s">
        <v>824</v>
      </c>
      <c r="AI17" s="20">
        <v>4.2825159540379598</v>
      </c>
      <c r="AJ17" s="113">
        <v>0.55299785206902197</v>
      </c>
      <c r="AK17" s="20">
        <v>6.1132574403133697</v>
      </c>
      <c r="AL17" s="113">
        <v>1.17126770316926</v>
      </c>
      <c r="AM17" s="20">
        <v>5.4277583849758404</v>
      </c>
      <c r="AN17" s="113">
        <v>0.968131377508055</v>
      </c>
      <c r="AO17" s="20">
        <v>1.1452424309378799</v>
      </c>
      <c r="AP17" s="113">
        <v>1.1784989318369099</v>
      </c>
      <c r="AQ17" s="107"/>
      <c r="AR17" s="107"/>
      <c r="AS17" s="107"/>
      <c r="AT17" s="108"/>
    </row>
    <row r="18" spans="1:46" ht="13" customHeight="1" x14ac:dyDescent="0.15">
      <c r="A18" s="109" t="s">
        <v>252</v>
      </c>
      <c r="B18" s="106">
        <v>2</v>
      </c>
      <c r="C18" s="20">
        <v>6.0119457587532503</v>
      </c>
      <c r="D18" s="113">
        <v>0.77556415659251399</v>
      </c>
      <c r="E18" s="20" t="s">
        <v>824</v>
      </c>
      <c r="F18" s="113" t="s">
        <v>824</v>
      </c>
      <c r="G18" s="20">
        <v>4.8230736170737902</v>
      </c>
      <c r="H18" s="113">
        <v>0.50571248481018005</v>
      </c>
      <c r="I18" s="20">
        <v>11.2451897338377</v>
      </c>
      <c r="J18" s="113">
        <v>4.9495502528051896</v>
      </c>
      <c r="K18" s="20" t="s">
        <v>824</v>
      </c>
      <c r="L18" s="113" t="s">
        <v>824</v>
      </c>
      <c r="M18" s="20">
        <v>9.4851755444838695</v>
      </c>
      <c r="N18" s="113">
        <v>2.8078452695068501</v>
      </c>
      <c r="O18" s="20">
        <v>4.64918106495149</v>
      </c>
      <c r="P18" s="113">
        <v>0.545255024597602</v>
      </c>
      <c r="Q18" s="20">
        <v>-4.8359944795323804</v>
      </c>
      <c r="R18" s="113">
        <v>2.8572219618077601</v>
      </c>
      <c r="S18" s="20">
        <v>4.74800717932394</v>
      </c>
      <c r="T18" s="113">
        <v>0.92748175316270098</v>
      </c>
      <c r="U18" s="20">
        <v>6.7273460903348399</v>
      </c>
      <c r="V18" s="113">
        <v>1.87882699192925</v>
      </c>
      <c r="W18" s="20">
        <v>5.8935084984045503</v>
      </c>
      <c r="X18" s="113">
        <v>1.1342396648936699</v>
      </c>
      <c r="Y18" s="20">
        <v>1.14550131908061</v>
      </c>
      <c r="Z18" s="113">
        <v>1.4387469573213001</v>
      </c>
      <c r="AA18" s="20" t="s">
        <v>824</v>
      </c>
      <c r="AB18" s="113" t="s">
        <v>824</v>
      </c>
      <c r="AC18" s="20">
        <v>4.6646014690302904</v>
      </c>
      <c r="AD18" s="113">
        <v>0.60299470051622295</v>
      </c>
      <c r="AE18" s="20">
        <v>7.3908071610236803</v>
      </c>
      <c r="AF18" s="113">
        <v>2.0435908961956799</v>
      </c>
      <c r="AG18" s="20" t="s">
        <v>824</v>
      </c>
      <c r="AH18" s="113" t="s">
        <v>824</v>
      </c>
      <c r="AI18" s="20">
        <v>3.9662683676138002</v>
      </c>
      <c r="AJ18" s="113">
        <v>0.74385503323441204</v>
      </c>
      <c r="AK18" s="20">
        <v>7.2695956351139701</v>
      </c>
      <c r="AL18" s="113">
        <v>1.91603464954972</v>
      </c>
      <c r="AM18" s="20">
        <v>6.3598391190783703</v>
      </c>
      <c r="AN18" s="113">
        <v>1.0004148030812301</v>
      </c>
      <c r="AO18" s="20">
        <v>2.3935707514645799</v>
      </c>
      <c r="AP18" s="113">
        <v>1.25436455193222</v>
      </c>
      <c r="AQ18" s="107"/>
      <c r="AR18" s="107"/>
      <c r="AS18" s="107"/>
      <c r="AT18" s="108"/>
    </row>
    <row r="19" spans="1:46" ht="13" customHeight="1" x14ac:dyDescent="0.15">
      <c r="A19" s="109" t="s">
        <v>253</v>
      </c>
      <c r="B19" s="106">
        <v>2</v>
      </c>
      <c r="C19" s="20">
        <v>4.5488613097500403</v>
      </c>
      <c r="D19" s="113">
        <v>0.466297306587861</v>
      </c>
      <c r="E19" s="20" t="s">
        <v>824</v>
      </c>
      <c r="F19" s="113" t="s">
        <v>824</v>
      </c>
      <c r="G19" s="20">
        <v>4.0554107815025802</v>
      </c>
      <c r="H19" s="113">
        <v>0.57674560801636499</v>
      </c>
      <c r="I19" s="20">
        <v>6.0444662814307</v>
      </c>
      <c r="J19" s="113">
        <v>0.893571197851322</v>
      </c>
      <c r="K19" s="20" t="s">
        <v>824</v>
      </c>
      <c r="L19" s="113" t="s">
        <v>824</v>
      </c>
      <c r="M19" s="20">
        <v>4.1909974175949296</v>
      </c>
      <c r="N19" s="113">
        <v>0.88691084021953104</v>
      </c>
      <c r="O19" s="20">
        <v>5.1401667957114299</v>
      </c>
      <c r="P19" s="113">
        <v>0.55230558364850602</v>
      </c>
      <c r="Q19" s="20">
        <v>0.94916937811649305</v>
      </c>
      <c r="R19" s="113">
        <v>1.04217290224436</v>
      </c>
      <c r="S19" s="20">
        <v>5.1277278904665904</v>
      </c>
      <c r="T19" s="113">
        <v>0.80698766836751801</v>
      </c>
      <c r="U19" s="20">
        <v>3.3837886038496299</v>
      </c>
      <c r="V19" s="113">
        <v>0.73743639783380999</v>
      </c>
      <c r="W19" s="20">
        <v>4.8445462239236203</v>
      </c>
      <c r="X19" s="113">
        <v>1.0615362315018499</v>
      </c>
      <c r="Y19" s="20">
        <v>-0.283181666542972</v>
      </c>
      <c r="Z19" s="113">
        <v>1.30384296205177</v>
      </c>
      <c r="AA19" s="20" t="s">
        <v>824</v>
      </c>
      <c r="AB19" s="113" t="s">
        <v>824</v>
      </c>
      <c r="AC19" s="20">
        <v>4.24020602784329</v>
      </c>
      <c r="AD19" s="113">
        <v>0.56102718823383402</v>
      </c>
      <c r="AE19" s="20">
        <v>5.1836493815984301</v>
      </c>
      <c r="AF19" s="113">
        <v>0.86690960688402496</v>
      </c>
      <c r="AG19" s="20" t="s">
        <v>824</v>
      </c>
      <c r="AH19" s="113" t="s">
        <v>824</v>
      </c>
      <c r="AI19" s="20">
        <v>4.9365562375407102</v>
      </c>
      <c r="AJ19" s="113">
        <v>0.79966122632358305</v>
      </c>
      <c r="AK19" s="20">
        <v>4.4989663471683601</v>
      </c>
      <c r="AL19" s="113">
        <v>0.64066124654144596</v>
      </c>
      <c r="AM19" s="20">
        <v>3.2453175416317701</v>
      </c>
      <c r="AN19" s="113">
        <v>1.77011466295834</v>
      </c>
      <c r="AO19" s="20">
        <v>-1.69123869590894</v>
      </c>
      <c r="AP19" s="113">
        <v>2.1419605936503601</v>
      </c>
      <c r="AQ19" s="107"/>
      <c r="AR19" s="107"/>
      <c r="AS19" s="107"/>
      <c r="AT19" s="108"/>
    </row>
    <row r="20" spans="1:46" ht="13" customHeight="1" x14ac:dyDescent="0.15">
      <c r="A20" s="57" t="s">
        <v>254</v>
      </c>
      <c r="B20" s="106">
        <v>2</v>
      </c>
      <c r="C20" s="20">
        <v>25.618913987398098</v>
      </c>
      <c r="D20" s="113">
        <v>1.0690426688625401</v>
      </c>
      <c r="E20" s="20">
        <v>31.326815185122399</v>
      </c>
      <c r="F20" s="113">
        <v>3.6566671780207298</v>
      </c>
      <c r="G20" s="20">
        <v>27.214212160462601</v>
      </c>
      <c r="H20" s="113">
        <v>2.1229919730055</v>
      </c>
      <c r="I20" s="20">
        <v>21.882468065429901</v>
      </c>
      <c r="J20" s="113">
        <v>1.37210545784646</v>
      </c>
      <c r="K20" s="20">
        <v>-9.4443471196924396</v>
      </c>
      <c r="L20" s="113">
        <v>3.8935890000419202</v>
      </c>
      <c r="M20" s="20">
        <v>25.645157100859599</v>
      </c>
      <c r="N20" s="113">
        <v>1.1932417004081199</v>
      </c>
      <c r="O20" s="20">
        <v>25.162100751113702</v>
      </c>
      <c r="P20" s="113">
        <v>2.3854502761327501</v>
      </c>
      <c r="Q20" s="20">
        <v>-0.48305634974586198</v>
      </c>
      <c r="R20" s="113">
        <v>2.6620751100369802</v>
      </c>
      <c r="S20" s="20">
        <v>25.980253873679001</v>
      </c>
      <c r="T20" s="113">
        <v>1.6313185153318499</v>
      </c>
      <c r="U20" s="20">
        <v>21.0458387761573</v>
      </c>
      <c r="V20" s="113">
        <v>2.63382692389176</v>
      </c>
      <c r="W20" s="20">
        <v>26.777910824506598</v>
      </c>
      <c r="X20" s="113">
        <v>2.0615698905354498</v>
      </c>
      <c r="Y20" s="20">
        <v>0.79765695082755195</v>
      </c>
      <c r="Z20" s="113">
        <v>2.6805712484174098</v>
      </c>
      <c r="AA20" s="20">
        <v>24.470689938696001</v>
      </c>
      <c r="AB20" s="113">
        <v>1.2740871469930199</v>
      </c>
      <c r="AC20" s="20">
        <v>24.0431521086416</v>
      </c>
      <c r="AD20" s="113">
        <v>2.1330219381080302</v>
      </c>
      <c r="AE20" s="20">
        <v>32.824531856881897</v>
      </c>
      <c r="AF20" s="113">
        <v>4.3211149195651597</v>
      </c>
      <c r="AG20" s="20">
        <v>8.3538419181859105</v>
      </c>
      <c r="AH20" s="113">
        <v>4.6190776803353604</v>
      </c>
      <c r="AI20" s="20">
        <v>26.055779232760798</v>
      </c>
      <c r="AJ20" s="113">
        <v>1.24667199676989</v>
      </c>
      <c r="AK20" s="20">
        <v>19.2647163354053</v>
      </c>
      <c r="AL20" s="113">
        <v>1.80478427872659</v>
      </c>
      <c r="AM20" s="20">
        <v>38.826141858810203</v>
      </c>
      <c r="AN20" s="113">
        <v>5.2365981411601599</v>
      </c>
      <c r="AO20" s="20">
        <v>12.770362626049399</v>
      </c>
      <c r="AP20" s="113">
        <v>5.31013272593668</v>
      </c>
      <c r="AQ20" s="107"/>
      <c r="AR20" s="107"/>
      <c r="AS20" s="107"/>
      <c r="AT20" s="108"/>
    </row>
    <row r="21" spans="1:46" ht="13" customHeight="1" x14ac:dyDescent="0.15">
      <c r="A21" s="57" t="s">
        <v>255</v>
      </c>
      <c r="B21" s="106">
        <v>2</v>
      </c>
      <c r="C21" s="20">
        <v>31.266242094047399</v>
      </c>
      <c r="D21" s="113">
        <v>1.1257014399843901</v>
      </c>
      <c r="E21" s="20">
        <v>33.808848692345101</v>
      </c>
      <c r="F21" s="113">
        <v>3.3937983754758498</v>
      </c>
      <c r="G21" s="20">
        <v>30.4451503754063</v>
      </c>
      <c r="H21" s="113">
        <v>1.2499375897086</v>
      </c>
      <c r="I21" s="20">
        <v>30.343120710022198</v>
      </c>
      <c r="J21" s="113">
        <v>1.7775304748</v>
      </c>
      <c r="K21" s="20">
        <v>-3.4657279823229401</v>
      </c>
      <c r="L21" s="113">
        <v>3.89248806784143</v>
      </c>
      <c r="M21" s="20">
        <v>31.274551906054199</v>
      </c>
      <c r="N21" s="113">
        <v>1.1748412520357601</v>
      </c>
      <c r="O21" s="20" t="s">
        <v>824</v>
      </c>
      <c r="P21" s="113" t="s">
        <v>824</v>
      </c>
      <c r="Q21" s="20" t="s">
        <v>824</v>
      </c>
      <c r="R21" s="113" t="s">
        <v>824</v>
      </c>
      <c r="S21" s="20">
        <v>30.225850905047299</v>
      </c>
      <c r="T21" s="113">
        <v>1.1582326032352099</v>
      </c>
      <c r="U21" s="20">
        <v>30.309624232527799</v>
      </c>
      <c r="V21" s="113">
        <v>1.8370510823718</v>
      </c>
      <c r="W21" s="20">
        <v>36.654618951434699</v>
      </c>
      <c r="X21" s="113">
        <v>4.13018467616447</v>
      </c>
      <c r="Y21" s="20">
        <v>6.4287680463873604</v>
      </c>
      <c r="Z21" s="113">
        <v>4.2147534426035396</v>
      </c>
      <c r="AA21" s="20">
        <v>30.616993435804901</v>
      </c>
      <c r="AB21" s="113">
        <v>1.60907133065639</v>
      </c>
      <c r="AC21" s="20">
        <v>30.168587464104501</v>
      </c>
      <c r="AD21" s="113">
        <v>1.6198634625841599</v>
      </c>
      <c r="AE21" s="20">
        <v>35.101338150219</v>
      </c>
      <c r="AF21" s="113">
        <v>2.77695236067298</v>
      </c>
      <c r="AG21" s="20">
        <v>4.4843447144140196</v>
      </c>
      <c r="AH21" s="113">
        <v>2.9095962560430899</v>
      </c>
      <c r="AI21" s="20">
        <v>31.683995535517401</v>
      </c>
      <c r="AJ21" s="113">
        <v>1.23578242540506</v>
      </c>
      <c r="AK21" s="20">
        <v>28.374077416709799</v>
      </c>
      <c r="AL21" s="113">
        <v>2.7026695569929098</v>
      </c>
      <c r="AM21" s="20" t="s">
        <v>824</v>
      </c>
      <c r="AN21" s="113" t="s">
        <v>824</v>
      </c>
      <c r="AO21" s="20" t="s">
        <v>824</v>
      </c>
      <c r="AP21" s="113" t="s">
        <v>824</v>
      </c>
      <c r="AQ21" s="107"/>
      <c r="AR21" s="107"/>
      <c r="AS21" s="107"/>
      <c r="AT21" s="108"/>
    </row>
    <row r="22" spans="1:46" ht="13" customHeight="1" x14ac:dyDescent="0.15">
      <c r="A22" s="57" t="s">
        <v>256</v>
      </c>
      <c r="B22" s="106">
        <v>2</v>
      </c>
      <c r="C22" s="20">
        <v>24.9942724632959</v>
      </c>
      <c r="D22" s="113">
        <v>1.53363751071911</v>
      </c>
      <c r="E22" s="20">
        <v>29.342814244593999</v>
      </c>
      <c r="F22" s="113">
        <v>7.9937334186212903</v>
      </c>
      <c r="G22" s="20">
        <v>28.0270876340971</v>
      </c>
      <c r="H22" s="113">
        <v>2.4642459331872799</v>
      </c>
      <c r="I22" s="20">
        <v>22.7832969951072</v>
      </c>
      <c r="J22" s="113">
        <v>2.0856709434375098</v>
      </c>
      <c r="K22" s="20">
        <v>-6.5595172494867597</v>
      </c>
      <c r="L22" s="113">
        <v>8.3681478934550508</v>
      </c>
      <c r="M22" s="20">
        <v>27.130299065488298</v>
      </c>
      <c r="N22" s="113">
        <v>2.7298012506517999</v>
      </c>
      <c r="O22" s="20">
        <v>23.2008490715268</v>
      </c>
      <c r="P22" s="113">
        <v>1.778122651708</v>
      </c>
      <c r="Q22" s="20">
        <v>-3.9294499939614398</v>
      </c>
      <c r="R22" s="113">
        <v>3.2919684906569202</v>
      </c>
      <c r="S22" s="20">
        <v>20.9325179675246</v>
      </c>
      <c r="T22" s="113">
        <v>2.7822987382702702</v>
      </c>
      <c r="U22" s="20">
        <v>25.603883688055198</v>
      </c>
      <c r="V22" s="113">
        <v>4.8988791170183497</v>
      </c>
      <c r="W22" s="20">
        <v>26.672377847012001</v>
      </c>
      <c r="X22" s="113">
        <v>2.3402895796566501</v>
      </c>
      <c r="Y22" s="20">
        <v>5.7398598794874296</v>
      </c>
      <c r="Z22" s="113">
        <v>3.9556222409261199</v>
      </c>
      <c r="AA22" s="20">
        <v>27.036966008230401</v>
      </c>
      <c r="AB22" s="113">
        <v>2.0926012136632601</v>
      </c>
      <c r="AC22" s="20">
        <v>21.540848829790502</v>
      </c>
      <c r="AD22" s="113">
        <v>2.6520013840918302</v>
      </c>
      <c r="AE22" s="20">
        <v>24.7381574699133</v>
      </c>
      <c r="AF22" s="113">
        <v>5.1237015588315202</v>
      </c>
      <c r="AG22" s="20">
        <v>-2.2988085383171701</v>
      </c>
      <c r="AH22" s="113">
        <v>5.8829873542591304</v>
      </c>
      <c r="AI22" s="20">
        <v>21.827399606104802</v>
      </c>
      <c r="AJ22" s="113">
        <v>2.8128839408569801</v>
      </c>
      <c r="AK22" s="20">
        <v>24.786642954921799</v>
      </c>
      <c r="AL22" s="113">
        <v>2.0573716843082099</v>
      </c>
      <c r="AM22" s="20">
        <v>29.739688862954399</v>
      </c>
      <c r="AN22" s="113">
        <v>3.1946950987687401</v>
      </c>
      <c r="AO22" s="20">
        <v>7.91228925684955</v>
      </c>
      <c r="AP22" s="113">
        <v>3.8657427234031001</v>
      </c>
      <c r="AQ22" s="107"/>
      <c r="AR22" s="107"/>
      <c r="AS22" s="107"/>
      <c r="AT22" s="108"/>
    </row>
    <row r="23" spans="1:46" ht="13" customHeight="1" x14ac:dyDescent="0.15">
      <c r="A23" s="57" t="s">
        <v>257</v>
      </c>
      <c r="B23" s="106">
        <v>2</v>
      </c>
      <c r="C23" s="20">
        <v>35.653444344177302</v>
      </c>
      <c r="D23" s="113">
        <v>1.70418034748737</v>
      </c>
      <c r="E23" s="20">
        <v>41.353938568516703</v>
      </c>
      <c r="F23" s="113">
        <v>3.9803019658074499</v>
      </c>
      <c r="G23" s="20">
        <v>33.512308460017501</v>
      </c>
      <c r="H23" s="113">
        <v>2.9907253003507202</v>
      </c>
      <c r="I23" s="20">
        <v>33.629790921669802</v>
      </c>
      <c r="J23" s="113">
        <v>2.6918543150215499</v>
      </c>
      <c r="K23" s="20">
        <v>-7.7241476468469203</v>
      </c>
      <c r="L23" s="113">
        <v>4.38116655453564</v>
      </c>
      <c r="M23" s="20">
        <v>35.554358790391802</v>
      </c>
      <c r="N23" s="113">
        <v>1.91588307643209</v>
      </c>
      <c r="O23" s="20">
        <v>35.867955126524699</v>
      </c>
      <c r="P23" s="113">
        <v>4.55379985417136</v>
      </c>
      <c r="Q23" s="20">
        <v>0.31359633613292498</v>
      </c>
      <c r="R23" s="113">
        <v>4.7949040668493996</v>
      </c>
      <c r="S23" s="20">
        <v>36.015120601084597</v>
      </c>
      <c r="T23" s="113">
        <v>3.8741297050472898</v>
      </c>
      <c r="U23" s="20">
        <v>28.576107257788699</v>
      </c>
      <c r="V23" s="113">
        <v>2.7223786544533399</v>
      </c>
      <c r="W23" s="20">
        <v>36.485630345173298</v>
      </c>
      <c r="X23" s="113">
        <v>2.6384604996081702</v>
      </c>
      <c r="Y23" s="20">
        <v>0.47050974408865898</v>
      </c>
      <c r="Z23" s="113">
        <v>4.8462423295872004</v>
      </c>
      <c r="AA23" s="20">
        <v>35.4143225668737</v>
      </c>
      <c r="AB23" s="113">
        <v>2.1385070298220299</v>
      </c>
      <c r="AC23" s="20">
        <v>32.753643923367598</v>
      </c>
      <c r="AD23" s="113">
        <v>4.9698757851903004</v>
      </c>
      <c r="AE23" s="20">
        <v>36.553771211353101</v>
      </c>
      <c r="AF23" s="113">
        <v>4.1402284029965601</v>
      </c>
      <c r="AG23" s="20">
        <v>1.1394486444794101</v>
      </c>
      <c r="AH23" s="113">
        <v>5.1713109322746798</v>
      </c>
      <c r="AI23" s="20">
        <v>33.403716439727702</v>
      </c>
      <c r="AJ23" s="113">
        <v>1.91484579865867</v>
      </c>
      <c r="AK23" s="20">
        <v>40.531576014318098</v>
      </c>
      <c r="AL23" s="113">
        <v>5.3430855034180604</v>
      </c>
      <c r="AM23" s="20">
        <v>40.790385962413197</v>
      </c>
      <c r="AN23" s="113">
        <v>5.4125563697095798</v>
      </c>
      <c r="AO23" s="20">
        <v>7.3866695226854802</v>
      </c>
      <c r="AP23" s="113">
        <v>5.99552357814978</v>
      </c>
      <c r="AQ23" s="107"/>
      <c r="AR23" s="107"/>
      <c r="AS23" s="107"/>
      <c r="AT23" s="108"/>
    </row>
    <row r="24" spans="1:46" ht="13" customHeight="1" x14ac:dyDescent="0.15">
      <c r="A24" s="57" t="s">
        <v>258</v>
      </c>
      <c r="B24" s="106">
        <v>2</v>
      </c>
      <c r="C24" s="20">
        <v>22.1725774478608</v>
      </c>
      <c r="D24" s="113">
        <v>0.99844788719079502</v>
      </c>
      <c r="E24" s="20">
        <v>23.410782797359101</v>
      </c>
      <c r="F24" s="113">
        <v>2.1633906122833699</v>
      </c>
      <c r="G24" s="20">
        <v>20.434657530105401</v>
      </c>
      <c r="H24" s="113">
        <v>1.25538432816432</v>
      </c>
      <c r="I24" s="20">
        <v>25.439111651774802</v>
      </c>
      <c r="J24" s="113">
        <v>2.8238320985139702</v>
      </c>
      <c r="K24" s="20">
        <v>2.0283288544156499</v>
      </c>
      <c r="L24" s="113">
        <v>3.5417183042910101</v>
      </c>
      <c r="M24" s="20">
        <v>20.715991011121702</v>
      </c>
      <c r="N24" s="113">
        <v>1.04478818758758</v>
      </c>
      <c r="O24" s="20">
        <v>29.708468961106998</v>
      </c>
      <c r="P24" s="113">
        <v>3.4496702281415099</v>
      </c>
      <c r="Q24" s="20">
        <v>8.9924779499853305</v>
      </c>
      <c r="R24" s="113">
        <v>3.60791796363563</v>
      </c>
      <c r="S24" s="20">
        <v>25.342443485510401</v>
      </c>
      <c r="T24" s="113">
        <v>3.1944057427889101</v>
      </c>
      <c r="U24" s="20">
        <v>20.993235654514699</v>
      </c>
      <c r="V24" s="113">
        <v>2.5953661995797899</v>
      </c>
      <c r="W24" s="20">
        <v>21.5466184353171</v>
      </c>
      <c r="X24" s="113">
        <v>1.1284624646713199</v>
      </c>
      <c r="Y24" s="20">
        <v>-3.79582505019324</v>
      </c>
      <c r="Z24" s="113">
        <v>3.3821476590916202</v>
      </c>
      <c r="AA24" s="20">
        <v>20.492151055891501</v>
      </c>
      <c r="AB24" s="113">
        <v>1.38117737249809</v>
      </c>
      <c r="AC24" s="20">
        <v>23.523142885892799</v>
      </c>
      <c r="AD24" s="113">
        <v>1.90343316793205</v>
      </c>
      <c r="AE24" s="20">
        <v>25.3477871500851</v>
      </c>
      <c r="AF24" s="113">
        <v>3.30692293709963</v>
      </c>
      <c r="AG24" s="20">
        <v>4.8556360941935601</v>
      </c>
      <c r="AH24" s="113">
        <v>3.5208299563463998</v>
      </c>
      <c r="AI24" s="20">
        <v>22.0472953899393</v>
      </c>
      <c r="AJ24" s="113">
        <v>1.4691091284665401</v>
      </c>
      <c r="AK24" s="20">
        <v>22.836283274449499</v>
      </c>
      <c r="AL24" s="113">
        <v>1.60386267567289</v>
      </c>
      <c r="AM24" s="20">
        <v>19.659156776062201</v>
      </c>
      <c r="AN24" s="113">
        <v>2.7685998743541802</v>
      </c>
      <c r="AO24" s="20">
        <v>-2.3881386138770599</v>
      </c>
      <c r="AP24" s="113">
        <v>3.0693036667649398</v>
      </c>
      <c r="AQ24" s="107"/>
      <c r="AR24" s="107"/>
      <c r="AS24" s="107"/>
      <c r="AT24" s="108"/>
    </row>
    <row r="25" spans="1:46" ht="13" customHeight="1" x14ac:dyDescent="0.15">
      <c r="A25" s="57" t="s">
        <v>259</v>
      </c>
      <c r="B25" s="106">
        <v>2</v>
      </c>
      <c r="C25" s="20">
        <v>26.974572682984299</v>
      </c>
      <c r="D25" s="113">
        <v>0.95674168010998595</v>
      </c>
      <c r="E25" s="20">
        <v>25.705505890565199</v>
      </c>
      <c r="F25" s="113">
        <v>2.6396442669879501</v>
      </c>
      <c r="G25" s="20">
        <v>24.692593616911399</v>
      </c>
      <c r="H25" s="113">
        <v>1.2851754914593501</v>
      </c>
      <c r="I25" s="20">
        <v>32.312717568995602</v>
      </c>
      <c r="J25" s="113">
        <v>1.69047922032368</v>
      </c>
      <c r="K25" s="20">
        <v>6.60721167843037</v>
      </c>
      <c r="L25" s="113">
        <v>3.2701157740445099</v>
      </c>
      <c r="M25" s="20">
        <v>26.5068766179186</v>
      </c>
      <c r="N25" s="113">
        <v>1.0591059442472299</v>
      </c>
      <c r="O25" s="20" t="s">
        <v>824</v>
      </c>
      <c r="P25" s="113" t="s">
        <v>824</v>
      </c>
      <c r="Q25" s="20" t="s">
        <v>824</v>
      </c>
      <c r="R25" s="113" t="s">
        <v>824</v>
      </c>
      <c r="S25" s="20">
        <v>27.396143787377401</v>
      </c>
      <c r="T25" s="113">
        <v>1.2389409772589</v>
      </c>
      <c r="U25" s="20">
        <v>24.696945620139999</v>
      </c>
      <c r="V25" s="113">
        <v>2.1094306240036298</v>
      </c>
      <c r="W25" s="20">
        <v>24.3225849923708</v>
      </c>
      <c r="X25" s="113">
        <v>4.6246434763145396</v>
      </c>
      <c r="Y25" s="20">
        <v>-3.0735587950065901</v>
      </c>
      <c r="Z25" s="113">
        <v>4.8320036618414903</v>
      </c>
      <c r="AA25" s="20">
        <v>25.319357219571501</v>
      </c>
      <c r="AB25" s="113">
        <v>1.84316783287199</v>
      </c>
      <c r="AC25" s="20">
        <v>27.699642627265799</v>
      </c>
      <c r="AD25" s="113">
        <v>1.1075991686214901</v>
      </c>
      <c r="AE25" s="20" t="s">
        <v>824</v>
      </c>
      <c r="AF25" s="113" t="s">
        <v>824</v>
      </c>
      <c r="AG25" s="20" t="s">
        <v>824</v>
      </c>
      <c r="AH25" s="113" t="s">
        <v>824</v>
      </c>
      <c r="AI25" s="20">
        <v>27.202768933443501</v>
      </c>
      <c r="AJ25" s="113">
        <v>1.28899754527865</v>
      </c>
      <c r="AK25" s="20">
        <v>25.743866409091002</v>
      </c>
      <c r="AL25" s="113">
        <v>2.3653072293567998</v>
      </c>
      <c r="AM25" s="20" t="s">
        <v>824</v>
      </c>
      <c r="AN25" s="113" t="s">
        <v>824</v>
      </c>
      <c r="AO25" s="20" t="s">
        <v>824</v>
      </c>
      <c r="AP25" s="113" t="s">
        <v>824</v>
      </c>
      <c r="AQ25" s="107"/>
      <c r="AR25" s="107"/>
      <c r="AS25" s="107"/>
      <c r="AT25" s="108"/>
    </row>
    <row r="26" spans="1:46" ht="13" customHeight="1" x14ac:dyDescent="0.15">
      <c r="A26" s="57" t="s">
        <v>260</v>
      </c>
      <c r="B26" s="106">
        <v>2</v>
      </c>
      <c r="C26" s="20">
        <v>24.531014101861999</v>
      </c>
      <c r="D26" s="113">
        <v>1.1687149764959801</v>
      </c>
      <c r="E26" s="20">
        <v>25.920807098811899</v>
      </c>
      <c r="F26" s="113">
        <v>2.98312539393604</v>
      </c>
      <c r="G26" s="20">
        <v>24.091706819232499</v>
      </c>
      <c r="H26" s="113">
        <v>1.7969520373036401</v>
      </c>
      <c r="I26" s="20">
        <v>24.622889740558001</v>
      </c>
      <c r="J26" s="113">
        <v>1.95248598677857</v>
      </c>
      <c r="K26" s="20">
        <v>-1.2979173582539201</v>
      </c>
      <c r="L26" s="113">
        <v>3.61617451970737</v>
      </c>
      <c r="M26" s="20">
        <v>23.621154446783699</v>
      </c>
      <c r="N26" s="113">
        <v>1.4571312585737599</v>
      </c>
      <c r="O26" s="20">
        <v>27.240135927322701</v>
      </c>
      <c r="P26" s="113">
        <v>2.2412794668224199</v>
      </c>
      <c r="Q26" s="20">
        <v>3.6189814805389999</v>
      </c>
      <c r="R26" s="113">
        <v>2.7739929973546298</v>
      </c>
      <c r="S26" s="20">
        <v>23.989557383622302</v>
      </c>
      <c r="T26" s="113">
        <v>1.35398950331362</v>
      </c>
      <c r="U26" s="20">
        <v>24.801456380399699</v>
      </c>
      <c r="V26" s="113">
        <v>1.9860564310713</v>
      </c>
      <c r="W26" s="20">
        <v>25.750072174085499</v>
      </c>
      <c r="X26" s="113">
        <v>2.9312218875799698</v>
      </c>
      <c r="Y26" s="20">
        <v>1.7605147904632801</v>
      </c>
      <c r="Z26" s="113">
        <v>3.0564058801912601</v>
      </c>
      <c r="AA26" s="20">
        <v>28.241330363633502</v>
      </c>
      <c r="AB26" s="113">
        <v>2.9145585282745099</v>
      </c>
      <c r="AC26" s="20">
        <v>25.220628790732999</v>
      </c>
      <c r="AD26" s="113">
        <v>1.4314261658419101</v>
      </c>
      <c r="AE26" s="20">
        <v>19.290727856629498</v>
      </c>
      <c r="AF26" s="113">
        <v>2.3221000087759101</v>
      </c>
      <c r="AG26" s="20">
        <v>-8.9506025070040796</v>
      </c>
      <c r="AH26" s="113">
        <v>3.5515991663816502</v>
      </c>
      <c r="AI26" s="20">
        <v>25.653114089914901</v>
      </c>
      <c r="AJ26" s="113">
        <v>1.6476012208525399</v>
      </c>
      <c r="AK26" s="20">
        <v>22.225473984885799</v>
      </c>
      <c r="AL26" s="113">
        <v>1.6730130152945999</v>
      </c>
      <c r="AM26" s="20" t="s">
        <v>824</v>
      </c>
      <c r="AN26" s="113" t="s">
        <v>824</v>
      </c>
      <c r="AO26" s="20" t="s">
        <v>824</v>
      </c>
      <c r="AP26" s="113" t="s">
        <v>824</v>
      </c>
      <c r="AQ26" s="107"/>
      <c r="AR26" s="107"/>
      <c r="AS26" s="107"/>
      <c r="AT26" s="108"/>
    </row>
    <row r="27" spans="1:46" ht="13" customHeight="1" x14ac:dyDescent="0.15">
      <c r="A27" s="57" t="s">
        <v>261</v>
      </c>
      <c r="B27" s="106">
        <v>2</v>
      </c>
      <c r="C27" s="20">
        <v>17.530628197784001</v>
      </c>
      <c r="D27" s="113">
        <v>0.63225931619614595</v>
      </c>
      <c r="E27" s="20">
        <v>18.770838154663402</v>
      </c>
      <c r="F27" s="113">
        <v>1.47678304596914</v>
      </c>
      <c r="G27" s="20">
        <v>17.455208292700501</v>
      </c>
      <c r="H27" s="113">
        <v>0.82008040754530198</v>
      </c>
      <c r="I27" s="20">
        <v>16.727365261454999</v>
      </c>
      <c r="J27" s="113">
        <v>1.3271841417172701</v>
      </c>
      <c r="K27" s="20">
        <v>-2.0434728932084001</v>
      </c>
      <c r="L27" s="113">
        <v>1.9661829281374901</v>
      </c>
      <c r="M27" s="20">
        <v>17.535987604339599</v>
      </c>
      <c r="N27" s="113">
        <v>0.67543497010256803</v>
      </c>
      <c r="O27" s="20">
        <v>17.784476037327099</v>
      </c>
      <c r="P27" s="113">
        <v>2.34300198744205</v>
      </c>
      <c r="Q27" s="20">
        <v>0.24848843298748899</v>
      </c>
      <c r="R27" s="113">
        <v>2.4776729763144898</v>
      </c>
      <c r="S27" s="20">
        <v>16.569812772820899</v>
      </c>
      <c r="T27" s="113">
        <v>0.60396246188945402</v>
      </c>
      <c r="U27" s="20">
        <v>19.5765040766582</v>
      </c>
      <c r="V27" s="113">
        <v>1.6372498762212</v>
      </c>
      <c r="W27" s="20">
        <v>29.055419356105698</v>
      </c>
      <c r="X27" s="113">
        <v>4.4380109643818297</v>
      </c>
      <c r="Y27" s="20">
        <v>12.4856065832849</v>
      </c>
      <c r="Z27" s="113">
        <v>4.4603895992320703</v>
      </c>
      <c r="AA27" s="20">
        <v>15.594507593057401</v>
      </c>
      <c r="AB27" s="113">
        <v>1.24651707740644</v>
      </c>
      <c r="AC27" s="20">
        <v>18.407974537657999</v>
      </c>
      <c r="AD27" s="113">
        <v>0.77218676876941095</v>
      </c>
      <c r="AE27" s="20">
        <v>17.030735520138201</v>
      </c>
      <c r="AF27" s="113">
        <v>3.3408269978727101</v>
      </c>
      <c r="AG27" s="20">
        <v>1.4362279270807701</v>
      </c>
      <c r="AH27" s="113">
        <v>3.6649932562542999</v>
      </c>
      <c r="AI27" s="20">
        <v>15.1224999733722</v>
      </c>
      <c r="AJ27" s="113">
        <v>0.87940705954453802</v>
      </c>
      <c r="AK27" s="20">
        <v>18.911382337977098</v>
      </c>
      <c r="AL27" s="113">
        <v>0.82423804708673998</v>
      </c>
      <c r="AM27" s="20">
        <v>26.782936846683601</v>
      </c>
      <c r="AN27" s="113">
        <v>4.4803890788630802</v>
      </c>
      <c r="AO27" s="20">
        <v>11.6604368733115</v>
      </c>
      <c r="AP27" s="113">
        <v>4.6524208221184704</v>
      </c>
      <c r="AQ27" s="107"/>
      <c r="AR27" s="107"/>
      <c r="AS27" s="107"/>
      <c r="AT27" s="108"/>
    </row>
    <row r="28" spans="1:46" ht="13" customHeight="1" x14ac:dyDescent="0.15">
      <c r="A28" s="57" t="s">
        <v>262</v>
      </c>
      <c r="B28" s="106">
        <v>2</v>
      </c>
      <c r="C28" s="20">
        <v>23.025275661326301</v>
      </c>
      <c r="D28" s="113">
        <v>0.95616196053152003</v>
      </c>
      <c r="E28" s="20">
        <v>19.1034023871605</v>
      </c>
      <c r="F28" s="113">
        <v>1.7217881336712999</v>
      </c>
      <c r="G28" s="20">
        <v>24.844091392368899</v>
      </c>
      <c r="H28" s="113">
        <v>1.31040802516267</v>
      </c>
      <c r="I28" s="20">
        <v>23.225377811606698</v>
      </c>
      <c r="J28" s="113">
        <v>2.3698496430257001</v>
      </c>
      <c r="K28" s="20">
        <v>4.1219754244461901</v>
      </c>
      <c r="L28" s="113">
        <v>2.9185580385998602</v>
      </c>
      <c r="M28" s="20">
        <v>25.353986615862802</v>
      </c>
      <c r="N28" s="113">
        <v>1.1474229778259999</v>
      </c>
      <c r="O28" s="20">
        <v>17.764070776494901</v>
      </c>
      <c r="P28" s="113">
        <v>1.76408472635404</v>
      </c>
      <c r="Q28" s="20">
        <v>-7.5899158393679098</v>
      </c>
      <c r="R28" s="113">
        <v>2.0598795551915901</v>
      </c>
      <c r="S28" s="20">
        <v>22.472875915715399</v>
      </c>
      <c r="T28" s="113">
        <v>1.2560973247039</v>
      </c>
      <c r="U28" s="20">
        <v>23.350641341598699</v>
      </c>
      <c r="V28" s="113">
        <v>1.94089739158615</v>
      </c>
      <c r="W28" s="20">
        <v>27.629640509373601</v>
      </c>
      <c r="X28" s="113">
        <v>2.7559785881076202</v>
      </c>
      <c r="Y28" s="20">
        <v>5.1567645936581696</v>
      </c>
      <c r="Z28" s="113">
        <v>3.1118833361171299</v>
      </c>
      <c r="AA28" s="20">
        <v>22.7908924035094</v>
      </c>
      <c r="AB28" s="113">
        <v>1.9859885553121399</v>
      </c>
      <c r="AC28" s="20">
        <v>23.185718303643</v>
      </c>
      <c r="AD28" s="113">
        <v>1.2991258668897201</v>
      </c>
      <c r="AE28" s="20">
        <v>22.902864948677401</v>
      </c>
      <c r="AF28" s="113">
        <v>3.0316663283807102</v>
      </c>
      <c r="AG28" s="20">
        <v>0.11197254516800099</v>
      </c>
      <c r="AH28" s="113">
        <v>3.73105829800833</v>
      </c>
      <c r="AI28" s="20">
        <v>23.5106844005387</v>
      </c>
      <c r="AJ28" s="113">
        <v>1.4297486068474701</v>
      </c>
      <c r="AK28" s="20">
        <v>22.520474305063399</v>
      </c>
      <c r="AL28" s="113">
        <v>1.4533707617541001</v>
      </c>
      <c r="AM28" s="20">
        <v>23.378220201834701</v>
      </c>
      <c r="AN28" s="113">
        <v>4.8663962775188399</v>
      </c>
      <c r="AO28" s="20">
        <v>-0.13246419870404599</v>
      </c>
      <c r="AP28" s="113">
        <v>5.1605730113613397</v>
      </c>
      <c r="AQ28" s="107"/>
      <c r="AR28" s="107"/>
      <c r="AS28" s="107"/>
      <c r="AT28" s="108"/>
    </row>
    <row r="29" spans="1:46" ht="13" customHeight="1" x14ac:dyDescent="0.15">
      <c r="A29" s="57" t="s">
        <v>263</v>
      </c>
      <c r="B29" s="106">
        <v>2</v>
      </c>
      <c r="C29" s="20">
        <v>24.613477971094401</v>
      </c>
      <c r="D29" s="113">
        <v>0.90091816287828497</v>
      </c>
      <c r="E29" s="20">
        <v>20.663634570093802</v>
      </c>
      <c r="F29" s="113">
        <v>1.7506959641694</v>
      </c>
      <c r="G29" s="20">
        <v>25.7842345013587</v>
      </c>
      <c r="H29" s="113">
        <v>1.0642025697619699</v>
      </c>
      <c r="I29" s="20">
        <v>27.600075928453201</v>
      </c>
      <c r="J29" s="113">
        <v>1.8234887947571601</v>
      </c>
      <c r="K29" s="20">
        <v>6.9364413583594704</v>
      </c>
      <c r="L29" s="113">
        <v>2.5652518860844098</v>
      </c>
      <c r="M29" s="20">
        <v>24.581160152197398</v>
      </c>
      <c r="N29" s="113">
        <v>0.90907681904188098</v>
      </c>
      <c r="O29" s="20">
        <v>25.530141025587302</v>
      </c>
      <c r="P29" s="113">
        <v>3.4906035416883099</v>
      </c>
      <c r="Q29" s="20">
        <v>0.94898087338998505</v>
      </c>
      <c r="R29" s="113">
        <v>3.7001043207487299</v>
      </c>
      <c r="S29" s="20">
        <v>23.5386750480633</v>
      </c>
      <c r="T29" s="113">
        <v>0.79159297763663605</v>
      </c>
      <c r="U29" s="20">
        <v>26.401924751017098</v>
      </c>
      <c r="V29" s="113">
        <v>2.2346038656890999</v>
      </c>
      <c r="W29" s="20">
        <v>30.531893039071601</v>
      </c>
      <c r="X29" s="113">
        <v>5.2921916899215304</v>
      </c>
      <c r="Y29" s="20">
        <v>6.9932179910082501</v>
      </c>
      <c r="Z29" s="113">
        <v>5.3566129654490799</v>
      </c>
      <c r="AA29" s="20">
        <v>28.2553717461209</v>
      </c>
      <c r="AB29" s="113">
        <v>1.7922109698695901</v>
      </c>
      <c r="AC29" s="20">
        <v>22.122855138182199</v>
      </c>
      <c r="AD29" s="113">
        <v>1.05171756600969</v>
      </c>
      <c r="AE29" s="20">
        <v>30.521475255133701</v>
      </c>
      <c r="AF29" s="113">
        <v>3.00621603416764</v>
      </c>
      <c r="AG29" s="20">
        <v>2.2661035090128498</v>
      </c>
      <c r="AH29" s="113">
        <v>3.4580871188698801</v>
      </c>
      <c r="AI29" s="20">
        <v>25.267717412498101</v>
      </c>
      <c r="AJ29" s="113">
        <v>1.2828282712258701</v>
      </c>
      <c r="AK29" s="20">
        <v>23.953708969440701</v>
      </c>
      <c r="AL29" s="113">
        <v>1.2413060289617199</v>
      </c>
      <c r="AM29" s="20">
        <v>24.678484363852299</v>
      </c>
      <c r="AN29" s="113">
        <v>3.3849353544003602</v>
      </c>
      <c r="AO29" s="20">
        <v>-0.58923304864578097</v>
      </c>
      <c r="AP29" s="113">
        <v>3.4597250129896699</v>
      </c>
      <c r="AQ29" s="107"/>
      <c r="AR29" s="107"/>
      <c r="AS29" s="107"/>
      <c r="AT29" s="108"/>
    </row>
    <row r="30" spans="1:46" ht="13" customHeight="1" x14ac:dyDescent="0.15">
      <c r="A30" s="57" t="s">
        <v>264</v>
      </c>
      <c r="B30" s="106">
        <v>2</v>
      </c>
      <c r="C30" s="20">
        <v>34.154473744930399</v>
      </c>
      <c r="D30" s="113">
        <v>0.92890599676201702</v>
      </c>
      <c r="E30" s="20">
        <v>33.267028624113998</v>
      </c>
      <c r="F30" s="113">
        <v>2.9131262468320802</v>
      </c>
      <c r="G30" s="20">
        <v>33.693406126015603</v>
      </c>
      <c r="H30" s="113">
        <v>1.0571642424294501</v>
      </c>
      <c r="I30" s="20">
        <v>35.526965894809003</v>
      </c>
      <c r="J30" s="113">
        <v>1.9333498448034301</v>
      </c>
      <c r="K30" s="20">
        <v>2.2599372706950498</v>
      </c>
      <c r="L30" s="113">
        <v>3.6155601962994699</v>
      </c>
      <c r="M30" s="20">
        <v>34.747298488176703</v>
      </c>
      <c r="N30" s="113">
        <v>0.90789721369309795</v>
      </c>
      <c r="O30" s="20">
        <v>24.959208423336101</v>
      </c>
      <c r="P30" s="113">
        <v>3.3083080540165501</v>
      </c>
      <c r="Q30" s="20">
        <v>-9.7880900648405706</v>
      </c>
      <c r="R30" s="113">
        <v>3.4786091545208402</v>
      </c>
      <c r="S30" s="20">
        <v>33.619181018017301</v>
      </c>
      <c r="T30" s="113">
        <v>1.22880173903734</v>
      </c>
      <c r="U30" s="20">
        <v>34.906990063208198</v>
      </c>
      <c r="V30" s="113">
        <v>1.40174093264314</v>
      </c>
      <c r="W30" s="20">
        <v>35.511762365849002</v>
      </c>
      <c r="X30" s="113">
        <v>3.73100336073044</v>
      </c>
      <c r="Y30" s="20">
        <v>1.89258134783165</v>
      </c>
      <c r="Z30" s="113">
        <v>3.90474243730015</v>
      </c>
      <c r="AA30" s="20">
        <v>40.2260974090036</v>
      </c>
      <c r="AB30" s="113">
        <v>4.3940982267712902</v>
      </c>
      <c r="AC30" s="20">
        <v>33.728613597494999</v>
      </c>
      <c r="AD30" s="113">
        <v>1.1047222396027601</v>
      </c>
      <c r="AE30" s="20">
        <v>33.409923724064797</v>
      </c>
      <c r="AF30" s="113">
        <v>2.0491455694598102</v>
      </c>
      <c r="AG30" s="20">
        <v>-6.8161736849388701</v>
      </c>
      <c r="AH30" s="113">
        <v>5.0066384023594601</v>
      </c>
      <c r="AI30" s="20">
        <v>32.5990630146581</v>
      </c>
      <c r="AJ30" s="113">
        <v>1.3809295807562301</v>
      </c>
      <c r="AK30" s="20">
        <v>35.745181790661498</v>
      </c>
      <c r="AL30" s="113">
        <v>1.2351298418546599</v>
      </c>
      <c r="AM30" s="20" t="s">
        <v>824</v>
      </c>
      <c r="AN30" s="113" t="s">
        <v>824</v>
      </c>
      <c r="AO30" s="20" t="s">
        <v>824</v>
      </c>
      <c r="AP30" s="113" t="s">
        <v>824</v>
      </c>
      <c r="AQ30" s="107"/>
      <c r="AR30" s="107"/>
      <c r="AS30" s="107"/>
      <c r="AT30" s="108"/>
    </row>
    <row r="31" spans="1:46" ht="13" customHeight="1" x14ac:dyDescent="0.15">
      <c r="A31" s="57" t="s">
        <v>265</v>
      </c>
      <c r="B31" s="106">
        <v>2</v>
      </c>
      <c r="C31" s="20">
        <v>9.7029950170123396</v>
      </c>
      <c r="D31" s="113">
        <v>0.64042021583128805</v>
      </c>
      <c r="E31" s="20">
        <v>7.9381192225169999</v>
      </c>
      <c r="F31" s="113">
        <v>1.2832349856967</v>
      </c>
      <c r="G31" s="20">
        <v>9.7094438293718497</v>
      </c>
      <c r="H31" s="113">
        <v>0.79213802974663206</v>
      </c>
      <c r="I31" s="20">
        <v>12.8315471805449</v>
      </c>
      <c r="J31" s="113">
        <v>2.0129582540844901</v>
      </c>
      <c r="K31" s="20">
        <v>4.8934279580279103</v>
      </c>
      <c r="L31" s="113">
        <v>2.3922267116923299</v>
      </c>
      <c r="M31" s="20">
        <v>8.7542337655742095</v>
      </c>
      <c r="N31" s="113">
        <v>0.66018495148133804</v>
      </c>
      <c r="O31" s="20">
        <v>13.723155223399599</v>
      </c>
      <c r="P31" s="113">
        <v>1.69119247388209</v>
      </c>
      <c r="Q31" s="20">
        <v>4.96892145782535</v>
      </c>
      <c r="R31" s="113">
        <v>1.81278022699554</v>
      </c>
      <c r="S31" s="20">
        <v>11.0110691451649</v>
      </c>
      <c r="T31" s="113">
        <v>1.3519444124843001</v>
      </c>
      <c r="U31" s="20">
        <v>8.6585700289799092</v>
      </c>
      <c r="V31" s="113">
        <v>1.0324684400759701</v>
      </c>
      <c r="W31" s="20">
        <v>9.5026279624502799</v>
      </c>
      <c r="X31" s="113">
        <v>0.96893815098845204</v>
      </c>
      <c r="Y31" s="20">
        <v>-1.50844118271461</v>
      </c>
      <c r="Z31" s="113">
        <v>1.7233542090073199</v>
      </c>
      <c r="AA31" s="20">
        <v>10.535066613463</v>
      </c>
      <c r="AB31" s="113">
        <v>1.6970376879906499</v>
      </c>
      <c r="AC31" s="20">
        <v>9.5687451483020407</v>
      </c>
      <c r="AD31" s="113">
        <v>0.82666068644653401</v>
      </c>
      <c r="AE31" s="20">
        <v>9.2317779001981304</v>
      </c>
      <c r="AF31" s="113">
        <v>1.19606053053562</v>
      </c>
      <c r="AG31" s="20">
        <v>-1.30328871326488</v>
      </c>
      <c r="AH31" s="113">
        <v>2.1122664796510802</v>
      </c>
      <c r="AI31" s="20">
        <v>11.5394614538548</v>
      </c>
      <c r="AJ31" s="113">
        <v>1.3346971605590801</v>
      </c>
      <c r="AK31" s="20">
        <v>8.7234777453439794</v>
      </c>
      <c r="AL31" s="113">
        <v>0.72865504324159702</v>
      </c>
      <c r="AM31" s="20">
        <v>10.350298782092</v>
      </c>
      <c r="AN31" s="113">
        <v>1.9143148997322099</v>
      </c>
      <c r="AO31" s="20">
        <v>-1.1891626717628001</v>
      </c>
      <c r="AP31" s="113">
        <v>2.29789473228929</v>
      </c>
      <c r="AQ31" s="107"/>
      <c r="AR31" s="107"/>
      <c r="AS31" s="107"/>
      <c r="AT31" s="108"/>
    </row>
    <row r="32" spans="1:46" ht="13" customHeight="1" x14ac:dyDescent="0.15">
      <c r="A32" s="57" t="s">
        <v>266</v>
      </c>
      <c r="B32" s="106">
        <v>2</v>
      </c>
      <c r="C32" s="20">
        <v>46.376055794894597</v>
      </c>
      <c r="D32" s="113">
        <v>0.998499015580674</v>
      </c>
      <c r="E32" s="20">
        <v>51.085140981886902</v>
      </c>
      <c r="F32" s="113">
        <v>2.1685726442706601</v>
      </c>
      <c r="G32" s="20">
        <v>46.904108419665398</v>
      </c>
      <c r="H32" s="113">
        <v>1.3131739364767401</v>
      </c>
      <c r="I32" s="20">
        <v>41.579341442045902</v>
      </c>
      <c r="J32" s="113">
        <v>1.71925905838527</v>
      </c>
      <c r="K32" s="20">
        <v>-9.5057995398409805</v>
      </c>
      <c r="L32" s="113">
        <v>2.7336003882459399</v>
      </c>
      <c r="M32" s="20">
        <v>47.656294398424599</v>
      </c>
      <c r="N32" s="113">
        <v>1.1626052731538501</v>
      </c>
      <c r="O32" s="20">
        <v>42.279812984464499</v>
      </c>
      <c r="P32" s="113">
        <v>2.02340471757066</v>
      </c>
      <c r="Q32" s="20">
        <v>-5.3764814139601897</v>
      </c>
      <c r="R32" s="113">
        <v>2.4573641425201398</v>
      </c>
      <c r="S32" s="20">
        <v>44.672463783271603</v>
      </c>
      <c r="T32" s="113">
        <v>1.2118909645707301</v>
      </c>
      <c r="U32" s="20">
        <v>46.961936151170697</v>
      </c>
      <c r="V32" s="113">
        <v>2.1864286389971901</v>
      </c>
      <c r="W32" s="20">
        <v>54.483124932770401</v>
      </c>
      <c r="X32" s="113">
        <v>2.8608050649371299</v>
      </c>
      <c r="Y32" s="20">
        <v>9.8106611494987792</v>
      </c>
      <c r="Z32" s="113">
        <v>3.1668390175948198</v>
      </c>
      <c r="AA32" s="20">
        <v>47.123003728392099</v>
      </c>
      <c r="AB32" s="113">
        <v>1.3961656232195501</v>
      </c>
      <c r="AC32" s="20">
        <v>45.216285483438199</v>
      </c>
      <c r="AD32" s="113">
        <v>1.5070267258246399</v>
      </c>
      <c r="AE32" s="20">
        <v>45.040833491981701</v>
      </c>
      <c r="AF32" s="113">
        <v>3.4974761049818999</v>
      </c>
      <c r="AG32" s="20">
        <v>-2.0821702364103198</v>
      </c>
      <c r="AH32" s="113">
        <v>3.54728710318274</v>
      </c>
      <c r="AI32" s="20">
        <v>45.448955139840699</v>
      </c>
      <c r="AJ32" s="113">
        <v>1.11956129093818</v>
      </c>
      <c r="AK32" s="20">
        <v>48.027826666946098</v>
      </c>
      <c r="AL32" s="113">
        <v>2.3752745358554002</v>
      </c>
      <c r="AM32" s="20" t="s">
        <v>824</v>
      </c>
      <c r="AN32" s="113" t="s">
        <v>824</v>
      </c>
      <c r="AO32" s="20" t="s">
        <v>824</v>
      </c>
      <c r="AP32" s="113" t="s">
        <v>824</v>
      </c>
      <c r="AQ32" s="107"/>
      <c r="AR32" s="107"/>
      <c r="AS32" s="107"/>
      <c r="AT32" s="108"/>
    </row>
    <row r="33" spans="1:46" ht="13" customHeight="1" x14ac:dyDescent="0.15">
      <c r="A33" s="57" t="s">
        <v>267</v>
      </c>
      <c r="B33" s="106">
        <v>2</v>
      </c>
      <c r="C33" s="20">
        <v>20.416315726101999</v>
      </c>
      <c r="D33" s="113">
        <v>1.2319972657398199</v>
      </c>
      <c r="E33" s="20">
        <v>21.7406636063828</v>
      </c>
      <c r="F33" s="113">
        <v>2.2012573406907601</v>
      </c>
      <c r="G33" s="20">
        <v>20.239859972266</v>
      </c>
      <c r="H33" s="113">
        <v>1.56899116390729</v>
      </c>
      <c r="I33" s="20">
        <v>25.086318372065101</v>
      </c>
      <c r="J33" s="113">
        <v>4.6240637223793302</v>
      </c>
      <c r="K33" s="20">
        <v>3.3456547656822502</v>
      </c>
      <c r="L33" s="113">
        <v>4.8336219502119402</v>
      </c>
      <c r="M33" s="20">
        <v>21.044495528118901</v>
      </c>
      <c r="N33" s="113">
        <v>1.3720398360983199</v>
      </c>
      <c r="O33" s="20" t="s">
        <v>824</v>
      </c>
      <c r="P33" s="113" t="s">
        <v>824</v>
      </c>
      <c r="Q33" s="20" t="s">
        <v>824</v>
      </c>
      <c r="R33" s="113" t="s">
        <v>824</v>
      </c>
      <c r="S33" s="20">
        <v>21.346327457007799</v>
      </c>
      <c r="T33" s="113">
        <v>1.51707513209747</v>
      </c>
      <c r="U33" s="20">
        <v>17.9697890666381</v>
      </c>
      <c r="V33" s="113">
        <v>2.5030143516670802</v>
      </c>
      <c r="W33" s="20" t="s">
        <v>824</v>
      </c>
      <c r="X33" s="113" t="s">
        <v>824</v>
      </c>
      <c r="Y33" s="20" t="s">
        <v>824</v>
      </c>
      <c r="Z33" s="113" t="s">
        <v>824</v>
      </c>
      <c r="AA33" s="20">
        <v>19.0265489710834</v>
      </c>
      <c r="AB33" s="113">
        <v>6.5542927668395503</v>
      </c>
      <c r="AC33" s="20">
        <v>20.3493281224758</v>
      </c>
      <c r="AD33" s="113">
        <v>1.6006638410929099</v>
      </c>
      <c r="AE33" s="20">
        <v>21.217270794847099</v>
      </c>
      <c r="AF33" s="113">
        <v>2.1258997456984998</v>
      </c>
      <c r="AG33" s="20">
        <v>2.1907218237636998</v>
      </c>
      <c r="AH33" s="113">
        <v>6.8869904040957604</v>
      </c>
      <c r="AI33" s="20">
        <v>21.643223105460802</v>
      </c>
      <c r="AJ33" s="113">
        <v>2.15663600669853</v>
      </c>
      <c r="AK33" s="20">
        <v>20.247442578269901</v>
      </c>
      <c r="AL33" s="113">
        <v>1.8087143380717401</v>
      </c>
      <c r="AM33" s="20">
        <v>19.502571649785999</v>
      </c>
      <c r="AN33" s="113">
        <v>3.4536571210774398</v>
      </c>
      <c r="AO33" s="20">
        <v>-2.1406514556747198</v>
      </c>
      <c r="AP33" s="113">
        <v>4.1031570842067699</v>
      </c>
      <c r="AQ33" s="107"/>
      <c r="AR33" s="107"/>
      <c r="AS33" s="107"/>
      <c r="AT33" s="108"/>
    </row>
    <row r="34" spans="1:46" ht="13" customHeight="1" x14ac:dyDescent="0.15">
      <c r="A34" s="57" t="s">
        <v>268</v>
      </c>
      <c r="B34" s="106">
        <v>2</v>
      </c>
      <c r="C34" s="20">
        <v>29.9708885274203</v>
      </c>
      <c r="D34" s="113">
        <v>1.1061615395742499</v>
      </c>
      <c r="E34" s="20">
        <v>22.627495408817602</v>
      </c>
      <c r="F34" s="113">
        <v>5.5913744138955099</v>
      </c>
      <c r="G34" s="20">
        <v>32.2384556619538</v>
      </c>
      <c r="H34" s="113">
        <v>1.39238835185473</v>
      </c>
      <c r="I34" s="20">
        <v>28.465647374426101</v>
      </c>
      <c r="J34" s="113">
        <v>2.0503389310850602</v>
      </c>
      <c r="K34" s="20">
        <v>5.8381519656084704</v>
      </c>
      <c r="L34" s="113">
        <v>6.1487334115179797</v>
      </c>
      <c r="M34" s="20">
        <v>29.950494798553699</v>
      </c>
      <c r="N34" s="113">
        <v>1.1101952291095201</v>
      </c>
      <c r="O34" s="20" t="s">
        <v>824</v>
      </c>
      <c r="P34" s="113" t="s">
        <v>824</v>
      </c>
      <c r="Q34" s="20" t="s">
        <v>824</v>
      </c>
      <c r="R34" s="113" t="s">
        <v>824</v>
      </c>
      <c r="S34" s="20">
        <v>25.445276088562501</v>
      </c>
      <c r="T34" s="113">
        <v>1.7246845687899</v>
      </c>
      <c r="U34" s="20">
        <v>28.970423132735</v>
      </c>
      <c r="V34" s="113">
        <v>2.1713819676492498</v>
      </c>
      <c r="W34" s="20">
        <v>35.2985489880028</v>
      </c>
      <c r="X34" s="113">
        <v>2.27067936381858</v>
      </c>
      <c r="Y34" s="20">
        <v>9.8532728994402898</v>
      </c>
      <c r="Z34" s="113">
        <v>3.12038405076387</v>
      </c>
      <c r="AA34" s="20">
        <v>26.7677377108066</v>
      </c>
      <c r="AB34" s="113">
        <v>2.6879753491065701</v>
      </c>
      <c r="AC34" s="20">
        <v>28.773437486130199</v>
      </c>
      <c r="AD34" s="113">
        <v>1.4658687076591499</v>
      </c>
      <c r="AE34" s="20">
        <v>35.019663414544802</v>
      </c>
      <c r="AF34" s="113">
        <v>2.4415104036756299</v>
      </c>
      <c r="AG34" s="20">
        <v>8.2519257037381699</v>
      </c>
      <c r="AH34" s="113">
        <v>3.6574406501300398</v>
      </c>
      <c r="AI34" s="20">
        <v>31.389364077400501</v>
      </c>
      <c r="AJ34" s="113">
        <v>1.59218715322391</v>
      </c>
      <c r="AK34" s="20">
        <v>28.602958511297</v>
      </c>
      <c r="AL34" s="113">
        <v>1.6385195065653699</v>
      </c>
      <c r="AM34" s="20" t="s">
        <v>824</v>
      </c>
      <c r="AN34" s="113" t="s">
        <v>824</v>
      </c>
      <c r="AO34" s="20" t="s">
        <v>824</v>
      </c>
      <c r="AP34" s="113" t="s">
        <v>824</v>
      </c>
      <c r="AQ34" s="107"/>
      <c r="AR34" s="107"/>
      <c r="AS34" s="107"/>
      <c r="AT34" s="108"/>
    </row>
    <row r="35" spans="1:46" ht="13" customHeight="1" x14ac:dyDescent="0.15">
      <c r="A35" s="57" t="s">
        <v>269</v>
      </c>
      <c r="B35" s="106">
        <v>2</v>
      </c>
      <c r="C35" s="20">
        <v>21.8649905399106</v>
      </c>
      <c r="D35" s="113">
        <v>0.68128134101951598</v>
      </c>
      <c r="E35" s="20">
        <v>23.558562788712099</v>
      </c>
      <c r="F35" s="113">
        <v>1.99602145825059</v>
      </c>
      <c r="G35" s="20">
        <v>20.9918936357092</v>
      </c>
      <c r="H35" s="113">
        <v>0.90428176585886799</v>
      </c>
      <c r="I35" s="20">
        <v>23.648736860888899</v>
      </c>
      <c r="J35" s="113">
        <v>1.46728297927517</v>
      </c>
      <c r="K35" s="20">
        <v>9.0174072176818498E-2</v>
      </c>
      <c r="L35" s="113">
        <v>2.5526027434552998</v>
      </c>
      <c r="M35" s="20">
        <v>21.7796157603021</v>
      </c>
      <c r="N35" s="113">
        <v>0.70785513014032997</v>
      </c>
      <c r="O35" s="20" t="s">
        <v>824</v>
      </c>
      <c r="P35" s="113" t="s">
        <v>824</v>
      </c>
      <c r="Q35" s="20" t="s">
        <v>824</v>
      </c>
      <c r="R35" s="113" t="s">
        <v>824</v>
      </c>
      <c r="S35" s="20">
        <v>20.1942338719203</v>
      </c>
      <c r="T35" s="113">
        <v>0.88789622662137102</v>
      </c>
      <c r="U35" s="20">
        <v>24.789166254118399</v>
      </c>
      <c r="V35" s="113">
        <v>1.6437372266841199</v>
      </c>
      <c r="W35" s="20">
        <v>24.5057626682765</v>
      </c>
      <c r="X35" s="113">
        <v>2.9651618405254299</v>
      </c>
      <c r="Y35" s="20">
        <v>4.3115287963562396</v>
      </c>
      <c r="Z35" s="113">
        <v>3.18339657087034</v>
      </c>
      <c r="AA35" s="20">
        <v>25.384548297090301</v>
      </c>
      <c r="AB35" s="113">
        <v>2.2303836818909599</v>
      </c>
      <c r="AC35" s="20">
        <v>21.211208063925199</v>
      </c>
      <c r="AD35" s="113">
        <v>0.76709426775855205</v>
      </c>
      <c r="AE35" s="20">
        <v>23.6163585766685</v>
      </c>
      <c r="AF35" s="113">
        <v>2.30919584478699</v>
      </c>
      <c r="AG35" s="20">
        <v>-1.76818972042176</v>
      </c>
      <c r="AH35" s="113">
        <v>3.26513287113307</v>
      </c>
      <c r="AI35" s="20">
        <v>21.228882986462999</v>
      </c>
      <c r="AJ35" s="113">
        <v>1.3425375277712699</v>
      </c>
      <c r="AK35" s="20">
        <v>21.611473070702399</v>
      </c>
      <c r="AL35" s="113">
        <v>1.05575732121972</v>
      </c>
      <c r="AM35" s="20">
        <v>23.961173163512299</v>
      </c>
      <c r="AN35" s="113">
        <v>1.77940266355192</v>
      </c>
      <c r="AO35" s="20">
        <v>2.7322901770492698</v>
      </c>
      <c r="AP35" s="113">
        <v>2.25600417612117</v>
      </c>
      <c r="AQ35" s="107"/>
      <c r="AR35" s="107"/>
      <c r="AS35" s="107"/>
      <c r="AT35" s="108"/>
    </row>
    <row r="36" spans="1:46" ht="13" customHeight="1" x14ac:dyDescent="0.15">
      <c r="A36" s="57" t="s">
        <v>270</v>
      </c>
      <c r="B36" s="106">
        <v>2</v>
      </c>
      <c r="C36" s="20">
        <v>16.929877627839701</v>
      </c>
      <c r="D36" s="113">
        <v>0.67048997622005402</v>
      </c>
      <c r="E36" s="20" t="s">
        <v>824</v>
      </c>
      <c r="F36" s="113" t="s">
        <v>824</v>
      </c>
      <c r="G36" s="20">
        <v>17.497520084738198</v>
      </c>
      <c r="H36" s="113">
        <v>0.95803532845031703</v>
      </c>
      <c r="I36" s="20">
        <v>16.4180848426818</v>
      </c>
      <c r="J36" s="113">
        <v>0.83730765398205298</v>
      </c>
      <c r="K36" s="20" t="s">
        <v>824</v>
      </c>
      <c r="L36" s="113" t="s">
        <v>824</v>
      </c>
      <c r="M36" s="20">
        <v>17.4619811405849</v>
      </c>
      <c r="N36" s="113">
        <v>0.72441634315787995</v>
      </c>
      <c r="O36" s="20">
        <v>12.347762962401699</v>
      </c>
      <c r="P36" s="113">
        <v>1.75629972025632</v>
      </c>
      <c r="Q36" s="20">
        <v>-5.1142181781831804</v>
      </c>
      <c r="R36" s="113">
        <v>1.9245649495128101</v>
      </c>
      <c r="S36" s="20">
        <v>16.3366546436379</v>
      </c>
      <c r="T36" s="113">
        <v>0.76595098419233998</v>
      </c>
      <c r="U36" s="20">
        <v>19.443591198793801</v>
      </c>
      <c r="V36" s="113">
        <v>1.5164424087850701</v>
      </c>
      <c r="W36" s="20">
        <v>15.010036423234601</v>
      </c>
      <c r="X36" s="113">
        <v>2.3047771823434799</v>
      </c>
      <c r="Y36" s="20">
        <v>-1.3266182204032999</v>
      </c>
      <c r="Z36" s="113">
        <v>2.44385766835435</v>
      </c>
      <c r="AA36" s="20">
        <v>16.2526535497224</v>
      </c>
      <c r="AB36" s="113">
        <v>1.10019196145026</v>
      </c>
      <c r="AC36" s="20">
        <v>17.769310860125302</v>
      </c>
      <c r="AD36" s="113">
        <v>0.87484176903847699</v>
      </c>
      <c r="AE36" s="20" t="s">
        <v>824</v>
      </c>
      <c r="AF36" s="113" t="s">
        <v>824</v>
      </c>
      <c r="AG36" s="20" t="s">
        <v>824</v>
      </c>
      <c r="AH36" s="113" t="s">
        <v>824</v>
      </c>
      <c r="AI36" s="20">
        <v>16.654537422048701</v>
      </c>
      <c r="AJ36" s="113">
        <v>0.69998636766299305</v>
      </c>
      <c r="AK36" s="20">
        <v>17.092952064275501</v>
      </c>
      <c r="AL36" s="113">
        <v>1.6523411033573501</v>
      </c>
      <c r="AM36" s="20" t="s">
        <v>824</v>
      </c>
      <c r="AN36" s="113" t="s">
        <v>824</v>
      </c>
      <c r="AO36" s="20" t="s">
        <v>824</v>
      </c>
      <c r="AP36" s="113" t="s">
        <v>824</v>
      </c>
      <c r="AQ36" s="107"/>
      <c r="AR36" s="107"/>
      <c r="AS36" s="107"/>
      <c r="AT36" s="108"/>
    </row>
    <row r="37" spans="1:46" ht="13" customHeight="1" x14ac:dyDescent="0.15">
      <c r="A37" s="57" t="s">
        <v>271</v>
      </c>
      <c r="B37" s="106">
        <v>2</v>
      </c>
      <c r="C37" s="20">
        <v>46.193506535976503</v>
      </c>
      <c r="D37" s="113">
        <v>0.98269929952782697</v>
      </c>
      <c r="E37" s="20">
        <v>44.231485447179502</v>
      </c>
      <c r="F37" s="113">
        <v>1.58630728603814</v>
      </c>
      <c r="G37" s="20">
        <v>42.185772417556301</v>
      </c>
      <c r="H37" s="113">
        <v>1.62354621261917</v>
      </c>
      <c r="I37" s="20">
        <v>53.270221633432499</v>
      </c>
      <c r="J37" s="113">
        <v>1.53930205419799</v>
      </c>
      <c r="K37" s="20">
        <v>9.03873618625299</v>
      </c>
      <c r="L37" s="113">
        <v>2.22311390533633</v>
      </c>
      <c r="M37" s="20">
        <v>45.888236667197503</v>
      </c>
      <c r="N37" s="113">
        <v>1.00560532428112</v>
      </c>
      <c r="O37" s="20">
        <v>51.963144338347</v>
      </c>
      <c r="P37" s="113">
        <v>3.1007916432560001</v>
      </c>
      <c r="Q37" s="20">
        <v>6.0749076711495098</v>
      </c>
      <c r="R37" s="113">
        <v>3.2742208070165302</v>
      </c>
      <c r="S37" s="20">
        <v>45.716380665270698</v>
      </c>
      <c r="T37" s="113">
        <v>1.3434484605352901</v>
      </c>
      <c r="U37" s="20">
        <v>47.182761803222903</v>
      </c>
      <c r="V37" s="113">
        <v>1.79254046908664</v>
      </c>
      <c r="W37" s="20">
        <v>44.732002714253802</v>
      </c>
      <c r="X37" s="113">
        <v>2.1021169934601298</v>
      </c>
      <c r="Y37" s="20">
        <v>-0.98437795101689596</v>
      </c>
      <c r="Z37" s="113">
        <v>2.5478777618745099</v>
      </c>
      <c r="AA37" s="20">
        <v>46.916135286591903</v>
      </c>
      <c r="AB37" s="113">
        <v>1.2140405109658601</v>
      </c>
      <c r="AC37" s="20">
        <v>42.580391347937997</v>
      </c>
      <c r="AD37" s="113">
        <v>1.9035865976078501</v>
      </c>
      <c r="AE37" s="20">
        <v>46.224038804037498</v>
      </c>
      <c r="AF37" s="113">
        <v>3.5557563213044698</v>
      </c>
      <c r="AG37" s="20">
        <v>-0.69209648255439005</v>
      </c>
      <c r="AH37" s="113">
        <v>3.9523282795925301</v>
      </c>
      <c r="AI37" s="20">
        <v>45.833611783314197</v>
      </c>
      <c r="AJ37" s="113">
        <v>1.0979397978088199</v>
      </c>
      <c r="AK37" s="20">
        <v>46.545499240586999</v>
      </c>
      <c r="AL37" s="113">
        <v>3.6327308556809799</v>
      </c>
      <c r="AM37" s="20">
        <v>49.314491784671802</v>
      </c>
      <c r="AN37" s="113">
        <v>3.28689140677574</v>
      </c>
      <c r="AO37" s="20">
        <v>3.4808800013575998</v>
      </c>
      <c r="AP37" s="113">
        <v>3.4304326469886401</v>
      </c>
      <c r="AQ37" s="107"/>
      <c r="AR37" s="107"/>
      <c r="AS37" s="107"/>
      <c r="AT37" s="108"/>
    </row>
    <row r="38" spans="1:46" ht="13" customHeight="1" x14ac:dyDescent="0.15">
      <c r="A38" s="57" t="s">
        <v>272</v>
      </c>
      <c r="B38" s="106">
        <v>2</v>
      </c>
      <c r="C38" s="20">
        <v>22.2898150116051</v>
      </c>
      <c r="D38" s="113">
        <v>1.05027418274602</v>
      </c>
      <c r="E38" s="20" t="s">
        <v>824</v>
      </c>
      <c r="F38" s="113" t="s">
        <v>824</v>
      </c>
      <c r="G38" s="20">
        <v>20.994757078989299</v>
      </c>
      <c r="H38" s="113">
        <v>3.2526128181543501</v>
      </c>
      <c r="I38" s="20">
        <v>22.779428757641998</v>
      </c>
      <c r="J38" s="113">
        <v>1.1898002128373399</v>
      </c>
      <c r="K38" s="20" t="s">
        <v>824</v>
      </c>
      <c r="L38" s="113" t="s">
        <v>824</v>
      </c>
      <c r="M38" s="20">
        <v>23.897296840996098</v>
      </c>
      <c r="N38" s="113">
        <v>1.2381296322950599</v>
      </c>
      <c r="O38" s="20">
        <v>16.234441404285</v>
      </c>
      <c r="P38" s="113">
        <v>3.1243029447271602</v>
      </c>
      <c r="Q38" s="20">
        <v>-7.6628554367111397</v>
      </c>
      <c r="R38" s="113">
        <v>3.3518679252372601</v>
      </c>
      <c r="S38" s="20">
        <v>23.630872648798601</v>
      </c>
      <c r="T38" s="113">
        <v>1.5849961946525599</v>
      </c>
      <c r="U38" s="20">
        <v>21.588738169395398</v>
      </c>
      <c r="V38" s="113">
        <v>1.64366949890695</v>
      </c>
      <c r="W38" s="20" t="s">
        <v>824</v>
      </c>
      <c r="X38" s="113" t="s">
        <v>824</v>
      </c>
      <c r="Y38" s="20" t="s">
        <v>824</v>
      </c>
      <c r="Z38" s="113" t="s">
        <v>824</v>
      </c>
      <c r="AA38" s="20">
        <v>22.0109388680279</v>
      </c>
      <c r="AB38" s="113">
        <v>1.46096364601852</v>
      </c>
      <c r="AC38" s="20">
        <v>24.105193596987199</v>
      </c>
      <c r="AD38" s="113">
        <v>1.74342821370927</v>
      </c>
      <c r="AE38" s="20" t="s">
        <v>824</v>
      </c>
      <c r="AF38" s="113" t="s">
        <v>824</v>
      </c>
      <c r="AG38" s="20" t="s">
        <v>824</v>
      </c>
      <c r="AH38" s="113" t="s">
        <v>824</v>
      </c>
      <c r="AI38" s="20">
        <v>22.914013323381599</v>
      </c>
      <c r="AJ38" s="113">
        <v>1.2022934378010699</v>
      </c>
      <c r="AK38" s="20" t="s">
        <v>824</v>
      </c>
      <c r="AL38" s="113" t="s">
        <v>824</v>
      </c>
      <c r="AM38" s="20" t="s">
        <v>327</v>
      </c>
      <c r="AN38" s="113" t="s">
        <v>327</v>
      </c>
      <c r="AO38" s="20" t="s">
        <v>327</v>
      </c>
      <c r="AP38" s="113" t="s">
        <v>327</v>
      </c>
      <c r="AQ38" s="107"/>
      <c r="AR38" s="107"/>
      <c r="AS38" s="107"/>
      <c r="AT38" s="108"/>
    </row>
    <row r="39" spans="1:46" ht="13" customHeight="1" x14ac:dyDescent="0.15">
      <c r="A39" s="57" t="s">
        <v>273</v>
      </c>
      <c r="B39" s="106">
        <v>2</v>
      </c>
      <c r="C39" s="20">
        <v>49.4942508385111</v>
      </c>
      <c r="D39" s="113">
        <v>1.1409956050561501</v>
      </c>
      <c r="E39" s="20">
        <v>48.508333492966202</v>
      </c>
      <c r="F39" s="113">
        <v>1.6031308073744599</v>
      </c>
      <c r="G39" s="20">
        <v>50.343055648483002</v>
      </c>
      <c r="H39" s="113">
        <v>2.0828591913632102</v>
      </c>
      <c r="I39" s="20">
        <v>51.5361416272304</v>
      </c>
      <c r="J39" s="113">
        <v>3.1625630574492498</v>
      </c>
      <c r="K39" s="20">
        <v>3.02780813426424</v>
      </c>
      <c r="L39" s="113">
        <v>3.5567444021671402</v>
      </c>
      <c r="M39" s="20">
        <v>49.215238267143299</v>
      </c>
      <c r="N39" s="113">
        <v>1.20247510424104</v>
      </c>
      <c r="O39" s="20" t="s">
        <v>824</v>
      </c>
      <c r="P39" s="113" t="s">
        <v>824</v>
      </c>
      <c r="Q39" s="20" t="s">
        <v>824</v>
      </c>
      <c r="R39" s="113" t="s">
        <v>824</v>
      </c>
      <c r="S39" s="20">
        <v>49.696858653728199</v>
      </c>
      <c r="T39" s="113">
        <v>1.27429494498036</v>
      </c>
      <c r="U39" s="20">
        <v>50.163895390799098</v>
      </c>
      <c r="V39" s="113">
        <v>2.3563188152117802</v>
      </c>
      <c r="W39" s="20">
        <v>47.295491334311698</v>
      </c>
      <c r="X39" s="113">
        <v>5.5026195501928896</v>
      </c>
      <c r="Y39" s="20">
        <v>-2.4013673194165199</v>
      </c>
      <c r="Z39" s="113">
        <v>5.5716514342712502</v>
      </c>
      <c r="AA39" s="20">
        <v>49.094092973035302</v>
      </c>
      <c r="AB39" s="113">
        <v>1.6411164395964299</v>
      </c>
      <c r="AC39" s="20">
        <v>50.248350381504203</v>
      </c>
      <c r="AD39" s="113">
        <v>1.99116821168469</v>
      </c>
      <c r="AE39" s="20">
        <v>50.672741465014397</v>
      </c>
      <c r="AF39" s="113">
        <v>4.3783707917296901</v>
      </c>
      <c r="AG39" s="20">
        <v>1.5786484919791599</v>
      </c>
      <c r="AH39" s="113">
        <v>4.6761898732977496</v>
      </c>
      <c r="AI39" s="20">
        <v>49.913418137637301</v>
      </c>
      <c r="AJ39" s="113">
        <v>1.2255316869835999</v>
      </c>
      <c r="AK39" s="20" t="s">
        <v>824</v>
      </c>
      <c r="AL39" s="113" t="s">
        <v>824</v>
      </c>
      <c r="AM39" s="20" t="s">
        <v>824</v>
      </c>
      <c r="AN39" s="113" t="s">
        <v>824</v>
      </c>
      <c r="AO39" s="20" t="s">
        <v>824</v>
      </c>
      <c r="AP39" s="113" t="s">
        <v>824</v>
      </c>
      <c r="AQ39" s="107"/>
      <c r="AR39" s="107"/>
      <c r="AS39" s="107"/>
      <c r="AT39" s="108"/>
    </row>
    <row r="40" spans="1:46" ht="13" customHeight="1" x14ac:dyDescent="0.15">
      <c r="A40" s="57" t="s">
        <v>274</v>
      </c>
      <c r="B40" s="106">
        <v>2</v>
      </c>
      <c r="C40" s="20">
        <v>33.809497085115602</v>
      </c>
      <c r="D40" s="113">
        <v>1.0086905474693699</v>
      </c>
      <c r="E40" s="20">
        <v>33.670131037426202</v>
      </c>
      <c r="F40" s="113">
        <v>2.3927498341314002</v>
      </c>
      <c r="G40" s="20">
        <v>32.174292080169302</v>
      </c>
      <c r="H40" s="113">
        <v>1.42003385971</v>
      </c>
      <c r="I40" s="20">
        <v>36.355884105860603</v>
      </c>
      <c r="J40" s="113">
        <v>1.4926593403391399</v>
      </c>
      <c r="K40" s="20">
        <v>2.68575306843436</v>
      </c>
      <c r="L40" s="113">
        <v>2.8450959898476298</v>
      </c>
      <c r="M40" s="20">
        <v>33.991507709636601</v>
      </c>
      <c r="N40" s="113">
        <v>1.0288212744787599</v>
      </c>
      <c r="O40" s="20" t="s">
        <v>824</v>
      </c>
      <c r="P40" s="113" t="s">
        <v>824</v>
      </c>
      <c r="Q40" s="20" t="s">
        <v>824</v>
      </c>
      <c r="R40" s="113" t="s">
        <v>824</v>
      </c>
      <c r="S40" s="20">
        <v>32.7072842413301</v>
      </c>
      <c r="T40" s="113">
        <v>1.2107990694005699</v>
      </c>
      <c r="U40" s="20">
        <v>35.234675006405702</v>
      </c>
      <c r="V40" s="113">
        <v>2.1872453828438299</v>
      </c>
      <c r="W40" s="20" t="s">
        <v>824</v>
      </c>
      <c r="X40" s="113" t="s">
        <v>824</v>
      </c>
      <c r="Y40" s="20" t="s">
        <v>824</v>
      </c>
      <c r="Z40" s="113" t="s">
        <v>824</v>
      </c>
      <c r="AA40" s="20">
        <v>32.455876494655101</v>
      </c>
      <c r="AB40" s="113">
        <v>2.9966374176778099</v>
      </c>
      <c r="AC40" s="20">
        <v>31.815343927980699</v>
      </c>
      <c r="AD40" s="113">
        <v>1.09304558557176</v>
      </c>
      <c r="AE40" s="20">
        <v>40.814387948927802</v>
      </c>
      <c r="AF40" s="113">
        <v>1.73161239482246</v>
      </c>
      <c r="AG40" s="20">
        <v>8.3585114542727901</v>
      </c>
      <c r="AH40" s="113">
        <v>3.4502499503856301</v>
      </c>
      <c r="AI40" s="20">
        <v>31.845349064194899</v>
      </c>
      <c r="AJ40" s="113">
        <v>1.14361226453966</v>
      </c>
      <c r="AK40" s="20">
        <v>35.9582296895246</v>
      </c>
      <c r="AL40" s="113">
        <v>2.0500881623371798</v>
      </c>
      <c r="AM40" s="20" t="s">
        <v>824</v>
      </c>
      <c r="AN40" s="113" t="s">
        <v>824</v>
      </c>
      <c r="AO40" s="20" t="s">
        <v>824</v>
      </c>
      <c r="AP40" s="113" t="s">
        <v>824</v>
      </c>
      <c r="AQ40" s="107"/>
      <c r="AR40" s="107"/>
      <c r="AS40" s="107"/>
      <c r="AT40" s="108"/>
    </row>
    <row r="41" spans="1:46" ht="13" customHeight="1" x14ac:dyDescent="0.15">
      <c r="A41" s="57" t="s">
        <v>275</v>
      </c>
      <c r="B41" s="106">
        <v>2</v>
      </c>
      <c r="C41" s="20">
        <v>29.8325607186555</v>
      </c>
      <c r="D41" s="113">
        <v>0.89842082277147195</v>
      </c>
      <c r="E41" s="20">
        <v>28.7496603532894</v>
      </c>
      <c r="F41" s="113">
        <v>2.0165399047350401</v>
      </c>
      <c r="G41" s="20">
        <v>28.356675279140401</v>
      </c>
      <c r="H41" s="113">
        <v>1.4647314052731999</v>
      </c>
      <c r="I41" s="20">
        <v>31.846423625282299</v>
      </c>
      <c r="J41" s="113">
        <v>1.7709371335013</v>
      </c>
      <c r="K41" s="20">
        <v>3.0967632719929301</v>
      </c>
      <c r="L41" s="113">
        <v>2.6964973369274001</v>
      </c>
      <c r="M41" s="20">
        <v>29.999982180743</v>
      </c>
      <c r="N41" s="113">
        <v>0.91632581054272599</v>
      </c>
      <c r="O41" s="20" t="s">
        <v>824</v>
      </c>
      <c r="P41" s="113" t="s">
        <v>824</v>
      </c>
      <c r="Q41" s="20" t="s">
        <v>824</v>
      </c>
      <c r="R41" s="113" t="s">
        <v>824</v>
      </c>
      <c r="S41" s="20">
        <v>30.4447613098713</v>
      </c>
      <c r="T41" s="113">
        <v>1.129622645874</v>
      </c>
      <c r="U41" s="20">
        <v>28.427264244868301</v>
      </c>
      <c r="V41" s="113">
        <v>1.95486028009315</v>
      </c>
      <c r="W41" s="20">
        <v>27.9563476159076</v>
      </c>
      <c r="X41" s="113">
        <v>4.5867069690583797</v>
      </c>
      <c r="Y41" s="20">
        <v>-2.4884136939636901</v>
      </c>
      <c r="Z41" s="113">
        <v>4.8014272554986102</v>
      </c>
      <c r="AA41" s="20">
        <v>27.600820260124699</v>
      </c>
      <c r="AB41" s="113">
        <v>1.37060514233262</v>
      </c>
      <c r="AC41" s="20">
        <v>31.5543107960033</v>
      </c>
      <c r="AD41" s="113">
        <v>1.27802981729468</v>
      </c>
      <c r="AE41" s="20" t="s">
        <v>824</v>
      </c>
      <c r="AF41" s="113" t="s">
        <v>824</v>
      </c>
      <c r="AG41" s="20" t="s">
        <v>824</v>
      </c>
      <c r="AH41" s="113" t="s">
        <v>824</v>
      </c>
      <c r="AI41" s="20">
        <v>29.324377310968099</v>
      </c>
      <c r="AJ41" s="113">
        <v>1.2200447717592799</v>
      </c>
      <c r="AK41" s="20">
        <v>30.758605161491602</v>
      </c>
      <c r="AL41" s="113">
        <v>1.63619638359666</v>
      </c>
      <c r="AM41" s="20" t="s">
        <v>824</v>
      </c>
      <c r="AN41" s="113" t="s">
        <v>824</v>
      </c>
      <c r="AO41" s="20" t="s">
        <v>824</v>
      </c>
      <c r="AP41" s="113" t="s">
        <v>824</v>
      </c>
      <c r="AQ41" s="107"/>
      <c r="AR41" s="107"/>
      <c r="AS41" s="107"/>
      <c r="AT41" s="108"/>
    </row>
    <row r="42" spans="1:46" ht="13" customHeight="1" x14ac:dyDescent="0.15">
      <c r="A42" s="57" t="s">
        <v>276</v>
      </c>
      <c r="B42" s="106">
        <v>2</v>
      </c>
      <c r="C42" s="20">
        <v>6.7065628110835602</v>
      </c>
      <c r="D42" s="113">
        <v>0.51863931840819999</v>
      </c>
      <c r="E42" s="20" t="s">
        <v>824</v>
      </c>
      <c r="F42" s="113" t="s">
        <v>824</v>
      </c>
      <c r="G42" s="20">
        <v>6.2581661006819997</v>
      </c>
      <c r="H42" s="113">
        <v>0.50214549179309897</v>
      </c>
      <c r="I42" s="20" t="s">
        <v>327</v>
      </c>
      <c r="J42" s="113" t="s">
        <v>327</v>
      </c>
      <c r="K42" s="20" t="s">
        <v>327</v>
      </c>
      <c r="L42" s="113" t="s">
        <v>327</v>
      </c>
      <c r="M42" s="20">
        <v>5.5593983922170596</v>
      </c>
      <c r="N42" s="113">
        <v>0.61764259731786297</v>
      </c>
      <c r="O42" s="20">
        <v>7.6605306944052201</v>
      </c>
      <c r="P42" s="113">
        <v>0.92079464775865805</v>
      </c>
      <c r="Q42" s="20">
        <v>2.1011323021881601</v>
      </c>
      <c r="R42" s="113">
        <v>1.1229094090617799</v>
      </c>
      <c r="S42" s="20">
        <v>7.2068897147956203</v>
      </c>
      <c r="T42" s="113">
        <v>0.68967696823604696</v>
      </c>
      <c r="U42" s="20">
        <v>4.6746746501080398</v>
      </c>
      <c r="V42" s="113">
        <v>0.80713117274415902</v>
      </c>
      <c r="W42" s="20" t="s">
        <v>824</v>
      </c>
      <c r="X42" s="113" t="s">
        <v>824</v>
      </c>
      <c r="Y42" s="20" t="s">
        <v>824</v>
      </c>
      <c r="Z42" s="113" t="s">
        <v>824</v>
      </c>
      <c r="AA42" s="20">
        <v>7.5687811298396204</v>
      </c>
      <c r="AB42" s="113">
        <v>1.2630838067049199</v>
      </c>
      <c r="AC42" s="20">
        <v>6.1269557465655398</v>
      </c>
      <c r="AD42" s="113">
        <v>0.60070677298131803</v>
      </c>
      <c r="AE42" s="20" t="s">
        <v>824</v>
      </c>
      <c r="AF42" s="113" t="s">
        <v>824</v>
      </c>
      <c r="AG42" s="20" t="s">
        <v>824</v>
      </c>
      <c r="AH42" s="113" t="s">
        <v>824</v>
      </c>
      <c r="AI42" s="20">
        <v>6.4442117058001296</v>
      </c>
      <c r="AJ42" s="113">
        <v>0.84103942867108805</v>
      </c>
      <c r="AK42" s="20">
        <v>6.1813600715856998</v>
      </c>
      <c r="AL42" s="113">
        <v>0.75226281743369405</v>
      </c>
      <c r="AM42" s="20" t="s">
        <v>824</v>
      </c>
      <c r="AN42" s="113" t="s">
        <v>824</v>
      </c>
      <c r="AO42" s="20" t="s">
        <v>824</v>
      </c>
      <c r="AP42" s="113" t="s">
        <v>824</v>
      </c>
      <c r="AQ42" s="107"/>
      <c r="AR42" s="107"/>
      <c r="AS42" s="107"/>
      <c r="AT42" s="108"/>
    </row>
    <row r="43" spans="1:46" ht="13" customHeight="1" x14ac:dyDescent="0.15">
      <c r="A43" s="57" t="s">
        <v>277</v>
      </c>
      <c r="B43" s="106">
        <v>2</v>
      </c>
      <c r="C43" s="20">
        <v>46.831825842440701</v>
      </c>
      <c r="D43" s="113">
        <v>1.35051412836077</v>
      </c>
      <c r="E43" s="20">
        <v>35.290629749347403</v>
      </c>
      <c r="F43" s="113">
        <v>2.55081090453807</v>
      </c>
      <c r="G43" s="20">
        <v>50.441782631170497</v>
      </c>
      <c r="H43" s="113">
        <v>1.89353761436469</v>
      </c>
      <c r="I43" s="20" t="s">
        <v>824</v>
      </c>
      <c r="J43" s="113" t="s">
        <v>824</v>
      </c>
      <c r="K43" s="20" t="s">
        <v>824</v>
      </c>
      <c r="L43" s="113" t="s">
        <v>824</v>
      </c>
      <c r="M43" s="20">
        <v>46.673299165978001</v>
      </c>
      <c r="N43" s="113">
        <v>1.5054761920219599</v>
      </c>
      <c r="O43" s="20" t="s">
        <v>327</v>
      </c>
      <c r="P43" s="113" t="s">
        <v>327</v>
      </c>
      <c r="Q43" s="20" t="s">
        <v>327</v>
      </c>
      <c r="R43" s="113" t="s">
        <v>327</v>
      </c>
      <c r="S43" s="20">
        <v>46.211248837125702</v>
      </c>
      <c r="T43" s="113">
        <v>1.63715954637157</v>
      </c>
      <c r="U43" s="20">
        <v>48.8603513953489</v>
      </c>
      <c r="V43" s="113">
        <v>3.2414813574612098</v>
      </c>
      <c r="W43" s="20" t="s">
        <v>824</v>
      </c>
      <c r="X43" s="113" t="s">
        <v>824</v>
      </c>
      <c r="Y43" s="20" t="s">
        <v>824</v>
      </c>
      <c r="Z43" s="113" t="s">
        <v>824</v>
      </c>
      <c r="AA43" s="20">
        <v>43.401608697692701</v>
      </c>
      <c r="AB43" s="113">
        <v>2.0876986152742498</v>
      </c>
      <c r="AC43" s="20">
        <v>49.531311046633697</v>
      </c>
      <c r="AD43" s="113">
        <v>2.24533719375109</v>
      </c>
      <c r="AE43" s="20" t="s">
        <v>824</v>
      </c>
      <c r="AF43" s="113" t="s">
        <v>824</v>
      </c>
      <c r="AG43" s="20" t="s">
        <v>824</v>
      </c>
      <c r="AH43" s="113" t="s">
        <v>824</v>
      </c>
      <c r="AI43" s="20">
        <v>45.894080600051403</v>
      </c>
      <c r="AJ43" s="113">
        <v>1.5779790492658501</v>
      </c>
      <c r="AK43" s="20" t="s">
        <v>824</v>
      </c>
      <c r="AL43" s="113" t="s">
        <v>824</v>
      </c>
      <c r="AM43" s="20" t="s">
        <v>327</v>
      </c>
      <c r="AN43" s="113" t="s">
        <v>327</v>
      </c>
      <c r="AO43" s="20" t="s">
        <v>327</v>
      </c>
      <c r="AP43" s="113" t="s">
        <v>327</v>
      </c>
      <c r="AQ43" s="107"/>
      <c r="AR43" s="107"/>
      <c r="AS43" s="107"/>
      <c r="AT43" s="108"/>
    </row>
    <row r="44" spans="1:46" ht="13" customHeight="1" x14ac:dyDescent="0.15">
      <c r="A44" s="57" t="s">
        <v>278</v>
      </c>
      <c r="B44" s="106">
        <v>2</v>
      </c>
      <c r="C44" s="20">
        <v>13.7857437250762</v>
      </c>
      <c r="D44" s="113">
        <v>1.16857773067999</v>
      </c>
      <c r="E44" s="20">
        <v>7.3639428384796801</v>
      </c>
      <c r="F44" s="113">
        <v>1.01517182491848</v>
      </c>
      <c r="G44" s="20">
        <v>9.7752210832169393</v>
      </c>
      <c r="H44" s="113">
        <v>1.3148005377357901</v>
      </c>
      <c r="I44" s="20">
        <v>18.7259384105522</v>
      </c>
      <c r="J44" s="113">
        <v>2.1717692805553601</v>
      </c>
      <c r="K44" s="20">
        <v>11.361995572072599</v>
      </c>
      <c r="L44" s="113">
        <v>2.3018242014882402</v>
      </c>
      <c r="M44" s="20">
        <v>9.6282648756711993</v>
      </c>
      <c r="N44" s="113">
        <v>0.49718308728912403</v>
      </c>
      <c r="O44" s="20">
        <v>29.179510831458199</v>
      </c>
      <c r="P44" s="113">
        <v>5.4031946743763504</v>
      </c>
      <c r="Q44" s="20">
        <v>19.551245955787</v>
      </c>
      <c r="R44" s="113">
        <v>5.4469319359532804</v>
      </c>
      <c r="S44" s="20">
        <v>19.937723016077499</v>
      </c>
      <c r="T44" s="113">
        <v>2.8834984906055201</v>
      </c>
      <c r="U44" s="20">
        <v>9.09635396056734</v>
      </c>
      <c r="V44" s="113">
        <v>0.87106849146059395</v>
      </c>
      <c r="W44" s="20">
        <v>9.8842521084169697</v>
      </c>
      <c r="X44" s="113">
        <v>0.60329124932642897</v>
      </c>
      <c r="Y44" s="20">
        <v>-10.0534709076606</v>
      </c>
      <c r="Z44" s="113">
        <v>3.02359606955382</v>
      </c>
      <c r="AA44" s="20">
        <v>17.2496797908899</v>
      </c>
      <c r="AB44" s="113">
        <v>4.9773506226023603</v>
      </c>
      <c r="AC44" s="20">
        <v>20.704593476205201</v>
      </c>
      <c r="AD44" s="113">
        <v>3.7538851812079699</v>
      </c>
      <c r="AE44" s="20">
        <v>11.1207350124189</v>
      </c>
      <c r="AF44" s="113">
        <v>1.15045310104432</v>
      </c>
      <c r="AG44" s="20">
        <v>-6.1289447784710003</v>
      </c>
      <c r="AH44" s="113">
        <v>5.1296558953037898</v>
      </c>
      <c r="AI44" s="20">
        <v>13.8310518699474</v>
      </c>
      <c r="AJ44" s="113">
        <v>1.18784492673884</v>
      </c>
      <c r="AK44" s="20" t="s">
        <v>824</v>
      </c>
      <c r="AL44" s="113" t="s">
        <v>824</v>
      </c>
      <c r="AM44" s="20" t="s">
        <v>824</v>
      </c>
      <c r="AN44" s="113" t="s">
        <v>824</v>
      </c>
      <c r="AO44" s="20" t="s">
        <v>824</v>
      </c>
      <c r="AP44" s="113" t="s">
        <v>824</v>
      </c>
      <c r="AQ44" s="107"/>
      <c r="AR44" s="107"/>
      <c r="AS44" s="107"/>
      <c r="AT44" s="108"/>
    </row>
    <row r="45" spans="1:46" ht="13" customHeight="1" x14ac:dyDescent="0.15">
      <c r="A45" s="57" t="s">
        <v>279</v>
      </c>
      <c r="B45" s="106">
        <v>2</v>
      </c>
      <c r="C45" s="20">
        <v>41.936222495453897</v>
      </c>
      <c r="D45" s="113">
        <v>1.0456796677840301</v>
      </c>
      <c r="E45" s="20">
        <v>40.016768288838399</v>
      </c>
      <c r="F45" s="113">
        <v>1.9181778529942599</v>
      </c>
      <c r="G45" s="20">
        <v>42.362318719411398</v>
      </c>
      <c r="H45" s="113">
        <v>1.39017136812206</v>
      </c>
      <c r="I45" s="20">
        <v>44.731380525261201</v>
      </c>
      <c r="J45" s="113">
        <v>2.42600850382457</v>
      </c>
      <c r="K45" s="20">
        <v>4.71461223642281</v>
      </c>
      <c r="L45" s="113">
        <v>3.0784916166535599</v>
      </c>
      <c r="M45" s="20">
        <v>42.073584198706698</v>
      </c>
      <c r="N45" s="113">
        <v>1.060707462006</v>
      </c>
      <c r="O45" s="20" t="s">
        <v>327</v>
      </c>
      <c r="P45" s="113" t="s">
        <v>327</v>
      </c>
      <c r="Q45" s="20" t="s">
        <v>327</v>
      </c>
      <c r="R45" s="113" t="s">
        <v>327</v>
      </c>
      <c r="S45" s="20">
        <v>41.260628658760901</v>
      </c>
      <c r="T45" s="113">
        <v>1.3723949832501501</v>
      </c>
      <c r="U45" s="20">
        <v>41.967880672116102</v>
      </c>
      <c r="V45" s="113">
        <v>1.7730853539014699</v>
      </c>
      <c r="W45" s="20">
        <v>46.061275597717099</v>
      </c>
      <c r="X45" s="113">
        <v>3.0962643850340901</v>
      </c>
      <c r="Y45" s="20">
        <v>4.8006469389562296</v>
      </c>
      <c r="Z45" s="113">
        <v>3.38435544654708</v>
      </c>
      <c r="AA45" s="20">
        <v>42.813032077403697</v>
      </c>
      <c r="AB45" s="113">
        <v>1.2896777774327901</v>
      </c>
      <c r="AC45" s="20">
        <v>39.795205276406897</v>
      </c>
      <c r="AD45" s="113">
        <v>1.9551511933450201</v>
      </c>
      <c r="AE45" s="20">
        <v>48.863995283587698</v>
      </c>
      <c r="AF45" s="113">
        <v>4.3560780452326098</v>
      </c>
      <c r="AG45" s="20">
        <v>6.050963206184</v>
      </c>
      <c r="AH45" s="113">
        <v>4.6122112522350696</v>
      </c>
      <c r="AI45" s="20">
        <v>41.602228903815202</v>
      </c>
      <c r="AJ45" s="113">
        <v>1.1310708818466599</v>
      </c>
      <c r="AK45" s="20">
        <v>43.834103532383502</v>
      </c>
      <c r="AL45" s="113">
        <v>2.1431527759259001</v>
      </c>
      <c r="AM45" s="20" t="s">
        <v>824</v>
      </c>
      <c r="AN45" s="113" t="s">
        <v>824</v>
      </c>
      <c r="AO45" s="20" t="s">
        <v>824</v>
      </c>
      <c r="AP45" s="113" t="s">
        <v>824</v>
      </c>
      <c r="AQ45" s="107"/>
      <c r="AR45" s="107"/>
      <c r="AS45" s="107"/>
      <c r="AT45" s="108"/>
    </row>
    <row r="46" spans="1:46" ht="13" customHeight="1" x14ac:dyDescent="0.15">
      <c r="A46" s="57" t="s">
        <v>280</v>
      </c>
      <c r="B46" s="106">
        <v>2</v>
      </c>
      <c r="C46" s="20">
        <v>23.655817292041601</v>
      </c>
      <c r="D46" s="113">
        <v>1.1857767660049201</v>
      </c>
      <c r="E46" s="20">
        <v>21.735072581241599</v>
      </c>
      <c r="F46" s="113">
        <v>2.0217084928234099</v>
      </c>
      <c r="G46" s="20">
        <v>24.054247766175799</v>
      </c>
      <c r="H46" s="113">
        <v>1.5709500377760299</v>
      </c>
      <c r="I46" s="20">
        <v>26.475628524846499</v>
      </c>
      <c r="J46" s="113">
        <v>2.4250481137700799</v>
      </c>
      <c r="K46" s="20">
        <v>4.7405559436049103</v>
      </c>
      <c r="L46" s="113">
        <v>2.9695956739474698</v>
      </c>
      <c r="M46" s="20">
        <v>23.811761750106399</v>
      </c>
      <c r="N46" s="113">
        <v>1.2313002011390399</v>
      </c>
      <c r="O46" s="20">
        <v>22.2647552147818</v>
      </c>
      <c r="P46" s="113">
        <v>2.4018542108881298</v>
      </c>
      <c r="Q46" s="20">
        <v>-1.54700653532467</v>
      </c>
      <c r="R46" s="113">
        <v>2.4740589408446301</v>
      </c>
      <c r="S46" s="20">
        <v>23.4512276729</v>
      </c>
      <c r="T46" s="113">
        <v>1.3398098860397101</v>
      </c>
      <c r="U46" s="20">
        <v>24.7482935466948</v>
      </c>
      <c r="V46" s="113">
        <v>2.0355735832530701</v>
      </c>
      <c r="W46" s="20" t="s">
        <v>824</v>
      </c>
      <c r="X46" s="113" t="s">
        <v>824</v>
      </c>
      <c r="Y46" s="20" t="s">
        <v>824</v>
      </c>
      <c r="Z46" s="113" t="s">
        <v>824</v>
      </c>
      <c r="AA46" s="20">
        <v>25.304342938229102</v>
      </c>
      <c r="AB46" s="113">
        <v>2.17923090503094</v>
      </c>
      <c r="AC46" s="20">
        <v>22.1312039461674</v>
      </c>
      <c r="AD46" s="113">
        <v>1.22742077372137</v>
      </c>
      <c r="AE46" s="20">
        <v>25.9427305409749</v>
      </c>
      <c r="AF46" s="113">
        <v>3.7194791249071102</v>
      </c>
      <c r="AG46" s="20">
        <v>0.63838760274574802</v>
      </c>
      <c r="AH46" s="113">
        <v>4.2617008284195501</v>
      </c>
      <c r="AI46" s="20">
        <v>24.436842211452301</v>
      </c>
      <c r="AJ46" s="113">
        <v>1.7842863753632401</v>
      </c>
      <c r="AK46" s="20">
        <v>23.496395687595399</v>
      </c>
      <c r="AL46" s="113">
        <v>1.65963273473574</v>
      </c>
      <c r="AM46" s="20">
        <v>21.150056423205601</v>
      </c>
      <c r="AN46" s="113">
        <v>2.6071281434891098</v>
      </c>
      <c r="AO46" s="20">
        <v>-3.28678578824666</v>
      </c>
      <c r="AP46" s="113">
        <v>2.88234900803642</v>
      </c>
      <c r="AQ46" s="107"/>
      <c r="AR46" s="107"/>
      <c r="AS46" s="107"/>
      <c r="AT46" s="108"/>
    </row>
    <row r="47" spans="1:46" ht="13" customHeight="1" x14ac:dyDescent="0.15">
      <c r="A47" s="57" t="s">
        <v>281</v>
      </c>
      <c r="B47" s="106">
        <v>2</v>
      </c>
      <c r="C47" s="20">
        <v>15.884204241971799</v>
      </c>
      <c r="D47" s="113">
        <v>0.78633588163523804</v>
      </c>
      <c r="E47" s="20" t="s">
        <v>824</v>
      </c>
      <c r="F47" s="113" t="s">
        <v>824</v>
      </c>
      <c r="G47" s="20">
        <v>15.620682473218499</v>
      </c>
      <c r="H47" s="113">
        <v>0.83780298184030699</v>
      </c>
      <c r="I47" s="20">
        <v>19.644576165337401</v>
      </c>
      <c r="J47" s="113">
        <v>1.84814662188784</v>
      </c>
      <c r="K47" s="20" t="s">
        <v>824</v>
      </c>
      <c r="L47" s="113" t="s">
        <v>824</v>
      </c>
      <c r="M47" s="20">
        <v>15.7827076340701</v>
      </c>
      <c r="N47" s="113">
        <v>0.77948110622507605</v>
      </c>
      <c r="O47" s="20">
        <v>18.788240896801</v>
      </c>
      <c r="P47" s="113">
        <v>2.9309199190398001</v>
      </c>
      <c r="Q47" s="20">
        <v>3.0055332627308999</v>
      </c>
      <c r="R47" s="113">
        <v>3.0285780952397601</v>
      </c>
      <c r="S47" s="20">
        <v>18.1180418678885</v>
      </c>
      <c r="T47" s="113">
        <v>1.55651554783882</v>
      </c>
      <c r="U47" s="20">
        <v>15.795545914323499</v>
      </c>
      <c r="V47" s="113">
        <v>1.38180096830952</v>
      </c>
      <c r="W47" s="20">
        <v>14.902269354231599</v>
      </c>
      <c r="X47" s="113">
        <v>1.0878738635084599</v>
      </c>
      <c r="Y47" s="20">
        <v>-3.2157725136569102</v>
      </c>
      <c r="Z47" s="113">
        <v>1.87403468049377</v>
      </c>
      <c r="AA47" s="20" t="s">
        <v>824</v>
      </c>
      <c r="AB47" s="113" t="s">
        <v>824</v>
      </c>
      <c r="AC47" s="20">
        <v>15.7470375629195</v>
      </c>
      <c r="AD47" s="113">
        <v>1.1314870428775401</v>
      </c>
      <c r="AE47" s="20">
        <v>16.035906374291098</v>
      </c>
      <c r="AF47" s="113">
        <v>1.1338414916852699</v>
      </c>
      <c r="AG47" s="20" t="s">
        <v>824</v>
      </c>
      <c r="AH47" s="113" t="s">
        <v>824</v>
      </c>
      <c r="AI47" s="20">
        <v>17.180720988297502</v>
      </c>
      <c r="AJ47" s="113">
        <v>1.08293891202517</v>
      </c>
      <c r="AK47" s="20">
        <v>14.0293518063742</v>
      </c>
      <c r="AL47" s="113">
        <v>1.18940586885859</v>
      </c>
      <c r="AM47" s="20">
        <v>15.4765666905834</v>
      </c>
      <c r="AN47" s="113">
        <v>2.7868481912245899</v>
      </c>
      <c r="AO47" s="20">
        <v>-1.70415429771409</v>
      </c>
      <c r="AP47" s="113">
        <v>2.97123942370574</v>
      </c>
      <c r="AQ47" s="107"/>
      <c r="AR47" s="107"/>
      <c r="AS47" s="107"/>
      <c r="AT47" s="108"/>
    </row>
    <row r="48" spans="1:46" ht="13" customHeight="1" x14ac:dyDescent="0.15">
      <c r="A48" s="57" t="s">
        <v>282</v>
      </c>
      <c r="B48" s="106">
        <v>2</v>
      </c>
      <c r="C48" s="20">
        <v>44.453671731838</v>
      </c>
      <c r="D48" s="113">
        <v>1.1186759996062301</v>
      </c>
      <c r="E48" s="20">
        <v>47.056621712980601</v>
      </c>
      <c r="F48" s="113">
        <v>3.2593911331191099</v>
      </c>
      <c r="G48" s="20">
        <v>43.173261228752203</v>
      </c>
      <c r="H48" s="113">
        <v>1.83065047799023</v>
      </c>
      <c r="I48" s="20">
        <v>45.324803860035601</v>
      </c>
      <c r="J48" s="113">
        <v>1.5886729920837599</v>
      </c>
      <c r="K48" s="20">
        <v>-1.7318178529450099</v>
      </c>
      <c r="L48" s="113">
        <v>3.69131009362069</v>
      </c>
      <c r="M48" s="20">
        <v>44.325824944941203</v>
      </c>
      <c r="N48" s="113">
        <v>1.12461273652585</v>
      </c>
      <c r="O48" s="20" t="s">
        <v>824</v>
      </c>
      <c r="P48" s="113" t="s">
        <v>824</v>
      </c>
      <c r="Q48" s="20" t="s">
        <v>824</v>
      </c>
      <c r="R48" s="113" t="s">
        <v>824</v>
      </c>
      <c r="S48" s="20">
        <v>47.138791942201202</v>
      </c>
      <c r="T48" s="113">
        <v>1.78100720318378</v>
      </c>
      <c r="U48" s="20">
        <v>40.564229767488499</v>
      </c>
      <c r="V48" s="113">
        <v>2.2036077256601398</v>
      </c>
      <c r="W48" s="20">
        <v>43.492983359885997</v>
      </c>
      <c r="X48" s="113">
        <v>2.0220594199107098</v>
      </c>
      <c r="Y48" s="20">
        <v>-3.6458085823152002</v>
      </c>
      <c r="Z48" s="113">
        <v>2.7447585278563</v>
      </c>
      <c r="AA48" s="20">
        <v>44.625676648008302</v>
      </c>
      <c r="AB48" s="113">
        <v>1.53917334403327</v>
      </c>
      <c r="AC48" s="20">
        <v>45.348818863909599</v>
      </c>
      <c r="AD48" s="113">
        <v>2.2605602148467701</v>
      </c>
      <c r="AE48" s="20">
        <v>36.868936802093799</v>
      </c>
      <c r="AF48" s="113">
        <v>4.5416472831404304</v>
      </c>
      <c r="AG48" s="20">
        <v>-7.7567398459144199</v>
      </c>
      <c r="AH48" s="113">
        <v>4.8499343759304097</v>
      </c>
      <c r="AI48" s="20">
        <v>44.551719968269197</v>
      </c>
      <c r="AJ48" s="113">
        <v>1.1796881013390801</v>
      </c>
      <c r="AK48" s="20">
        <v>41.550195903818903</v>
      </c>
      <c r="AL48" s="113">
        <v>3.1703638282645001</v>
      </c>
      <c r="AM48" s="20" t="s">
        <v>824</v>
      </c>
      <c r="AN48" s="113" t="s">
        <v>824</v>
      </c>
      <c r="AO48" s="20" t="s">
        <v>824</v>
      </c>
      <c r="AP48" s="113" t="s">
        <v>824</v>
      </c>
      <c r="AQ48" s="107"/>
      <c r="AR48" s="107"/>
      <c r="AS48" s="107"/>
      <c r="AT48" s="108"/>
    </row>
    <row r="49" spans="1:46" ht="13" customHeight="1" x14ac:dyDescent="0.15">
      <c r="A49" s="57" t="s">
        <v>283</v>
      </c>
      <c r="B49" s="106">
        <v>2</v>
      </c>
      <c r="C49" s="20">
        <v>21.133600414784301</v>
      </c>
      <c r="D49" s="113">
        <v>0.86428462706776199</v>
      </c>
      <c r="E49" s="20">
        <v>20.303876919725099</v>
      </c>
      <c r="F49" s="113">
        <v>2.2588209925154898</v>
      </c>
      <c r="G49" s="20">
        <v>21.486878954825901</v>
      </c>
      <c r="H49" s="113">
        <v>2.75640084491353</v>
      </c>
      <c r="I49" s="20">
        <v>20.398700425865599</v>
      </c>
      <c r="J49" s="113">
        <v>1.0676703818853699</v>
      </c>
      <c r="K49" s="20">
        <v>9.4823506140475203E-2</v>
      </c>
      <c r="L49" s="113">
        <v>2.5537920061050401</v>
      </c>
      <c r="M49" s="20">
        <v>19.6043018184474</v>
      </c>
      <c r="N49" s="113">
        <v>0.88861357644682704</v>
      </c>
      <c r="O49" s="20">
        <v>33.609275226662099</v>
      </c>
      <c r="P49" s="113">
        <v>4.2626300668802202</v>
      </c>
      <c r="Q49" s="20">
        <v>14.004973408214701</v>
      </c>
      <c r="R49" s="113">
        <v>4.2834544946122799</v>
      </c>
      <c r="S49" s="20">
        <v>20.404780985753501</v>
      </c>
      <c r="T49" s="113">
        <v>1.2080908299501401</v>
      </c>
      <c r="U49" s="20">
        <v>20.433234792433701</v>
      </c>
      <c r="V49" s="113">
        <v>1.7007130964141499</v>
      </c>
      <c r="W49" s="20">
        <v>21.539793437647301</v>
      </c>
      <c r="X49" s="113">
        <v>3.5607001378676002</v>
      </c>
      <c r="Y49" s="20">
        <v>1.1350124518937901</v>
      </c>
      <c r="Z49" s="113">
        <v>3.79708488898852</v>
      </c>
      <c r="AA49" s="20">
        <v>20.1170509261025</v>
      </c>
      <c r="AB49" s="113">
        <v>1.1999105769916201</v>
      </c>
      <c r="AC49" s="20">
        <v>20.835887640112201</v>
      </c>
      <c r="AD49" s="113">
        <v>2.19016061721157</v>
      </c>
      <c r="AE49" s="20">
        <v>21.171105570142</v>
      </c>
      <c r="AF49" s="113">
        <v>2.37101212824559</v>
      </c>
      <c r="AG49" s="20">
        <v>1.0540546440395</v>
      </c>
      <c r="AH49" s="113">
        <v>2.8090806738386198</v>
      </c>
      <c r="AI49" s="20">
        <v>19.986736309541801</v>
      </c>
      <c r="AJ49" s="113">
        <v>0.91846152831904104</v>
      </c>
      <c r="AK49" s="20" t="s">
        <v>824</v>
      </c>
      <c r="AL49" s="113" t="s">
        <v>824</v>
      </c>
      <c r="AM49" s="20" t="s">
        <v>824</v>
      </c>
      <c r="AN49" s="113" t="s">
        <v>824</v>
      </c>
      <c r="AO49" s="20" t="s">
        <v>824</v>
      </c>
      <c r="AP49" s="113" t="s">
        <v>824</v>
      </c>
      <c r="AQ49" s="107"/>
      <c r="AR49" s="107"/>
      <c r="AS49" s="107"/>
      <c r="AT49" s="108"/>
    </row>
    <row r="50" spans="1:46" ht="13" customHeight="1" x14ac:dyDescent="0.15">
      <c r="A50" s="57" t="s">
        <v>284</v>
      </c>
      <c r="B50" s="106">
        <v>2</v>
      </c>
      <c r="C50" s="20">
        <v>38.932474099290097</v>
      </c>
      <c r="D50" s="113">
        <v>0.88553772483464099</v>
      </c>
      <c r="E50" s="20">
        <v>32.854360541758901</v>
      </c>
      <c r="F50" s="113">
        <v>1.8529066336287101</v>
      </c>
      <c r="G50" s="20">
        <v>38.533131961440802</v>
      </c>
      <c r="H50" s="113">
        <v>1.3338906829868999</v>
      </c>
      <c r="I50" s="20">
        <v>44.5351700391004</v>
      </c>
      <c r="J50" s="113">
        <v>1.32279195607651</v>
      </c>
      <c r="K50" s="20">
        <v>11.6808094973415</v>
      </c>
      <c r="L50" s="113">
        <v>2.2824944732934802</v>
      </c>
      <c r="M50" s="20">
        <v>38.851930436338698</v>
      </c>
      <c r="N50" s="113">
        <v>0.88886896043695096</v>
      </c>
      <c r="O50" s="20" t="s">
        <v>327</v>
      </c>
      <c r="P50" s="113" t="s">
        <v>327</v>
      </c>
      <c r="Q50" s="20" t="s">
        <v>327</v>
      </c>
      <c r="R50" s="113" t="s">
        <v>327</v>
      </c>
      <c r="S50" s="20">
        <v>39.781710224964399</v>
      </c>
      <c r="T50" s="113">
        <v>1.03907907165225</v>
      </c>
      <c r="U50" s="20">
        <v>36.815760045200904</v>
      </c>
      <c r="V50" s="113">
        <v>1.9424431066221199</v>
      </c>
      <c r="W50" s="20">
        <v>37.647129613301601</v>
      </c>
      <c r="X50" s="113">
        <v>3.40271363611176</v>
      </c>
      <c r="Y50" s="20">
        <v>-2.1345806116628099</v>
      </c>
      <c r="Z50" s="113">
        <v>3.5246160112304499</v>
      </c>
      <c r="AA50" s="20">
        <v>39.116974902725197</v>
      </c>
      <c r="AB50" s="113">
        <v>1.1447220771463</v>
      </c>
      <c r="AC50" s="20">
        <v>39.056430294984402</v>
      </c>
      <c r="AD50" s="113">
        <v>1.3157327974436901</v>
      </c>
      <c r="AE50" s="20" t="s">
        <v>824</v>
      </c>
      <c r="AF50" s="113" t="s">
        <v>824</v>
      </c>
      <c r="AG50" s="20" t="s">
        <v>824</v>
      </c>
      <c r="AH50" s="113" t="s">
        <v>824</v>
      </c>
      <c r="AI50" s="20">
        <v>38.354791775501603</v>
      </c>
      <c r="AJ50" s="113">
        <v>0.90638885829390003</v>
      </c>
      <c r="AK50" s="20">
        <v>42.9985688284292</v>
      </c>
      <c r="AL50" s="113">
        <v>2.8062255207481002</v>
      </c>
      <c r="AM50" s="20" t="s">
        <v>327</v>
      </c>
      <c r="AN50" s="113" t="s">
        <v>327</v>
      </c>
      <c r="AO50" s="20" t="s">
        <v>327</v>
      </c>
      <c r="AP50" s="113" t="s">
        <v>327</v>
      </c>
      <c r="AQ50" s="107"/>
      <c r="AR50" s="107"/>
      <c r="AS50" s="107"/>
      <c r="AT50" s="108"/>
    </row>
    <row r="51" spans="1:46" ht="13" customHeight="1" x14ac:dyDescent="0.15">
      <c r="A51" s="57" t="s">
        <v>285</v>
      </c>
      <c r="B51" s="106">
        <v>2</v>
      </c>
      <c r="C51" s="20">
        <v>35.586401095550897</v>
      </c>
      <c r="D51" s="113">
        <v>0.97481610974003696</v>
      </c>
      <c r="E51" s="20">
        <v>33.048634092628902</v>
      </c>
      <c r="F51" s="113">
        <v>6.5283826915012</v>
      </c>
      <c r="G51" s="20">
        <v>31.736275617672899</v>
      </c>
      <c r="H51" s="113">
        <v>1.88745794742603</v>
      </c>
      <c r="I51" s="20">
        <v>36.853707010599898</v>
      </c>
      <c r="J51" s="113">
        <v>1.15482025936434</v>
      </c>
      <c r="K51" s="20">
        <v>3.8050729179709699</v>
      </c>
      <c r="L51" s="113">
        <v>6.7175435290146401</v>
      </c>
      <c r="M51" s="20">
        <v>34.672888637675698</v>
      </c>
      <c r="N51" s="113">
        <v>0.99020105471901398</v>
      </c>
      <c r="O51" s="20">
        <v>44.447189431581101</v>
      </c>
      <c r="P51" s="113">
        <v>4.0033307912029796</v>
      </c>
      <c r="Q51" s="20">
        <v>9.7743007939053808</v>
      </c>
      <c r="R51" s="113">
        <v>4.1991836141524796</v>
      </c>
      <c r="S51" s="20">
        <v>36.151290312185601</v>
      </c>
      <c r="T51" s="113">
        <v>1.0254300340031199</v>
      </c>
      <c r="U51" s="20">
        <v>28.0774392164864</v>
      </c>
      <c r="V51" s="113">
        <v>4.4775428826273096</v>
      </c>
      <c r="W51" s="20" t="s">
        <v>824</v>
      </c>
      <c r="X51" s="113" t="s">
        <v>824</v>
      </c>
      <c r="Y51" s="20" t="s">
        <v>824</v>
      </c>
      <c r="Z51" s="113" t="s">
        <v>824</v>
      </c>
      <c r="AA51" s="20">
        <v>35.837195257854503</v>
      </c>
      <c r="AB51" s="113">
        <v>1.01614262788478</v>
      </c>
      <c r="AC51" s="20">
        <v>32.211152854907297</v>
      </c>
      <c r="AD51" s="113">
        <v>3.5472194574891498</v>
      </c>
      <c r="AE51" s="20" t="s">
        <v>327</v>
      </c>
      <c r="AF51" s="113" t="s">
        <v>327</v>
      </c>
      <c r="AG51" s="20" t="s">
        <v>327</v>
      </c>
      <c r="AH51" s="113" t="s">
        <v>327</v>
      </c>
      <c r="AI51" s="20">
        <v>35.709288094978703</v>
      </c>
      <c r="AJ51" s="113">
        <v>0.97800095666813502</v>
      </c>
      <c r="AK51" s="20" t="s">
        <v>824</v>
      </c>
      <c r="AL51" s="113" t="s">
        <v>824</v>
      </c>
      <c r="AM51" s="20" t="s">
        <v>824</v>
      </c>
      <c r="AN51" s="113" t="s">
        <v>824</v>
      </c>
      <c r="AO51" s="20" t="s">
        <v>824</v>
      </c>
      <c r="AP51" s="113" t="s">
        <v>824</v>
      </c>
      <c r="AQ51" s="107"/>
      <c r="AR51" s="107"/>
      <c r="AS51" s="107"/>
      <c r="AT51" s="108"/>
    </row>
    <row r="52" spans="1:46" ht="13" customHeight="1" x14ac:dyDescent="0.15">
      <c r="A52" s="57" t="s">
        <v>286</v>
      </c>
      <c r="B52" s="106">
        <v>2</v>
      </c>
      <c r="C52" s="20">
        <v>15.871948707169199</v>
      </c>
      <c r="D52" s="113">
        <v>0.63839412333096202</v>
      </c>
      <c r="E52" s="20" t="s">
        <v>327</v>
      </c>
      <c r="F52" s="113" t="s">
        <v>327</v>
      </c>
      <c r="G52" s="20" t="s">
        <v>327</v>
      </c>
      <c r="H52" s="113" t="s">
        <v>327</v>
      </c>
      <c r="I52" s="20">
        <v>15.7480728690534</v>
      </c>
      <c r="J52" s="113">
        <v>0.714408099447574</v>
      </c>
      <c r="K52" s="20" t="s">
        <v>327</v>
      </c>
      <c r="L52" s="113" t="s">
        <v>327</v>
      </c>
      <c r="M52" s="20">
        <v>16.1175818185624</v>
      </c>
      <c r="N52" s="113">
        <v>0.68149843537321497</v>
      </c>
      <c r="O52" s="20">
        <v>13.5143084689189</v>
      </c>
      <c r="P52" s="113">
        <v>3.2448491885511701</v>
      </c>
      <c r="Q52" s="20">
        <v>-2.6032733496434801</v>
      </c>
      <c r="R52" s="113">
        <v>3.37574986601475</v>
      </c>
      <c r="S52" s="20">
        <v>14.4072963296422</v>
      </c>
      <c r="T52" s="113">
        <v>1.20578246010444</v>
      </c>
      <c r="U52" s="20">
        <v>17.129359420958998</v>
      </c>
      <c r="V52" s="113">
        <v>0.96606819283625001</v>
      </c>
      <c r="W52" s="20" t="s">
        <v>824</v>
      </c>
      <c r="X52" s="113" t="s">
        <v>824</v>
      </c>
      <c r="Y52" s="20" t="s">
        <v>824</v>
      </c>
      <c r="Z52" s="113" t="s">
        <v>824</v>
      </c>
      <c r="AA52" s="20">
        <v>15.324290118474501</v>
      </c>
      <c r="AB52" s="113">
        <v>0.92732757243457997</v>
      </c>
      <c r="AC52" s="20">
        <v>16.4674933752001</v>
      </c>
      <c r="AD52" s="113">
        <v>1.40540618813054</v>
      </c>
      <c r="AE52" s="20" t="s">
        <v>824</v>
      </c>
      <c r="AF52" s="113" t="s">
        <v>824</v>
      </c>
      <c r="AG52" s="20" t="s">
        <v>824</v>
      </c>
      <c r="AH52" s="113" t="s">
        <v>824</v>
      </c>
      <c r="AI52" s="20">
        <v>15.1219898378469</v>
      </c>
      <c r="AJ52" s="113">
        <v>0.89675072119878096</v>
      </c>
      <c r="AK52" s="20">
        <v>17.089803042177198</v>
      </c>
      <c r="AL52" s="113">
        <v>1.12138034839583</v>
      </c>
      <c r="AM52" s="20" t="s">
        <v>824</v>
      </c>
      <c r="AN52" s="113" t="s">
        <v>824</v>
      </c>
      <c r="AO52" s="20" t="s">
        <v>824</v>
      </c>
      <c r="AP52" s="113" t="s">
        <v>824</v>
      </c>
      <c r="AQ52" s="107"/>
      <c r="AR52" s="107"/>
      <c r="AS52" s="107"/>
      <c r="AT52" s="108"/>
    </row>
    <row r="53" spans="1:46" ht="13" customHeight="1" x14ac:dyDescent="0.15">
      <c r="A53" s="57" t="s">
        <v>287</v>
      </c>
      <c r="B53" s="106">
        <v>2</v>
      </c>
      <c r="C53" s="20">
        <v>17.6161004241808</v>
      </c>
      <c r="D53" s="113">
        <v>0.71146448900046</v>
      </c>
      <c r="E53" s="20">
        <v>19.429711583717701</v>
      </c>
      <c r="F53" s="113">
        <v>1.7527003502806999</v>
      </c>
      <c r="G53" s="20">
        <v>16.6018310738067</v>
      </c>
      <c r="H53" s="113">
        <v>0.71189132939828204</v>
      </c>
      <c r="I53" s="20">
        <v>17.778638343109701</v>
      </c>
      <c r="J53" s="113">
        <v>2.1326522918619899</v>
      </c>
      <c r="K53" s="20">
        <v>-1.65107324060799</v>
      </c>
      <c r="L53" s="113">
        <v>2.7403512621683999</v>
      </c>
      <c r="M53" s="20">
        <v>18.006559121167101</v>
      </c>
      <c r="N53" s="113">
        <v>0.79850597313953198</v>
      </c>
      <c r="O53" s="20">
        <v>15.0025053808733</v>
      </c>
      <c r="P53" s="113">
        <v>1.60074374511853</v>
      </c>
      <c r="Q53" s="20">
        <v>-3.0040537402937799</v>
      </c>
      <c r="R53" s="113">
        <v>1.80194415138652</v>
      </c>
      <c r="S53" s="20">
        <v>17.135257126849002</v>
      </c>
      <c r="T53" s="113">
        <v>0.773267865060696</v>
      </c>
      <c r="U53" s="20">
        <v>17.775643966885902</v>
      </c>
      <c r="V53" s="113">
        <v>3.1354404481196698</v>
      </c>
      <c r="W53" s="20">
        <v>22.577813622548401</v>
      </c>
      <c r="X53" s="113">
        <v>2.5862382480945998</v>
      </c>
      <c r="Y53" s="20">
        <v>5.44255649569934</v>
      </c>
      <c r="Z53" s="113">
        <v>2.6955278634172002</v>
      </c>
      <c r="AA53" s="20">
        <v>15.983040332003</v>
      </c>
      <c r="AB53" s="113">
        <v>1.1014292729364801</v>
      </c>
      <c r="AC53" s="20">
        <v>17.447370422940999</v>
      </c>
      <c r="AD53" s="113">
        <v>1.0038283591349499</v>
      </c>
      <c r="AE53" s="20">
        <v>24.036679424362202</v>
      </c>
      <c r="AF53" s="113">
        <v>2.3632875158630702</v>
      </c>
      <c r="AG53" s="20">
        <v>8.0536390923591892</v>
      </c>
      <c r="AH53" s="113">
        <v>2.5481920379144101</v>
      </c>
      <c r="AI53" s="20">
        <v>16.974978703688901</v>
      </c>
      <c r="AJ53" s="113">
        <v>1.02797900261549</v>
      </c>
      <c r="AK53" s="20">
        <v>18.302215625961999</v>
      </c>
      <c r="AL53" s="113">
        <v>1.14257055672913</v>
      </c>
      <c r="AM53" s="20">
        <v>21.325444832814501</v>
      </c>
      <c r="AN53" s="113">
        <v>2.2601862977221399</v>
      </c>
      <c r="AO53" s="20">
        <v>4.3504661291255804</v>
      </c>
      <c r="AP53" s="113">
        <v>2.4345879206110301</v>
      </c>
      <c r="AQ53" s="107"/>
      <c r="AR53" s="107"/>
      <c r="AS53" s="107"/>
      <c r="AT53" s="108"/>
    </row>
    <row r="54" spans="1:46" ht="13" customHeight="1" x14ac:dyDescent="0.15">
      <c r="A54" s="57" t="s">
        <v>288</v>
      </c>
      <c r="B54" s="106">
        <v>2</v>
      </c>
      <c r="C54" s="20">
        <v>26.6436444538258</v>
      </c>
      <c r="D54" s="113">
        <v>1.10582711420311</v>
      </c>
      <c r="E54" s="20">
        <v>24.038556761194101</v>
      </c>
      <c r="F54" s="113">
        <v>2.4502992817901901</v>
      </c>
      <c r="G54" s="20">
        <v>26.760103135224899</v>
      </c>
      <c r="H54" s="113">
        <v>1.3926407913497401</v>
      </c>
      <c r="I54" s="20">
        <v>30.1483639329055</v>
      </c>
      <c r="J54" s="113">
        <v>3.1006572890112198</v>
      </c>
      <c r="K54" s="20">
        <v>6.1098071717114104</v>
      </c>
      <c r="L54" s="113">
        <v>4.0044917468101797</v>
      </c>
      <c r="M54" s="20">
        <v>26.119144303749501</v>
      </c>
      <c r="N54" s="113">
        <v>1.1331276183474699</v>
      </c>
      <c r="O54" s="20" t="s">
        <v>824</v>
      </c>
      <c r="P54" s="113" t="s">
        <v>824</v>
      </c>
      <c r="Q54" s="20" t="s">
        <v>824</v>
      </c>
      <c r="R54" s="113" t="s">
        <v>824</v>
      </c>
      <c r="S54" s="20">
        <v>26.287332957523901</v>
      </c>
      <c r="T54" s="113">
        <v>1.4084287107357301</v>
      </c>
      <c r="U54" s="20">
        <v>25.678006891081399</v>
      </c>
      <c r="V54" s="113">
        <v>1.9114444344716</v>
      </c>
      <c r="W54" s="20">
        <v>21.783523707204999</v>
      </c>
      <c r="X54" s="113">
        <v>3.99413372208525</v>
      </c>
      <c r="Y54" s="20">
        <v>-4.50380925031891</v>
      </c>
      <c r="Z54" s="113">
        <v>4.2613469068652003</v>
      </c>
      <c r="AA54" s="20">
        <v>25.5286263743787</v>
      </c>
      <c r="AB54" s="113">
        <v>4.8196850857628304</v>
      </c>
      <c r="AC54" s="20">
        <v>26.215639337129801</v>
      </c>
      <c r="AD54" s="113">
        <v>1.4047888756882001</v>
      </c>
      <c r="AE54" s="20">
        <v>24.154916594519001</v>
      </c>
      <c r="AF54" s="113">
        <v>2.1063067127294701</v>
      </c>
      <c r="AG54" s="20">
        <v>-1.37370977985972</v>
      </c>
      <c r="AH54" s="113">
        <v>5.2244911634698399</v>
      </c>
      <c r="AI54" s="20">
        <v>25.320660021375701</v>
      </c>
      <c r="AJ54" s="113">
        <v>1.3332500191908601</v>
      </c>
      <c r="AK54" s="20">
        <v>26.292951893530301</v>
      </c>
      <c r="AL54" s="113">
        <v>1.8463725949532599</v>
      </c>
      <c r="AM54" s="20" t="s">
        <v>824</v>
      </c>
      <c r="AN54" s="113" t="s">
        <v>824</v>
      </c>
      <c r="AO54" s="20" t="s">
        <v>824</v>
      </c>
      <c r="AP54" s="113" t="s">
        <v>824</v>
      </c>
      <c r="AQ54" s="107"/>
      <c r="AR54" s="107"/>
      <c r="AS54" s="107"/>
      <c r="AT54" s="108"/>
    </row>
    <row r="55" spans="1:46" ht="13" customHeight="1" x14ac:dyDescent="0.15">
      <c r="A55" s="57" t="s">
        <v>289</v>
      </c>
      <c r="B55" s="106">
        <v>2</v>
      </c>
      <c r="C55" s="20">
        <v>29.504837324457299</v>
      </c>
      <c r="D55" s="113">
        <v>1.2232930695211599</v>
      </c>
      <c r="E55" s="20">
        <v>28.730224756173701</v>
      </c>
      <c r="F55" s="113">
        <v>3.6462369707642801</v>
      </c>
      <c r="G55" s="20">
        <v>29.264043411515399</v>
      </c>
      <c r="H55" s="113">
        <v>2.2145029348543401</v>
      </c>
      <c r="I55" s="20">
        <v>30.522230653694201</v>
      </c>
      <c r="J55" s="113">
        <v>1.9532111527353899</v>
      </c>
      <c r="K55" s="20">
        <v>1.79200589752045</v>
      </c>
      <c r="L55" s="113">
        <v>4.1490207617323902</v>
      </c>
      <c r="M55" s="20">
        <v>28.760264372757199</v>
      </c>
      <c r="N55" s="113">
        <v>1.3858631125556899</v>
      </c>
      <c r="O55" s="20">
        <v>35.6208690943904</v>
      </c>
      <c r="P55" s="113">
        <v>5.3225780497491604</v>
      </c>
      <c r="Q55" s="20">
        <v>6.8606047216331802</v>
      </c>
      <c r="R55" s="113">
        <v>5.59918105782402</v>
      </c>
      <c r="S55" s="20">
        <v>36.101846968215902</v>
      </c>
      <c r="T55" s="113">
        <v>4.1671578864376002</v>
      </c>
      <c r="U55" s="20">
        <v>24.6029277540956</v>
      </c>
      <c r="V55" s="113">
        <v>2.9994380919305601</v>
      </c>
      <c r="W55" s="20">
        <v>28.8611335432205</v>
      </c>
      <c r="X55" s="113">
        <v>1.6897258907469499</v>
      </c>
      <c r="Y55" s="20">
        <v>-7.2407134249954002</v>
      </c>
      <c r="Z55" s="113">
        <v>4.5597110135579797</v>
      </c>
      <c r="AA55" s="20">
        <v>38.703019936182997</v>
      </c>
      <c r="AB55" s="113">
        <v>4.8989866351165103</v>
      </c>
      <c r="AC55" s="20">
        <v>28.2244451455323</v>
      </c>
      <c r="AD55" s="113">
        <v>2.24330827038637</v>
      </c>
      <c r="AE55" s="20">
        <v>28.0052809192998</v>
      </c>
      <c r="AF55" s="113">
        <v>1.6243754026122199</v>
      </c>
      <c r="AG55" s="20">
        <v>-10.6977390168833</v>
      </c>
      <c r="AH55" s="113">
        <v>5.3135905006141497</v>
      </c>
      <c r="AI55" s="20">
        <v>28.8764820153751</v>
      </c>
      <c r="AJ55" s="113">
        <v>1.4570031696760199</v>
      </c>
      <c r="AK55" s="20">
        <v>28.6862795865439</v>
      </c>
      <c r="AL55" s="113">
        <v>3.4883204485517498</v>
      </c>
      <c r="AM55" s="20">
        <v>35.019451238387497</v>
      </c>
      <c r="AN55" s="113">
        <v>5.0443781237900103</v>
      </c>
      <c r="AO55" s="20">
        <v>6.1429692230124902</v>
      </c>
      <c r="AP55" s="113">
        <v>5.3219851846659498</v>
      </c>
      <c r="AQ55" s="107"/>
      <c r="AR55" s="107"/>
      <c r="AS55" s="107"/>
      <c r="AT55" s="108"/>
    </row>
    <row r="56" spans="1:46" ht="13" customHeight="1" x14ac:dyDescent="0.15">
      <c r="A56" s="57" t="s">
        <v>290</v>
      </c>
      <c r="B56" s="106">
        <v>2</v>
      </c>
      <c r="C56" s="20">
        <v>28.844326140009599</v>
      </c>
      <c r="D56" s="113">
        <v>0.71512539343952897</v>
      </c>
      <c r="E56" s="20">
        <v>23.222476450058899</v>
      </c>
      <c r="F56" s="113">
        <v>1.9684849144458101</v>
      </c>
      <c r="G56" s="20">
        <v>28.1982010113135</v>
      </c>
      <c r="H56" s="113">
        <v>0.84188803434637405</v>
      </c>
      <c r="I56" s="20">
        <v>31.272321099536502</v>
      </c>
      <c r="J56" s="113">
        <v>1.2607289163009801</v>
      </c>
      <c r="K56" s="20">
        <v>8.0498446494775902</v>
      </c>
      <c r="L56" s="113">
        <v>2.36574940072324</v>
      </c>
      <c r="M56" s="20">
        <v>28.0074584290982</v>
      </c>
      <c r="N56" s="113">
        <v>0.72692786867869097</v>
      </c>
      <c r="O56" s="20">
        <v>31.4701780965929</v>
      </c>
      <c r="P56" s="113">
        <v>1.5104804961570399</v>
      </c>
      <c r="Q56" s="20">
        <v>3.4627196674946799</v>
      </c>
      <c r="R56" s="113">
        <v>1.5966795872231301</v>
      </c>
      <c r="S56" s="20">
        <v>29.617493893971201</v>
      </c>
      <c r="T56" s="113">
        <v>0.90480704770601605</v>
      </c>
      <c r="U56" s="20">
        <v>27.402896800115599</v>
      </c>
      <c r="V56" s="113">
        <v>1.2446995367709599</v>
      </c>
      <c r="W56" s="20">
        <v>30.328679849418499</v>
      </c>
      <c r="X56" s="113">
        <v>3.2504982486712</v>
      </c>
      <c r="Y56" s="20">
        <v>0.71118595544725605</v>
      </c>
      <c r="Z56" s="113">
        <v>3.2926097872732001</v>
      </c>
      <c r="AA56" s="20">
        <v>26.398909308051401</v>
      </c>
      <c r="AB56" s="113">
        <v>1.6259282585270001</v>
      </c>
      <c r="AC56" s="20">
        <v>29.3543552049954</v>
      </c>
      <c r="AD56" s="113">
        <v>0.76140826906774794</v>
      </c>
      <c r="AE56" s="20">
        <v>30.511329910789598</v>
      </c>
      <c r="AF56" s="113">
        <v>2.4244755253793202</v>
      </c>
      <c r="AG56" s="20">
        <v>4.1124206027382399</v>
      </c>
      <c r="AH56" s="113">
        <v>2.5202476440500599</v>
      </c>
      <c r="AI56" s="20">
        <v>29.1420225608619</v>
      </c>
      <c r="AJ56" s="113">
        <v>0.93020227135695299</v>
      </c>
      <c r="AK56" s="20">
        <v>29.706451238315601</v>
      </c>
      <c r="AL56" s="113">
        <v>1.2967923923982001</v>
      </c>
      <c r="AM56" s="20">
        <v>20.928559033517299</v>
      </c>
      <c r="AN56" s="113">
        <v>3.1111020016222102</v>
      </c>
      <c r="AO56" s="20">
        <v>-8.2134635273446097</v>
      </c>
      <c r="AP56" s="113">
        <v>3.1835728926117901</v>
      </c>
      <c r="AQ56" s="107"/>
      <c r="AR56" s="107"/>
      <c r="AS56" s="107"/>
      <c r="AT56" s="108"/>
    </row>
    <row r="57" spans="1:46" ht="13" customHeight="1" x14ac:dyDescent="0.15">
      <c r="A57" s="57" t="s">
        <v>291</v>
      </c>
      <c r="B57" s="106">
        <v>2</v>
      </c>
      <c r="C57" s="20">
        <v>39.230902847823202</v>
      </c>
      <c r="D57" s="113">
        <v>1.3493111347242801</v>
      </c>
      <c r="E57" s="20">
        <v>34.665100967628902</v>
      </c>
      <c r="F57" s="113">
        <v>2.7185672670271299</v>
      </c>
      <c r="G57" s="20">
        <v>37.663132006817897</v>
      </c>
      <c r="H57" s="113">
        <v>1.73117691742282</v>
      </c>
      <c r="I57" s="20">
        <v>41.362455914805302</v>
      </c>
      <c r="J57" s="113">
        <v>2.8957184360108101</v>
      </c>
      <c r="K57" s="20">
        <v>6.6973549471764002</v>
      </c>
      <c r="L57" s="113">
        <v>3.8787884163477702</v>
      </c>
      <c r="M57" s="20">
        <v>38.079883110696102</v>
      </c>
      <c r="N57" s="113">
        <v>1.3971568892317601</v>
      </c>
      <c r="O57" s="20">
        <v>41.056619328264297</v>
      </c>
      <c r="P57" s="113">
        <v>4.89507991778685</v>
      </c>
      <c r="Q57" s="20">
        <v>2.9767362175681802</v>
      </c>
      <c r="R57" s="113">
        <v>5.1020387023703897</v>
      </c>
      <c r="S57" s="20">
        <v>38.109491586345598</v>
      </c>
      <c r="T57" s="113">
        <v>1.69447703406747</v>
      </c>
      <c r="U57" s="20">
        <v>38.459337592261001</v>
      </c>
      <c r="V57" s="113">
        <v>2.4150574056132199</v>
      </c>
      <c r="W57" s="20">
        <v>38.308781591216999</v>
      </c>
      <c r="X57" s="113">
        <v>4.0062998074160596</v>
      </c>
      <c r="Y57" s="20">
        <v>0.19929000487135801</v>
      </c>
      <c r="Z57" s="113">
        <v>3.8386150071477898</v>
      </c>
      <c r="AA57" s="20">
        <v>47.504862721670797</v>
      </c>
      <c r="AB57" s="113">
        <v>5.8744134819707803</v>
      </c>
      <c r="AC57" s="20">
        <v>38.453732336205903</v>
      </c>
      <c r="AD57" s="113">
        <v>1.69835750767885</v>
      </c>
      <c r="AE57" s="20">
        <v>34.157128633027597</v>
      </c>
      <c r="AF57" s="113">
        <v>2.19000178895149</v>
      </c>
      <c r="AG57" s="20">
        <v>-13.3477340886432</v>
      </c>
      <c r="AH57" s="113">
        <v>5.9432633326929496</v>
      </c>
      <c r="AI57" s="20">
        <v>39.560118941333897</v>
      </c>
      <c r="AJ57" s="113">
        <v>2.7856085308391298</v>
      </c>
      <c r="AK57" s="20">
        <v>36.547893553264302</v>
      </c>
      <c r="AL57" s="113">
        <v>1.58275008790314</v>
      </c>
      <c r="AM57" s="20">
        <v>41.196977734000697</v>
      </c>
      <c r="AN57" s="113">
        <v>4.2304864039824404</v>
      </c>
      <c r="AO57" s="20">
        <v>1.6368587926667899</v>
      </c>
      <c r="AP57" s="113">
        <v>5.0592607521670896</v>
      </c>
      <c r="AQ57" s="107"/>
      <c r="AR57" s="107"/>
      <c r="AS57" s="107"/>
      <c r="AT57" s="108"/>
    </row>
    <row r="58" spans="1:46" ht="13" customHeight="1" x14ac:dyDescent="0.15">
      <c r="A58" s="57" t="s">
        <v>292</v>
      </c>
      <c r="B58" s="106">
        <v>2</v>
      </c>
      <c r="C58" s="20">
        <v>34.7105423252478</v>
      </c>
      <c r="D58" s="113">
        <v>0.90061481239608598</v>
      </c>
      <c r="E58" s="20">
        <v>29.0203522681118</v>
      </c>
      <c r="F58" s="113">
        <v>3.4126839255144699</v>
      </c>
      <c r="G58" s="20">
        <v>33.843932319836902</v>
      </c>
      <c r="H58" s="113">
        <v>1.8100209815844801</v>
      </c>
      <c r="I58" s="20">
        <v>35.968106782178801</v>
      </c>
      <c r="J58" s="113">
        <v>0.99935639689237599</v>
      </c>
      <c r="K58" s="20">
        <v>6.9477545140669896</v>
      </c>
      <c r="L58" s="113">
        <v>3.5208122514212898</v>
      </c>
      <c r="M58" s="20">
        <v>32.603169406843499</v>
      </c>
      <c r="N58" s="113">
        <v>0.95078129017159596</v>
      </c>
      <c r="O58" s="20">
        <v>51.340409325144101</v>
      </c>
      <c r="P58" s="113">
        <v>2.4230073574259099</v>
      </c>
      <c r="Q58" s="20">
        <v>18.737239918300599</v>
      </c>
      <c r="R58" s="113">
        <v>2.6440297842593798</v>
      </c>
      <c r="S58" s="20">
        <v>36.574845405644901</v>
      </c>
      <c r="T58" s="113">
        <v>1.3112932534136099</v>
      </c>
      <c r="U58" s="20">
        <v>34.100878164147701</v>
      </c>
      <c r="V58" s="113">
        <v>1.86002624789751</v>
      </c>
      <c r="W58" s="20">
        <v>30.428166282740801</v>
      </c>
      <c r="X58" s="113">
        <v>1.5982815485775701</v>
      </c>
      <c r="Y58" s="20">
        <v>-6.1466791229041302</v>
      </c>
      <c r="Z58" s="113">
        <v>2.0898930551180399</v>
      </c>
      <c r="AA58" s="20">
        <v>36.332827390853602</v>
      </c>
      <c r="AB58" s="113">
        <v>1.3668473899662399</v>
      </c>
      <c r="AC58" s="20">
        <v>34.348163258971603</v>
      </c>
      <c r="AD58" s="113">
        <v>1.5467917315580899</v>
      </c>
      <c r="AE58" s="20">
        <v>27.869097759800798</v>
      </c>
      <c r="AF58" s="113">
        <v>2.4770610930608599</v>
      </c>
      <c r="AG58" s="20">
        <v>-8.4637296310528107</v>
      </c>
      <c r="AH58" s="113">
        <v>2.8547284786949199</v>
      </c>
      <c r="AI58" s="20">
        <v>34.840429533150498</v>
      </c>
      <c r="AJ58" s="113">
        <v>0.93226124973538904</v>
      </c>
      <c r="AK58" s="20">
        <v>29.8013382747618</v>
      </c>
      <c r="AL58" s="113">
        <v>3.1817361060049998</v>
      </c>
      <c r="AM58" s="20" t="s">
        <v>824</v>
      </c>
      <c r="AN58" s="113" t="s">
        <v>824</v>
      </c>
      <c r="AO58" s="20" t="s">
        <v>824</v>
      </c>
      <c r="AP58" s="113" t="s">
        <v>824</v>
      </c>
      <c r="AQ58" s="107"/>
      <c r="AR58" s="107"/>
      <c r="AS58" s="107"/>
      <c r="AT58" s="108"/>
    </row>
    <row r="59" spans="1:46" ht="13" customHeight="1" x14ac:dyDescent="0.15">
      <c r="A59" s="57" t="s">
        <v>293</v>
      </c>
      <c r="B59" s="106">
        <v>2</v>
      </c>
      <c r="C59" s="20">
        <v>46.782119467874601</v>
      </c>
      <c r="D59" s="113">
        <v>2.1276621632783299</v>
      </c>
      <c r="E59" s="20">
        <v>44.370247272270497</v>
      </c>
      <c r="F59" s="113">
        <v>4.5644672493726404</v>
      </c>
      <c r="G59" s="20">
        <v>50.456595726711299</v>
      </c>
      <c r="H59" s="113">
        <v>3.2111664395844199</v>
      </c>
      <c r="I59" s="20">
        <v>45.165909849279799</v>
      </c>
      <c r="J59" s="113">
        <v>2.4292795365531599</v>
      </c>
      <c r="K59" s="20">
        <v>0.79566257700929599</v>
      </c>
      <c r="L59" s="113">
        <v>5.2415254433177996</v>
      </c>
      <c r="M59" s="20">
        <v>48.333817032013997</v>
      </c>
      <c r="N59" s="113">
        <v>2.30027204821068</v>
      </c>
      <c r="O59" s="20">
        <v>45.3170333277669</v>
      </c>
      <c r="P59" s="113">
        <v>2.5401437544747001</v>
      </c>
      <c r="Q59" s="20">
        <v>-3.0167837042471501</v>
      </c>
      <c r="R59" s="113">
        <v>3.3980922341773998</v>
      </c>
      <c r="S59" s="20">
        <v>45.073441789578297</v>
      </c>
      <c r="T59" s="113">
        <v>2.4925806823648902</v>
      </c>
      <c r="U59" s="20">
        <v>52.369124440664201</v>
      </c>
      <c r="V59" s="113">
        <v>2.8564840587187001</v>
      </c>
      <c r="W59" s="20">
        <v>44.739737724377498</v>
      </c>
      <c r="X59" s="113">
        <v>2.82235995042877</v>
      </c>
      <c r="Y59" s="20">
        <v>-0.33370406520072698</v>
      </c>
      <c r="Z59" s="113">
        <v>3.74669222952648</v>
      </c>
      <c r="AA59" s="20">
        <v>44.461518933834803</v>
      </c>
      <c r="AB59" s="113">
        <v>2.9173197846459602</v>
      </c>
      <c r="AC59" s="20">
        <v>48.653222340176399</v>
      </c>
      <c r="AD59" s="113">
        <v>4.06897818851475</v>
      </c>
      <c r="AE59" s="20">
        <v>43.618394890582501</v>
      </c>
      <c r="AF59" s="113">
        <v>2.6542929896989298</v>
      </c>
      <c r="AG59" s="20">
        <v>-0.84312404325227397</v>
      </c>
      <c r="AH59" s="113">
        <v>3.9959591076149201</v>
      </c>
      <c r="AI59" s="20">
        <v>47.591129663202899</v>
      </c>
      <c r="AJ59" s="113">
        <v>2.3934739821915798</v>
      </c>
      <c r="AK59" s="20">
        <v>39.5178224418162</v>
      </c>
      <c r="AL59" s="113">
        <v>3.6059725005722698</v>
      </c>
      <c r="AM59" s="20" t="s">
        <v>824</v>
      </c>
      <c r="AN59" s="113" t="s">
        <v>824</v>
      </c>
      <c r="AO59" s="20" t="s">
        <v>824</v>
      </c>
      <c r="AP59" s="113" t="s">
        <v>824</v>
      </c>
      <c r="AQ59" s="107"/>
      <c r="AR59" s="107"/>
      <c r="AS59" s="107"/>
      <c r="AT59" s="108"/>
    </row>
    <row r="60" spans="1:46" ht="13" customHeight="1" x14ac:dyDescent="0.15">
      <c r="A60" s="57" t="s">
        <v>294</v>
      </c>
      <c r="B60" s="106">
        <v>2</v>
      </c>
      <c r="C60" s="20">
        <v>21.637707161823101</v>
      </c>
      <c r="D60" s="113">
        <v>1.8604954637991</v>
      </c>
      <c r="E60" s="20">
        <v>15.7467999149838</v>
      </c>
      <c r="F60" s="113">
        <v>4.3781916185452596</v>
      </c>
      <c r="G60" s="20">
        <v>20.258874167390498</v>
      </c>
      <c r="H60" s="113">
        <v>3.7171217636006602</v>
      </c>
      <c r="I60" s="20">
        <v>25.925842948251201</v>
      </c>
      <c r="J60" s="113">
        <v>1.47698726998185</v>
      </c>
      <c r="K60" s="20">
        <v>10.1790430332674</v>
      </c>
      <c r="L60" s="113">
        <v>4.5778683119902901</v>
      </c>
      <c r="M60" s="20">
        <v>22.395250734348799</v>
      </c>
      <c r="N60" s="113">
        <v>1.5426042668008999</v>
      </c>
      <c r="O60" s="20">
        <v>21.772276195945899</v>
      </c>
      <c r="P60" s="113">
        <v>10.699263506000801</v>
      </c>
      <c r="Q60" s="20">
        <v>-0.62297453840287198</v>
      </c>
      <c r="R60" s="113">
        <v>10.813593073008199</v>
      </c>
      <c r="S60" s="20">
        <v>30.237580745459098</v>
      </c>
      <c r="T60" s="113">
        <v>5.6703153101499</v>
      </c>
      <c r="U60" s="20">
        <v>15.555264622669799</v>
      </c>
      <c r="V60" s="113">
        <v>2.5468247138239701</v>
      </c>
      <c r="W60" s="20">
        <v>23.537883311125</v>
      </c>
      <c r="X60" s="113">
        <v>2.1727064932753302</v>
      </c>
      <c r="Y60" s="20">
        <v>-6.6996974343341797</v>
      </c>
      <c r="Z60" s="113">
        <v>6.1561567028914101</v>
      </c>
      <c r="AA60" s="20">
        <v>24.931728795191098</v>
      </c>
      <c r="AB60" s="113">
        <v>8.5142751099743794</v>
      </c>
      <c r="AC60" s="20">
        <v>20.206417651572298</v>
      </c>
      <c r="AD60" s="113">
        <v>1.7536149890128301</v>
      </c>
      <c r="AE60" s="20">
        <v>23.623503343650601</v>
      </c>
      <c r="AF60" s="113">
        <v>2.2042512477497702</v>
      </c>
      <c r="AG60" s="20">
        <v>-1.3082254515405001</v>
      </c>
      <c r="AH60" s="113">
        <v>8.7956744952267893</v>
      </c>
      <c r="AI60" s="20">
        <v>18.691810954849199</v>
      </c>
      <c r="AJ60" s="113">
        <v>4.6736649134855499</v>
      </c>
      <c r="AK60" s="20">
        <v>24.6620599455693</v>
      </c>
      <c r="AL60" s="113">
        <v>1.9948670950421199</v>
      </c>
      <c r="AM60" s="20">
        <v>19.9739201182642</v>
      </c>
      <c r="AN60" s="113">
        <v>6.0166864536850104</v>
      </c>
      <c r="AO60" s="20">
        <v>1.2821091634150701</v>
      </c>
      <c r="AP60" s="113">
        <v>7.7152374773111498</v>
      </c>
      <c r="AQ60" s="107"/>
      <c r="AR60" s="107"/>
      <c r="AS60" s="107"/>
      <c r="AT60" s="108"/>
    </row>
    <row r="61" spans="1:46" ht="13" customHeight="1" x14ac:dyDescent="0.15">
      <c r="A61" s="57" t="s">
        <v>295</v>
      </c>
      <c r="B61" s="106">
        <v>2</v>
      </c>
      <c r="C61" s="20">
        <v>60.140269334078603</v>
      </c>
      <c r="D61" s="113">
        <v>0.937664033358377</v>
      </c>
      <c r="E61" s="20">
        <v>61.891592280301701</v>
      </c>
      <c r="F61" s="113">
        <v>1.30056107015072</v>
      </c>
      <c r="G61" s="20">
        <v>58.540978391520603</v>
      </c>
      <c r="H61" s="113">
        <v>2.1381227217016199</v>
      </c>
      <c r="I61" s="20">
        <v>57.277148521265097</v>
      </c>
      <c r="J61" s="113">
        <v>1.58569237595845</v>
      </c>
      <c r="K61" s="20">
        <v>-4.6144437590366101</v>
      </c>
      <c r="L61" s="113">
        <v>2.0057501835299498</v>
      </c>
      <c r="M61" s="20">
        <v>60.0310737318677</v>
      </c>
      <c r="N61" s="113">
        <v>0.94532081204071605</v>
      </c>
      <c r="O61" s="20" t="s">
        <v>824</v>
      </c>
      <c r="P61" s="113" t="s">
        <v>824</v>
      </c>
      <c r="Q61" s="20" t="s">
        <v>824</v>
      </c>
      <c r="R61" s="113" t="s">
        <v>824</v>
      </c>
      <c r="S61" s="20">
        <v>60.227786791827903</v>
      </c>
      <c r="T61" s="113">
        <v>0.965440242206975</v>
      </c>
      <c r="U61" s="20">
        <v>59.5064766714613</v>
      </c>
      <c r="V61" s="113">
        <v>4.3877642732576998</v>
      </c>
      <c r="W61" s="20" t="s">
        <v>824</v>
      </c>
      <c r="X61" s="113" t="s">
        <v>824</v>
      </c>
      <c r="Y61" s="20" t="s">
        <v>824</v>
      </c>
      <c r="Z61" s="113" t="s">
        <v>824</v>
      </c>
      <c r="AA61" s="20">
        <v>60.290388036466098</v>
      </c>
      <c r="AB61" s="113">
        <v>1.0608861732583199</v>
      </c>
      <c r="AC61" s="20">
        <v>58.285041094291401</v>
      </c>
      <c r="AD61" s="113">
        <v>2.83882496322444</v>
      </c>
      <c r="AE61" s="20">
        <v>61.781713860109399</v>
      </c>
      <c r="AF61" s="113">
        <v>3.2391543071887501</v>
      </c>
      <c r="AG61" s="20">
        <v>1.49132582364331</v>
      </c>
      <c r="AH61" s="113">
        <v>3.340674876959</v>
      </c>
      <c r="AI61" s="20">
        <v>60.165890699904701</v>
      </c>
      <c r="AJ61" s="113">
        <v>0.94312253573620297</v>
      </c>
      <c r="AK61" s="20" t="s">
        <v>327</v>
      </c>
      <c r="AL61" s="113" t="s">
        <v>327</v>
      </c>
      <c r="AM61" s="20" t="s">
        <v>824</v>
      </c>
      <c r="AN61" s="113" t="s">
        <v>824</v>
      </c>
      <c r="AO61" s="20" t="s">
        <v>824</v>
      </c>
      <c r="AP61" s="113" t="s">
        <v>824</v>
      </c>
      <c r="AQ61" s="107"/>
      <c r="AR61" s="107"/>
      <c r="AS61" s="107"/>
      <c r="AT61" s="108"/>
    </row>
    <row r="62" spans="1:46" ht="13" customHeight="1" x14ac:dyDescent="0.15">
      <c r="A62" s="57" t="s">
        <v>296</v>
      </c>
      <c r="B62" s="106">
        <v>2</v>
      </c>
      <c r="C62" s="20">
        <v>67.037134911164003</v>
      </c>
      <c r="D62" s="113">
        <v>0.86327643906489304</v>
      </c>
      <c r="E62" s="20">
        <v>63.977798743596502</v>
      </c>
      <c r="F62" s="113">
        <v>1.8927212680760499</v>
      </c>
      <c r="G62" s="20">
        <v>67.540009024435406</v>
      </c>
      <c r="H62" s="113">
        <v>1.37075166765471</v>
      </c>
      <c r="I62" s="20">
        <v>71.196827300252806</v>
      </c>
      <c r="J62" s="113">
        <v>2.1955101984089902</v>
      </c>
      <c r="K62" s="20">
        <v>7.2190285566562897</v>
      </c>
      <c r="L62" s="113">
        <v>2.89288832752651</v>
      </c>
      <c r="M62" s="20">
        <v>66.854453761657197</v>
      </c>
      <c r="N62" s="113">
        <v>0.84648796545937699</v>
      </c>
      <c r="O62" s="20" t="s">
        <v>824</v>
      </c>
      <c r="P62" s="113" t="s">
        <v>824</v>
      </c>
      <c r="Q62" s="20" t="s">
        <v>824</v>
      </c>
      <c r="R62" s="113" t="s">
        <v>824</v>
      </c>
      <c r="S62" s="20">
        <v>67.191454114740793</v>
      </c>
      <c r="T62" s="113">
        <v>1.09765472762627</v>
      </c>
      <c r="U62" s="20">
        <v>65.901462923042104</v>
      </c>
      <c r="V62" s="113">
        <v>2.4178193461609299</v>
      </c>
      <c r="W62" s="20">
        <v>67.232206044868207</v>
      </c>
      <c r="X62" s="113">
        <v>4.0166460795285701</v>
      </c>
      <c r="Y62" s="20">
        <v>4.0751930127399298E-2</v>
      </c>
      <c r="Z62" s="113">
        <v>4.2992566806989396</v>
      </c>
      <c r="AA62" s="20">
        <v>67.361026688571201</v>
      </c>
      <c r="AB62" s="113">
        <v>1.2656083749951299</v>
      </c>
      <c r="AC62" s="20">
        <v>65.748718026248099</v>
      </c>
      <c r="AD62" s="113">
        <v>1.76512114743547</v>
      </c>
      <c r="AE62" s="20">
        <v>69.484759551761599</v>
      </c>
      <c r="AF62" s="113">
        <v>3.5216274056502201</v>
      </c>
      <c r="AG62" s="20">
        <v>2.1237328631904799</v>
      </c>
      <c r="AH62" s="113">
        <v>3.8971113502592698</v>
      </c>
      <c r="AI62" s="20">
        <v>66.898513713990496</v>
      </c>
      <c r="AJ62" s="113">
        <v>0.89406674419482002</v>
      </c>
      <c r="AK62" s="20" t="s">
        <v>824</v>
      </c>
      <c r="AL62" s="113" t="s">
        <v>824</v>
      </c>
      <c r="AM62" s="20" t="s">
        <v>824</v>
      </c>
      <c r="AN62" s="113" t="s">
        <v>824</v>
      </c>
      <c r="AO62" s="20" t="s">
        <v>824</v>
      </c>
      <c r="AP62" s="113" t="s">
        <v>824</v>
      </c>
      <c r="AQ62" s="107"/>
      <c r="AR62" s="107"/>
      <c r="AS62" s="107"/>
      <c r="AT62" s="108"/>
    </row>
    <row r="63" spans="1:46" ht="13" customHeight="1" x14ac:dyDescent="0.15">
      <c r="A63" s="110" t="s">
        <v>297</v>
      </c>
      <c r="B63" s="74">
        <v>2</v>
      </c>
      <c r="C63" s="8">
        <v>25.124954059303899</v>
      </c>
      <c r="D63" s="114">
        <v>0.20190230861899799</v>
      </c>
      <c r="E63" s="8">
        <v>25.7324608079802</v>
      </c>
      <c r="F63" s="114">
        <v>0.67136703205783699</v>
      </c>
      <c r="G63" s="8">
        <v>24.916313430153298</v>
      </c>
      <c r="H63" s="114">
        <v>0.32083328644069697</v>
      </c>
      <c r="I63" s="8">
        <v>26.3744272734737</v>
      </c>
      <c r="J63" s="114">
        <v>0.408867113485124</v>
      </c>
      <c r="K63" s="8">
        <v>2.4403409866420498</v>
      </c>
      <c r="L63" s="114">
        <v>0.81883404116168101</v>
      </c>
      <c r="M63" s="8">
        <v>25.334729927704199</v>
      </c>
      <c r="N63" s="114">
        <v>0.234853750184841</v>
      </c>
      <c r="O63" s="8">
        <v>24.465989079955602</v>
      </c>
      <c r="P63" s="114">
        <v>0.76720898591230502</v>
      </c>
      <c r="Q63" s="8">
        <v>-0.35079509942102099</v>
      </c>
      <c r="R63" s="114">
        <v>0.814306318588635</v>
      </c>
      <c r="S63" s="8">
        <v>25.133579056535499</v>
      </c>
      <c r="T63" s="114">
        <v>0.372840719211391</v>
      </c>
      <c r="U63" s="8">
        <v>24.709269013779501</v>
      </c>
      <c r="V63" s="114">
        <v>0.42224557510091698</v>
      </c>
      <c r="W63" s="8">
        <v>26.859166106811902</v>
      </c>
      <c r="X63" s="114">
        <v>0.61446205165604195</v>
      </c>
      <c r="Y63" s="8">
        <v>1.7517346934892699</v>
      </c>
      <c r="Z63" s="114">
        <v>0.74952430039781603</v>
      </c>
      <c r="AA63" s="8">
        <v>26.554867730190299</v>
      </c>
      <c r="AB63" s="114">
        <v>0.661002576748557</v>
      </c>
      <c r="AC63" s="8">
        <v>24.631184526179201</v>
      </c>
      <c r="AD63" s="114">
        <v>0.31512611395699303</v>
      </c>
      <c r="AE63" s="8">
        <v>26.412728803639201</v>
      </c>
      <c r="AF63" s="114">
        <v>0.55587419000652805</v>
      </c>
      <c r="AG63" s="8">
        <v>0.60175494167647103</v>
      </c>
      <c r="AH63" s="114">
        <v>0.95901189090108696</v>
      </c>
      <c r="AI63" s="8">
        <v>24.646244630115</v>
      </c>
      <c r="AJ63" s="114">
        <v>0.33359250877542301</v>
      </c>
      <c r="AK63" s="8">
        <v>25.520701605661699</v>
      </c>
      <c r="AL63" s="114">
        <v>0.39109035140930198</v>
      </c>
      <c r="AM63" s="8">
        <v>23.173752164985299</v>
      </c>
      <c r="AN63" s="114">
        <v>0.85593840944635502</v>
      </c>
      <c r="AO63" s="8">
        <v>1.4969585079912799</v>
      </c>
      <c r="AP63" s="114">
        <v>0.98092781081513702</v>
      </c>
      <c r="AQ63" s="107"/>
      <c r="AR63" s="107"/>
      <c r="AS63" s="107"/>
      <c r="AT63" s="108"/>
    </row>
    <row r="64" spans="1:46" ht="13" customHeight="1" x14ac:dyDescent="0.15">
      <c r="A64" s="75" t="s">
        <v>298</v>
      </c>
      <c r="B64" s="76">
        <v>2</v>
      </c>
      <c r="C64" s="12">
        <v>23.6376499814201</v>
      </c>
      <c r="D64" s="115">
        <v>0.27001829430077001</v>
      </c>
      <c r="E64" s="12">
        <v>23.439752276512301</v>
      </c>
      <c r="F64" s="115">
        <v>0.66238521604747402</v>
      </c>
      <c r="G64" s="12">
        <v>23.477710848470601</v>
      </c>
      <c r="H64" s="115">
        <v>0.353791147979653</v>
      </c>
      <c r="I64" s="12">
        <v>25.6458657148914</v>
      </c>
      <c r="J64" s="115">
        <v>0.59605931203122497</v>
      </c>
      <c r="K64" s="12">
        <v>3.0408232787160898</v>
      </c>
      <c r="L64" s="115">
        <v>0.90692124454679701</v>
      </c>
      <c r="M64" s="12">
        <v>23.6554541188694</v>
      </c>
      <c r="N64" s="115">
        <v>0.28644734671271999</v>
      </c>
      <c r="O64" s="12">
        <v>22.7731225717923</v>
      </c>
      <c r="P64" s="115">
        <v>0.74875285222901899</v>
      </c>
      <c r="Q64" s="12">
        <v>0.77618954003712304</v>
      </c>
      <c r="R64" s="115">
        <v>0.79057383452040897</v>
      </c>
      <c r="S64" s="12">
        <v>23.826528211474699</v>
      </c>
      <c r="T64" s="115">
        <v>0.37815025076254299</v>
      </c>
      <c r="U64" s="12">
        <v>23.831368680709701</v>
      </c>
      <c r="V64" s="115">
        <v>0.50812665482180797</v>
      </c>
      <c r="W64" s="12">
        <v>25.757933813844399</v>
      </c>
      <c r="X64" s="115">
        <v>0.90914010676521795</v>
      </c>
      <c r="Y64" s="12">
        <v>1.8968667992231001</v>
      </c>
      <c r="Z64" s="115">
        <v>0.98628535314924204</v>
      </c>
      <c r="AA64" s="12">
        <v>25.336156554196499</v>
      </c>
      <c r="AB64" s="115">
        <v>0.67220078333441802</v>
      </c>
      <c r="AC64" s="12">
        <v>23.447649865264498</v>
      </c>
      <c r="AD64" s="115">
        <v>0.32241419735563498</v>
      </c>
      <c r="AE64" s="12">
        <v>24.405785565078801</v>
      </c>
      <c r="AF64" s="115">
        <v>0.874938787187031</v>
      </c>
      <c r="AG64" s="12">
        <v>-1.1122427690040499E-2</v>
      </c>
      <c r="AH64" s="115">
        <v>1.13348990395075</v>
      </c>
      <c r="AI64" s="12">
        <v>23.995076894942201</v>
      </c>
      <c r="AJ64" s="115">
        <v>0.43553409154254402</v>
      </c>
      <c r="AK64" s="12">
        <v>23.666547173558101</v>
      </c>
      <c r="AL64" s="115">
        <v>0.44966631538289897</v>
      </c>
      <c r="AM64" s="12">
        <v>19.5753177829089</v>
      </c>
      <c r="AN64" s="115">
        <v>1.00587810625716</v>
      </c>
      <c r="AO64" s="12">
        <v>-1.30739121109713</v>
      </c>
      <c r="AP64" s="115">
        <v>1.10773493158749</v>
      </c>
      <c r="AQ64" s="107"/>
      <c r="AR64" s="107"/>
      <c r="AS64" s="107"/>
      <c r="AT64" s="108"/>
    </row>
    <row r="65" spans="1:46" ht="13" customHeight="1" x14ac:dyDescent="0.15">
      <c r="A65" s="77" t="s">
        <v>299</v>
      </c>
      <c r="B65" s="78">
        <v>2</v>
      </c>
      <c r="C65" s="59">
        <v>30.504723644069902</v>
      </c>
      <c r="D65" s="116">
        <v>0.15360656913058901</v>
      </c>
      <c r="E65" s="59">
        <v>31.750104410760201</v>
      </c>
      <c r="F65" s="116">
        <v>0.46914271771821098</v>
      </c>
      <c r="G65" s="59">
        <v>30.5527354030359</v>
      </c>
      <c r="H65" s="116">
        <v>0.25363157395613201</v>
      </c>
      <c r="I65" s="59">
        <v>31.7263034097078</v>
      </c>
      <c r="J65" s="116">
        <v>0.29840839728188701</v>
      </c>
      <c r="K65" s="59">
        <v>2.1342828190207199</v>
      </c>
      <c r="L65" s="116">
        <v>0.58752168885577705</v>
      </c>
      <c r="M65" s="59">
        <v>30.425512183810199</v>
      </c>
      <c r="N65" s="116">
        <v>0.171154039086303</v>
      </c>
      <c r="O65" s="59">
        <v>28.299476082242201</v>
      </c>
      <c r="P65" s="116">
        <v>0.59427875555380505</v>
      </c>
      <c r="Q65" s="59">
        <v>1.17718126768359</v>
      </c>
      <c r="R65" s="116">
        <v>0.63265948162679897</v>
      </c>
      <c r="S65" s="59">
        <v>30.722965257062</v>
      </c>
      <c r="T65" s="116">
        <v>0.26335683277864202</v>
      </c>
      <c r="U65" s="59">
        <v>29.6797079468258</v>
      </c>
      <c r="V65" s="116">
        <v>0.32744239934679498</v>
      </c>
      <c r="W65" s="59">
        <v>31.956411487960398</v>
      </c>
      <c r="X65" s="116">
        <v>0.48182834715113299</v>
      </c>
      <c r="Y65" s="59">
        <v>0.95428464819986103</v>
      </c>
      <c r="Z65" s="116">
        <v>0.57497006939020501</v>
      </c>
      <c r="AA65" s="59">
        <v>31.6829971971767</v>
      </c>
      <c r="AB65" s="116">
        <v>0.411734820044307</v>
      </c>
      <c r="AC65" s="59">
        <v>30.121285130575998</v>
      </c>
      <c r="AD65" s="116">
        <v>0.27490779504671398</v>
      </c>
      <c r="AE65" s="59">
        <v>32.2004230704311</v>
      </c>
      <c r="AF65" s="116">
        <v>0.47750101302248299</v>
      </c>
      <c r="AG65" s="59">
        <v>0.22865980422103199</v>
      </c>
      <c r="AH65" s="116">
        <v>0.70723341835210496</v>
      </c>
      <c r="AI65" s="59">
        <v>30.1748607257604</v>
      </c>
      <c r="AJ65" s="116">
        <v>0.21923348126657899</v>
      </c>
      <c r="AK65" s="59">
        <v>27.226812383479</v>
      </c>
      <c r="AL65" s="116">
        <v>0.35428932158047999</v>
      </c>
      <c r="AM65" s="59">
        <v>25.855693584331</v>
      </c>
      <c r="AN65" s="116">
        <v>0.82976140837133905</v>
      </c>
      <c r="AO65" s="59">
        <v>2.3921253243135601</v>
      </c>
      <c r="AP65" s="116">
        <v>0.93055131771067501</v>
      </c>
      <c r="AQ65" s="107"/>
      <c r="AR65" s="107"/>
      <c r="AS65" s="107"/>
      <c r="AT65" s="108"/>
    </row>
    <row r="66" spans="1:46" ht="13" customHeight="1" x14ac:dyDescent="0.15">
      <c r="A66" s="57" t="s">
        <v>300</v>
      </c>
      <c r="B66" s="106">
        <v>2</v>
      </c>
      <c r="C66" s="20">
        <v>22.680890571471402</v>
      </c>
      <c r="D66" s="113">
        <v>1.6645934722145099</v>
      </c>
      <c r="E66" s="20">
        <v>20.060790213430899</v>
      </c>
      <c r="F66" s="113">
        <v>5.6508105866132396</v>
      </c>
      <c r="G66" s="20">
        <v>25.2081893993678</v>
      </c>
      <c r="H66" s="113">
        <v>3.1938115035213501</v>
      </c>
      <c r="I66" s="20">
        <v>23.008949696794701</v>
      </c>
      <c r="J66" s="113">
        <v>2.3653339614673898</v>
      </c>
      <c r="K66" s="20">
        <v>2.9481594833638298</v>
      </c>
      <c r="L66" s="113">
        <v>6.0161594277790602</v>
      </c>
      <c r="M66" s="20">
        <v>22.3729453200677</v>
      </c>
      <c r="N66" s="113">
        <v>1.51047018111708</v>
      </c>
      <c r="O66" s="20" t="s">
        <v>824</v>
      </c>
      <c r="P66" s="113" t="s">
        <v>824</v>
      </c>
      <c r="Q66" s="20" t="s">
        <v>824</v>
      </c>
      <c r="R66" s="113" t="s">
        <v>824</v>
      </c>
      <c r="S66" s="20">
        <v>23.474853563743</v>
      </c>
      <c r="T66" s="113">
        <v>3.23770669312499</v>
      </c>
      <c r="U66" s="20">
        <v>23.7651600479313</v>
      </c>
      <c r="V66" s="113">
        <v>2.9063976307066599</v>
      </c>
      <c r="W66" s="20">
        <v>21.828050205049198</v>
      </c>
      <c r="X66" s="113">
        <v>2.8776309194498402</v>
      </c>
      <c r="Y66" s="20">
        <v>-1.64680335869381</v>
      </c>
      <c r="Z66" s="113">
        <v>4.1408249603952703</v>
      </c>
      <c r="AA66" s="20">
        <v>31.639069454352899</v>
      </c>
      <c r="AB66" s="113">
        <v>11.3502932524949</v>
      </c>
      <c r="AC66" s="20">
        <v>20.7162863152281</v>
      </c>
      <c r="AD66" s="113">
        <v>2.7394688361624699</v>
      </c>
      <c r="AE66" s="20">
        <v>23.979308990493401</v>
      </c>
      <c r="AF66" s="113">
        <v>2.0379328121630702</v>
      </c>
      <c r="AG66" s="20">
        <v>-7.6597604638595804</v>
      </c>
      <c r="AH66" s="113">
        <v>11.7269077188542</v>
      </c>
      <c r="AI66" s="20">
        <v>18.6147709414651</v>
      </c>
      <c r="AJ66" s="113">
        <v>3.0792568910996998</v>
      </c>
      <c r="AK66" s="20">
        <v>21.083958837826799</v>
      </c>
      <c r="AL66" s="113">
        <v>2.0541268769587799</v>
      </c>
      <c r="AM66" s="20">
        <v>32.205279888255603</v>
      </c>
      <c r="AN66" s="113">
        <v>4.1150463250787501</v>
      </c>
      <c r="AO66" s="20">
        <v>13.5905089467905</v>
      </c>
      <c r="AP66" s="113">
        <v>5.0532151527443103</v>
      </c>
      <c r="AQ66" s="107"/>
      <c r="AR66" s="107"/>
      <c r="AS66" s="107"/>
      <c r="AT66" s="108"/>
    </row>
    <row r="67" spans="1:46" ht="13" customHeight="1" x14ac:dyDescent="0.15">
      <c r="A67" s="57" t="s">
        <v>301</v>
      </c>
      <c r="B67" s="106">
        <v>2</v>
      </c>
      <c r="C67" s="20">
        <v>8.3411488488452505</v>
      </c>
      <c r="D67" s="113">
        <v>1.3713186057303699</v>
      </c>
      <c r="E67" s="20" t="s">
        <v>824</v>
      </c>
      <c r="F67" s="113" t="s">
        <v>824</v>
      </c>
      <c r="G67" s="20">
        <v>8.6444473843987506</v>
      </c>
      <c r="H67" s="113">
        <v>1.5925473033244699</v>
      </c>
      <c r="I67" s="20">
        <v>6.0961967134856501</v>
      </c>
      <c r="J67" s="113">
        <v>1.46359907613245</v>
      </c>
      <c r="K67" s="20" t="s">
        <v>824</v>
      </c>
      <c r="L67" s="113" t="s">
        <v>824</v>
      </c>
      <c r="M67" s="20" t="s">
        <v>825</v>
      </c>
      <c r="N67" s="113" t="s">
        <v>825</v>
      </c>
      <c r="O67" s="20" t="s">
        <v>825</v>
      </c>
      <c r="P67" s="113" t="s">
        <v>825</v>
      </c>
      <c r="Q67" s="20" t="s">
        <v>825</v>
      </c>
      <c r="R67" s="113" t="s">
        <v>825</v>
      </c>
      <c r="S67" s="20">
        <v>7.1716752306937304</v>
      </c>
      <c r="T67" s="113">
        <v>2.6571546876516901</v>
      </c>
      <c r="U67" s="20">
        <v>8.1634401613078307</v>
      </c>
      <c r="V67" s="113">
        <v>1.8462271438926701</v>
      </c>
      <c r="W67" s="20">
        <v>12.2604997778291</v>
      </c>
      <c r="X67" s="113">
        <v>3.3131173605650499</v>
      </c>
      <c r="Y67" s="20">
        <v>5.0888245471354203</v>
      </c>
      <c r="Z67" s="113">
        <v>4.3167839287294401</v>
      </c>
      <c r="AA67" s="20" t="s">
        <v>824</v>
      </c>
      <c r="AB67" s="113" t="s">
        <v>824</v>
      </c>
      <c r="AC67" s="20">
        <v>6.4730753046869696</v>
      </c>
      <c r="AD67" s="113">
        <v>1.2056518480382801</v>
      </c>
      <c r="AE67" s="20">
        <v>13.1936638230478</v>
      </c>
      <c r="AF67" s="113">
        <v>2.8539283365391901</v>
      </c>
      <c r="AG67" s="20" t="s">
        <v>824</v>
      </c>
      <c r="AH67" s="113" t="s">
        <v>824</v>
      </c>
      <c r="AI67" s="20">
        <v>4.8150983560115099</v>
      </c>
      <c r="AJ67" s="113">
        <v>1.7535662527254301</v>
      </c>
      <c r="AK67" s="20">
        <v>8.3186397061791606</v>
      </c>
      <c r="AL67" s="113">
        <v>1.28665513879589</v>
      </c>
      <c r="AM67" s="20">
        <v>11.283967428747999</v>
      </c>
      <c r="AN67" s="113">
        <v>3.5293664707119099</v>
      </c>
      <c r="AO67" s="20">
        <v>6.4688690727364699</v>
      </c>
      <c r="AP67" s="113">
        <v>4.02839284729514</v>
      </c>
      <c r="AQ67" s="107"/>
      <c r="AR67" s="107"/>
      <c r="AS67" s="107"/>
      <c r="AT67" s="108"/>
    </row>
    <row r="68" spans="1:46" ht="13" customHeight="1" x14ac:dyDescent="0.15">
      <c r="A68" s="57" t="s">
        <v>302</v>
      </c>
      <c r="B68" s="106">
        <v>2</v>
      </c>
      <c r="C68" s="20">
        <v>21.9366815934345</v>
      </c>
      <c r="D68" s="113">
        <v>1.7348008140912601</v>
      </c>
      <c r="E68" s="20" t="s">
        <v>824</v>
      </c>
      <c r="F68" s="113" t="s">
        <v>824</v>
      </c>
      <c r="G68" s="20">
        <v>22.011013597225102</v>
      </c>
      <c r="H68" s="113">
        <v>2.8071938270324002</v>
      </c>
      <c r="I68" s="20">
        <v>25.578460956151702</v>
      </c>
      <c r="J68" s="113">
        <v>2.8253244255955501</v>
      </c>
      <c r="K68" s="20" t="s">
        <v>824</v>
      </c>
      <c r="L68" s="113" t="s">
        <v>824</v>
      </c>
      <c r="M68" s="20">
        <v>23.040685220966399</v>
      </c>
      <c r="N68" s="113">
        <v>1.70772394152903</v>
      </c>
      <c r="O68" s="20" t="s">
        <v>824</v>
      </c>
      <c r="P68" s="113" t="s">
        <v>824</v>
      </c>
      <c r="Q68" s="20" t="s">
        <v>824</v>
      </c>
      <c r="R68" s="113" t="s">
        <v>824</v>
      </c>
      <c r="S68" s="20">
        <v>22.044494120469501</v>
      </c>
      <c r="T68" s="113">
        <v>5.0462288761518597</v>
      </c>
      <c r="U68" s="20">
        <v>26.176403593039701</v>
      </c>
      <c r="V68" s="113">
        <v>2.5327146386892001</v>
      </c>
      <c r="W68" s="20">
        <v>23.5502266789386</v>
      </c>
      <c r="X68" s="113">
        <v>2.57449551945842</v>
      </c>
      <c r="Y68" s="20">
        <v>1.5057325584691601</v>
      </c>
      <c r="Z68" s="113">
        <v>5.6296884419156799</v>
      </c>
      <c r="AA68" s="20">
        <v>26.584711375068899</v>
      </c>
      <c r="AB68" s="113">
        <v>4.5280473383201603</v>
      </c>
      <c r="AC68" s="20">
        <v>22.601989370305901</v>
      </c>
      <c r="AD68" s="113">
        <v>3.37101465015999</v>
      </c>
      <c r="AE68" s="20">
        <v>25.413986883143799</v>
      </c>
      <c r="AF68" s="113">
        <v>2.46315038967467</v>
      </c>
      <c r="AG68" s="20">
        <v>-1.1707244919250801</v>
      </c>
      <c r="AH68" s="113">
        <v>5.1237510484850501</v>
      </c>
      <c r="AI68" s="20">
        <v>16.880830668544501</v>
      </c>
      <c r="AJ68" s="113">
        <v>4.6409955686028903</v>
      </c>
      <c r="AK68" s="20">
        <v>24.467886853550301</v>
      </c>
      <c r="AL68" s="113">
        <v>1.8930377373512499</v>
      </c>
      <c r="AM68" s="20">
        <v>31.298520868193599</v>
      </c>
      <c r="AN68" s="113">
        <v>6.7568483259068399</v>
      </c>
      <c r="AO68" s="20">
        <v>14.417690199649099</v>
      </c>
      <c r="AP68" s="113">
        <v>6.6903494766586498</v>
      </c>
      <c r="AQ68" s="107"/>
      <c r="AR68" s="107"/>
      <c r="AS68" s="107"/>
      <c r="AT68" s="108"/>
    </row>
    <row r="69" spans="1:46" ht="13" customHeight="1" x14ac:dyDescent="0.15">
      <c r="A69" s="72" t="s">
        <v>303</v>
      </c>
      <c r="B69" s="79">
        <v>2</v>
      </c>
      <c r="C69" s="118">
        <v>36.3753145861672</v>
      </c>
      <c r="D69" s="119">
        <v>1.60797524985048</v>
      </c>
      <c r="E69" s="118">
        <v>26.800044395520601</v>
      </c>
      <c r="F69" s="119">
        <v>4.9357410281970404</v>
      </c>
      <c r="G69" s="118">
        <v>38.451582152809202</v>
      </c>
      <c r="H69" s="119">
        <v>2.3745925357670501</v>
      </c>
      <c r="I69" s="118">
        <v>35.968146656517597</v>
      </c>
      <c r="J69" s="119">
        <v>3.04088011304649</v>
      </c>
      <c r="K69" s="118">
        <v>9.16810226099693</v>
      </c>
      <c r="L69" s="119">
        <v>5.6265425041977704</v>
      </c>
      <c r="M69" s="118">
        <v>36.106969469663802</v>
      </c>
      <c r="N69" s="119">
        <v>1.86835027917723</v>
      </c>
      <c r="O69" s="118" t="s">
        <v>824</v>
      </c>
      <c r="P69" s="119" t="s">
        <v>824</v>
      </c>
      <c r="Q69" s="118" t="s">
        <v>824</v>
      </c>
      <c r="R69" s="119" t="s">
        <v>824</v>
      </c>
      <c r="S69" s="118">
        <v>34.680881016340102</v>
      </c>
      <c r="T69" s="119">
        <v>2.5292295466445101</v>
      </c>
      <c r="U69" s="118">
        <v>40.065439129895999</v>
      </c>
      <c r="V69" s="119">
        <v>3.0210749309214999</v>
      </c>
      <c r="W69" s="118" t="s">
        <v>824</v>
      </c>
      <c r="X69" s="119" t="s">
        <v>824</v>
      </c>
      <c r="Y69" s="118" t="s">
        <v>824</v>
      </c>
      <c r="Z69" s="119" t="s">
        <v>824</v>
      </c>
      <c r="AA69" s="118">
        <v>41.278137847388301</v>
      </c>
      <c r="AB69" s="119">
        <v>6.0215753249762702</v>
      </c>
      <c r="AC69" s="118">
        <v>36.769137199182303</v>
      </c>
      <c r="AD69" s="119">
        <v>2.2122067462252701</v>
      </c>
      <c r="AE69" s="118">
        <v>28.192864991386301</v>
      </c>
      <c r="AF69" s="119">
        <v>4.97414558597844</v>
      </c>
      <c r="AG69" s="118">
        <v>-13.085272856002</v>
      </c>
      <c r="AH69" s="119">
        <v>7.7992131029143597</v>
      </c>
      <c r="AI69" s="118">
        <v>33.054498050720802</v>
      </c>
      <c r="AJ69" s="119">
        <v>2.2794541841262301</v>
      </c>
      <c r="AK69" s="118">
        <v>38.954036980418003</v>
      </c>
      <c r="AL69" s="119">
        <v>2.6870697021585501</v>
      </c>
      <c r="AM69" s="118" t="s">
        <v>824</v>
      </c>
      <c r="AN69" s="119" t="s">
        <v>824</v>
      </c>
      <c r="AO69" s="118" t="s">
        <v>824</v>
      </c>
      <c r="AP69" s="119" t="s">
        <v>824</v>
      </c>
      <c r="AQ69" s="80"/>
      <c r="AR69" s="80"/>
      <c r="AS69" s="80"/>
      <c r="AT69" s="81"/>
    </row>
    <row r="70" spans="1:46" ht="13" customHeight="1" x14ac:dyDescent="0.15">
      <c r="A70" s="57"/>
      <c r="B70" s="82"/>
      <c r="C70" s="20" t="s">
        <v>1572</v>
      </c>
      <c r="D70" s="113" t="s">
        <v>1573</v>
      </c>
      <c r="E70" s="20" t="s">
        <v>1600</v>
      </c>
      <c r="F70" s="113" t="s">
        <v>1601</v>
      </c>
      <c r="G70" s="20" t="s">
        <v>1602</v>
      </c>
      <c r="H70" s="113" t="s">
        <v>1603</v>
      </c>
      <c r="I70" s="20" t="s">
        <v>1604</v>
      </c>
      <c r="J70" s="113" t="s">
        <v>1605</v>
      </c>
      <c r="K70" s="20" t="s">
        <v>1606</v>
      </c>
      <c r="L70" s="113" t="s">
        <v>1607</v>
      </c>
      <c r="M70" s="20" t="s">
        <v>1608</v>
      </c>
      <c r="N70" s="113" t="s">
        <v>1609</v>
      </c>
      <c r="O70" s="20" t="s">
        <v>1610</v>
      </c>
      <c r="P70" s="113" t="s">
        <v>1611</v>
      </c>
      <c r="Q70" s="20" t="s">
        <v>1612</v>
      </c>
      <c r="R70" s="113" t="s">
        <v>1613</v>
      </c>
      <c r="S70" s="20" t="s">
        <v>1614</v>
      </c>
      <c r="T70" s="113" t="s">
        <v>1615</v>
      </c>
      <c r="U70" s="20" t="s">
        <v>1616</v>
      </c>
      <c r="V70" s="113" t="s">
        <v>1617</v>
      </c>
      <c r="W70" s="20" t="s">
        <v>1618</v>
      </c>
      <c r="X70" s="113" t="s">
        <v>1619</v>
      </c>
      <c r="Y70" s="20" t="s">
        <v>1620</v>
      </c>
      <c r="Z70" s="113" t="s">
        <v>1621</v>
      </c>
      <c r="AA70" s="20" t="s">
        <v>1622</v>
      </c>
      <c r="AB70" s="113" t="s">
        <v>1623</v>
      </c>
      <c r="AC70" s="20" t="s">
        <v>1624</v>
      </c>
      <c r="AD70" s="113" t="s">
        <v>1625</v>
      </c>
      <c r="AE70" s="20" t="s">
        <v>1626</v>
      </c>
      <c r="AF70" s="113" t="s">
        <v>1627</v>
      </c>
      <c r="AG70" s="20" t="s">
        <v>1628</v>
      </c>
      <c r="AH70" s="113" t="s">
        <v>1629</v>
      </c>
      <c r="AI70" s="20" t="s">
        <v>1630</v>
      </c>
      <c r="AJ70" s="113" t="s">
        <v>1631</v>
      </c>
      <c r="AK70" s="20" t="s">
        <v>1632</v>
      </c>
      <c r="AL70" s="113" t="s">
        <v>1633</v>
      </c>
      <c r="AM70" s="20" t="s">
        <v>1634</v>
      </c>
      <c r="AN70" s="113" t="s">
        <v>1635</v>
      </c>
      <c r="AO70" s="20" t="s">
        <v>1636</v>
      </c>
      <c r="AP70" s="113" t="s">
        <v>1637</v>
      </c>
      <c r="AQ70" s="20" t="s">
        <v>1596</v>
      </c>
      <c r="AR70" s="113" t="s">
        <v>1597</v>
      </c>
      <c r="AS70" s="107" t="s">
        <v>1598</v>
      </c>
      <c r="AT70" s="108" t="s">
        <v>1599</v>
      </c>
    </row>
    <row r="71" spans="1:46" ht="13" customHeight="1" x14ac:dyDescent="0.15">
      <c r="A71" s="57" t="s">
        <v>247</v>
      </c>
      <c r="B71" s="82">
        <v>1</v>
      </c>
      <c r="C71" s="20">
        <v>34.094806700379301</v>
      </c>
      <c r="D71" s="113">
        <v>1.3040216850229001</v>
      </c>
      <c r="E71" s="20">
        <v>32.0116429290578</v>
      </c>
      <c r="F71" s="113">
        <v>5.2799123309973499</v>
      </c>
      <c r="G71" s="20">
        <v>31.315803028163799</v>
      </c>
      <c r="H71" s="113">
        <v>2.5895754641892998</v>
      </c>
      <c r="I71" s="20">
        <v>35.952816794899498</v>
      </c>
      <c r="J71" s="113">
        <v>1.47970861839843</v>
      </c>
      <c r="K71" s="20">
        <v>3.9411738658417201</v>
      </c>
      <c r="L71" s="113">
        <v>5.4585385828850699</v>
      </c>
      <c r="M71" s="20">
        <v>32.512963415878602</v>
      </c>
      <c r="N71" s="113">
        <v>1.5238466164873501</v>
      </c>
      <c r="O71" s="20">
        <v>37.617652043452601</v>
      </c>
      <c r="P71" s="113">
        <v>2.5699096645678901</v>
      </c>
      <c r="Q71" s="20">
        <v>5.1046886275740597</v>
      </c>
      <c r="R71" s="113">
        <v>2.9575166334107901</v>
      </c>
      <c r="S71" s="20">
        <v>38.644104039866903</v>
      </c>
      <c r="T71" s="113">
        <v>1.98768459185795</v>
      </c>
      <c r="U71" s="20">
        <v>28.901632556781902</v>
      </c>
      <c r="V71" s="113">
        <v>2.3982403426746299</v>
      </c>
      <c r="W71" s="20">
        <v>31.720938535804802</v>
      </c>
      <c r="X71" s="113">
        <v>2.4227818508482701</v>
      </c>
      <c r="Y71" s="20">
        <v>-6.92316550406216</v>
      </c>
      <c r="Z71" s="113">
        <v>3.0943011129152498</v>
      </c>
      <c r="AA71" s="20">
        <v>31.628973126699801</v>
      </c>
      <c r="AB71" s="113">
        <v>4.83359504825924</v>
      </c>
      <c r="AC71" s="20">
        <v>36.6985686571225</v>
      </c>
      <c r="AD71" s="113">
        <v>1.80596312552878</v>
      </c>
      <c r="AE71" s="20">
        <v>29.529867857073199</v>
      </c>
      <c r="AF71" s="113">
        <v>1.7298068004906599</v>
      </c>
      <c r="AG71" s="20">
        <v>-2.0991052696266301</v>
      </c>
      <c r="AH71" s="113">
        <v>4.96857371972827</v>
      </c>
      <c r="AI71" s="20">
        <v>35.403081745385101</v>
      </c>
      <c r="AJ71" s="113">
        <v>2.4137089730910199</v>
      </c>
      <c r="AK71" s="20">
        <v>33.1968799034439</v>
      </c>
      <c r="AL71" s="113">
        <v>2.0269403043554801</v>
      </c>
      <c r="AM71" s="20">
        <v>33.645790867999501</v>
      </c>
      <c r="AN71" s="113">
        <v>2.9347400583694001</v>
      </c>
      <c r="AO71" s="20">
        <v>-1.7572908773856</v>
      </c>
      <c r="AP71" s="113">
        <v>3.8326257063567799</v>
      </c>
      <c r="AQ71" s="20">
        <v>9.617684504404</v>
      </c>
      <c r="AR71" s="113">
        <v>1.70061327743642</v>
      </c>
      <c r="AS71" s="107"/>
      <c r="AT71" s="108"/>
    </row>
    <row r="72" spans="1:46" ht="13" customHeight="1" x14ac:dyDescent="0.15">
      <c r="A72" s="57" t="s">
        <v>251</v>
      </c>
      <c r="B72" s="82">
        <v>1</v>
      </c>
      <c r="C72" s="20">
        <v>13.7047227121463</v>
      </c>
      <c r="D72" s="113">
        <v>0.63978072106655004</v>
      </c>
      <c r="E72" s="20">
        <v>12.312346732602901</v>
      </c>
      <c r="F72" s="113">
        <v>1.4771580168116201</v>
      </c>
      <c r="G72" s="20">
        <v>14.426150121506099</v>
      </c>
      <c r="H72" s="113">
        <v>0.85675477021909896</v>
      </c>
      <c r="I72" s="20">
        <v>12.6287355387521</v>
      </c>
      <c r="J72" s="113">
        <v>1.9796977448234401</v>
      </c>
      <c r="K72" s="20">
        <v>0.31638880614915399</v>
      </c>
      <c r="L72" s="113">
        <v>2.4648672595820802</v>
      </c>
      <c r="M72" s="20">
        <v>13.9145915059571</v>
      </c>
      <c r="N72" s="113">
        <v>0.85611713590636696</v>
      </c>
      <c r="O72" s="20">
        <v>13.662398299207601</v>
      </c>
      <c r="P72" s="113">
        <v>1.0043483540206799</v>
      </c>
      <c r="Q72" s="20">
        <v>-0.25219320674955997</v>
      </c>
      <c r="R72" s="113">
        <v>1.26093622245446</v>
      </c>
      <c r="S72" s="20">
        <v>13.4892002878121</v>
      </c>
      <c r="T72" s="113">
        <v>1.20167045196536</v>
      </c>
      <c r="U72" s="20">
        <v>14.2169709531502</v>
      </c>
      <c r="V72" s="113">
        <v>1.2498436610742001</v>
      </c>
      <c r="W72" s="20">
        <v>14.1983751697069</v>
      </c>
      <c r="X72" s="113">
        <v>1.5526512011848701</v>
      </c>
      <c r="Y72" s="20">
        <v>0.70917488189481803</v>
      </c>
      <c r="Z72" s="113">
        <v>2.07894341629365</v>
      </c>
      <c r="AA72" s="20">
        <v>11.473136540786699</v>
      </c>
      <c r="AB72" s="113">
        <v>3.5958267729916402</v>
      </c>
      <c r="AC72" s="20">
        <v>13.6025000226687</v>
      </c>
      <c r="AD72" s="113">
        <v>1.07228994023744</v>
      </c>
      <c r="AE72" s="20">
        <v>14.5052681127409</v>
      </c>
      <c r="AF72" s="113">
        <v>1.0390729366131899</v>
      </c>
      <c r="AG72" s="20">
        <v>3.0321315719542099</v>
      </c>
      <c r="AH72" s="113">
        <v>3.73959358575414</v>
      </c>
      <c r="AI72" s="20">
        <v>13.286047261999601</v>
      </c>
      <c r="AJ72" s="113">
        <v>1.20750932828171</v>
      </c>
      <c r="AK72" s="20">
        <v>13.655068983883099</v>
      </c>
      <c r="AL72" s="113">
        <v>1.0711371902297</v>
      </c>
      <c r="AM72" s="20">
        <v>16.035365565249801</v>
      </c>
      <c r="AN72" s="113">
        <v>1.29605520118492</v>
      </c>
      <c r="AO72" s="20">
        <v>2.7493183032501798</v>
      </c>
      <c r="AP72" s="113">
        <v>1.7544172210423301</v>
      </c>
      <c r="AQ72" s="20">
        <v>8.2616329299676696</v>
      </c>
      <c r="AR72" s="113">
        <v>0.81968515666108999</v>
      </c>
      <c r="AS72" s="107"/>
      <c r="AT72" s="108"/>
    </row>
    <row r="73" spans="1:46" ht="13" customHeight="1" x14ac:dyDescent="0.15">
      <c r="A73" s="109" t="s">
        <v>253</v>
      </c>
      <c r="B73" s="82">
        <v>1</v>
      </c>
      <c r="C73" s="20">
        <v>11.4958662649028</v>
      </c>
      <c r="D73" s="113">
        <v>0.89198103466999301</v>
      </c>
      <c r="E73" s="20">
        <v>10.3130399583345</v>
      </c>
      <c r="F73" s="113">
        <v>2.1884146381964</v>
      </c>
      <c r="G73" s="20">
        <v>12.431921761080501</v>
      </c>
      <c r="H73" s="113">
        <v>1.2821637996853601</v>
      </c>
      <c r="I73" s="20">
        <v>10.6758500618398</v>
      </c>
      <c r="J73" s="113">
        <v>1.8012269748735801</v>
      </c>
      <c r="K73" s="20">
        <v>0.36281010350536402</v>
      </c>
      <c r="L73" s="113">
        <v>2.9265237174032599</v>
      </c>
      <c r="M73" s="20">
        <v>11.872920050904</v>
      </c>
      <c r="N73" s="113">
        <v>0.980004206167709</v>
      </c>
      <c r="O73" s="20">
        <v>11.239685220219201</v>
      </c>
      <c r="P73" s="113">
        <v>1.8830006622664199</v>
      </c>
      <c r="Q73" s="20">
        <v>-0.63323483068480602</v>
      </c>
      <c r="R73" s="113">
        <v>2.1234781936177098</v>
      </c>
      <c r="S73" s="20">
        <v>10.578207233979599</v>
      </c>
      <c r="T73" s="113">
        <v>1.2843120891977899</v>
      </c>
      <c r="U73" s="20">
        <v>12.484893991756101</v>
      </c>
      <c r="V73" s="113">
        <v>1.61495962345118</v>
      </c>
      <c r="W73" s="20">
        <v>12.8825513984218</v>
      </c>
      <c r="X73" s="113">
        <v>1.90713652010594</v>
      </c>
      <c r="Y73" s="20">
        <v>2.3043441644421798</v>
      </c>
      <c r="Z73" s="113">
        <v>2.2483041014085301</v>
      </c>
      <c r="AA73" s="20">
        <v>8.9921089120429603</v>
      </c>
      <c r="AB73" s="113">
        <v>4.1868114112433599</v>
      </c>
      <c r="AC73" s="20">
        <v>11.2850788265864</v>
      </c>
      <c r="AD73" s="113">
        <v>1.1962604667944501</v>
      </c>
      <c r="AE73" s="20">
        <v>12.810430143665799</v>
      </c>
      <c r="AF73" s="113">
        <v>1.4283542378932399</v>
      </c>
      <c r="AG73" s="20">
        <v>3.8183212316228898</v>
      </c>
      <c r="AH73" s="113">
        <v>4.4483070856456903</v>
      </c>
      <c r="AI73" s="20">
        <v>11.424832875007199</v>
      </c>
      <c r="AJ73" s="113">
        <v>1.7254911116764799</v>
      </c>
      <c r="AK73" s="20">
        <v>9.8175734093291407</v>
      </c>
      <c r="AL73" s="113">
        <v>1.13940131467133</v>
      </c>
      <c r="AM73" s="20">
        <v>17.3378109124919</v>
      </c>
      <c r="AN73" s="113">
        <v>2.18241866770718</v>
      </c>
      <c r="AO73" s="20">
        <v>5.9129780374847201</v>
      </c>
      <c r="AP73" s="113">
        <v>2.8048761132122402</v>
      </c>
      <c r="AQ73" s="20">
        <v>6.9470049551527699</v>
      </c>
      <c r="AR73" s="113">
        <v>1.0065104790026</v>
      </c>
      <c r="AS73" s="107"/>
      <c r="AT73" s="108"/>
    </row>
    <row r="74" spans="1:46" ht="13" customHeight="1" x14ac:dyDescent="0.15">
      <c r="A74" s="57" t="s">
        <v>254</v>
      </c>
      <c r="B74" s="82">
        <v>1</v>
      </c>
      <c r="C74" s="20">
        <v>48.727581625889698</v>
      </c>
      <c r="D74" s="113">
        <v>1.2546098582695799</v>
      </c>
      <c r="E74" s="20">
        <v>51.6787304362078</v>
      </c>
      <c r="F74" s="113">
        <v>3.57651260532622</v>
      </c>
      <c r="G74" s="20">
        <v>52.035692831783003</v>
      </c>
      <c r="H74" s="113">
        <v>2.1243700740236302</v>
      </c>
      <c r="I74" s="20">
        <v>43.814783080928599</v>
      </c>
      <c r="J74" s="113">
        <v>1.8603461945028099</v>
      </c>
      <c r="K74" s="20">
        <v>-7.8639473552791701</v>
      </c>
      <c r="L74" s="113">
        <v>3.95896082642702</v>
      </c>
      <c r="M74" s="20">
        <v>50.609193826153501</v>
      </c>
      <c r="N74" s="113">
        <v>1.47126393589937</v>
      </c>
      <c r="O74" s="20">
        <v>42.9574034454672</v>
      </c>
      <c r="P74" s="113">
        <v>2.6689890623902799</v>
      </c>
      <c r="Q74" s="20">
        <v>-7.6517903806863101</v>
      </c>
      <c r="R74" s="113">
        <v>3.1865478879953599</v>
      </c>
      <c r="S74" s="20">
        <v>49.5114111064592</v>
      </c>
      <c r="T74" s="113">
        <v>1.8174066307527399</v>
      </c>
      <c r="U74" s="20">
        <v>47.153668712913998</v>
      </c>
      <c r="V74" s="113">
        <v>3.2700340301754198</v>
      </c>
      <c r="W74" s="20">
        <v>48.399843316090802</v>
      </c>
      <c r="X74" s="113">
        <v>2.21421327473755</v>
      </c>
      <c r="Y74" s="20">
        <v>-1.11156779036843</v>
      </c>
      <c r="Z74" s="113">
        <v>2.8916315245659998</v>
      </c>
      <c r="AA74" s="20">
        <v>46.8309945185039</v>
      </c>
      <c r="AB74" s="113">
        <v>1.7357737736183101</v>
      </c>
      <c r="AC74" s="20">
        <v>52.1657629155645</v>
      </c>
      <c r="AD74" s="113">
        <v>2.0328887810387202</v>
      </c>
      <c r="AE74" s="20">
        <v>45.914280009706602</v>
      </c>
      <c r="AF74" s="113">
        <v>4.3611538379635499</v>
      </c>
      <c r="AG74" s="20">
        <v>-0.91671450879730498</v>
      </c>
      <c r="AH74" s="113">
        <v>4.7530845554032801</v>
      </c>
      <c r="AI74" s="20">
        <v>48.517485707529801</v>
      </c>
      <c r="AJ74" s="113">
        <v>1.4792682578446601</v>
      </c>
      <c r="AK74" s="20">
        <v>48.785656432180197</v>
      </c>
      <c r="AL74" s="113">
        <v>2.7027470672550802</v>
      </c>
      <c r="AM74" s="20">
        <v>45.335781018217197</v>
      </c>
      <c r="AN74" s="113">
        <v>7.23959054267036</v>
      </c>
      <c r="AO74" s="20">
        <v>-3.18170468931259</v>
      </c>
      <c r="AP74" s="113">
        <v>7.4972067782915799</v>
      </c>
      <c r="AQ74" s="20">
        <v>23.1086676384916</v>
      </c>
      <c r="AR74" s="113">
        <v>1.6483015877914899</v>
      </c>
      <c r="AS74" s="107"/>
      <c r="AT74" s="108"/>
    </row>
    <row r="75" spans="1:46" ht="13" customHeight="1" x14ac:dyDescent="0.15">
      <c r="A75" s="57" t="s">
        <v>265</v>
      </c>
      <c r="B75" s="82">
        <v>1</v>
      </c>
      <c r="C75" s="20">
        <v>16.324735396769402</v>
      </c>
      <c r="D75" s="113">
        <v>1.1502243679534501</v>
      </c>
      <c r="E75" s="20">
        <v>17.2436539845752</v>
      </c>
      <c r="F75" s="113">
        <v>2.8110474649975101</v>
      </c>
      <c r="G75" s="20">
        <v>15.8201850944589</v>
      </c>
      <c r="H75" s="113">
        <v>1.3990961475835799</v>
      </c>
      <c r="I75" s="20">
        <v>18.226788375888301</v>
      </c>
      <c r="J75" s="113">
        <v>2.6976496832637999</v>
      </c>
      <c r="K75" s="20">
        <v>0.98313439131310099</v>
      </c>
      <c r="L75" s="113">
        <v>3.6629051835153299</v>
      </c>
      <c r="M75" s="20">
        <v>15.523760032032699</v>
      </c>
      <c r="N75" s="113">
        <v>1.27785909512331</v>
      </c>
      <c r="O75" s="20">
        <v>21.390099086309402</v>
      </c>
      <c r="P75" s="113">
        <v>2.4651759181009298</v>
      </c>
      <c r="Q75" s="20">
        <v>5.8663390542767297</v>
      </c>
      <c r="R75" s="113">
        <v>2.67676440348911</v>
      </c>
      <c r="S75" s="20">
        <v>16.534913692008001</v>
      </c>
      <c r="T75" s="113">
        <v>1.7947769636598701</v>
      </c>
      <c r="U75" s="20">
        <v>16.601125701083699</v>
      </c>
      <c r="V75" s="113">
        <v>2.2927217466296002</v>
      </c>
      <c r="W75" s="20">
        <v>17.025369318483001</v>
      </c>
      <c r="X75" s="113">
        <v>2.0604711000850302</v>
      </c>
      <c r="Y75" s="20">
        <v>0.49045562647506102</v>
      </c>
      <c r="Z75" s="113">
        <v>2.80645497827406</v>
      </c>
      <c r="AA75" s="20">
        <v>19.4611517804729</v>
      </c>
      <c r="AB75" s="113">
        <v>2.1471963489863199</v>
      </c>
      <c r="AC75" s="20">
        <v>16.186158524968</v>
      </c>
      <c r="AD75" s="113">
        <v>1.7510261628916099</v>
      </c>
      <c r="AE75" s="20">
        <v>14.355047961373</v>
      </c>
      <c r="AF75" s="113">
        <v>1.80363888756284</v>
      </c>
      <c r="AG75" s="20">
        <v>-5.1061038190998502</v>
      </c>
      <c r="AH75" s="113">
        <v>2.6021560015279701</v>
      </c>
      <c r="AI75" s="20">
        <v>15.2035303270057</v>
      </c>
      <c r="AJ75" s="113">
        <v>1.9124653431223599</v>
      </c>
      <c r="AK75" s="20">
        <v>16.422926869035699</v>
      </c>
      <c r="AL75" s="113">
        <v>1.75556773457807</v>
      </c>
      <c r="AM75" s="20">
        <v>20.062092964365601</v>
      </c>
      <c r="AN75" s="113">
        <v>2.41322321093703</v>
      </c>
      <c r="AO75" s="20">
        <v>4.8585626373599</v>
      </c>
      <c r="AP75" s="113">
        <v>3.0102524813179699</v>
      </c>
      <c r="AQ75" s="20">
        <v>6.6217403797571004</v>
      </c>
      <c r="AR75" s="113">
        <v>1.3164931254964101</v>
      </c>
      <c r="AS75" s="107"/>
      <c r="AT75" s="108"/>
    </row>
    <row r="76" spans="1:46" ht="13" customHeight="1" x14ac:dyDescent="0.15">
      <c r="A76" s="57" t="s">
        <v>270</v>
      </c>
      <c r="B76" s="82">
        <v>1</v>
      </c>
      <c r="C76" s="20">
        <v>32.685449010701802</v>
      </c>
      <c r="D76" s="113">
        <v>0.96439481624332002</v>
      </c>
      <c r="E76" s="20" t="s">
        <v>824</v>
      </c>
      <c r="F76" s="113" t="s">
        <v>824</v>
      </c>
      <c r="G76" s="20">
        <v>31.647371831240299</v>
      </c>
      <c r="H76" s="113">
        <v>1.8970819549268001</v>
      </c>
      <c r="I76" s="20">
        <v>33.391174767311</v>
      </c>
      <c r="J76" s="113">
        <v>1.0749571487276</v>
      </c>
      <c r="K76" s="20" t="s">
        <v>824</v>
      </c>
      <c r="L76" s="113" t="s">
        <v>824</v>
      </c>
      <c r="M76" s="20">
        <v>32.660331805058497</v>
      </c>
      <c r="N76" s="113">
        <v>0.97733630477163003</v>
      </c>
      <c r="O76" s="20" t="s">
        <v>824</v>
      </c>
      <c r="P76" s="113" t="s">
        <v>824</v>
      </c>
      <c r="Q76" s="20" t="s">
        <v>824</v>
      </c>
      <c r="R76" s="113" t="s">
        <v>824</v>
      </c>
      <c r="S76" s="20">
        <v>32.653723445964502</v>
      </c>
      <c r="T76" s="113">
        <v>1.0225312404645099</v>
      </c>
      <c r="U76" s="20">
        <v>32.822046232619499</v>
      </c>
      <c r="V76" s="113">
        <v>2.6322417852670101</v>
      </c>
      <c r="W76" s="20" t="s">
        <v>824</v>
      </c>
      <c r="X76" s="113" t="s">
        <v>824</v>
      </c>
      <c r="Y76" s="20" t="s">
        <v>824</v>
      </c>
      <c r="Z76" s="113" t="s">
        <v>824</v>
      </c>
      <c r="AA76" s="20">
        <v>30.5150731323894</v>
      </c>
      <c r="AB76" s="113">
        <v>1.4647729369373199</v>
      </c>
      <c r="AC76" s="20">
        <v>34.778915351616803</v>
      </c>
      <c r="AD76" s="113">
        <v>1.1940766584125699</v>
      </c>
      <c r="AE76" s="20" t="s">
        <v>327</v>
      </c>
      <c r="AF76" s="113" t="s">
        <v>327</v>
      </c>
      <c r="AG76" s="20" t="s">
        <v>327</v>
      </c>
      <c r="AH76" s="113" t="s">
        <v>327</v>
      </c>
      <c r="AI76" s="20">
        <v>33.195935081597099</v>
      </c>
      <c r="AJ76" s="113">
        <v>1.18177304875078</v>
      </c>
      <c r="AK76" s="20">
        <v>31.199528945029599</v>
      </c>
      <c r="AL76" s="113">
        <v>1.6141494729438099</v>
      </c>
      <c r="AM76" s="20" t="s">
        <v>824</v>
      </c>
      <c r="AN76" s="113" t="s">
        <v>824</v>
      </c>
      <c r="AO76" s="20" t="s">
        <v>824</v>
      </c>
      <c r="AP76" s="113" t="s">
        <v>824</v>
      </c>
      <c r="AQ76" s="20">
        <v>15.755571382862099</v>
      </c>
      <c r="AR76" s="113">
        <v>1.17456978073189</v>
      </c>
      <c r="AS76" s="107"/>
      <c r="AT76" s="108"/>
    </row>
    <row r="77" spans="1:46" ht="13" customHeight="1" x14ac:dyDescent="0.15">
      <c r="A77" s="57" t="s">
        <v>272</v>
      </c>
      <c r="B77" s="82">
        <v>1</v>
      </c>
      <c r="C77" s="20">
        <v>49.198438807440098</v>
      </c>
      <c r="D77" s="113">
        <v>1.0346399557505399</v>
      </c>
      <c r="E77" s="20">
        <v>40.2740180248977</v>
      </c>
      <c r="F77" s="113">
        <v>5.8344288342794002</v>
      </c>
      <c r="G77" s="20">
        <v>29.6639346532933</v>
      </c>
      <c r="H77" s="113">
        <v>3.0817001211119601</v>
      </c>
      <c r="I77" s="20">
        <v>52.927711725488997</v>
      </c>
      <c r="J77" s="113">
        <v>1.2840451162728701</v>
      </c>
      <c r="K77" s="20">
        <v>12.653693700591299</v>
      </c>
      <c r="L77" s="113">
        <v>6.0929518743937203</v>
      </c>
      <c r="M77" s="20">
        <v>49.574962880883596</v>
      </c>
      <c r="N77" s="113">
        <v>1.09411026975367</v>
      </c>
      <c r="O77" s="20" t="s">
        <v>327</v>
      </c>
      <c r="P77" s="113" t="s">
        <v>327</v>
      </c>
      <c r="Q77" s="20" t="s">
        <v>327</v>
      </c>
      <c r="R77" s="113" t="s">
        <v>327</v>
      </c>
      <c r="S77" s="20">
        <v>49.628409271798603</v>
      </c>
      <c r="T77" s="113">
        <v>1.40897712844933</v>
      </c>
      <c r="U77" s="20">
        <v>50.350947273930799</v>
      </c>
      <c r="V77" s="113">
        <v>2.4144338636347902</v>
      </c>
      <c r="W77" s="20">
        <v>46.191280168023603</v>
      </c>
      <c r="X77" s="113">
        <v>4.7878829532436802</v>
      </c>
      <c r="Y77" s="20">
        <v>-3.4371291037749199</v>
      </c>
      <c r="Z77" s="113">
        <v>5.0673494307521203</v>
      </c>
      <c r="AA77" s="20">
        <v>48.511018714202898</v>
      </c>
      <c r="AB77" s="113">
        <v>1.83901548754083</v>
      </c>
      <c r="AC77" s="20">
        <v>50.247926142393197</v>
      </c>
      <c r="AD77" s="113">
        <v>1.89961519082377</v>
      </c>
      <c r="AE77" s="20" t="s">
        <v>824</v>
      </c>
      <c r="AF77" s="113" t="s">
        <v>824</v>
      </c>
      <c r="AG77" s="20" t="s">
        <v>824</v>
      </c>
      <c r="AH77" s="113" t="s">
        <v>824</v>
      </c>
      <c r="AI77" s="20">
        <v>49.485861410341798</v>
      </c>
      <c r="AJ77" s="113">
        <v>1.11209689195679</v>
      </c>
      <c r="AK77" s="20" t="s">
        <v>824</v>
      </c>
      <c r="AL77" s="113" t="s">
        <v>824</v>
      </c>
      <c r="AM77" s="20" t="s">
        <v>824</v>
      </c>
      <c r="AN77" s="113" t="s">
        <v>824</v>
      </c>
      <c r="AO77" s="20" t="s">
        <v>824</v>
      </c>
      <c r="AP77" s="113" t="s">
        <v>824</v>
      </c>
      <c r="AQ77" s="20">
        <v>26.908623795834998</v>
      </c>
      <c r="AR77" s="113">
        <v>1.4742983744745499</v>
      </c>
      <c r="AS77" s="107"/>
      <c r="AT77" s="108"/>
    </row>
    <row r="78" spans="1:46" ht="13" customHeight="1" x14ac:dyDescent="0.15">
      <c r="A78" s="57" t="s">
        <v>278</v>
      </c>
      <c r="B78" s="82">
        <v>1</v>
      </c>
      <c r="C78" s="20">
        <v>27.743294858128099</v>
      </c>
      <c r="D78" s="113">
        <v>1.30464364543908</v>
      </c>
      <c r="E78" s="20">
        <v>22.0830422993781</v>
      </c>
      <c r="F78" s="113">
        <v>1.94511584480233</v>
      </c>
      <c r="G78" s="20">
        <v>28.909400951669902</v>
      </c>
      <c r="H78" s="113">
        <v>3.1025337511226199</v>
      </c>
      <c r="I78" s="20">
        <v>33.371192709218697</v>
      </c>
      <c r="J78" s="113">
        <v>1.8843796109711799</v>
      </c>
      <c r="K78" s="20">
        <v>11.2881504098406</v>
      </c>
      <c r="L78" s="113">
        <v>2.6249686340465699</v>
      </c>
      <c r="M78" s="20">
        <v>25.0680493993165</v>
      </c>
      <c r="N78" s="113">
        <v>1.4198220484548201</v>
      </c>
      <c r="O78" s="20">
        <v>37.303513228151402</v>
      </c>
      <c r="P78" s="113">
        <v>3.1361494165956798</v>
      </c>
      <c r="Q78" s="20">
        <v>12.2354638288349</v>
      </c>
      <c r="R78" s="113">
        <v>3.4537056780562501</v>
      </c>
      <c r="S78" s="20">
        <v>30.6724134693366</v>
      </c>
      <c r="T78" s="113">
        <v>1.98678726751504</v>
      </c>
      <c r="U78" s="20">
        <v>29.370736929385298</v>
      </c>
      <c r="V78" s="113">
        <v>3.29453459145968</v>
      </c>
      <c r="W78" s="20">
        <v>22.846830790734298</v>
      </c>
      <c r="X78" s="113">
        <v>1.88103978319623</v>
      </c>
      <c r="Y78" s="20">
        <v>-7.82558267860228</v>
      </c>
      <c r="Z78" s="113">
        <v>2.7186080890103201</v>
      </c>
      <c r="AA78" s="20">
        <v>29.815359373992401</v>
      </c>
      <c r="AB78" s="113">
        <v>2.2769460060932598</v>
      </c>
      <c r="AC78" s="20">
        <v>31.766279824731299</v>
      </c>
      <c r="AD78" s="113">
        <v>2.4562643059035598</v>
      </c>
      <c r="AE78" s="20">
        <v>23.597665661068302</v>
      </c>
      <c r="AF78" s="113">
        <v>1.86249859038411</v>
      </c>
      <c r="AG78" s="20">
        <v>-6.2176937129240502</v>
      </c>
      <c r="AH78" s="113">
        <v>3.0372339834733801</v>
      </c>
      <c r="AI78" s="20">
        <v>27.604938328674098</v>
      </c>
      <c r="AJ78" s="113">
        <v>1.3553759941446899</v>
      </c>
      <c r="AK78" s="20">
        <v>43.197582408411101</v>
      </c>
      <c r="AL78" s="113">
        <v>8.4560118325596694</v>
      </c>
      <c r="AM78" s="20" t="s">
        <v>824</v>
      </c>
      <c r="AN78" s="113" t="s">
        <v>824</v>
      </c>
      <c r="AO78" s="20" t="s">
        <v>824</v>
      </c>
      <c r="AP78" s="113" t="s">
        <v>824</v>
      </c>
      <c r="AQ78" s="20">
        <v>13.957551133051901</v>
      </c>
      <c r="AR78" s="113">
        <v>1.75147622142744</v>
      </c>
      <c r="AS78" s="107"/>
      <c r="AT78" s="108"/>
    </row>
    <row r="79" spans="1:46" ht="13" customHeight="1" x14ac:dyDescent="0.15">
      <c r="A79" s="57" t="s">
        <v>283</v>
      </c>
      <c r="B79" s="82">
        <v>1</v>
      </c>
      <c r="C79" s="20">
        <v>34.535471537125403</v>
      </c>
      <c r="D79" s="113">
        <v>0.92691361456662602</v>
      </c>
      <c r="E79" s="20">
        <v>33.394147082357698</v>
      </c>
      <c r="F79" s="113">
        <v>3.2209619750997098</v>
      </c>
      <c r="G79" s="20">
        <v>33.028855225509702</v>
      </c>
      <c r="H79" s="113">
        <v>2.2105029079682099</v>
      </c>
      <c r="I79" s="20">
        <v>35.862774115716299</v>
      </c>
      <c r="J79" s="113">
        <v>1.3779667115915799</v>
      </c>
      <c r="K79" s="20">
        <v>2.4686270333585401</v>
      </c>
      <c r="L79" s="113">
        <v>3.7009966606756701</v>
      </c>
      <c r="M79" s="20">
        <v>33.243613325873902</v>
      </c>
      <c r="N79" s="113">
        <v>1.08663366920477</v>
      </c>
      <c r="O79" s="20">
        <v>47.118330927136398</v>
      </c>
      <c r="P79" s="113">
        <v>2.1219922583666699</v>
      </c>
      <c r="Q79" s="20">
        <v>13.874717601262599</v>
      </c>
      <c r="R79" s="113">
        <v>2.4359581156954602</v>
      </c>
      <c r="S79" s="20">
        <v>35.484025680090703</v>
      </c>
      <c r="T79" s="113">
        <v>1.30838399504676</v>
      </c>
      <c r="U79" s="20">
        <v>30.722026790419399</v>
      </c>
      <c r="V79" s="113">
        <v>2.20447433565873</v>
      </c>
      <c r="W79" s="20">
        <v>35.407716247628599</v>
      </c>
      <c r="X79" s="113">
        <v>4.3034688403983097</v>
      </c>
      <c r="Y79" s="20">
        <v>-7.6309432462139198E-2</v>
      </c>
      <c r="Z79" s="113">
        <v>4.5303260720953098</v>
      </c>
      <c r="AA79" s="20">
        <v>35.030391519539499</v>
      </c>
      <c r="AB79" s="113">
        <v>1.4315969602504199</v>
      </c>
      <c r="AC79" s="20">
        <v>34.730351981523199</v>
      </c>
      <c r="AD79" s="113">
        <v>2.4550801639581201</v>
      </c>
      <c r="AE79" s="20">
        <v>29.389483538581899</v>
      </c>
      <c r="AF79" s="113">
        <v>3.00477472331885</v>
      </c>
      <c r="AG79" s="20">
        <v>-5.64090798095756</v>
      </c>
      <c r="AH79" s="113">
        <v>3.53366135026898</v>
      </c>
      <c r="AI79" s="20">
        <v>34.562839064881601</v>
      </c>
      <c r="AJ79" s="113">
        <v>1.0857308169014901</v>
      </c>
      <c r="AK79" s="20" t="s">
        <v>824</v>
      </c>
      <c r="AL79" s="113" t="s">
        <v>824</v>
      </c>
      <c r="AM79" s="20" t="s">
        <v>824</v>
      </c>
      <c r="AN79" s="113" t="s">
        <v>824</v>
      </c>
      <c r="AO79" s="20" t="s">
        <v>824</v>
      </c>
      <c r="AP79" s="113" t="s">
        <v>824</v>
      </c>
      <c r="AQ79" s="20">
        <v>13.401871122341101</v>
      </c>
      <c r="AR79" s="113">
        <v>1.26734240261053</v>
      </c>
      <c r="AS79" s="107"/>
      <c r="AT79" s="108"/>
    </row>
    <row r="80" spans="1:46" ht="13" customHeight="1" x14ac:dyDescent="0.15">
      <c r="A80" s="57" t="s">
        <v>288</v>
      </c>
      <c r="B80" s="82">
        <v>1</v>
      </c>
      <c r="C80" s="20">
        <v>34.116833589885402</v>
      </c>
      <c r="D80" s="113">
        <v>0.98305078697001302</v>
      </c>
      <c r="E80" s="20">
        <v>32.969311201501</v>
      </c>
      <c r="F80" s="113">
        <v>2.0784803446477902</v>
      </c>
      <c r="G80" s="20">
        <v>34.019736087814501</v>
      </c>
      <c r="H80" s="113">
        <v>1.2307752717662499</v>
      </c>
      <c r="I80" s="20">
        <v>38.034461965449402</v>
      </c>
      <c r="J80" s="113">
        <v>2.78572990559366</v>
      </c>
      <c r="K80" s="20">
        <v>5.0651507639483997</v>
      </c>
      <c r="L80" s="113">
        <v>3.3923136076548301</v>
      </c>
      <c r="M80" s="20">
        <v>34.217208081685499</v>
      </c>
      <c r="N80" s="113">
        <v>1.0775857206236901</v>
      </c>
      <c r="O80" s="20" t="s">
        <v>824</v>
      </c>
      <c r="P80" s="113" t="s">
        <v>824</v>
      </c>
      <c r="Q80" s="20" t="s">
        <v>824</v>
      </c>
      <c r="R80" s="113" t="s">
        <v>824</v>
      </c>
      <c r="S80" s="20">
        <v>32.657422635793701</v>
      </c>
      <c r="T80" s="113">
        <v>1.4491339420095599</v>
      </c>
      <c r="U80" s="20">
        <v>33.956153912936301</v>
      </c>
      <c r="V80" s="113">
        <v>1.9627544972630899</v>
      </c>
      <c r="W80" s="20">
        <v>34.911282929058103</v>
      </c>
      <c r="X80" s="113">
        <v>4.8238938906148503</v>
      </c>
      <c r="Y80" s="20">
        <v>2.25386029326445</v>
      </c>
      <c r="Z80" s="113">
        <v>5.0287924481075397</v>
      </c>
      <c r="AA80" s="20">
        <v>27.630537476413501</v>
      </c>
      <c r="AB80" s="113">
        <v>3.3739246894132102</v>
      </c>
      <c r="AC80" s="20">
        <v>33.563859049252002</v>
      </c>
      <c r="AD80" s="113">
        <v>1.39783780543616</v>
      </c>
      <c r="AE80" s="20">
        <v>34.187363533970199</v>
      </c>
      <c r="AF80" s="113">
        <v>1.8189326088677999</v>
      </c>
      <c r="AG80" s="20">
        <v>6.5568260575566697</v>
      </c>
      <c r="AH80" s="113">
        <v>3.8282553718121899</v>
      </c>
      <c r="AI80" s="20">
        <v>32.377870862171001</v>
      </c>
      <c r="AJ80" s="113">
        <v>1.3827137734675099</v>
      </c>
      <c r="AK80" s="20">
        <v>34.762901224880203</v>
      </c>
      <c r="AL80" s="113">
        <v>1.9227018330649299</v>
      </c>
      <c r="AM80" s="20" t="s">
        <v>824</v>
      </c>
      <c r="AN80" s="113" t="s">
        <v>824</v>
      </c>
      <c r="AO80" s="20" t="s">
        <v>824</v>
      </c>
      <c r="AP80" s="113" t="s">
        <v>824</v>
      </c>
      <c r="AQ80" s="20">
        <v>7.4731891360596103</v>
      </c>
      <c r="AR80" s="113">
        <v>1.4796088862497201</v>
      </c>
      <c r="AS80" s="107"/>
      <c r="AT80" s="108"/>
    </row>
    <row r="81" spans="1:46" ht="13" customHeight="1" x14ac:dyDescent="0.15">
      <c r="A81" s="57" t="s">
        <v>290</v>
      </c>
      <c r="B81" s="82">
        <v>1</v>
      </c>
      <c r="C81" s="20">
        <v>43.116031664096802</v>
      </c>
      <c r="D81" s="113">
        <v>0.86107516934537398</v>
      </c>
      <c r="E81" s="20">
        <v>41.615402382499603</v>
      </c>
      <c r="F81" s="113">
        <v>2.2503303057948201</v>
      </c>
      <c r="G81" s="20">
        <v>46.1334563413807</v>
      </c>
      <c r="H81" s="113">
        <v>1.3154034484811701</v>
      </c>
      <c r="I81" s="20">
        <v>39.070410231752298</v>
      </c>
      <c r="J81" s="113">
        <v>1.4842383856482999</v>
      </c>
      <c r="K81" s="20">
        <v>-2.5449921507473499</v>
      </c>
      <c r="L81" s="113">
        <v>2.8011266670317698</v>
      </c>
      <c r="M81" s="20">
        <v>44.423318180056597</v>
      </c>
      <c r="N81" s="113">
        <v>1.0309291707616399</v>
      </c>
      <c r="O81" s="20">
        <v>40.201324396077297</v>
      </c>
      <c r="P81" s="113">
        <v>2.0474937416762602</v>
      </c>
      <c r="Q81" s="20">
        <v>-4.2219937839793502</v>
      </c>
      <c r="R81" s="113">
        <v>2.2862334872690702</v>
      </c>
      <c r="S81" s="20">
        <v>44.749355041698301</v>
      </c>
      <c r="T81" s="113">
        <v>1.15256243041462</v>
      </c>
      <c r="U81" s="20">
        <v>39.552927677703401</v>
      </c>
      <c r="V81" s="113">
        <v>1.7561628816401</v>
      </c>
      <c r="W81" s="20">
        <v>44.606156380612902</v>
      </c>
      <c r="X81" s="113">
        <v>2.59458314708175</v>
      </c>
      <c r="Y81" s="20">
        <v>-0.14319866108535001</v>
      </c>
      <c r="Z81" s="113">
        <v>2.79760885854704</v>
      </c>
      <c r="AA81" s="20">
        <v>42.909350204534803</v>
      </c>
      <c r="AB81" s="113">
        <v>2.3289428754775998</v>
      </c>
      <c r="AC81" s="20">
        <v>43.032878270592001</v>
      </c>
      <c r="AD81" s="113">
        <v>1.1556987977893201</v>
      </c>
      <c r="AE81" s="20">
        <v>44.208004570579597</v>
      </c>
      <c r="AF81" s="113">
        <v>2.5792693070285799</v>
      </c>
      <c r="AG81" s="20">
        <v>1.2986543660448699</v>
      </c>
      <c r="AH81" s="113">
        <v>3.22044862050703</v>
      </c>
      <c r="AI81" s="20">
        <v>42.989511187183098</v>
      </c>
      <c r="AJ81" s="113">
        <v>1.17095322555768</v>
      </c>
      <c r="AK81" s="20">
        <v>43.777540849827602</v>
      </c>
      <c r="AL81" s="113">
        <v>1.90132572053061</v>
      </c>
      <c r="AM81" s="20">
        <v>43.444310555094702</v>
      </c>
      <c r="AN81" s="113">
        <v>4.4025156947781303</v>
      </c>
      <c r="AO81" s="20">
        <v>0.45479936791161202</v>
      </c>
      <c r="AP81" s="113">
        <v>4.6181406605138298</v>
      </c>
      <c r="AQ81" s="20">
        <v>14.271705524087199</v>
      </c>
      <c r="AR81" s="113">
        <v>1.1193099551085901</v>
      </c>
      <c r="AS81" s="107"/>
      <c r="AT81" s="108"/>
    </row>
    <row r="82" spans="1:46" ht="13" customHeight="1" x14ac:dyDescent="0.15">
      <c r="A82" s="57" t="s">
        <v>292</v>
      </c>
      <c r="B82" s="82">
        <v>1</v>
      </c>
      <c r="C82" s="20">
        <v>51.136318801485501</v>
      </c>
      <c r="D82" s="113">
        <v>1.0632690774492399</v>
      </c>
      <c r="E82" s="20">
        <v>47.985599136484502</v>
      </c>
      <c r="F82" s="113">
        <v>2.9251411967357002</v>
      </c>
      <c r="G82" s="20">
        <v>50.426521364067398</v>
      </c>
      <c r="H82" s="113">
        <v>2.2162553016335602</v>
      </c>
      <c r="I82" s="20">
        <v>51.967777090113898</v>
      </c>
      <c r="J82" s="113">
        <v>1.38625977967248</v>
      </c>
      <c r="K82" s="20">
        <v>3.9821779536294102</v>
      </c>
      <c r="L82" s="113">
        <v>3.2168774324507199</v>
      </c>
      <c r="M82" s="20">
        <v>50.071556278973702</v>
      </c>
      <c r="N82" s="113">
        <v>0.94970943124895801</v>
      </c>
      <c r="O82" s="20">
        <v>59.404575605676001</v>
      </c>
      <c r="P82" s="113">
        <v>6.0074775085232099</v>
      </c>
      <c r="Q82" s="20">
        <v>9.3330193267022601</v>
      </c>
      <c r="R82" s="113">
        <v>6.0552872660343997</v>
      </c>
      <c r="S82" s="20">
        <v>53.107707839549903</v>
      </c>
      <c r="T82" s="113">
        <v>1.65269363576414</v>
      </c>
      <c r="U82" s="20">
        <v>50.306551190578801</v>
      </c>
      <c r="V82" s="113">
        <v>1.7956012728208901</v>
      </c>
      <c r="W82" s="20">
        <v>47.1907021067573</v>
      </c>
      <c r="X82" s="113">
        <v>2.1678839015922899</v>
      </c>
      <c r="Y82" s="20">
        <v>-5.9170057327925401</v>
      </c>
      <c r="Z82" s="113">
        <v>2.8000838080130999</v>
      </c>
      <c r="AA82" s="20">
        <v>53.066302468269299</v>
      </c>
      <c r="AB82" s="113">
        <v>1.75063252708059</v>
      </c>
      <c r="AC82" s="20">
        <v>49.941289900421197</v>
      </c>
      <c r="AD82" s="113">
        <v>1.5151281962744001</v>
      </c>
      <c r="AE82" s="20">
        <v>49.9591134572904</v>
      </c>
      <c r="AF82" s="113">
        <v>2.6838598342772499</v>
      </c>
      <c r="AG82" s="20">
        <v>-3.1071890109789102</v>
      </c>
      <c r="AH82" s="113">
        <v>3.1847655567583102</v>
      </c>
      <c r="AI82" s="20">
        <v>50.880718128150299</v>
      </c>
      <c r="AJ82" s="113">
        <v>1.1761909578060199</v>
      </c>
      <c r="AK82" s="20">
        <v>52.297501525348501</v>
      </c>
      <c r="AL82" s="113">
        <v>3.8364996683553998</v>
      </c>
      <c r="AM82" s="20" t="s">
        <v>824</v>
      </c>
      <c r="AN82" s="113" t="s">
        <v>824</v>
      </c>
      <c r="AO82" s="20" t="s">
        <v>824</v>
      </c>
      <c r="AP82" s="113" t="s">
        <v>824</v>
      </c>
      <c r="AQ82" s="20">
        <v>16.425776476237701</v>
      </c>
      <c r="AR82" s="113">
        <v>1.39343036114726</v>
      </c>
      <c r="AS82" s="107"/>
      <c r="AT82" s="108"/>
    </row>
    <row r="83" spans="1:46" ht="13" customHeight="1" x14ac:dyDescent="0.15">
      <c r="A83" s="57" t="s">
        <v>293</v>
      </c>
      <c r="B83" s="82">
        <v>1</v>
      </c>
      <c r="C83" s="20">
        <v>48.105177215157603</v>
      </c>
      <c r="D83" s="113">
        <v>1.5596492661625001</v>
      </c>
      <c r="E83" s="20" t="s">
        <v>824</v>
      </c>
      <c r="F83" s="113" t="s">
        <v>824</v>
      </c>
      <c r="G83" s="20">
        <v>49.558966513572102</v>
      </c>
      <c r="H83" s="113">
        <v>2.8069193386884299</v>
      </c>
      <c r="I83" s="20">
        <v>47.5284316037637</v>
      </c>
      <c r="J83" s="113">
        <v>1.91386979913636</v>
      </c>
      <c r="K83" s="20" t="s">
        <v>824</v>
      </c>
      <c r="L83" s="113" t="s">
        <v>824</v>
      </c>
      <c r="M83" s="20">
        <v>54.108853120468297</v>
      </c>
      <c r="N83" s="113">
        <v>1.8189211394556899</v>
      </c>
      <c r="O83" s="20">
        <v>46.6857546414941</v>
      </c>
      <c r="P83" s="113">
        <v>1.8752357179772301</v>
      </c>
      <c r="Q83" s="20">
        <v>-7.42309847897421</v>
      </c>
      <c r="R83" s="113">
        <v>2.7151082474307602</v>
      </c>
      <c r="S83" s="20">
        <v>46.712629186590597</v>
      </c>
      <c r="T83" s="113">
        <v>1.81867602472778</v>
      </c>
      <c r="U83" s="20">
        <v>51.860055985650803</v>
      </c>
      <c r="V83" s="113">
        <v>3.7678040263470498</v>
      </c>
      <c r="W83" s="20">
        <v>59.304360269141803</v>
      </c>
      <c r="X83" s="113">
        <v>4.8896360804144496</v>
      </c>
      <c r="Y83" s="20">
        <v>12.591731082551201</v>
      </c>
      <c r="Z83" s="113">
        <v>5.28261019906041</v>
      </c>
      <c r="AA83" s="20">
        <v>51.759164377142703</v>
      </c>
      <c r="AB83" s="113">
        <v>4.3395328502257904</v>
      </c>
      <c r="AC83" s="20">
        <v>45.4272276092182</v>
      </c>
      <c r="AD83" s="113">
        <v>2.4312681631567101</v>
      </c>
      <c r="AE83" s="20">
        <v>50.787103023610001</v>
      </c>
      <c r="AF83" s="113">
        <v>2.3421715378752701</v>
      </c>
      <c r="AG83" s="20">
        <v>-0.97206135353266598</v>
      </c>
      <c r="AH83" s="113">
        <v>5.3191749235414596</v>
      </c>
      <c r="AI83" s="20">
        <v>48.2769272880602</v>
      </c>
      <c r="AJ83" s="113">
        <v>1.878959044024</v>
      </c>
      <c r="AK83" s="20">
        <v>49.218977433817201</v>
      </c>
      <c r="AL83" s="113">
        <v>2.8234182182624501</v>
      </c>
      <c r="AM83" s="20" t="s">
        <v>824</v>
      </c>
      <c r="AN83" s="113" t="s">
        <v>824</v>
      </c>
      <c r="AO83" s="20" t="s">
        <v>824</v>
      </c>
      <c r="AP83" s="113" t="s">
        <v>824</v>
      </c>
      <c r="AQ83" s="20">
        <v>1.3230577472829399</v>
      </c>
      <c r="AR83" s="113">
        <v>2.6380773518771998</v>
      </c>
      <c r="AS83" s="107"/>
      <c r="AT83" s="108"/>
    </row>
    <row r="84" spans="1:46" ht="13" customHeight="1" x14ac:dyDescent="0.15">
      <c r="A84" s="3" t="s">
        <v>304</v>
      </c>
      <c r="B84" s="83">
        <v>1</v>
      </c>
      <c r="C84" s="64">
        <v>36.1240718266004</v>
      </c>
      <c r="D84" s="117">
        <v>0.32101770969203097</v>
      </c>
      <c r="E84" s="64">
        <v>33.156789420956201</v>
      </c>
      <c r="F84" s="117">
        <v>1.0811662677973799</v>
      </c>
      <c r="G84" s="64">
        <v>34.748839503705</v>
      </c>
      <c r="H84" s="117">
        <v>0.63220217056666705</v>
      </c>
      <c r="I84" s="64">
        <v>36.898088166606897</v>
      </c>
      <c r="J84" s="117">
        <v>0.53130339286652795</v>
      </c>
      <c r="K84" s="64">
        <v>3.0289557418645701</v>
      </c>
      <c r="L84" s="117">
        <v>1.2344057722863999</v>
      </c>
      <c r="M84" s="64">
        <v>36.3273668210282</v>
      </c>
      <c r="N84" s="117">
        <v>0.35974475392046201</v>
      </c>
      <c r="O84" s="64">
        <v>38.4823390747747</v>
      </c>
      <c r="P84" s="117">
        <v>0.98726806100034603</v>
      </c>
      <c r="Q84" s="64">
        <v>2.9850169542512299</v>
      </c>
      <c r="R84" s="117">
        <v>1.0817405669448601</v>
      </c>
      <c r="S84" s="64">
        <v>36.987109641414101</v>
      </c>
      <c r="T84" s="117">
        <v>0.45701659500777703</v>
      </c>
      <c r="U84" s="64">
        <v>35.484570326429498</v>
      </c>
      <c r="V84" s="117">
        <v>0.72692397417176802</v>
      </c>
      <c r="W84" s="64">
        <v>36.527532293821999</v>
      </c>
      <c r="X84" s="117">
        <v>1.0000864950798101</v>
      </c>
      <c r="Y84" s="64">
        <v>-0.85352154717838902</v>
      </c>
      <c r="Z84" s="117">
        <v>1.1229718198801699</v>
      </c>
      <c r="AA84" s="64">
        <v>35.719287769412297</v>
      </c>
      <c r="AB84" s="117">
        <v>0.81386452534170495</v>
      </c>
      <c r="AC84" s="64">
        <v>36.845143187505997</v>
      </c>
      <c r="AD84" s="117">
        <v>0.52837090041940704</v>
      </c>
      <c r="AE84" s="64">
        <v>33.643319772599398</v>
      </c>
      <c r="AF84" s="117">
        <v>0.78417006716323701</v>
      </c>
      <c r="AG84" s="64">
        <v>-1.31721636603612</v>
      </c>
      <c r="AH84" s="117">
        <v>1.23777642762625</v>
      </c>
      <c r="AI84" s="64">
        <v>35.982062199414898</v>
      </c>
      <c r="AJ84" s="117">
        <v>0.43281998177833603</v>
      </c>
      <c r="AK84" s="64">
        <v>36.651456457585702</v>
      </c>
      <c r="AL84" s="117">
        <v>1.0943241670834301</v>
      </c>
      <c r="AM84" s="64">
        <v>31.704668194185299</v>
      </c>
      <c r="AN84" s="117">
        <v>1.8752058044791999</v>
      </c>
      <c r="AO84" s="64">
        <v>0.62473694836470195</v>
      </c>
      <c r="AP84" s="117">
        <v>2.04317353378072</v>
      </c>
      <c r="AQ84" s="64">
        <v>12.372939275108401</v>
      </c>
      <c r="AR84" s="117">
        <v>0.39423996290119001</v>
      </c>
      <c r="AS84" s="107"/>
      <c r="AT84" s="108"/>
    </row>
    <row r="85" spans="1:46" ht="13" customHeight="1" x14ac:dyDescent="0.15">
      <c r="A85" s="57" t="s">
        <v>92</v>
      </c>
      <c r="B85" s="82">
        <v>1</v>
      </c>
      <c r="C85" s="20">
        <v>15.1658834099025</v>
      </c>
      <c r="D85" s="113">
        <v>0.85132820829516298</v>
      </c>
      <c r="E85" s="20">
        <v>13.8275877670275</v>
      </c>
      <c r="F85" s="113">
        <v>2.1229590550394799</v>
      </c>
      <c r="G85" s="20">
        <v>15.4598381932244</v>
      </c>
      <c r="H85" s="113">
        <v>1.05981256202955</v>
      </c>
      <c r="I85" s="20">
        <v>15.1947247724043</v>
      </c>
      <c r="J85" s="113">
        <v>3.4425771884234702</v>
      </c>
      <c r="K85" s="20">
        <v>1.3671370053768599</v>
      </c>
      <c r="L85" s="113">
        <v>4.0587814253095296</v>
      </c>
      <c r="M85" s="20">
        <v>15.8033748978934</v>
      </c>
      <c r="N85" s="113">
        <v>1.31401150115419</v>
      </c>
      <c r="O85" s="20">
        <v>14.7191564996702</v>
      </c>
      <c r="P85" s="113">
        <v>1.19992070753892</v>
      </c>
      <c r="Q85" s="20">
        <v>-1.0842183982231599</v>
      </c>
      <c r="R85" s="113">
        <v>1.7636032306145899</v>
      </c>
      <c r="S85" s="20">
        <v>15.3844985565231</v>
      </c>
      <c r="T85" s="113">
        <v>1.6930161871577301</v>
      </c>
      <c r="U85" s="20">
        <v>14.9330207862075</v>
      </c>
      <c r="V85" s="113">
        <v>1.55504294795812</v>
      </c>
      <c r="W85" s="20">
        <v>15.559711703379101</v>
      </c>
      <c r="X85" s="113">
        <v>2.4058447864823802</v>
      </c>
      <c r="Y85" s="20">
        <v>0.17521314685603601</v>
      </c>
      <c r="Z85" s="113">
        <v>3.2593037844433002</v>
      </c>
      <c r="AA85" s="20" t="s">
        <v>824</v>
      </c>
      <c r="AB85" s="113" t="s">
        <v>824</v>
      </c>
      <c r="AC85" s="20">
        <v>14.772238398815899</v>
      </c>
      <c r="AD85" s="113">
        <v>1.4661943990812301</v>
      </c>
      <c r="AE85" s="20">
        <v>15.6711537165996</v>
      </c>
      <c r="AF85" s="113">
        <v>1.41798620942834</v>
      </c>
      <c r="AG85" s="20" t="s">
        <v>824</v>
      </c>
      <c r="AH85" s="113" t="s">
        <v>824</v>
      </c>
      <c r="AI85" s="20">
        <v>14.226065831668</v>
      </c>
      <c r="AJ85" s="113">
        <v>1.5844163600058001</v>
      </c>
      <c r="AK85" s="20">
        <v>16.2569716521147</v>
      </c>
      <c r="AL85" s="113">
        <v>1.56012629034242</v>
      </c>
      <c r="AM85" s="20">
        <v>14.9828696337112</v>
      </c>
      <c r="AN85" s="113">
        <v>1.8459485501817501</v>
      </c>
      <c r="AO85" s="20">
        <v>0.75680380204322395</v>
      </c>
      <c r="AP85" s="113">
        <v>2.5480669668976899</v>
      </c>
      <c r="AQ85" s="20">
        <v>9.1539376511492208</v>
      </c>
      <c r="AR85" s="113">
        <v>1.1516333961943399</v>
      </c>
      <c r="AS85" s="107"/>
      <c r="AT85" s="108"/>
    </row>
    <row r="86" spans="1:46" ht="13" customHeight="1" x14ac:dyDescent="0.15">
      <c r="A86" s="57" t="s">
        <v>301</v>
      </c>
      <c r="B86" s="82">
        <v>1</v>
      </c>
      <c r="C86" s="20">
        <v>16.734071588048899</v>
      </c>
      <c r="D86" s="113">
        <v>1.06714418002435</v>
      </c>
      <c r="E86" s="20">
        <v>17.612667105276699</v>
      </c>
      <c r="F86" s="113">
        <v>3.49784604645403</v>
      </c>
      <c r="G86" s="20">
        <v>16.822995071548501</v>
      </c>
      <c r="H86" s="113">
        <v>1.32762119551602</v>
      </c>
      <c r="I86" s="20">
        <v>17.0551274926841</v>
      </c>
      <c r="J86" s="113">
        <v>2.9509975115803302</v>
      </c>
      <c r="K86" s="20">
        <v>-0.55753961259256002</v>
      </c>
      <c r="L86" s="113">
        <v>4.5801186099416196</v>
      </c>
      <c r="M86" s="20" t="s">
        <v>825</v>
      </c>
      <c r="N86" s="113" t="s">
        <v>825</v>
      </c>
      <c r="O86" s="20" t="s">
        <v>825</v>
      </c>
      <c r="P86" s="113" t="s">
        <v>825</v>
      </c>
      <c r="Q86" s="20" t="s">
        <v>825</v>
      </c>
      <c r="R86" s="113" t="s">
        <v>825</v>
      </c>
      <c r="S86" s="20">
        <v>16.7275393277177</v>
      </c>
      <c r="T86" s="113">
        <v>1.54919260175518</v>
      </c>
      <c r="U86" s="20">
        <v>17.280852093825501</v>
      </c>
      <c r="V86" s="113">
        <v>1.9663597630285601</v>
      </c>
      <c r="W86" s="20">
        <v>16.301012145825101</v>
      </c>
      <c r="X86" s="113">
        <v>3.57950380428557</v>
      </c>
      <c r="Y86" s="20">
        <v>-0.42652718189264499</v>
      </c>
      <c r="Z86" s="113">
        <v>4.0345297938634497</v>
      </c>
      <c r="AA86" s="20">
        <v>14.139132485273301</v>
      </c>
      <c r="AB86" s="113">
        <v>4.7746420967551604</v>
      </c>
      <c r="AC86" s="20">
        <v>17.049289107915001</v>
      </c>
      <c r="AD86" s="113">
        <v>1.32370626611344</v>
      </c>
      <c r="AE86" s="20">
        <v>16.5163503453558</v>
      </c>
      <c r="AF86" s="113">
        <v>2.29008869117397</v>
      </c>
      <c r="AG86" s="20">
        <v>2.37721786008247</v>
      </c>
      <c r="AH86" s="113">
        <v>5.23136785589283</v>
      </c>
      <c r="AI86" s="20">
        <v>16.302503026274099</v>
      </c>
      <c r="AJ86" s="113">
        <v>2.2749943949585001</v>
      </c>
      <c r="AK86" s="20">
        <v>17.403603406144899</v>
      </c>
      <c r="AL86" s="113">
        <v>1.47438883168695</v>
      </c>
      <c r="AM86" s="20">
        <v>16.515853715076599</v>
      </c>
      <c r="AN86" s="113">
        <v>2.8548191209818801</v>
      </c>
      <c r="AO86" s="20">
        <v>0.21335068880251701</v>
      </c>
      <c r="AP86" s="113">
        <v>3.3320609678139101</v>
      </c>
      <c r="AQ86" s="20">
        <v>8.3929227392036694</v>
      </c>
      <c r="AR86" s="113">
        <v>1.73761659159382</v>
      </c>
      <c r="AS86" s="107"/>
      <c r="AT86" s="108"/>
    </row>
    <row r="87" spans="1:46" ht="13" customHeight="1" x14ac:dyDescent="0.15">
      <c r="A87" s="72" t="s">
        <v>302</v>
      </c>
      <c r="B87" s="84">
        <v>1</v>
      </c>
      <c r="C87" s="118">
        <v>38.282772879285702</v>
      </c>
      <c r="D87" s="119">
        <v>1.6841779051549699</v>
      </c>
      <c r="E87" s="118">
        <v>46.257871055872499</v>
      </c>
      <c r="F87" s="119">
        <v>3.74645226317518</v>
      </c>
      <c r="G87" s="118">
        <v>35.915896667083501</v>
      </c>
      <c r="H87" s="119">
        <v>3.77635912132172</v>
      </c>
      <c r="I87" s="118">
        <v>39.275974824157501</v>
      </c>
      <c r="J87" s="119">
        <v>1.9163489822439099</v>
      </c>
      <c r="K87" s="118">
        <v>-6.9818962317149804</v>
      </c>
      <c r="L87" s="119">
        <v>4.13587714223444</v>
      </c>
      <c r="M87" s="118">
        <v>39.245173066828002</v>
      </c>
      <c r="N87" s="119">
        <v>1.81396961682073</v>
      </c>
      <c r="O87" s="118" t="s">
        <v>824</v>
      </c>
      <c r="P87" s="119" t="s">
        <v>824</v>
      </c>
      <c r="Q87" s="118" t="s">
        <v>824</v>
      </c>
      <c r="R87" s="119" t="s">
        <v>824</v>
      </c>
      <c r="S87" s="118">
        <v>40.614296982291002</v>
      </c>
      <c r="T87" s="119">
        <v>2.3523170878541402</v>
      </c>
      <c r="U87" s="118">
        <v>42.192219849431702</v>
      </c>
      <c r="V87" s="119">
        <v>2.24804506845999</v>
      </c>
      <c r="W87" s="118">
        <v>29.9206201660961</v>
      </c>
      <c r="X87" s="119">
        <v>4.3890202293123597</v>
      </c>
      <c r="Y87" s="118">
        <v>-10.6936768161949</v>
      </c>
      <c r="Z87" s="119">
        <v>4.9243121882127596</v>
      </c>
      <c r="AA87" s="118">
        <v>34.384459356195897</v>
      </c>
      <c r="AB87" s="119">
        <v>7.2616790824303097</v>
      </c>
      <c r="AC87" s="118">
        <v>41.199294093550598</v>
      </c>
      <c r="AD87" s="119">
        <v>2.0440129261588398</v>
      </c>
      <c r="AE87" s="118">
        <v>37.058768362350101</v>
      </c>
      <c r="AF87" s="119">
        <v>2.8082208150097898</v>
      </c>
      <c r="AG87" s="118">
        <v>2.6743090061542198</v>
      </c>
      <c r="AH87" s="119">
        <v>7.7646656478486298</v>
      </c>
      <c r="AI87" s="118">
        <v>38.282050117004403</v>
      </c>
      <c r="AJ87" s="119">
        <v>3.0719615463272198</v>
      </c>
      <c r="AK87" s="118">
        <v>40.040021083718202</v>
      </c>
      <c r="AL87" s="119">
        <v>2.10980980478507</v>
      </c>
      <c r="AM87" s="118">
        <v>37.214780243277097</v>
      </c>
      <c r="AN87" s="119">
        <v>3.9458134936960798</v>
      </c>
      <c r="AO87" s="118">
        <v>-1.0672698737272699</v>
      </c>
      <c r="AP87" s="119">
        <v>4.9548175214268602</v>
      </c>
      <c r="AQ87" s="118">
        <v>16.346091285851202</v>
      </c>
      <c r="AR87" s="119">
        <v>2.41784802681721</v>
      </c>
      <c r="AS87" s="80"/>
      <c r="AT87" s="81"/>
    </row>
    <row r="88" spans="1:46" ht="13" customHeight="1" x14ac:dyDescent="0.15">
      <c r="A88" s="57"/>
      <c r="B88" s="85"/>
      <c r="C88" s="20" t="s">
        <v>1572</v>
      </c>
      <c r="D88" s="113" t="s">
        <v>1573</v>
      </c>
      <c r="E88" s="20" t="s">
        <v>1600</v>
      </c>
      <c r="F88" s="113" t="s">
        <v>1601</v>
      </c>
      <c r="G88" s="20" t="s">
        <v>1602</v>
      </c>
      <c r="H88" s="113" t="s">
        <v>1603</v>
      </c>
      <c r="I88" s="20" t="s">
        <v>1604</v>
      </c>
      <c r="J88" s="113" t="s">
        <v>1605</v>
      </c>
      <c r="K88" s="20" t="s">
        <v>1606</v>
      </c>
      <c r="L88" s="113" t="s">
        <v>1607</v>
      </c>
      <c r="M88" s="20" t="s">
        <v>1608</v>
      </c>
      <c r="N88" s="113" t="s">
        <v>1609</v>
      </c>
      <c r="O88" s="20" t="s">
        <v>1610</v>
      </c>
      <c r="P88" s="113" t="s">
        <v>1611</v>
      </c>
      <c r="Q88" s="20" t="s">
        <v>1612</v>
      </c>
      <c r="R88" s="113" t="s">
        <v>1613</v>
      </c>
      <c r="S88" s="20" t="s">
        <v>1614</v>
      </c>
      <c r="T88" s="113" t="s">
        <v>1615</v>
      </c>
      <c r="U88" s="20" t="s">
        <v>1616</v>
      </c>
      <c r="V88" s="113" t="s">
        <v>1617</v>
      </c>
      <c r="W88" s="20" t="s">
        <v>1618</v>
      </c>
      <c r="X88" s="113" t="s">
        <v>1619</v>
      </c>
      <c r="Y88" s="20" t="s">
        <v>1620</v>
      </c>
      <c r="Z88" s="113" t="s">
        <v>1621</v>
      </c>
      <c r="AA88" s="20" t="s">
        <v>1622</v>
      </c>
      <c r="AB88" s="113" t="s">
        <v>1623</v>
      </c>
      <c r="AC88" s="20" t="s">
        <v>1624</v>
      </c>
      <c r="AD88" s="113" t="s">
        <v>1625</v>
      </c>
      <c r="AE88" s="20" t="s">
        <v>1626</v>
      </c>
      <c r="AF88" s="113" t="s">
        <v>1627</v>
      </c>
      <c r="AG88" s="20" t="s">
        <v>1628</v>
      </c>
      <c r="AH88" s="113" t="s">
        <v>1629</v>
      </c>
      <c r="AI88" s="20" t="s">
        <v>1630</v>
      </c>
      <c r="AJ88" s="113" t="s">
        <v>1631</v>
      </c>
      <c r="AK88" s="20" t="s">
        <v>1632</v>
      </c>
      <c r="AL88" s="113" t="s">
        <v>1633</v>
      </c>
      <c r="AM88" s="20" t="s">
        <v>1634</v>
      </c>
      <c r="AN88" s="113" t="s">
        <v>1635</v>
      </c>
      <c r="AO88" s="20" t="s">
        <v>1636</v>
      </c>
      <c r="AP88" s="113" t="s">
        <v>1637</v>
      </c>
      <c r="AQ88" s="107" t="s">
        <v>1596</v>
      </c>
      <c r="AR88" s="107" t="s">
        <v>1597</v>
      </c>
      <c r="AS88" s="20" t="s">
        <v>1598</v>
      </c>
      <c r="AT88" s="123" t="s">
        <v>1599</v>
      </c>
    </row>
    <row r="89" spans="1:46" ht="13" customHeight="1" x14ac:dyDescent="0.15">
      <c r="A89" s="57" t="s">
        <v>259</v>
      </c>
      <c r="B89" s="85">
        <v>3</v>
      </c>
      <c r="C89" s="20">
        <v>24.044334108506899</v>
      </c>
      <c r="D89" s="113">
        <v>0.80434779175270799</v>
      </c>
      <c r="E89" s="20" t="s">
        <v>327</v>
      </c>
      <c r="F89" s="113" t="s">
        <v>327</v>
      </c>
      <c r="G89" s="20">
        <v>25.029718840597099</v>
      </c>
      <c r="H89" s="113">
        <v>0.93564204116815597</v>
      </c>
      <c r="I89" s="20">
        <v>22.491510538686999</v>
      </c>
      <c r="J89" s="113">
        <v>1.76284552290889</v>
      </c>
      <c r="K89" s="20" t="s">
        <v>327</v>
      </c>
      <c r="L89" s="113" t="s">
        <v>327</v>
      </c>
      <c r="M89" s="20">
        <v>24.0084374900045</v>
      </c>
      <c r="N89" s="113">
        <v>0.82371874050563698</v>
      </c>
      <c r="O89" s="20" t="s">
        <v>824</v>
      </c>
      <c r="P89" s="113" t="s">
        <v>824</v>
      </c>
      <c r="Q89" s="20" t="s">
        <v>824</v>
      </c>
      <c r="R89" s="113" t="s">
        <v>824</v>
      </c>
      <c r="S89" s="20">
        <v>24.125199299712399</v>
      </c>
      <c r="T89" s="113">
        <v>1.2404537955255599</v>
      </c>
      <c r="U89" s="20">
        <v>24.161021793511601</v>
      </c>
      <c r="V89" s="113">
        <v>1.4846853680804299</v>
      </c>
      <c r="W89" s="20">
        <v>24.565122670630998</v>
      </c>
      <c r="X89" s="113">
        <v>3.0825438017915698</v>
      </c>
      <c r="Y89" s="20">
        <v>0.43992337091861</v>
      </c>
      <c r="Z89" s="113">
        <v>3.5166466339705802</v>
      </c>
      <c r="AA89" s="20">
        <v>23.555304464301202</v>
      </c>
      <c r="AB89" s="113">
        <v>1.2671653453370799</v>
      </c>
      <c r="AC89" s="20">
        <v>24.181278488642501</v>
      </c>
      <c r="AD89" s="113">
        <v>1.1620969298038999</v>
      </c>
      <c r="AE89" s="20" t="s">
        <v>824</v>
      </c>
      <c r="AF89" s="113" t="s">
        <v>824</v>
      </c>
      <c r="AG89" s="20" t="s">
        <v>824</v>
      </c>
      <c r="AH89" s="113" t="s">
        <v>824</v>
      </c>
      <c r="AI89" s="20">
        <v>23.0811426574401</v>
      </c>
      <c r="AJ89" s="113">
        <v>1.0740990408956701</v>
      </c>
      <c r="AK89" s="20">
        <v>26.1045596683119</v>
      </c>
      <c r="AL89" s="113">
        <v>1.8242018001951901</v>
      </c>
      <c r="AM89" s="20" t="s">
        <v>824</v>
      </c>
      <c r="AN89" s="113" t="s">
        <v>824</v>
      </c>
      <c r="AO89" s="20" t="s">
        <v>824</v>
      </c>
      <c r="AP89" s="113" t="s">
        <v>824</v>
      </c>
      <c r="AQ89" s="107"/>
      <c r="AR89" s="107"/>
      <c r="AS89" s="20">
        <v>-2.9302385744774702</v>
      </c>
      <c r="AT89" s="123">
        <v>1.24993200317343</v>
      </c>
    </row>
    <row r="90" spans="1:46" ht="13" customHeight="1" x14ac:dyDescent="0.15">
      <c r="A90" s="57" t="s">
        <v>262</v>
      </c>
      <c r="B90" s="85">
        <v>3</v>
      </c>
      <c r="C90" s="20">
        <v>1.8903876996698601</v>
      </c>
      <c r="D90" s="113">
        <v>0.43327306455477299</v>
      </c>
      <c r="E90" s="20" t="s">
        <v>824</v>
      </c>
      <c r="F90" s="113" t="s">
        <v>824</v>
      </c>
      <c r="G90" s="20">
        <v>1.34804985321475</v>
      </c>
      <c r="H90" s="113">
        <v>0.29639700301232602</v>
      </c>
      <c r="I90" s="20">
        <v>3.23293915146678</v>
      </c>
      <c r="J90" s="113">
        <v>1.1962724870266499</v>
      </c>
      <c r="K90" s="20" t="s">
        <v>824</v>
      </c>
      <c r="L90" s="113" t="s">
        <v>824</v>
      </c>
      <c r="M90" s="20">
        <v>1.6370292594339699</v>
      </c>
      <c r="N90" s="113">
        <v>0.33697847307636503</v>
      </c>
      <c r="O90" s="20" t="s">
        <v>824</v>
      </c>
      <c r="P90" s="113" t="s">
        <v>824</v>
      </c>
      <c r="Q90" s="20" t="s">
        <v>824</v>
      </c>
      <c r="R90" s="113" t="s">
        <v>824</v>
      </c>
      <c r="S90" s="20">
        <v>1.33294962688678</v>
      </c>
      <c r="T90" s="113">
        <v>0.35043451212361798</v>
      </c>
      <c r="U90" s="20">
        <v>3.4902604627047298</v>
      </c>
      <c r="V90" s="113">
        <v>1.5161460739744299</v>
      </c>
      <c r="W90" s="20">
        <v>1.36700515983634</v>
      </c>
      <c r="X90" s="113">
        <v>0.73000687623860505</v>
      </c>
      <c r="Y90" s="20">
        <v>3.4055532949557502E-2</v>
      </c>
      <c r="Z90" s="113">
        <v>0.80148604975029403</v>
      </c>
      <c r="AA90" s="20">
        <v>1.05855447444355</v>
      </c>
      <c r="AB90" s="113">
        <v>0.370097073938496</v>
      </c>
      <c r="AC90" s="20">
        <v>2.8509252102232199</v>
      </c>
      <c r="AD90" s="113">
        <v>0.93448551960804405</v>
      </c>
      <c r="AE90" s="20">
        <v>0.79763245151884798</v>
      </c>
      <c r="AF90" s="113">
        <v>0.46037545442210898</v>
      </c>
      <c r="AG90" s="20">
        <v>-0.26092202292469802</v>
      </c>
      <c r="AH90" s="113">
        <v>0.59450976538817701</v>
      </c>
      <c r="AI90" s="20">
        <v>1.0038655824479501</v>
      </c>
      <c r="AJ90" s="113">
        <v>0.36678425685432098</v>
      </c>
      <c r="AK90" s="20">
        <v>2.1722270255764902</v>
      </c>
      <c r="AL90" s="113">
        <v>0.84043890402645005</v>
      </c>
      <c r="AM90" s="20">
        <v>4.1608957740072903</v>
      </c>
      <c r="AN90" s="113">
        <v>1.6434609660597099</v>
      </c>
      <c r="AO90" s="20">
        <v>3.1570301915593402</v>
      </c>
      <c r="AP90" s="113">
        <v>1.69120232710374</v>
      </c>
      <c r="AQ90" s="107"/>
      <c r="AR90" s="107"/>
      <c r="AS90" s="20">
        <v>-21.1348879616564</v>
      </c>
      <c r="AT90" s="123">
        <v>1.0497481808682301</v>
      </c>
    </row>
    <row r="91" spans="1:46" ht="13" customHeight="1" x14ac:dyDescent="0.15">
      <c r="A91" s="57" t="s">
        <v>376</v>
      </c>
      <c r="B91" s="85">
        <v>3</v>
      </c>
      <c r="C91" s="20">
        <v>3.4396239020855699</v>
      </c>
      <c r="D91" s="113">
        <v>0.43166562521303498</v>
      </c>
      <c r="E91" s="20" t="s">
        <v>824</v>
      </c>
      <c r="F91" s="113" t="s">
        <v>824</v>
      </c>
      <c r="G91" s="20">
        <v>3.2854701270351399</v>
      </c>
      <c r="H91" s="113">
        <v>0.52304960088708596</v>
      </c>
      <c r="I91" s="20">
        <v>2.9327431089429399</v>
      </c>
      <c r="J91" s="113">
        <v>0.84464893817043596</v>
      </c>
      <c r="K91" s="20" t="s">
        <v>824</v>
      </c>
      <c r="L91" s="113" t="s">
        <v>824</v>
      </c>
      <c r="M91" s="20">
        <v>3.0437204224325498</v>
      </c>
      <c r="N91" s="113">
        <v>0.89525177503281805</v>
      </c>
      <c r="O91" s="20">
        <v>3.2630739067129899</v>
      </c>
      <c r="P91" s="113">
        <v>0.53723475185798397</v>
      </c>
      <c r="Q91" s="20">
        <v>0.21935348428043999</v>
      </c>
      <c r="R91" s="113">
        <v>1.04135122799299</v>
      </c>
      <c r="S91" s="20">
        <v>3.44394857857468</v>
      </c>
      <c r="T91" s="113">
        <v>0.70026566027887704</v>
      </c>
      <c r="U91" s="20">
        <v>3.44072041095915</v>
      </c>
      <c r="V91" s="113">
        <v>0.94218577399216796</v>
      </c>
      <c r="W91" s="20">
        <v>2.2341526287748898</v>
      </c>
      <c r="X91" s="113">
        <v>0.68641408919617497</v>
      </c>
      <c r="Y91" s="20">
        <v>-1.2097959497997901</v>
      </c>
      <c r="Z91" s="113">
        <v>0.96587837114364405</v>
      </c>
      <c r="AA91" s="20" t="s">
        <v>824</v>
      </c>
      <c r="AB91" s="113" t="s">
        <v>824</v>
      </c>
      <c r="AC91" s="20">
        <v>3.3667563141503298</v>
      </c>
      <c r="AD91" s="113">
        <v>0.609030740802604</v>
      </c>
      <c r="AE91" s="20">
        <v>2.7748016569235201</v>
      </c>
      <c r="AF91" s="113">
        <v>0.68832877166162898</v>
      </c>
      <c r="AG91" s="20" t="s">
        <v>824</v>
      </c>
      <c r="AH91" s="113" t="s">
        <v>824</v>
      </c>
      <c r="AI91" s="20">
        <v>3.5561341327827698</v>
      </c>
      <c r="AJ91" s="113">
        <v>0.70335976465250005</v>
      </c>
      <c r="AK91" s="20">
        <v>1.8324791972296799</v>
      </c>
      <c r="AL91" s="113">
        <v>0.48459422713780298</v>
      </c>
      <c r="AM91" s="20">
        <v>5.5811638326286603</v>
      </c>
      <c r="AN91" s="113">
        <v>1.43211491833469</v>
      </c>
      <c r="AO91" s="20">
        <v>2.0250296998458901</v>
      </c>
      <c r="AP91" s="113">
        <v>1.63362481359607</v>
      </c>
      <c r="AQ91" s="107"/>
      <c r="AR91" s="107"/>
      <c r="AS91" s="20">
        <v>-2.57232185666768</v>
      </c>
      <c r="AT91" s="123">
        <v>0.88760068329267106</v>
      </c>
    </row>
    <row r="92" spans="1:46" ht="13" customHeight="1" x14ac:dyDescent="0.15">
      <c r="A92" s="57" t="s">
        <v>281</v>
      </c>
      <c r="B92" s="85">
        <v>3</v>
      </c>
      <c r="C92" s="20">
        <v>11.7464270823289</v>
      </c>
      <c r="D92" s="113">
        <v>0.62831095872214004</v>
      </c>
      <c r="E92" s="20" t="s">
        <v>824</v>
      </c>
      <c r="F92" s="113" t="s">
        <v>824</v>
      </c>
      <c r="G92" s="20">
        <v>11.710890783488299</v>
      </c>
      <c r="H92" s="113">
        <v>0.72586107639874498</v>
      </c>
      <c r="I92" s="20">
        <v>11.7884090271469</v>
      </c>
      <c r="J92" s="113">
        <v>1.3455890378914199</v>
      </c>
      <c r="K92" s="20" t="s">
        <v>824</v>
      </c>
      <c r="L92" s="113" t="s">
        <v>824</v>
      </c>
      <c r="M92" s="20">
        <v>11.537407302191101</v>
      </c>
      <c r="N92" s="113">
        <v>0.69897661843665804</v>
      </c>
      <c r="O92" s="20">
        <v>13.1754324567657</v>
      </c>
      <c r="P92" s="113">
        <v>1.18328596852048</v>
      </c>
      <c r="Q92" s="20">
        <v>1.6380251545745701</v>
      </c>
      <c r="R92" s="113">
        <v>1.36651595926223</v>
      </c>
      <c r="S92" s="20">
        <v>10.952208948511499</v>
      </c>
      <c r="T92" s="113">
        <v>1.38105120947197</v>
      </c>
      <c r="U92" s="20">
        <v>10.529713985259001</v>
      </c>
      <c r="V92" s="113">
        <v>0.87119399979890799</v>
      </c>
      <c r="W92" s="20">
        <v>13.7395100079838</v>
      </c>
      <c r="X92" s="113">
        <v>1.2461092521972399</v>
      </c>
      <c r="Y92" s="20">
        <v>2.7873010594723202</v>
      </c>
      <c r="Z92" s="113">
        <v>1.9372898834461401</v>
      </c>
      <c r="AA92" s="20" t="s">
        <v>824</v>
      </c>
      <c r="AB92" s="113" t="s">
        <v>824</v>
      </c>
      <c r="AC92" s="20">
        <v>11.0335997417325</v>
      </c>
      <c r="AD92" s="113">
        <v>0.81833985366872797</v>
      </c>
      <c r="AE92" s="20">
        <v>12.493385465564799</v>
      </c>
      <c r="AF92" s="113">
        <v>1.15722998077276</v>
      </c>
      <c r="AG92" s="20" t="s">
        <v>824</v>
      </c>
      <c r="AH92" s="113" t="s">
        <v>824</v>
      </c>
      <c r="AI92" s="20">
        <v>11.538618960017899</v>
      </c>
      <c r="AJ92" s="113">
        <v>0.81664619789348203</v>
      </c>
      <c r="AK92" s="20">
        <v>11.911750146767099</v>
      </c>
      <c r="AL92" s="113">
        <v>1.0612425496696101</v>
      </c>
      <c r="AM92" s="20" t="s">
        <v>824</v>
      </c>
      <c r="AN92" s="113" t="s">
        <v>824</v>
      </c>
      <c r="AO92" s="20" t="s">
        <v>824</v>
      </c>
      <c r="AP92" s="113" t="s">
        <v>824</v>
      </c>
      <c r="AQ92" s="107"/>
      <c r="AR92" s="107"/>
      <c r="AS92" s="20">
        <v>-4.1377771596429698</v>
      </c>
      <c r="AT92" s="123">
        <v>1.00652808187224</v>
      </c>
    </row>
    <row r="93" spans="1:46" ht="13" customHeight="1" x14ac:dyDescent="0.15">
      <c r="A93" s="57" t="s">
        <v>283</v>
      </c>
      <c r="B93" s="85">
        <v>3</v>
      </c>
      <c r="C93" s="20">
        <v>17.674992616023701</v>
      </c>
      <c r="D93" s="113">
        <v>0.73220937521769303</v>
      </c>
      <c r="E93" s="20">
        <v>21.234519280252801</v>
      </c>
      <c r="F93" s="113">
        <v>2.9307498588508998</v>
      </c>
      <c r="G93" s="20">
        <v>17.522327075411798</v>
      </c>
      <c r="H93" s="113">
        <v>1.7989795127356201</v>
      </c>
      <c r="I93" s="20">
        <v>17.220812219845602</v>
      </c>
      <c r="J93" s="113">
        <v>0.93871822478953304</v>
      </c>
      <c r="K93" s="20">
        <v>-4.0137070604071603</v>
      </c>
      <c r="L93" s="113">
        <v>3.1052383809389501</v>
      </c>
      <c r="M93" s="20">
        <v>16.827375762524898</v>
      </c>
      <c r="N93" s="113">
        <v>0.86400877132061904</v>
      </c>
      <c r="O93" s="20">
        <v>28.049768726724501</v>
      </c>
      <c r="P93" s="113">
        <v>2.7481948164502201</v>
      </c>
      <c r="Q93" s="20">
        <v>11.222392964199599</v>
      </c>
      <c r="R93" s="113">
        <v>2.8976537182151998</v>
      </c>
      <c r="S93" s="20">
        <v>18.2838560282188</v>
      </c>
      <c r="T93" s="113">
        <v>0.94412155995518099</v>
      </c>
      <c r="U93" s="20">
        <v>14.3810224778665</v>
      </c>
      <c r="V93" s="113">
        <v>1.6786264454073301</v>
      </c>
      <c r="W93" s="20">
        <v>19.0261047130526</v>
      </c>
      <c r="X93" s="113">
        <v>3.5137019120025901</v>
      </c>
      <c r="Y93" s="20">
        <v>0.74224868483377904</v>
      </c>
      <c r="Z93" s="113">
        <v>3.6833516148798702</v>
      </c>
      <c r="AA93" s="20">
        <v>17.1727102743213</v>
      </c>
      <c r="AB93" s="113">
        <v>0.89641120631965399</v>
      </c>
      <c r="AC93" s="20">
        <v>18.584600735110101</v>
      </c>
      <c r="AD93" s="113">
        <v>2.2976494191071701</v>
      </c>
      <c r="AE93" s="20">
        <v>19.117164987688099</v>
      </c>
      <c r="AF93" s="113">
        <v>2.6117634642123901</v>
      </c>
      <c r="AG93" s="20">
        <v>1.9444547133667101</v>
      </c>
      <c r="AH93" s="113">
        <v>2.7441367009771098</v>
      </c>
      <c r="AI93" s="20">
        <v>17.831201673884099</v>
      </c>
      <c r="AJ93" s="113">
        <v>0.82253759522439696</v>
      </c>
      <c r="AK93" s="20" t="s">
        <v>824</v>
      </c>
      <c r="AL93" s="113" t="s">
        <v>824</v>
      </c>
      <c r="AM93" s="20" t="s">
        <v>824</v>
      </c>
      <c r="AN93" s="113" t="s">
        <v>824</v>
      </c>
      <c r="AO93" s="20" t="s">
        <v>824</v>
      </c>
      <c r="AP93" s="113" t="s">
        <v>824</v>
      </c>
      <c r="AQ93" s="107"/>
      <c r="AR93" s="107"/>
      <c r="AS93" s="20">
        <v>-3.4586077987606001</v>
      </c>
      <c r="AT93" s="123">
        <v>1.13274820050281</v>
      </c>
    </row>
    <row r="94" spans="1:46" ht="13" customHeight="1" x14ac:dyDescent="0.15">
      <c r="A94" s="57" t="s">
        <v>288</v>
      </c>
      <c r="B94" s="85">
        <v>3</v>
      </c>
      <c r="C94" s="20">
        <v>23.4755847491396</v>
      </c>
      <c r="D94" s="113">
        <v>0.85007353877111502</v>
      </c>
      <c r="E94" s="20" t="s">
        <v>824</v>
      </c>
      <c r="F94" s="113" t="s">
        <v>824</v>
      </c>
      <c r="G94" s="20">
        <v>23.314467273828701</v>
      </c>
      <c r="H94" s="113">
        <v>1.1090142141670001</v>
      </c>
      <c r="I94" s="20">
        <v>24.155439214627499</v>
      </c>
      <c r="J94" s="113">
        <v>1.7664497340790399</v>
      </c>
      <c r="K94" s="20" t="s">
        <v>824</v>
      </c>
      <c r="L94" s="113" t="s">
        <v>824</v>
      </c>
      <c r="M94" s="20">
        <v>23.895825184817401</v>
      </c>
      <c r="N94" s="113">
        <v>0.91893663426822003</v>
      </c>
      <c r="O94" s="20" t="s">
        <v>824</v>
      </c>
      <c r="P94" s="113" t="s">
        <v>824</v>
      </c>
      <c r="Q94" s="20" t="s">
        <v>824</v>
      </c>
      <c r="R94" s="113" t="s">
        <v>824</v>
      </c>
      <c r="S94" s="20">
        <v>24.224438014247198</v>
      </c>
      <c r="T94" s="113">
        <v>1.2274600384688299</v>
      </c>
      <c r="U94" s="20">
        <v>22.8253203874037</v>
      </c>
      <c r="V94" s="113">
        <v>1.5703469569081101</v>
      </c>
      <c r="W94" s="20" t="s">
        <v>824</v>
      </c>
      <c r="X94" s="113" t="s">
        <v>824</v>
      </c>
      <c r="Y94" s="20" t="s">
        <v>824</v>
      </c>
      <c r="Z94" s="113" t="s">
        <v>824</v>
      </c>
      <c r="AA94" s="20">
        <v>18.964987715419699</v>
      </c>
      <c r="AB94" s="113">
        <v>2.7723727769273898</v>
      </c>
      <c r="AC94" s="20">
        <v>24.356287379110899</v>
      </c>
      <c r="AD94" s="113">
        <v>1.00113225368248</v>
      </c>
      <c r="AE94" s="20" t="s">
        <v>824</v>
      </c>
      <c r="AF94" s="113" t="s">
        <v>824</v>
      </c>
      <c r="AG94" s="20" t="s">
        <v>824</v>
      </c>
      <c r="AH94" s="113" t="s">
        <v>824</v>
      </c>
      <c r="AI94" s="20">
        <v>22.846477499425902</v>
      </c>
      <c r="AJ94" s="113">
        <v>1.25097302007496</v>
      </c>
      <c r="AK94" s="20">
        <v>24.347139745491599</v>
      </c>
      <c r="AL94" s="113">
        <v>1.4987082927417399</v>
      </c>
      <c r="AM94" s="20" t="s">
        <v>824</v>
      </c>
      <c r="AN94" s="113" t="s">
        <v>824</v>
      </c>
      <c r="AO94" s="20" t="s">
        <v>824</v>
      </c>
      <c r="AP94" s="113" t="s">
        <v>824</v>
      </c>
      <c r="AQ94" s="107"/>
      <c r="AR94" s="107"/>
      <c r="AS94" s="20">
        <v>-3.1680597046861898</v>
      </c>
      <c r="AT94" s="123">
        <v>1.3948041539318801</v>
      </c>
    </row>
    <row r="95" spans="1:46" ht="13" customHeight="1" x14ac:dyDescent="0.15">
      <c r="A95" s="57" t="s">
        <v>292</v>
      </c>
      <c r="B95" s="85">
        <v>3</v>
      </c>
      <c r="C95" s="20">
        <v>23.9341661102446</v>
      </c>
      <c r="D95" s="113">
        <v>0.72280361753018496</v>
      </c>
      <c r="E95" s="20" t="s">
        <v>824</v>
      </c>
      <c r="F95" s="113" t="s">
        <v>824</v>
      </c>
      <c r="G95" s="20">
        <v>25.890058605802299</v>
      </c>
      <c r="H95" s="113">
        <v>1.4623141385782501</v>
      </c>
      <c r="I95" s="20">
        <v>22.882834409915102</v>
      </c>
      <c r="J95" s="113">
        <v>1.1642555488914299</v>
      </c>
      <c r="K95" s="20" t="s">
        <v>824</v>
      </c>
      <c r="L95" s="113" t="s">
        <v>824</v>
      </c>
      <c r="M95" s="20">
        <v>20.255185029057401</v>
      </c>
      <c r="N95" s="113">
        <v>0.70656274647959305</v>
      </c>
      <c r="O95" s="20">
        <v>44.553905085730399</v>
      </c>
      <c r="P95" s="113">
        <v>2.5576810290035299</v>
      </c>
      <c r="Q95" s="20">
        <v>24.298720056673002</v>
      </c>
      <c r="R95" s="113">
        <v>2.6532169902090401</v>
      </c>
      <c r="S95" s="20">
        <v>27.0767789231537</v>
      </c>
      <c r="T95" s="113">
        <v>1.4926328758363701</v>
      </c>
      <c r="U95" s="20">
        <v>20.3940951958201</v>
      </c>
      <c r="V95" s="113">
        <v>1.5871676199667699</v>
      </c>
      <c r="W95" s="20">
        <v>21.2490800478826</v>
      </c>
      <c r="X95" s="113">
        <v>1.4131667977974101</v>
      </c>
      <c r="Y95" s="20">
        <v>-5.8276988752711301</v>
      </c>
      <c r="Z95" s="113">
        <v>2.2250461791943201</v>
      </c>
      <c r="AA95" s="20">
        <v>24.8529203217992</v>
      </c>
      <c r="AB95" s="113">
        <v>1.13189962594224</v>
      </c>
      <c r="AC95" s="20">
        <v>20.622290139623502</v>
      </c>
      <c r="AD95" s="113">
        <v>1.7943755164117701</v>
      </c>
      <c r="AE95" s="20">
        <v>23.933893510245401</v>
      </c>
      <c r="AF95" s="113">
        <v>2.8726539735604502</v>
      </c>
      <c r="AG95" s="20">
        <v>-0.91902681155382004</v>
      </c>
      <c r="AH95" s="113">
        <v>3.28714543443277</v>
      </c>
      <c r="AI95" s="20">
        <v>23.8903784103709</v>
      </c>
      <c r="AJ95" s="113">
        <v>0.86657978613154196</v>
      </c>
      <c r="AK95" s="20" t="s">
        <v>824</v>
      </c>
      <c r="AL95" s="113" t="s">
        <v>824</v>
      </c>
      <c r="AM95" s="20" t="s">
        <v>824</v>
      </c>
      <c r="AN95" s="113" t="s">
        <v>824</v>
      </c>
      <c r="AO95" s="20" t="s">
        <v>824</v>
      </c>
      <c r="AP95" s="113" t="s">
        <v>824</v>
      </c>
      <c r="AQ95" s="107"/>
      <c r="AR95" s="107"/>
      <c r="AS95" s="20">
        <v>-10.7763762150032</v>
      </c>
      <c r="AT95" s="123">
        <v>1.1547952674920201</v>
      </c>
    </row>
    <row r="96" spans="1:46" ht="13" customHeight="1" x14ac:dyDescent="0.15">
      <c r="A96" s="57" t="s">
        <v>293</v>
      </c>
      <c r="B96" s="85">
        <v>3</v>
      </c>
      <c r="C96" s="20">
        <v>41.217173841080402</v>
      </c>
      <c r="D96" s="113">
        <v>1.5351491420871399</v>
      </c>
      <c r="E96" s="20">
        <v>46.489306699334101</v>
      </c>
      <c r="F96" s="113">
        <v>4.2595463453529101</v>
      </c>
      <c r="G96" s="20">
        <v>38.817442074152098</v>
      </c>
      <c r="H96" s="113">
        <v>2.8958351803297</v>
      </c>
      <c r="I96" s="20">
        <v>41.739306676531598</v>
      </c>
      <c r="J96" s="113">
        <v>1.8737456584054699</v>
      </c>
      <c r="K96" s="20">
        <v>-4.7500000228025199</v>
      </c>
      <c r="L96" s="113">
        <v>4.7562059916531902</v>
      </c>
      <c r="M96" s="20">
        <v>42.329365799056703</v>
      </c>
      <c r="N96" s="113">
        <v>1.9957926096395</v>
      </c>
      <c r="O96" s="20">
        <v>40.989480646533302</v>
      </c>
      <c r="P96" s="113">
        <v>1.8959468593322799</v>
      </c>
      <c r="Q96" s="20">
        <v>-1.3398851525233599</v>
      </c>
      <c r="R96" s="113">
        <v>2.7084636429077098</v>
      </c>
      <c r="S96" s="20">
        <v>41.023446986692498</v>
      </c>
      <c r="T96" s="113">
        <v>1.7262505097627601</v>
      </c>
      <c r="U96" s="20">
        <v>43.629611237196201</v>
      </c>
      <c r="V96" s="113">
        <v>4.5384261969301196</v>
      </c>
      <c r="W96" s="20">
        <v>39.904800503376698</v>
      </c>
      <c r="X96" s="113">
        <v>5.5884985552388304</v>
      </c>
      <c r="Y96" s="20">
        <v>-1.11864648331586</v>
      </c>
      <c r="Z96" s="113">
        <v>5.8591318734424602</v>
      </c>
      <c r="AA96" s="20">
        <v>39.267437571424601</v>
      </c>
      <c r="AB96" s="113">
        <v>3.7909921003744498</v>
      </c>
      <c r="AC96" s="20">
        <v>42.229252053880103</v>
      </c>
      <c r="AD96" s="113">
        <v>2.3257799528543699</v>
      </c>
      <c r="AE96" s="20">
        <v>41.901965887639697</v>
      </c>
      <c r="AF96" s="113">
        <v>2.3028260952519402</v>
      </c>
      <c r="AG96" s="20">
        <v>2.6345283162150599</v>
      </c>
      <c r="AH96" s="113">
        <v>4.4157869904770903</v>
      </c>
      <c r="AI96" s="20">
        <v>41.561393528115602</v>
      </c>
      <c r="AJ96" s="113">
        <v>1.80912921413437</v>
      </c>
      <c r="AK96" s="20">
        <v>39.891782521112098</v>
      </c>
      <c r="AL96" s="113">
        <v>2.3736582502614501</v>
      </c>
      <c r="AM96" s="20" t="s">
        <v>327</v>
      </c>
      <c r="AN96" s="113" t="s">
        <v>327</v>
      </c>
      <c r="AO96" s="20" t="s">
        <v>327</v>
      </c>
      <c r="AP96" s="113" t="s">
        <v>327</v>
      </c>
      <c r="AQ96" s="107"/>
      <c r="AR96" s="107"/>
      <c r="AS96" s="20">
        <v>-5.5649456267942403</v>
      </c>
      <c r="AT96" s="123">
        <v>2.6236671224637198</v>
      </c>
    </row>
    <row r="97" spans="1:46" ht="13" customHeight="1" x14ac:dyDescent="0.15">
      <c r="A97" s="5" t="s">
        <v>305</v>
      </c>
      <c r="B97" s="87">
        <v>3</v>
      </c>
      <c r="C97" s="88">
        <v>18.427836263634902</v>
      </c>
      <c r="D97" s="122">
        <v>0.29457846842586299</v>
      </c>
      <c r="E97" s="88">
        <v>33.861912989793403</v>
      </c>
      <c r="F97" s="122">
        <v>2.5851996926429099</v>
      </c>
      <c r="G97" s="88">
        <v>18.364803079191301</v>
      </c>
      <c r="H97" s="122">
        <v>0.51164862585632798</v>
      </c>
      <c r="I97" s="88">
        <v>18.3054992933954</v>
      </c>
      <c r="J97" s="122">
        <v>0.49891576557008599</v>
      </c>
      <c r="K97" s="88">
        <v>-4.3818535416048396</v>
      </c>
      <c r="L97" s="122">
        <v>2.8400704585227299</v>
      </c>
      <c r="M97" s="88">
        <v>17.941793281189799</v>
      </c>
      <c r="N97" s="122">
        <v>0.35697264116808602</v>
      </c>
      <c r="O97" s="88">
        <v>26.006332164493401</v>
      </c>
      <c r="P97" s="122">
        <v>0.88040237052388104</v>
      </c>
      <c r="Q97" s="88">
        <v>7.2077213014408503</v>
      </c>
      <c r="R97" s="122">
        <v>1.0143670148370201</v>
      </c>
      <c r="S97" s="88">
        <v>18.807853300749699</v>
      </c>
      <c r="T97" s="122">
        <v>0.42692801271783298</v>
      </c>
      <c r="U97" s="88">
        <v>17.856470743840099</v>
      </c>
      <c r="V97" s="122">
        <v>0.73473924248848099</v>
      </c>
      <c r="W97" s="88">
        <v>17.4408251045054</v>
      </c>
      <c r="X97" s="122">
        <v>1.08452375070475</v>
      </c>
      <c r="Y97" s="88">
        <v>-0.59323038003035899</v>
      </c>
      <c r="Z97" s="122">
        <v>1.19985145751788</v>
      </c>
      <c r="AA97" s="88">
        <v>20.811985803618299</v>
      </c>
      <c r="AB97" s="122">
        <v>0.84795672042881898</v>
      </c>
      <c r="AC97" s="88">
        <v>18.403123757809201</v>
      </c>
      <c r="AD97" s="122">
        <v>0.53289928612036497</v>
      </c>
      <c r="AE97" s="88">
        <v>16.8364739932634</v>
      </c>
      <c r="AF97" s="122">
        <v>0.78883494533097398</v>
      </c>
      <c r="AG97" s="88">
        <v>0.84975854877581303</v>
      </c>
      <c r="AH97" s="122">
        <v>1.5449156115135101</v>
      </c>
      <c r="AI97" s="88">
        <v>18.163651555560602</v>
      </c>
      <c r="AJ97" s="122">
        <v>0.36902015619649597</v>
      </c>
      <c r="AK97" s="88">
        <v>17.7099897174148</v>
      </c>
      <c r="AL97" s="122">
        <v>0.60725925978046402</v>
      </c>
      <c r="AM97" s="88">
        <v>4.8710298033179704</v>
      </c>
      <c r="AN97" s="122">
        <v>1.0899446185791599</v>
      </c>
      <c r="AO97" s="88">
        <v>2.5910299457026098</v>
      </c>
      <c r="AP97" s="122">
        <v>1.17568015875895</v>
      </c>
      <c r="AQ97" s="80"/>
      <c r="AR97" s="80"/>
      <c r="AS97" s="88">
        <v>-6.7179018622111002</v>
      </c>
      <c r="AT97" s="127">
        <v>0.498607645744303</v>
      </c>
    </row>
    <row r="99" spans="1:46" x14ac:dyDescent="0.15">
      <c r="A99" s="128" t="s">
        <v>306</v>
      </c>
    </row>
    <row r="100" spans="1:46" x14ac:dyDescent="0.15">
      <c r="A100" s="128" t="s">
        <v>370</v>
      </c>
    </row>
    <row r="101" spans="1:46" x14ac:dyDescent="0.15">
      <c r="A101" s="128" t="s">
        <v>371</v>
      </c>
    </row>
    <row r="102" spans="1:46" x14ac:dyDescent="0.15">
      <c r="A102" s="128" t="s">
        <v>372</v>
      </c>
    </row>
    <row r="103" spans="1:46" x14ac:dyDescent="0.15">
      <c r="A103" s="128" t="s">
        <v>373</v>
      </c>
    </row>
    <row r="104" spans="1:46" x14ac:dyDescent="0.15">
      <c r="A104" s="128" t="s">
        <v>374</v>
      </c>
    </row>
    <row r="105" spans="1:46" x14ac:dyDescent="0.15">
      <c r="A105" s="128" t="s">
        <v>375</v>
      </c>
    </row>
    <row r="106" spans="1:46" x14ac:dyDescent="0.15">
      <c r="A106" s="128" t="s">
        <v>307</v>
      </c>
    </row>
    <row r="107" spans="1:46" x14ac:dyDescent="0.15">
      <c r="A107" s="128" t="s">
        <v>308</v>
      </c>
    </row>
    <row r="108" spans="1:46" x14ac:dyDescent="0.15">
      <c r="A108" s="128" t="s">
        <v>309</v>
      </c>
    </row>
    <row r="109" spans="1:46" x14ac:dyDescent="0.15">
      <c r="A109" s="112" t="str">
        <f>HYPERLINK("https://oecdcode.org/disclaimers/cyprus.html", "Information on data for Cyprus: https://oecdcode.org/disclaimers/cyprus.html")</f>
        <v>Information on data for Cyprus: https://oecdcode.org/disclaimers/cyprus.html</v>
      </c>
    </row>
    <row r="110" spans="1:46" x14ac:dyDescent="0.15">
      <c r="A110" s="128" t="s">
        <v>310</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55" priority="7">
      <formula>ABS(K1/L1)&gt;1.95996398454005</formula>
    </cfRule>
  </conditionalFormatting>
  <conditionalFormatting sqref="Q1:Q200">
    <cfRule type="expression" dxfId="54" priority="6">
      <formula>ABS(Q1/R1)&gt;1.95996398454005</formula>
    </cfRule>
  </conditionalFormatting>
  <conditionalFormatting sqref="Y1:Y200">
    <cfRule type="expression" dxfId="53" priority="5">
      <formula>ABS(Y1/Z1)&gt;1.95996398454005</formula>
    </cfRule>
  </conditionalFormatting>
  <conditionalFormatting sqref="AG1:AG200">
    <cfRule type="expression" dxfId="52" priority="4">
      <formula>ABS(AG1/AH1)&gt;1.95996398454005</formula>
    </cfRule>
  </conditionalFormatting>
  <conditionalFormatting sqref="AO1:AO200">
    <cfRule type="expression" dxfId="51" priority="3">
      <formula>ABS(AO1/AP1)&gt;1.95996398454005</formula>
    </cfRule>
  </conditionalFormatting>
  <conditionalFormatting sqref="AQ1:AQ200">
    <cfRule type="expression" dxfId="50" priority="2">
      <formula>ABS(AQ1/AR1)&gt;1.95996398454005</formula>
    </cfRule>
  </conditionalFormatting>
  <conditionalFormatting sqref="AS1:AS200">
    <cfRule type="expression" dxfId="49" priority="1">
      <formula>ABS(AS1/AT1)&gt;1.95996398454005</formula>
    </cfRule>
  </conditionalFormatting>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T110"/>
  <sheetViews>
    <sheetView showGridLines="0" tabSelected="1" topLeftCell="P54" zoomScale="90" workbookViewId="0">
      <selection activeCell="A94" sqref="A94:XFD94"/>
    </sheetView>
  </sheetViews>
  <sheetFormatPr baseColWidth="10" defaultRowHeight="13" x14ac:dyDescent="0.15"/>
  <cols>
    <col min="1" max="1" width="30.6640625" customWidth="1"/>
    <col min="2" max="2" width="8.6640625" customWidth="1"/>
  </cols>
  <sheetData>
    <row r="1" spans="1:46" x14ac:dyDescent="0.15">
      <c r="A1" s="27" t="s">
        <v>208</v>
      </c>
    </row>
    <row r="2" spans="1:46" x14ac:dyDescent="0.15">
      <c r="A2" s="29" t="s">
        <v>209</v>
      </c>
    </row>
    <row r="3" spans="1:46" x14ac:dyDescent="0.15">
      <c r="A3" s="25" t="s">
        <v>349</v>
      </c>
    </row>
    <row r="4" spans="1:46" x14ac:dyDescent="0.15">
      <c r="A4" s="97" t="str">
        <f>HYPERLINK("#'TOC'!A1", "Back to TOC")</f>
        <v>Back to TOC</v>
      </c>
    </row>
    <row r="7" spans="1:46" ht="16" customHeight="1" x14ac:dyDescent="0.15">
      <c r="B7" s="163" t="s">
        <v>237</v>
      </c>
      <c r="C7" s="166" t="s">
        <v>450</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7"/>
    </row>
    <row r="8" spans="1:46" ht="32" customHeight="1" x14ac:dyDescent="0.15">
      <c r="B8" s="164"/>
      <c r="C8" s="168" t="s">
        <v>331</v>
      </c>
      <c r="D8" s="168"/>
      <c r="E8" s="168" t="s">
        <v>351</v>
      </c>
      <c r="F8" s="168"/>
      <c r="G8" s="168"/>
      <c r="H8" s="168"/>
      <c r="I8" s="168"/>
      <c r="J8" s="168"/>
      <c r="K8" s="168"/>
      <c r="L8" s="168"/>
      <c r="M8" s="168" t="s">
        <v>356</v>
      </c>
      <c r="N8" s="168"/>
      <c r="O8" s="168"/>
      <c r="P8" s="168"/>
      <c r="Q8" s="168"/>
      <c r="R8" s="168"/>
      <c r="S8" s="168" t="s">
        <v>360</v>
      </c>
      <c r="T8" s="168"/>
      <c r="U8" s="168"/>
      <c r="V8" s="168"/>
      <c r="W8" s="168"/>
      <c r="X8" s="168"/>
      <c r="Y8" s="168"/>
      <c r="Z8" s="168"/>
      <c r="AA8" s="168" t="s">
        <v>365</v>
      </c>
      <c r="AB8" s="168"/>
      <c r="AC8" s="168"/>
      <c r="AD8" s="168"/>
      <c r="AE8" s="168"/>
      <c r="AF8" s="168"/>
      <c r="AG8" s="168"/>
      <c r="AH8" s="168"/>
      <c r="AI8" s="168" t="s">
        <v>369</v>
      </c>
      <c r="AJ8" s="168"/>
      <c r="AK8" s="168"/>
      <c r="AL8" s="168"/>
      <c r="AM8" s="168"/>
      <c r="AN8" s="168"/>
      <c r="AO8" s="168"/>
      <c r="AP8" s="168"/>
      <c r="AQ8" s="170" t="s">
        <v>243</v>
      </c>
      <c r="AR8" s="170"/>
      <c r="AS8" s="170" t="s">
        <v>245</v>
      </c>
      <c r="AT8" s="172"/>
    </row>
    <row r="9" spans="1:46" ht="48" customHeight="1" x14ac:dyDescent="0.15">
      <c r="B9" s="164"/>
      <c r="C9" s="168"/>
      <c r="D9" s="168"/>
      <c r="E9" s="169" t="s">
        <v>352</v>
      </c>
      <c r="F9" s="169"/>
      <c r="G9" s="169" t="s">
        <v>353</v>
      </c>
      <c r="H9" s="169"/>
      <c r="I9" s="169" t="s">
        <v>354</v>
      </c>
      <c r="J9" s="169"/>
      <c r="K9" s="169" t="s">
        <v>355</v>
      </c>
      <c r="L9" s="169"/>
      <c r="M9" s="169" t="s">
        <v>357</v>
      </c>
      <c r="N9" s="169"/>
      <c r="O9" s="169" t="s">
        <v>358</v>
      </c>
      <c r="P9" s="169"/>
      <c r="Q9" s="169" t="s">
        <v>359</v>
      </c>
      <c r="R9" s="169"/>
      <c r="S9" s="169" t="s">
        <v>361</v>
      </c>
      <c r="T9" s="169"/>
      <c r="U9" s="169" t="s">
        <v>362</v>
      </c>
      <c r="V9" s="169"/>
      <c r="W9" s="169" t="s">
        <v>363</v>
      </c>
      <c r="X9" s="169"/>
      <c r="Y9" s="169" t="s">
        <v>364</v>
      </c>
      <c r="Z9" s="169"/>
      <c r="AA9" s="169" t="s">
        <v>366</v>
      </c>
      <c r="AB9" s="169"/>
      <c r="AC9" s="169" t="s">
        <v>367</v>
      </c>
      <c r="AD9" s="169"/>
      <c r="AE9" s="169" t="s">
        <v>368</v>
      </c>
      <c r="AF9" s="169"/>
      <c r="AG9" s="169" t="s">
        <v>364</v>
      </c>
      <c r="AH9" s="169"/>
      <c r="AI9" s="169" t="s">
        <v>361</v>
      </c>
      <c r="AJ9" s="169"/>
      <c r="AK9" s="169" t="s">
        <v>362</v>
      </c>
      <c r="AL9" s="169"/>
      <c r="AM9" s="169" t="s">
        <v>363</v>
      </c>
      <c r="AN9" s="169"/>
      <c r="AO9" s="169" t="s">
        <v>364</v>
      </c>
      <c r="AP9" s="169"/>
      <c r="AQ9" s="171" t="s">
        <v>331</v>
      </c>
      <c r="AR9" s="171"/>
      <c r="AS9" s="171" t="s">
        <v>331</v>
      </c>
      <c r="AT9" s="173"/>
    </row>
    <row r="10" spans="1:46" ht="16" customHeight="1" x14ac:dyDescent="0.15">
      <c r="B10" s="165"/>
      <c r="C10" s="98" t="s">
        <v>332</v>
      </c>
      <c r="D10" s="98" t="s">
        <v>240</v>
      </c>
      <c r="E10" s="98" t="s">
        <v>332</v>
      </c>
      <c r="F10" s="98" t="s">
        <v>240</v>
      </c>
      <c r="G10" s="98" t="s">
        <v>332</v>
      </c>
      <c r="H10" s="98" t="s">
        <v>240</v>
      </c>
      <c r="I10" s="98" t="s">
        <v>332</v>
      </c>
      <c r="J10" s="98" t="s">
        <v>240</v>
      </c>
      <c r="K10" s="98" t="s">
        <v>337</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332</v>
      </c>
      <c r="AB10" s="98" t="s">
        <v>240</v>
      </c>
      <c r="AC10" s="98" t="s">
        <v>332</v>
      </c>
      <c r="AD10" s="98" t="s">
        <v>240</v>
      </c>
      <c r="AE10" s="98" t="s">
        <v>332</v>
      </c>
      <c r="AF10" s="98" t="s">
        <v>240</v>
      </c>
      <c r="AG10" s="98" t="s">
        <v>337</v>
      </c>
      <c r="AH10" s="98" t="s">
        <v>240</v>
      </c>
      <c r="AI10" s="98" t="s">
        <v>332</v>
      </c>
      <c r="AJ10" s="98" t="s">
        <v>240</v>
      </c>
      <c r="AK10" s="98" t="s">
        <v>332</v>
      </c>
      <c r="AL10" s="98" t="s">
        <v>240</v>
      </c>
      <c r="AM10" s="98" t="s">
        <v>332</v>
      </c>
      <c r="AN10" s="98" t="s">
        <v>240</v>
      </c>
      <c r="AO10" s="98" t="s">
        <v>337</v>
      </c>
      <c r="AP10" s="98" t="s">
        <v>240</v>
      </c>
      <c r="AQ10" s="98" t="s">
        <v>337</v>
      </c>
      <c r="AR10" s="98" t="s">
        <v>240</v>
      </c>
      <c r="AS10" s="98" t="s">
        <v>337</v>
      </c>
      <c r="AT10" s="99" t="s">
        <v>240</v>
      </c>
    </row>
    <row r="11" spans="1:46" ht="13" customHeight="1" x14ac:dyDescent="0.15">
      <c r="A11" s="100"/>
      <c r="B11" s="101"/>
      <c r="C11" s="102" t="s">
        <v>1638</v>
      </c>
      <c r="D11" s="120" t="s">
        <v>1639</v>
      </c>
      <c r="E11" s="102" t="s">
        <v>1640</v>
      </c>
      <c r="F11" s="120" t="s">
        <v>1641</v>
      </c>
      <c r="G11" s="102" t="s">
        <v>1642</v>
      </c>
      <c r="H11" s="120" t="s">
        <v>1643</v>
      </c>
      <c r="I11" s="102" t="s">
        <v>1644</v>
      </c>
      <c r="J11" s="120" t="s">
        <v>1645</v>
      </c>
      <c r="K11" s="102" t="s">
        <v>1646</v>
      </c>
      <c r="L11" s="120" t="s">
        <v>1647</v>
      </c>
      <c r="M11" s="102" t="s">
        <v>1648</v>
      </c>
      <c r="N11" s="120" t="s">
        <v>1649</v>
      </c>
      <c r="O11" s="102" t="s">
        <v>1650</v>
      </c>
      <c r="P11" s="120" t="s">
        <v>1651</v>
      </c>
      <c r="Q11" s="102" t="s">
        <v>1652</v>
      </c>
      <c r="R11" s="120" t="s">
        <v>1653</v>
      </c>
      <c r="S11" s="102" t="s">
        <v>1654</v>
      </c>
      <c r="T11" s="120" t="s">
        <v>1655</v>
      </c>
      <c r="U11" s="102" t="s">
        <v>1656</v>
      </c>
      <c r="V11" s="120" t="s">
        <v>1657</v>
      </c>
      <c r="W11" s="102" t="s">
        <v>1658</v>
      </c>
      <c r="X11" s="120" t="s">
        <v>1659</v>
      </c>
      <c r="Y11" s="102" t="s">
        <v>1660</v>
      </c>
      <c r="Z11" s="120" t="s">
        <v>1661</v>
      </c>
      <c r="AA11" s="102" t="s">
        <v>1662</v>
      </c>
      <c r="AB11" s="120" t="s">
        <v>1663</v>
      </c>
      <c r="AC11" s="102" t="s">
        <v>1664</v>
      </c>
      <c r="AD11" s="120" t="s">
        <v>1665</v>
      </c>
      <c r="AE11" s="102" t="s">
        <v>1666</v>
      </c>
      <c r="AF11" s="120" t="s">
        <v>1667</v>
      </c>
      <c r="AG11" s="102" t="s">
        <v>1668</v>
      </c>
      <c r="AH11" s="120" t="s">
        <v>1669</v>
      </c>
      <c r="AI11" s="102" t="s">
        <v>1670</v>
      </c>
      <c r="AJ11" s="120" t="s">
        <v>1671</v>
      </c>
      <c r="AK11" s="102" t="s">
        <v>1672</v>
      </c>
      <c r="AL11" s="120" t="s">
        <v>1673</v>
      </c>
      <c r="AM11" s="102" t="s">
        <v>1674</v>
      </c>
      <c r="AN11" s="120" t="s">
        <v>1675</v>
      </c>
      <c r="AO11" s="102" t="s">
        <v>1676</v>
      </c>
      <c r="AP11" s="120" t="s">
        <v>1677</v>
      </c>
      <c r="AQ11" s="104" t="s">
        <v>1678</v>
      </c>
      <c r="AR11" s="104" t="s">
        <v>1679</v>
      </c>
      <c r="AS11" s="104" t="s">
        <v>1680</v>
      </c>
      <c r="AT11" s="105" t="s">
        <v>1681</v>
      </c>
    </row>
    <row r="12" spans="1:46" ht="13" customHeight="1" x14ac:dyDescent="0.15">
      <c r="A12" s="57" t="s">
        <v>246</v>
      </c>
      <c r="B12" s="106">
        <v>2</v>
      </c>
      <c r="C12" s="20">
        <v>85.628010981219106</v>
      </c>
      <c r="D12" s="113">
        <v>0.82484823893665205</v>
      </c>
      <c r="E12" s="20">
        <v>87.764564354608694</v>
      </c>
      <c r="F12" s="113">
        <v>1.0771728073745199</v>
      </c>
      <c r="G12" s="20">
        <v>84.866472840555303</v>
      </c>
      <c r="H12" s="113">
        <v>1.6440716906949</v>
      </c>
      <c r="I12" s="20">
        <v>83.162332843540696</v>
      </c>
      <c r="J12" s="113">
        <v>1.53679736071891</v>
      </c>
      <c r="K12" s="20">
        <v>-4.6022315110679699</v>
      </c>
      <c r="L12" s="113">
        <v>1.77154247080366</v>
      </c>
      <c r="M12" s="20">
        <v>85.780129532002704</v>
      </c>
      <c r="N12" s="113">
        <v>0.87242659752284202</v>
      </c>
      <c r="O12" s="20">
        <v>84.840193261738506</v>
      </c>
      <c r="P12" s="113">
        <v>1.9538859063091401</v>
      </c>
      <c r="Q12" s="20">
        <v>-0.93993627026422599</v>
      </c>
      <c r="R12" s="113">
        <v>2.0456440708512802</v>
      </c>
      <c r="S12" s="20">
        <v>84.992090086204499</v>
      </c>
      <c r="T12" s="113">
        <v>1.0399688859110401</v>
      </c>
      <c r="U12" s="20">
        <v>86.487921421540094</v>
      </c>
      <c r="V12" s="113">
        <v>1.5247881883391401</v>
      </c>
      <c r="W12" s="20">
        <v>85.995829145524695</v>
      </c>
      <c r="X12" s="113">
        <v>2.0644914822320199</v>
      </c>
      <c r="Y12" s="20">
        <v>1.00373905932027</v>
      </c>
      <c r="Z12" s="113">
        <v>2.26943137816692</v>
      </c>
      <c r="AA12" s="20">
        <v>85.9962165499566</v>
      </c>
      <c r="AB12" s="113">
        <v>0.95390449403672595</v>
      </c>
      <c r="AC12" s="20">
        <v>85.6168180983246</v>
      </c>
      <c r="AD12" s="113">
        <v>1.6892516237496999</v>
      </c>
      <c r="AE12" s="20">
        <v>76.849789800580197</v>
      </c>
      <c r="AF12" s="113">
        <v>4.9961617873029001</v>
      </c>
      <c r="AG12" s="20">
        <v>-9.1464267493763707</v>
      </c>
      <c r="AH12" s="113">
        <v>4.8842161081825202</v>
      </c>
      <c r="AI12" s="20">
        <v>85.696828877905105</v>
      </c>
      <c r="AJ12" s="113">
        <v>0.82849802742214995</v>
      </c>
      <c r="AK12" s="20" t="s">
        <v>824</v>
      </c>
      <c r="AL12" s="113" t="s">
        <v>824</v>
      </c>
      <c r="AM12" s="20" t="s">
        <v>824</v>
      </c>
      <c r="AN12" s="113" t="s">
        <v>824</v>
      </c>
      <c r="AO12" s="20" t="s">
        <v>824</v>
      </c>
      <c r="AP12" s="113" t="s">
        <v>824</v>
      </c>
      <c r="AQ12" s="107"/>
      <c r="AR12" s="107"/>
      <c r="AS12" s="107"/>
      <c r="AT12" s="108"/>
    </row>
    <row r="13" spans="1:46" ht="13" customHeight="1" x14ac:dyDescent="0.15">
      <c r="A13" s="57" t="s">
        <v>247</v>
      </c>
      <c r="B13" s="106">
        <v>2</v>
      </c>
      <c r="C13" s="20">
        <v>69.425253965656097</v>
      </c>
      <c r="D13" s="113">
        <v>1.3889620775454601</v>
      </c>
      <c r="E13" s="20" t="s">
        <v>824</v>
      </c>
      <c r="F13" s="113" t="s">
        <v>824</v>
      </c>
      <c r="G13" s="20">
        <v>65.315017873672204</v>
      </c>
      <c r="H13" s="113">
        <v>3.42473573313351</v>
      </c>
      <c r="I13" s="20">
        <v>72.203514122988395</v>
      </c>
      <c r="J13" s="113">
        <v>1.6538797307367701</v>
      </c>
      <c r="K13" s="20" t="s">
        <v>824</v>
      </c>
      <c r="L13" s="113" t="s">
        <v>824</v>
      </c>
      <c r="M13" s="20">
        <v>61.392140686506799</v>
      </c>
      <c r="N13" s="113">
        <v>2.1134062288678601</v>
      </c>
      <c r="O13" s="20">
        <v>79.212903323102694</v>
      </c>
      <c r="P13" s="113">
        <v>1.65482235306206</v>
      </c>
      <c r="Q13" s="20">
        <v>17.820762636595799</v>
      </c>
      <c r="R13" s="113">
        <v>2.69470756592938</v>
      </c>
      <c r="S13" s="20">
        <v>79.950622511232396</v>
      </c>
      <c r="T13" s="113">
        <v>1.9356976670094601</v>
      </c>
      <c r="U13" s="20">
        <v>64.744094324252799</v>
      </c>
      <c r="V13" s="113">
        <v>2.9075495650308598</v>
      </c>
      <c r="W13" s="20">
        <v>58.214475075590897</v>
      </c>
      <c r="X13" s="113">
        <v>2.8016972042584198</v>
      </c>
      <c r="Y13" s="20">
        <v>-21.736147435641499</v>
      </c>
      <c r="Z13" s="113">
        <v>3.4626496778723901</v>
      </c>
      <c r="AA13" s="20">
        <v>81.517375488288707</v>
      </c>
      <c r="AB13" s="113">
        <v>3.9935758702858801</v>
      </c>
      <c r="AC13" s="20">
        <v>68.651696842634806</v>
      </c>
      <c r="AD13" s="113">
        <v>1.88425135239909</v>
      </c>
      <c r="AE13" s="20">
        <v>65.091169634415493</v>
      </c>
      <c r="AF13" s="113">
        <v>3.3790807182854601</v>
      </c>
      <c r="AG13" s="20">
        <v>-16.426205853873199</v>
      </c>
      <c r="AH13" s="113">
        <v>5.0033779495767101</v>
      </c>
      <c r="AI13" s="20">
        <v>70.837744443120897</v>
      </c>
      <c r="AJ13" s="113">
        <v>2.6909171682680402</v>
      </c>
      <c r="AK13" s="20">
        <v>69.715408398074203</v>
      </c>
      <c r="AL13" s="113">
        <v>1.99416719854997</v>
      </c>
      <c r="AM13" s="20">
        <v>65.939324525783405</v>
      </c>
      <c r="AN13" s="113">
        <v>4.3448077164808403</v>
      </c>
      <c r="AO13" s="20">
        <v>-4.89841991733749</v>
      </c>
      <c r="AP13" s="113">
        <v>5.0724228502780599</v>
      </c>
      <c r="AQ13" s="107"/>
      <c r="AR13" s="107"/>
      <c r="AS13" s="107"/>
      <c r="AT13" s="108"/>
    </row>
    <row r="14" spans="1:46" ht="13" customHeight="1" x14ac:dyDescent="0.15">
      <c r="A14" s="57" t="s">
        <v>248</v>
      </c>
      <c r="B14" s="106">
        <v>2</v>
      </c>
      <c r="C14" s="20">
        <v>73.131198141250806</v>
      </c>
      <c r="D14" s="113">
        <v>1.1577567665186099</v>
      </c>
      <c r="E14" s="20">
        <v>77.019047659197099</v>
      </c>
      <c r="F14" s="113">
        <v>3.18403355890218</v>
      </c>
      <c r="G14" s="20">
        <v>74.055792632090302</v>
      </c>
      <c r="H14" s="113">
        <v>1.5650137310235499</v>
      </c>
      <c r="I14" s="20">
        <v>70.1430251152251</v>
      </c>
      <c r="J14" s="113">
        <v>2.4226909987855301</v>
      </c>
      <c r="K14" s="20">
        <v>-6.8760225439719997</v>
      </c>
      <c r="L14" s="113">
        <v>4.15765581928044</v>
      </c>
      <c r="M14" s="20">
        <v>72.047601499144406</v>
      </c>
      <c r="N14" s="113">
        <v>1.2277604513431499</v>
      </c>
      <c r="O14" s="20">
        <v>84.194611364360497</v>
      </c>
      <c r="P14" s="113">
        <v>3.1003147298683902</v>
      </c>
      <c r="Q14" s="20">
        <v>12.1470098652161</v>
      </c>
      <c r="R14" s="113">
        <v>3.45605496601299</v>
      </c>
      <c r="S14" s="20">
        <v>77.018852885386096</v>
      </c>
      <c r="T14" s="113">
        <v>1.3620644342139601</v>
      </c>
      <c r="U14" s="20">
        <v>72.747253615792303</v>
      </c>
      <c r="V14" s="113">
        <v>2.0896826390032901</v>
      </c>
      <c r="W14" s="20">
        <v>62.237370916827601</v>
      </c>
      <c r="X14" s="113">
        <v>3.8661744912907201</v>
      </c>
      <c r="Y14" s="20">
        <v>-14.7814819685586</v>
      </c>
      <c r="Z14" s="113">
        <v>4.0868329047435399</v>
      </c>
      <c r="AA14" s="20">
        <v>79.332477915474399</v>
      </c>
      <c r="AB14" s="113">
        <v>3.08995979098921</v>
      </c>
      <c r="AC14" s="20">
        <v>75.634885011523707</v>
      </c>
      <c r="AD14" s="113">
        <v>1.3082758409708899</v>
      </c>
      <c r="AE14" s="20">
        <v>62.761752062450498</v>
      </c>
      <c r="AF14" s="113">
        <v>2.78152377956487</v>
      </c>
      <c r="AG14" s="20">
        <v>-16.570725853023799</v>
      </c>
      <c r="AH14" s="113">
        <v>4.0783669169747103</v>
      </c>
      <c r="AI14" s="20">
        <v>73.879974405641093</v>
      </c>
      <c r="AJ14" s="113">
        <v>1.1867692714870599</v>
      </c>
      <c r="AK14" s="20">
        <v>65.461247415274698</v>
      </c>
      <c r="AL14" s="113">
        <v>4.2916128086052199</v>
      </c>
      <c r="AM14" s="20" t="s">
        <v>327</v>
      </c>
      <c r="AN14" s="113" t="s">
        <v>327</v>
      </c>
      <c r="AO14" s="20" t="s">
        <v>327</v>
      </c>
      <c r="AP14" s="113" t="s">
        <v>327</v>
      </c>
      <c r="AQ14" s="107"/>
      <c r="AR14" s="107"/>
      <c r="AS14" s="107"/>
      <c r="AT14" s="108"/>
    </row>
    <row r="15" spans="1:46" ht="13" customHeight="1" x14ac:dyDescent="0.15">
      <c r="A15" s="57" t="s">
        <v>249</v>
      </c>
      <c r="B15" s="106">
        <v>2</v>
      </c>
      <c r="C15" s="20">
        <v>69.377493222886102</v>
      </c>
      <c r="D15" s="113">
        <v>1.1751337322066699</v>
      </c>
      <c r="E15" s="20">
        <v>69.475123971546296</v>
      </c>
      <c r="F15" s="113">
        <v>1.89432918657842</v>
      </c>
      <c r="G15" s="20">
        <v>68.043209050202904</v>
      </c>
      <c r="H15" s="113">
        <v>1.6669878544139001</v>
      </c>
      <c r="I15" s="20">
        <v>70.527911134621604</v>
      </c>
      <c r="J15" s="113">
        <v>2.4883216147319298</v>
      </c>
      <c r="K15" s="20">
        <v>1.05278716307535</v>
      </c>
      <c r="L15" s="113">
        <v>3.1101517779891101</v>
      </c>
      <c r="M15" s="20">
        <v>69.404314465377993</v>
      </c>
      <c r="N15" s="113">
        <v>1.2091886538765599</v>
      </c>
      <c r="O15" s="20">
        <v>68.626790454155994</v>
      </c>
      <c r="P15" s="113">
        <v>3.1961951427026198</v>
      </c>
      <c r="Q15" s="20">
        <v>-0.777524011221985</v>
      </c>
      <c r="R15" s="113">
        <v>3.3359292152069799</v>
      </c>
      <c r="S15" s="20">
        <v>71.212182443562398</v>
      </c>
      <c r="T15" s="113">
        <v>1.7179855446188099</v>
      </c>
      <c r="U15" s="20">
        <v>67.4565874885825</v>
      </c>
      <c r="V15" s="113">
        <v>1.8959459747880201</v>
      </c>
      <c r="W15" s="20">
        <v>67.739380919311103</v>
      </c>
      <c r="X15" s="113">
        <v>3.2378259245483401</v>
      </c>
      <c r="Y15" s="20">
        <v>-3.4728015242512802</v>
      </c>
      <c r="Z15" s="113">
        <v>3.7422888562682299</v>
      </c>
      <c r="AA15" s="20">
        <v>68.557214474936799</v>
      </c>
      <c r="AB15" s="113">
        <v>1.3131699819990801</v>
      </c>
      <c r="AC15" s="20">
        <v>70.518140489797403</v>
      </c>
      <c r="AD15" s="113">
        <v>2.6890268877443102</v>
      </c>
      <c r="AE15" s="20">
        <v>70.769410301140496</v>
      </c>
      <c r="AF15" s="113">
        <v>3.5090473166507898</v>
      </c>
      <c r="AG15" s="20">
        <v>2.21219582620374</v>
      </c>
      <c r="AH15" s="113">
        <v>3.6630853227045401</v>
      </c>
      <c r="AI15" s="20">
        <v>69.343614480003595</v>
      </c>
      <c r="AJ15" s="113">
        <v>1.1990524409516099</v>
      </c>
      <c r="AK15" s="20" t="s">
        <v>824</v>
      </c>
      <c r="AL15" s="113" t="s">
        <v>824</v>
      </c>
      <c r="AM15" s="20" t="s">
        <v>824</v>
      </c>
      <c r="AN15" s="113" t="s">
        <v>824</v>
      </c>
      <c r="AO15" s="20" t="s">
        <v>824</v>
      </c>
      <c r="AP15" s="113" t="s">
        <v>824</v>
      </c>
      <c r="AQ15" s="107"/>
      <c r="AR15" s="107"/>
      <c r="AS15" s="107"/>
      <c r="AT15" s="108"/>
    </row>
    <row r="16" spans="1:46" ht="13" customHeight="1" x14ac:dyDescent="0.15">
      <c r="A16" s="57" t="s">
        <v>250</v>
      </c>
      <c r="B16" s="106">
        <v>2</v>
      </c>
      <c r="C16" s="20">
        <v>79.246879578080097</v>
      </c>
      <c r="D16" s="113">
        <v>0.93841988192865899</v>
      </c>
      <c r="E16" s="20">
        <v>73.778134903948995</v>
      </c>
      <c r="F16" s="113">
        <v>2.9072345717392198</v>
      </c>
      <c r="G16" s="20">
        <v>79.998574312580402</v>
      </c>
      <c r="H16" s="113">
        <v>0.97455000056004704</v>
      </c>
      <c r="I16" s="20" t="s">
        <v>327</v>
      </c>
      <c r="J16" s="113" t="s">
        <v>327</v>
      </c>
      <c r="K16" s="20" t="s">
        <v>327</v>
      </c>
      <c r="L16" s="113" t="s">
        <v>327</v>
      </c>
      <c r="M16" s="20">
        <v>76.243419036577706</v>
      </c>
      <c r="N16" s="113">
        <v>1.2430601790837601</v>
      </c>
      <c r="O16" s="20">
        <v>85.748301395737798</v>
      </c>
      <c r="P16" s="113">
        <v>1.3561739670723501</v>
      </c>
      <c r="Q16" s="20">
        <v>9.5048823591601295</v>
      </c>
      <c r="R16" s="113">
        <v>1.87909544101423</v>
      </c>
      <c r="S16" s="20">
        <v>82.239533460751403</v>
      </c>
      <c r="T16" s="113">
        <v>1.3256105547360699</v>
      </c>
      <c r="U16" s="20">
        <v>76.261906259759101</v>
      </c>
      <c r="V16" s="113">
        <v>1.70858190464457</v>
      </c>
      <c r="W16" s="20">
        <v>77.723261841778694</v>
      </c>
      <c r="X16" s="113">
        <v>2.8721172778010899</v>
      </c>
      <c r="Y16" s="20">
        <v>-4.5162716189726497</v>
      </c>
      <c r="Z16" s="113">
        <v>3.22973960494609</v>
      </c>
      <c r="AA16" s="20">
        <v>79.128089427973094</v>
      </c>
      <c r="AB16" s="113">
        <v>1.58430481944502</v>
      </c>
      <c r="AC16" s="20">
        <v>78.212774879240101</v>
      </c>
      <c r="AD16" s="113">
        <v>1.41707345485823</v>
      </c>
      <c r="AE16" s="20">
        <v>84.8876917694909</v>
      </c>
      <c r="AF16" s="113">
        <v>2.43656808134548</v>
      </c>
      <c r="AG16" s="20">
        <v>5.7596023415178896</v>
      </c>
      <c r="AH16" s="113">
        <v>2.9209279157736501</v>
      </c>
      <c r="AI16" s="20">
        <v>79.510569276330699</v>
      </c>
      <c r="AJ16" s="113">
        <v>1.0432846099061901</v>
      </c>
      <c r="AK16" s="20">
        <v>79.225337120856096</v>
      </c>
      <c r="AL16" s="113">
        <v>2.3099646107737501</v>
      </c>
      <c r="AM16" s="20" t="s">
        <v>824</v>
      </c>
      <c r="AN16" s="113" t="s">
        <v>824</v>
      </c>
      <c r="AO16" s="20" t="s">
        <v>824</v>
      </c>
      <c r="AP16" s="113" t="s">
        <v>824</v>
      </c>
      <c r="AQ16" s="107"/>
      <c r="AR16" s="107"/>
      <c r="AS16" s="107"/>
      <c r="AT16" s="108"/>
    </row>
    <row r="17" spans="1:46" ht="13" customHeight="1" x14ac:dyDescent="0.15">
      <c r="A17" s="57" t="s">
        <v>251</v>
      </c>
      <c r="B17" s="106">
        <v>2</v>
      </c>
      <c r="C17" s="20">
        <v>62.619839424464999</v>
      </c>
      <c r="D17" s="113">
        <v>1.08629292145011</v>
      </c>
      <c r="E17" s="20" t="s">
        <v>824</v>
      </c>
      <c r="F17" s="113" t="s">
        <v>824</v>
      </c>
      <c r="G17" s="20">
        <v>64.1611909621667</v>
      </c>
      <c r="H17" s="113">
        <v>1.3014408448525201</v>
      </c>
      <c r="I17" s="20">
        <v>58.690717484930097</v>
      </c>
      <c r="J17" s="113">
        <v>3.7395592684852201</v>
      </c>
      <c r="K17" s="20" t="s">
        <v>824</v>
      </c>
      <c r="L17" s="113" t="s">
        <v>824</v>
      </c>
      <c r="M17" s="20">
        <v>57.545419945306698</v>
      </c>
      <c r="N17" s="113">
        <v>2.7079693680432002</v>
      </c>
      <c r="O17" s="20">
        <v>65.525325115570197</v>
      </c>
      <c r="P17" s="113">
        <v>1.3042332205901599</v>
      </c>
      <c r="Q17" s="20">
        <v>7.9799051702635504</v>
      </c>
      <c r="R17" s="113">
        <v>3.0605688786093799</v>
      </c>
      <c r="S17" s="20">
        <v>65.752533446125099</v>
      </c>
      <c r="T17" s="113">
        <v>1.9327280184382301</v>
      </c>
      <c r="U17" s="20">
        <v>65.418929399959893</v>
      </c>
      <c r="V17" s="113">
        <v>2.65443836983113</v>
      </c>
      <c r="W17" s="20">
        <v>57.8862397030544</v>
      </c>
      <c r="X17" s="113">
        <v>2.6118629398820299</v>
      </c>
      <c r="Y17" s="20">
        <v>-7.8662937430706599</v>
      </c>
      <c r="Z17" s="113">
        <v>3.47876123174365</v>
      </c>
      <c r="AA17" s="20" t="s">
        <v>824</v>
      </c>
      <c r="AB17" s="113" t="s">
        <v>824</v>
      </c>
      <c r="AC17" s="20">
        <v>65.022917344409606</v>
      </c>
      <c r="AD17" s="113">
        <v>1.5216700267504699</v>
      </c>
      <c r="AE17" s="20">
        <v>61.815129576997897</v>
      </c>
      <c r="AF17" s="113">
        <v>2.6805680433341399</v>
      </c>
      <c r="AG17" s="20" t="s">
        <v>824</v>
      </c>
      <c r="AH17" s="113" t="s">
        <v>824</v>
      </c>
      <c r="AI17" s="20">
        <v>67.551015500909202</v>
      </c>
      <c r="AJ17" s="113">
        <v>2.10082635130841</v>
      </c>
      <c r="AK17" s="20">
        <v>62.352933665366301</v>
      </c>
      <c r="AL17" s="113">
        <v>2.38489441514611</v>
      </c>
      <c r="AM17" s="20">
        <v>58.426745863990803</v>
      </c>
      <c r="AN17" s="113">
        <v>3.63489763148289</v>
      </c>
      <c r="AO17" s="20">
        <v>-9.1242696369183793</v>
      </c>
      <c r="AP17" s="113">
        <v>4.331892221755</v>
      </c>
      <c r="AQ17" s="107"/>
      <c r="AR17" s="107"/>
      <c r="AS17" s="107"/>
      <c r="AT17" s="108"/>
    </row>
    <row r="18" spans="1:46" ht="13" customHeight="1" x14ac:dyDescent="0.15">
      <c r="A18" s="109" t="s">
        <v>252</v>
      </c>
      <c r="B18" s="106">
        <v>2</v>
      </c>
      <c r="C18" s="20">
        <v>73.818075151298899</v>
      </c>
      <c r="D18" s="113">
        <v>1.4176230429550201</v>
      </c>
      <c r="E18" s="20" t="s">
        <v>824</v>
      </c>
      <c r="F18" s="113" t="s">
        <v>824</v>
      </c>
      <c r="G18" s="20">
        <v>72.360297715899705</v>
      </c>
      <c r="H18" s="113">
        <v>1.46303424423102</v>
      </c>
      <c r="I18" s="20">
        <v>85.112908693453306</v>
      </c>
      <c r="J18" s="113">
        <v>3.6664268244065301</v>
      </c>
      <c r="K18" s="20" t="s">
        <v>824</v>
      </c>
      <c r="L18" s="113" t="s">
        <v>824</v>
      </c>
      <c r="M18" s="20">
        <v>73.999288041310805</v>
      </c>
      <c r="N18" s="113">
        <v>3.21338815879268</v>
      </c>
      <c r="O18" s="20">
        <v>74.217433867243599</v>
      </c>
      <c r="P18" s="113">
        <v>1.6939445845080201</v>
      </c>
      <c r="Q18" s="20">
        <v>0.21814582593278001</v>
      </c>
      <c r="R18" s="113">
        <v>3.6974356287273298</v>
      </c>
      <c r="S18" s="20">
        <v>77.395668002428295</v>
      </c>
      <c r="T18" s="113">
        <v>1.7966899852295599</v>
      </c>
      <c r="U18" s="20">
        <v>72.452251710077604</v>
      </c>
      <c r="V18" s="113">
        <v>2.7055127596921098</v>
      </c>
      <c r="W18" s="20">
        <v>72.392850349223394</v>
      </c>
      <c r="X18" s="113">
        <v>3.0937200617052998</v>
      </c>
      <c r="Y18" s="20">
        <v>-5.0028176532049002</v>
      </c>
      <c r="Z18" s="113">
        <v>3.5366961675285302</v>
      </c>
      <c r="AA18" s="20" t="s">
        <v>824</v>
      </c>
      <c r="AB18" s="113" t="s">
        <v>824</v>
      </c>
      <c r="AC18" s="20">
        <v>74.764498405260099</v>
      </c>
      <c r="AD18" s="113">
        <v>1.75871998819163</v>
      </c>
      <c r="AE18" s="20">
        <v>73.409347768463306</v>
      </c>
      <c r="AF18" s="113">
        <v>2.9789128849324</v>
      </c>
      <c r="AG18" s="20" t="s">
        <v>824</v>
      </c>
      <c r="AH18" s="113" t="s">
        <v>824</v>
      </c>
      <c r="AI18" s="20">
        <v>76.891137157822399</v>
      </c>
      <c r="AJ18" s="113">
        <v>2.0701176525540301</v>
      </c>
      <c r="AK18" s="20">
        <v>73.957108588622006</v>
      </c>
      <c r="AL18" s="113">
        <v>2.54434722324471</v>
      </c>
      <c r="AM18" s="20">
        <v>68.5814037633194</v>
      </c>
      <c r="AN18" s="113">
        <v>3.2071191796913001</v>
      </c>
      <c r="AO18" s="20">
        <v>-8.3097333945030005</v>
      </c>
      <c r="AP18" s="113">
        <v>3.8799543342994598</v>
      </c>
      <c r="AQ18" s="107"/>
      <c r="AR18" s="107"/>
      <c r="AS18" s="107"/>
      <c r="AT18" s="108"/>
    </row>
    <row r="19" spans="1:46" ht="13" customHeight="1" x14ac:dyDescent="0.15">
      <c r="A19" s="109" t="s">
        <v>253</v>
      </c>
      <c r="B19" s="106">
        <v>2</v>
      </c>
      <c r="C19" s="20">
        <v>44.678526343136397</v>
      </c>
      <c r="D19" s="113">
        <v>1.51310377260902</v>
      </c>
      <c r="E19" s="20" t="s">
        <v>824</v>
      </c>
      <c r="F19" s="113" t="s">
        <v>824</v>
      </c>
      <c r="G19" s="20">
        <v>45.354504056478298</v>
      </c>
      <c r="H19" s="113">
        <v>2.25027185606488</v>
      </c>
      <c r="I19" s="20">
        <v>42.420326659919802</v>
      </c>
      <c r="J19" s="113">
        <v>2.6734871959161</v>
      </c>
      <c r="K19" s="20" t="s">
        <v>824</v>
      </c>
      <c r="L19" s="113" t="s">
        <v>824</v>
      </c>
      <c r="M19" s="20">
        <v>40.011822613469903</v>
      </c>
      <c r="N19" s="113">
        <v>2.9013279708503301</v>
      </c>
      <c r="O19" s="20">
        <v>47.625940182220702</v>
      </c>
      <c r="P19" s="113">
        <v>1.8454627298430299</v>
      </c>
      <c r="Q19" s="20">
        <v>7.6141175687507898</v>
      </c>
      <c r="R19" s="113">
        <v>3.4438846786321999</v>
      </c>
      <c r="S19" s="20">
        <v>46.6796177887474</v>
      </c>
      <c r="T19" s="113">
        <v>2.4989205309739999</v>
      </c>
      <c r="U19" s="20">
        <v>48.075190066892098</v>
      </c>
      <c r="V19" s="113">
        <v>3.1489151407079699</v>
      </c>
      <c r="W19" s="20">
        <v>39.175023094271801</v>
      </c>
      <c r="X19" s="113">
        <v>3.5108701909700399</v>
      </c>
      <c r="Y19" s="20">
        <v>-7.5045946944756396</v>
      </c>
      <c r="Z19" s="113">
        <v>4.5068701450291702</v>
      </c>
      <c r="AA19" s="20" t="s">
        <v>824</v>
      </c>
      <c r="AB19" s="113" t="s">
        <v>824</v>
      </c>
      <c r="AC19" s="20">
        <v>47.8511633198748</v>
      </c>
      <c r="AD19" s="113">
        <v>2.2546401532253002</v>
      </c>
      <c r="AE19" s="20">
        <v>39.4693925799304</v>
      </c>
      <c r="AF19" s="113">
        <v>3.2847802943323399</v>
      </c>
      <c r="AG19" s="20" t="s">
        <v>824</v>
      </c>
      <c r="AH19" s="113" t="s">
        <v>824</v>
      </c>
      <c r="AI19" s="20">
        <v>47.644769130170701</v>
      </c>
      <c r="AJ19" s="113">
        <v>2.5588420345906502</v>
      </c>
      <c r="AK19" s="20">
        <v>45.803584482001</v>
      </c>
      <c r="AL19" s="113">
        <v>2.6079651458707098</v>
      </c>
      <c r="AM19" s="20">
        <v>34.188769663997199</v>
      </c>
      <c r="AN19" s="113">
        <v>7.33505872243233</v>
      </c>
      <c r="AO19" s="20">
        <v>-13.4559994661735</v>
      </c>
      <c r="AP19" s="113">
        <v>8.1361726432424195</v>
      </c>
      <c r="AQ19" s="107"/>
      <c r="AR19" s="107"/>
      <c r="AS19" s="107"/>
      <c r="AT19" s="108"/>
    </row>
    <row r="20" spans="1:46" ht="13" customHeight="1" x14ac:dyDescent="0.15">
      <c r="A20" s="57" t="s">
        <v>254</v>
      </c>
      <c r="B20" s="106">
        <v>2</v>
      </c>
      <c r="C20" s="20">
        <v>53.474571707315398</v>
      </c>
      <c r="D20" s="113">
        <v>1.5950139484803001</v>
      </c>
      <c r="E20" s="20">
        <v>60.615468205442099</v>
      </c>
      <c r="F20" s="113">
        <v>4.1258534284916504</v>
      </c>
      <c r="G20" s="20">
        <v>55.654083833838399</v>
      </c>
      <c r="H20" s="113">
        <v>2.3707892710928302</v>
      </c>
      <c r="I20" s="20">
        <v>49.402919098760499</v>
      </c>
      <c r="J20" s="113">
        <v>2.6114307742173</v>
      </c>
      <c r="K20" s="20">
        <v>-11.2125491066816</v>
      </c>
      <c r="L20" s="113">
        <v>4.91139075395352</v>
      </c>
      <c r="M20" s="20">
        <v>49.734856512645997</v>
      </c>
      <c r="N20" s="113">
        <v>1.8359490104699701</v>
      </c>
      <c r="O20" s="20">
        <v>67.652801085837993</v>
      </c>
      <c r="P20" s="113">
        <v>2.8032232440556601</v>
      </c>
      <c r="Q20" s="20">
        <v>17.917944573191999</v>
      </c>
      <c r="R20" s="113">
        <v>3.3540905744423601</v>
      </c>
      <c r="S20" s="20">
        <v>57.292450216202603</v>
      </c>
      <c r="T20" s="113">
        <v>2.33852343456814</v>
      </c>
      <c r="U20" s="20">
        <v>51.871224267054203</v>
      </c>
      <c r="V20" s="113">
        <v>3.8676562589549901</v>
      </c>
      <c r="W20" s="20">
        <v>49.940378400007198</v>
      </c>
      <c r="X20" s="113">
        <v>2.9302982675365099</v>
      </c>
      <c r="Y20" s="20">
        <v>-7.3520718161953802</v>
      </c>
      <c r="Z20" s="113">
        <v>3.6552512872343401</v>
      </c>
      <c r="AA20" s="20">
        <v>56.893652944448</v>
      </c>
      <c r="AB20" s="113">
        <v>2.0146148233038699</v>
      </c>
      <c r="AC20" s="20">
        <v>48.900325235897903</v>
      </c>
      <c r="AD20" s="113">
        <v>3.2915955244669299</v>
      </c>
      <c r="AE20" s="20">
        <v>53.395716773547498</v>
      </c>
      <c r="AF20" s="113">
        <v>6.4499427449222502</v>
      </c>
      <c r="AG20" s="20">
        <v>-3.4979361709005201</v>
      </c>
      <c r="AH20" s="113">
        <v>6.8105682855984</v>
      </c>
      <c r="AI20" s="20">
        <v>54.496738675198799</v>
      </c>
      <c r="AJ20" s="113">
        <v>2.05264880584952</v>
      </c>
      <c r="AK20" s="20">
        <v>52.325530220330997</v>
      </c>
      <c r="AL20" s="113">
        <v>3.5190733696654499</v>
      </c>
      <c r="AM20" s="20">
        <v>54.642839751896602</v>
      </c>
      <c r="AN20" s="113">
        <v>7.2706442976127201</v>
      </c>
      <c r="AO20" s="20">
        <v>0.14610107669775399</v>
      </c>
      <c r="AP20" s="113">
        <v>7.6361622439487897</v>
      </c>
      <c r="AQ20" s="107"/>
      <c r="AR20" s="107"/>
      <c r="AS20" s="107"/>
      <c r="AT20" s="108"/>
    </row>
    <row r="21" spans="1:46" ht="13" customHeight="1" x14ac:dyDescent="0.15">
      <c r="A21" s="57" t="s">
        <v>255</v>
      </c>
      <c r="B21" s="106">
        <v>2</v>
      </c>
      <c r="C21" s="20">
        <v>76.378708540830303</v>
      </c>
      <c r="D21" s="113">
        <v>1.2708289106756001</v>
      </c>
      <c r="E21" s="20">
        <v>76.181964517930297</v>
      </c>
      <c r="F21" s="113">
        <v>3.5787197269840298</v>
      </c>
      <c r="G21" s="20">
        <v>76.893955504731693</v>
      </c>
      <c r="H21" s="113">
        <v>1.9163368600494799</v>
      </c>
      <c r="I21" s="20">
        <v>76.343120022488407</v>
      </c>
      <c r="J21" s="113">
        <v>1.6554318452988599</v>
      </c>
      <c r="K21" s="20">
        <v>0.161155504558124</v>
      </c>
      <c r="L21" s="113">
        <v>3.9457979080394301</v>
      </c>
      <c r="M21" s="20">
        <v>76.232993880250604</v>
      </c>
      <c r="N21" s="113">
        <v>1.3245698798113701</v>
      </c>
      <c r="O21" s="20" t="s">
        <v>824</v>
      </c>
      <c r="P21" s="113" t="s">
        <v>824</v>
      </c>
      <c r="Q21" s="20" t="s">
        <v>824</v>
      </c>
      <c r="R21" s="113" t="s">
        <v>824</v>
      </c>
      <c r="S21" s="20">
        <v>79.232119590653895</v>
      </c>
      <c r="T21" s="113">
        <v>1.5483759647034601</v>
      </c>
      <c r="U21" s="20">
        <v>72.998277545411497</v>
      </c>
      <c r="V21" s="113">
        <v>2.9570187319744199</v>
      </c>
      <c r="W21" s="20">
        <v>72.376703966696695</v>
      </c>
      <c r="X21" s="113">
        <v>4.3990222745617604</v>
      </c>
      <c r="Y21" s="20">
        <v>-6.85541562395714</v>
      </c>
      <c r="Z21" s="113">
        <v>4.6552247693822499</v>
      </c>
      <c r="AA21" s="20">
        <v>78.310371719142097</v>
      </c>
      <c r="AB21" s="113">
        <v>1.85074547839738</v>
      </c>
      <c r="AC21" s="20">
        <v>76.135446795724604</v>
      </c>
      <c r="AD21" s="113">
        <v>2.3272479912515802</v>
      </c>
      <c r="AE21" s="20">
        <v>73.707745933738906</v>
      </c>
      <c r="AF21" s="113">
        <v>3.2734848041733899</v>
      </c>
      <c r="AG21" s="20">
        <v>-4.6026257854032204</v>
      </c>
      <c r="AH21" s="113">
        <v>3.76932270656518</v>
      </c>
      <c r="AI21" s="20">
        <v>76.470691476688401</v>
      </c>
      <c r="AJ21" s="113">
        <v>1.41273082855135</v>
      </c>
      <c r="AK21" s="20">
        <v>75.796382594731696</v>
      </c>
      <c r="AL21" s="113">
        <v>2.6612096301025701</v>
      </c>
      <c r="AM21" s="20" t="s">
        <v>824</v>
      </c>
      <c r="AN21" s="113" t="s">
        <v>824</v>
      </c>
      <c r="AO21" s="20" t="s">
        <v>824</v>
      </c>
      <c r="AP21" s="113" t="s">
        <v>824</v>
      </c>
      <c r="AQ21" s="107"/>
      <c r="AR21" s="107"/>
      <c r="AS21" s="107"/>
      <c r="AT21" s="108"/>
    </row>
    <row r="22" spans="1:46" ht="13" customHeight="1" x14ac:dyDescent="0.15">
      <c r="A22" s="57" t="s">
        <v>256</v>
      </c>
      <c r="B22" s="106">
        <v>2</v>
      </c>
      <c r="C22" s="20">
        <v>65.4733618982564</v>
      </c>
      <c r="D22" s="113">
        <v>2.2416096898865598</v>
      </c>
      <c r="E22" s="20">
        <v>55.5752861410433</v>
      </c>
      <c r="F22" s="113">
        <v>9.4916732906872099</v>
      </c>
      <c r="G22" s="20">
        <v>70.560072509250602</v>
      </c>
      <c r="H22" s="113">
        <v>3.42524895566646</v>
      </c>
      <c r="I22" s="20">
        <v>64.658050506681107</v>
      </c>
      <c r="J22" s="113">
        <v>2.9174686646729899</v>
      </c>
      <c r="K22" s="20">
        <v>9.0827643656378392</v>
      </c>
      <c r="L22" s="113">
        <v>9.9079578173112104</v>
      </c>
      <c r="M22" s="20">
        <v>62.911335297026604</v>
      </c>
      <c r="N22" s="113">
        <v>3.4575384917217602</v>
      </c>
      <c r="O22" s="20">
        <v>67.899670393498994</v>
      </c>
      <c r="P22" s="113">
        <v>2.9055219594300499</v>
      </c>
      <c r="Q22" s="20">
        <v>4.9883350964724498</v>
      </c>
      <c r="R22" s="113">
        <v>4.4300892669808398</v>
      </c>
      <c r="S22" s="20">
        <v>69.586856256600896</v>
      </c>
      <c r="T22" s="113">
        <v>3.25707717633267</v>
      </c>
      <c r="U22" s="20">
        <v>74.507554415931295</v>
      </c>
      <c r="V22" s="113">
        <v>4.2226928356642501</v>
      </c>
      <c r="W22" s="20">
        <v>62.017591994464802</v>
      </c>
      <c r="X22" s="113">
        <v>3.0428912657021399</v>
      </c>
      <c r="Y22" s="20">
        <v>-7.5692642621361204</v>
      </c>
      <c r="Z22" s="113">
        <v>4.3607783435820702</v>
      </c>
      <c r="AA22" s="20">
        <v>67.774808646203496</v>
      </c>
      <c r="AB22" s="113">
        <v>2.54827072337739</v>
      </c>
      <c r="AC22" s="20">
        <v>70.524269299580496</v>
      </c>
      <c r="AD22" s="113">
        <v>4.3893829365089196</v>
      </c>
      <c r="AE22" s="20">
        <v>51.785617333717802</v>
      </c>
      <c r="AF22" s="113">
        <v>5.5216605796278699</v>
      </c>
      <c r="AG22" s="20">
        <v>-15.9891913124856</v>
      </c>
      <c r="AH22" s="113">
        <v>6.0029390763062498</v>
      </c>
      <c r="AI22" s="20">
        <v>73.565153563867995</v>
      </c>
      <c r="AJ22" s="113">
        <v>2.51129594883517</v>
      </c>
      <c r="AK22" s="20">
        <v>66.459501483307406</v>
      </c>
      <c r="AL22" s="113">
        <v>3.3617898636755101</v>
      </c>
      <c r="AM22" s="20">
        <v>56.0282393699582</v>
      </c>
      <c r="AN22" s="113">
        <v>4.43740902673769</v>
      </c>
      <c r="AO22" s="20">
        <v>-17.536914193909801</v>
      </c>
      <c r="AP22" s="113">
        <v>4.8785749478334903</v>
      </c>
      <c r="AQ22" s="107"/>
      <c r="AR22" s="107"/>
      <c r="AS22" s="107"/>
      <c r="AT22" s="108"/>
    </row>
    <row r="23" spans="1:46" ht="13" customHeight="1" x14ac:dyDescent="0.15">
      <c r="A23" s="57" t="s">
        <v>257</v>
      </c>
      <c r="B23" s="106">
        <v>2</v>
      </c>
      <c r="C23" s="20">
        <v>80.772214345965097</v>
      </c>
      <c r="D23" s="113">
        <v>1.1860052094621301</v>
      </c>
      <c r="E23" s="20">
        <v>81.271416398022595</v>
      </c>
      <c r="F23" s="113">
        <v>3.7719503005064601</v>
      </c>
      <c r="G23" s="20">
        <v>82.775772495074705</v>
      </c>
      <c r="H23" s="113">
        <v>2.2347566370866701</v>
      </c>
      <c r="I23" s="20">
        <v>77.614492303257904</v>
      </c>
      <c r="J23" s="113">
        <v>1.9983052549831</v>
      </c>
      <c r="K23" s="20">
        <v>-3.65692409476465</v>
      </c>
      <c r="L23" s="113">
        <v>4.3405492211239904</v>
      </c>
      <c r="M23" s="20">
        <v>80.364215862789905</v>
      </c>
      <c r="N23" s="113">
        <v>1.5524118897908401</v>
      </c>
      <c r="O23" s="20">
        <v>79.350351710895893</v>
      </c>
      <c r="P23" s="113">
        <v>2.4799511057401702</v>
      </c>
      <c r="Q23" s="20">
        <v>-1.01386415189396</v>
      </c>
      <c r="R23" s="113">
        <v>2.9661133824058701</v>
      </c>
      <c r="S23" s="20">
        <v>79.473600797394099</v>
      </c>
      <c r="T23" s="113">
        <v>2.4582179990578701</v>
      </c>
      <c r="U23" s="20">
        <v>83.589991476291303</v>
      </c>
      <c r="V23" s="113">
        <v>2.4210478556364898</v>
      </c>
      <c r="W23" s="20">
        <v>79.489171896846898</v>
      </c>
      <c r="X23" s="113">
        <v>1.9519525888767599</v>
      </c>
      <c r="Y23" s="20">
        <v>1.5571099452799299E-2</v>
      </c>
      <c r="Z23" s="113">
        <v>3.05988542157503</v>
      </c>
      <c r="AA23" s="20">
        <v>77.959454579979905</v>
      </c>
      <c r="AB23" s="113">
        <v>1.8056538712754799</v>
      </c>
      <c r="AC23" s="20">
        <v>81.348644257832305</v>
      </c>
      <c r="AD23" s="113">
        <v>2.0942703129639599</v>
      </c>
      <c r="AE23" s="20">
        <v>84.546575567494699</v>
      </c>
      <c r="AF23" s="113">
        <v>3.1026869216917299</v>
      </c>
      <c r="AG23" s="20">
        <v>6.5871209875147798</v>
      </c>
      <c r="AH23" s="113">
        <v>3.5705474446243999</v>
      </c>
      <c r="AI23" s="20">
        <v>78.562484603271301</v>
      </c>
      <c r="AJ23" s="113">
        <v>1.50471621948881</v>
      </c>
      <c r="AK23" s="20">
        <v>81.246738874572998</v>
      </c>
      <c r="AL23" s="113">
        <v>3.2783772148403099</v>
      </c>
      <c r="AM23" s="20">
        <v>92.395366630648994</v>
      </c>
      <c r="AN23" s="113">
        <v>4.1648190028480103</v>
      </c>
      <c r="AO23" s="20">
        <v>13.8328820273777</v>
      </c>
      <c r="AP23" s="113">
        <v>4.4491452870409001</v>
      </c>
      <c r="AQ23" s="107"/>
      <c r="AR23" s="107"/>
      <c r="AS23" s="107"/>
      <c r="AT23" s="108"/>
    </row>
    <row r="24" spans="1:46" ht="13" customHeight="1" x14ac:dyDescent="0.15">
      <c r="A24" s="57" t="s">
        <v>258</v>
      </c>
      <c r="B24" s="106">
        <v>2</v>
      </c>
      <c r="C24" s="20">
        <v>54.378805586559402</v>
      </c>
      <c r="D24" s="113">
        <v>1.6450458611009999</v>
      </c>
      <c r="E24" s="20">
        <v>59.143158285577798</v>
      </c>
      <c r="F24" s="113">
        <v>4.3705962689789404</v>
      </c>
      <c r="G24" s="20">
        <v>51.977415747586001</v>
      </c>
      <c r="H24" s="113">
        <v>1.9941328826878599</v>
      </c>
      <c r="I24" s="20">
        <v>51.346216493159098</v>
      </c>
      <c r="J24" s="113">
        <v>3.50011056268501</v>
      </c>
      <c r="K24" s="20">
        <v>-7.7969417924187496</v>
      </c>
      <c r="L24" s="113">
        <v>5.5845202843594297</v>
      </c>
      <c r="M24" s="20">
        <v>50.754723155954203</v>
      </c>
      <c r="N24" s="113">
        <v>1.9457186547766301</v>
      </c>
      <c r="O24" s="20">
        <v>71.014410232948293</v>
      </c>
      <c r="P24" s="113">
        <v>3.6083917388505702</v>
      </c>
      <c r="Q24" s="20">
        <v>20.259687076994101</v>
      </c>
      <c r="R24" s="113">
        <v>4.0971308031317797</v>
      </c>
      <c r="S24" s="20">
        <v>64.322132038175695</v>
      </c>
      <c r="T24" s="113">
        <v>4.5122301614484499</v>
      </c>
      <c r="U24" s="20">
        <v>51.466439234909302</v>
      </c>
      <c r="V24" s="113">
        <v>3.15969077997809</v>
      </c>
      <c r="W24" s="20">
        <v>52.3893167441693</v>
      </c>
      <c r="X24" s="113">
        <v>2.2578106081654199</v>
      </c>
      <c r="Y24" s="20">
        <v>-11.932815294006399</v>
      </c>
      <c r="Z24" s="113">
        <v>5.0495320554505598</v>
      </c>
      <c r="AA24" s="20">
        <v>53.919861401934398</v>
      </c>
      <c r="AB24" s="113">
        <v>2.31126452729736</v>
      </c>
      <c r="AC24" s="20">
        <v>56.744976211521603</v>
      </c>
      <c r="AD24" s="113">
        <v>3.5383998630896301</v>
      </c>
      <c r="AE24" s="20">
        <v>49.187385617963301</v>
      </c>
      <c r="AF24" s="113">
        <v>4.7636688960433604</v>
      </c>
      <c r="AG24" s="20">
        <v>-4.73247578397112</v>
      </c>
      <c r="AH24" s="113">
        <v>5.1845678188637203</v>
      </c>
      <c r="AI24" s="20">
        <v>54.383500066009702</v>
      </c>
      <c r="AJ24" s="113">
        <v>2.4803130711486201</v>
      </c>
      <c r="AK24" s="20">
        <v>53.582385622859697</v>
      </c>
      <c r="AL24" s="113">
        <v>2.8116834775078399</v>
      </c>
      <c r="AM24" s="20">
        <v>58.541328010795901</v>
      </c>
      <c r="AN24" s="113">
        <v>5.3939948936690101</v>
      </c>
      <c r="AO24" s="20">
        <v>4.1578279447861499</v>
      </c>
      <c r="AP24" s="113">
        <v>5.6123242809768703</v>
      </c>
      <c r="AQ24" s="107"/>
      <c r="AR24" s="107"/>
      <c r="AS24" s="107"/>
      <c r="AT24" s="108"/>
    </row>
    <row r="25" spans="1:46" ht="13" customHeight="1" x14ac:dyDescent="0.15">
      <c r="A25" s="57" t="s">
        <v>259</v>
      </c>
      <c r="B25" s="106">
        <v>2</v>
      </c>
      <c r="C25" s="20">
        <v>48.148016460122797</v>
      </c>
      <c r="D25" s="113">
        <v>1.4437468365967301</v>
      </c>
      <c r="E25" s="20">
        <v>58.921107863688903</v>
      </c>
      <c r="F25" s="113">
        <v>3.5799717021564201</v>
      </c>
      <c r="G25" s="20">
        <v>46.912907257525298</v>
      </c>
      <c r="H25" s="113">
        <v>1.7926883065408701</v>
      </c>
      <c r="I25" s="20">
        <v>45.200931116884099</v>
      </c>
      <c r="J25" s="113">
        <v>2.8545120763714502</v>
      </c>
      <c r="K25" s="20">
        <v>-13.7201767468048</v>
      </c>
      <c r="L25" s="113">
        <v>4.1334485678280997</v>
      </c>
      <c r="M25" s="20">
        <v>49.099949579429598</v>
      </c>
      <c r="N25" s="113">
        <v>1.47658731473719</v>
      </c>
      <c r="O25" s="20" t="s">
        <v>824</v>
      </c>
      <c r="P25" s="113" t="s">
        <v>824</v>
      </c>
      <c r="Q25" s="20" t="s">
        <v>824</v>
      </c>
      <c r="R25" s="113" t="s">
        <v>824</v>
      </c>
      <c r="S25" s="20">
        <v>51.241007300768999</v>
      </c>
      <c r="T25" s="113">
        <v>1.7475778046183801</v>
      </c>
      <c r="U25" s="20">
        <v>44.303473294426603</v>
      </c>
      <c r="V25" s="113">
        <v>2.5049918824371402</v>
      </c>
      <c r="W25" s="20">
        <v>40.489399575430099</v>
      </c>
      <c r="X25" s="113">
        <v>6.7066295842199004</v>
      </c>
      <c r="Y25" s="20">
        <v>-10.7516077253389</v>
      </c>
      <c r="Z25" s="113">
        <v>7.0723903661337202</v>
      </c>
      <c r="AA25" s="20">
        <v>53.788210798752502</v>
      </c>
      <c r="AB25" s="113">
        <v>2.31466065816553</v>
      </c>
      <c r="AC25" s="20">
        <v>46.525402910560203</v>
      </c>
      <c r="AD25" s="113">
        <v>2.0473932470115601</v>
      </c>
      <c r="AE25" s="20" t="s">
        <v>824</v>
      </c>
      <c r="AF25" s="113" t="s">
        <v>824</v>
      </c>
      <c r="AG25" s="20" t="s">
        <v>824</v>
      </c>
      <c r="AH25" s="113" t="s">
        <v>824</v>
      </c>
      <c r="AI25" s="20">
        <v>52.010838220068798</v>
      </c>
      <c r="AJ25" s="113">
        <v>1.7754720701351101</v>
      </c>
      <c r="AK25" s="20">
        <v>39.198224623202698</v>
      </c>
      <c r="AL25" s="113">
        <v>2.4785137825125401</v>
      </c>
      <c r="AM25" s="20" t="s">
        <v>824</v>
      </c>
      <c r="AN25" s="113" t="s">
        <v>824</v>
      </c>
      <c r="AO25" s="20" t="s">
        <v>824</v>
      </c>
      <c r="AP25" s="113" t="s">
        <v>824</v>
      </c>
      <c r="AQ25" s="107"/>
      <c r="AR25" s="107"/>
      <c r="AS25" s="107"/>
      <c r="AT25" s="108"/>
    </row>
    <row r="26" spans="1:46" ht="13" customHeight="1" x14ac:dyDescent="0.15">
      <c r="A26" s="57" t="s">
        <v>260</v>
      </c>
      <c r="B26" s="106">
        <v>2</v>
      </c>
      <c r="C26" s="20">
        <v>70.502847467632705</v>
      </c>
      <c r="D26" s="113">
        <v>1.5696355384848399</v>
      </c>
      <c r="E26" s="20">
        <v>67.315148109398294</v>
      </c>
      <c r="F26" s="113">
        <v>4.5110875951306602</v>
      </c>
      <c r="G26" s="20">
        <v>71.661548107928795</v>
      </c>
      <c r="H26" s="113">
        <v>1.95716395939952</v>
      </c>
      <c r="I26" s="20">
        <v>70.044147773542804</v>
      </c>
      <c r="J26" s="113">
        <v>2.84980062549621</v>
      </c>
      <c r="K26" s="20">
        <v>2.7289996641445202</v>
      </c>
      <c r="L26" s="113">
        <v>5.28318448200916</v>
      </c>
      <c r="M26" s="20">
        <v>70.104023699461294</v>
      </c>
      <c r="N26" s="113">
        <v>1.76207343996133</v>
      </c>
      <c r="O26" s="20">
        <v>72.2090723010555</v>
      </c>
      <c r="P26" s="113">
        <v>3.0319864877670102</v>
      </c>
      <c r="Q26" s="20">
        <v>2.10504860159425</v>
      </c>
      <c r="R26" s="113">
        <v>3.3390865233255198</v>
      </c>
      <c r="S26" s="20">
        <v>70.340520599689299</v>
      </c>
      <c r="T26" s="113">
        <v>2.0733669718726802</v>
      </c>
      <c r="U26" s="20">
        <v>72.563545177961302</v>
      </c>
      <c r="V26" s="113">
        <v>2.6428485305398901</v>
      </c>
      <c r="W26" s="20">
        <v>69.069947974681995</v>
      </c>
      <c r="X26" s="113">
        <v>4.0594200481471399</v>
      </c>
      <c r="Y26" s="20">
        <v>-1.27057262500726</v>
      </c>
      <c r="Z26" s="113">
        <v>4.4498221589324496</v>
      </c>
      <c r="AA26" s="20">
        <v>74.551571103209994</v>
      </c>
      <c r="AB26" s="113">
        <v>3.7683570855728199</v>
      </c>
      <c r="AC26" s="20">
        <v>69.232860148857895</v>
      </c>
      <c r="AD26" s="113">
        <v>1.9243600923055699</v>
      </c>
      <c r="AE26" s="20">
        <v>72.362527063482403</v>
      </c>
      <c r="AF26" s="113">
        <v>2.89974810310569</v>
      </c>
      <c r="AG26" s="20">
        <v>-2.1890440397276301</v>
      </c>
      <c r="AH26" s="113">
        <v>5.0415992546804196</v>
      </c>
      <c r="AI26" s="20">
        <v>72.170961056711107</v>
      </c>
      <c r="AJ26" s="113">
        <v>2.13614591610916</v>
      </c>
      <c r="AK26" s="20">
        <v>68.280662454944306</v>
      </c>
      <c r="AL26" s="113">
        <v>2.5378249473543</v>
      </c>
      <c r="AM26" s="20" t="s">
        <v>824</v>
      </c>
      <c r="AN26" s="113" t="s">
        <v>824</v>
      </c>
      <c r="AO26" s="20" t="s">
        <v>824</v>
      </c>
      <c r="AP26" s="113" t="s">
        <v>824</v>
      </c>
      <c r="AQ26" s="107"/>
      <c r="AR26" s="107"/>
      <c r="AS26" s="107"/>
      <c r="AT26" s="108"/>
    </row>
    <row r="27" spans="1:46" ht="13" customHeight="1" x14ac:dyDescent="0.15">
      <c r="A27" s="57" t="s">
        <v>261</v>
      </c>
      <c r="B27" s="106">
        <v>2</v>
      </c>
      <c r="C27" s="20">
        <v>69.267456567660403</v>
      </c>
      <c r="D27" s="113">
        <v>0.98768529150675999</v>
      </c>
      <c r="E27" s="20">
        <v>68.211933073863406</v>
      </c>
      <c r="F27" s="113">
        <v>2.0085905810028901</v>
      </c>
      <c r="G27" s="20">
        <v>68.714927621979299</v>
      </c>
      <c r="H27" s="113">
        <v>1.2879189627712999</v>
      </c>
      <c r="I27" s="20">
        <v>71.130418552942004</v>
      </c>
      <c r="J27" s="113">
        <v>2.6957275618182299</v>
      </c>
      <c r="K27" s="20">
        <v>2.9184854790785999</v>
      </c>
      <c r="L27" s="113">
        <v>3.3526502925856998</v>
      </c>
      <c r="M27" s="20">
        <v>67.7712580309625</v>
      </c>
      <c r="N27" s="113">
        <v>1.02430498024633</v>
      </c>
      <c r="O27" s="20">
        <v>85.105549279250894</v>
      </c>
      <c r="P27" s="113">
        <v>2.9667289376200099</v>
      </c>
      <c r="Q27" s="20">
        <v>17.334291248288402</v>
      </c>
      <c r="R27" s="113">
        <v>3.1597555449331698</v>
      </c>
      <c r="S27" s="20">
        <v>71.334998493614407</v>
      </c>
      <c r="T27" s="113">
        <v>0.98634326313166099</v>
      </c>
      <c r="U27" s="20">
        <v>62.977209276080998</v>
      </c>
      <c r="V27" s="113">
        <v>3.09253322518434</v>
      </c>
      <c r="W27" s="20">
        <v>49.860977242003003</v>
      </c>
      <c r="X27" s="113">
        <v>6.1460396991295303</v>
      </c>
      <c r="Y27" s="20">
        <v>-21.474021251611401</v>
      </c>
      <c r="Z27" s="113">
        <v>6.2989177113825097</v>
      </c>
      <c r="AA27" s="20">
        <v>76.051036443965003</v>
      </c>
      <c r="AB27" s="113">
        <v>1.6600391926159901</v>
      </c>
      <c r="AC27" s="20">
        <v>67.121477188159304</v>
      </c>
      <c r="AD27" s="113">
        <v>1.3223528147567101</v>
      </c>
      <c r="AE27" s="20">
        <v>61.890419306911902</v>
      </c>
      <c r="AF27" s="113">
        <v>4.0862507861592201</v>
      </c>
      <c r="AG27" s="20">
        <v>-14.160617137053</v>
      </c>
      <c r="AH27" s="113">
        <v>4.4255447768406304</v>
      </c>
      <c r="AI27" s="20">
        <v>73.568924405549794</v>
      </c>
      <c r="AJ27" s="113">
        <v>1.5095025148004599</v>
      </c>
      <c r="AK27" s="20">
        <v>65.969800941005701</v>
      </c>
      <c r="AL27" s="113">
        <v>1.3541052408609699</v>
      </c>
      <c r="AM27" s="20">
        <v>61.867729646820301</v>
      </c>
      <c r="AN27" s="113">
        <v>6.6666181760424896</v>
      </c>
      <c r="AO27" s="20">
        <v>-11.7011947587295</v>
      </c>
      <c r="AP27" s="113">
        <v>6.8662614995742297</v>
      </c>
      <c r="AQ27" s="107"/>
      <c r="AR27" s="107"/>
      <c r="AS27" s="107"/>
      <c r="AT27" s="108"/>
    </row>
    <row r="28" spans="1:46" ht="13" customHeight="1" x14ac:dyDescent="0.15">
      <c r="A28" s="57" t="s">
        <v>262</v>
      </c>
      <c r="B28" s="106">
        <v>2</v>
      </c>
      <c r="C28" s="20">
        <v>83.511099716547307</v>
      </c>
      <c r="D28" s="113">
        <v>1.1653074936271901</v>
      </c>
      <c r="E28" s="20">
        <v>89.604915345961601</v>
      </c>
      <c r="F28" s="113">
        <v>2.7631006210957998</v>
      </c>
      <c r="G28" s="20">
        <v>81.042453348948996</v>
      </c>
      <c r="H28" s="113">
        <v>1.54081281445829</v>
      </c>
      <c r="I28" s="20">
        <v>83.467747920991897</v>
      </c>
      <c r="J28" s="113">
        <v>3.03237282816439</v>
      </c>
      <c r="K28" s="20">
        <v>-6.1371674249696504</v>
      </c>
      <c r="L28" s="113">
        <v>4.1994101539028001</v>
      </c>
      <c r="M28" s="20">
        <v>79.363551813024102</v>
      </c>
      <c r="N28" s="113">
        <v>1.61936564729301</v>
      </c>
      <c r="O28" s="20">
        <v>94.441008977023202</v>
      </c>
      <c r="P28" s="113">
        <v>1.7229678075016099</v>
      </c>
      <c r="Q28" s="20">
        <v>15.0774571639991</v>
      </c>
      <c r="R28" s="113">
        <v>2.4717319562247702</v>
      </c>
      <c r="S28" s="20">
        <v>87.099618332749998</v>
      </c>
      <c r="T28" s="113">
        <v>1.2660992352801801</v>
      </c>
      <c r="U28" s="20">
        <v>74.761565415412093</v>
      </c>
      <c r="V28" s="113">
        <v>3.0774656148444599</v>
      </c>
      <c r="W28" s="20">
        <v>79.718995834562605</v>
      </c>
      <c r="X28" s="113">
        <v>6.1104715099023901</v>
      </c>
      <c r="Y28" s="20">
        <v>-7.3806224981873401</v>
      </c>
      <c r="Z28" s="113">
        <v>6.3978607103827798</v>
      </c>
      <c r="AA28" s="20">
        <v>88.344818944687603</v>
      </c>
      <c r="AB28" s="113">
        <v>2.38643989524869</v>
      </c>
      <c r="AC28" s="20">
        <v>81.738960747344706</v>
      </c>
      <c r="AD28" s="113">
        <v>1.52198982478457</v>
      </c>
      <c r="AE28" s="20">
        <v>86.1463602913269</v>
      </c>
      <c r="AF28" s="113">
        <v>3.2044428059374699</v>
      </c>
      <c r="AG28" s="20">
        <v>-2.19845865336075</v>
      </c>
      <c r="AH28" s="113">
        <v>4.0742868971756003</v>
      </c>
      <c r="AI28" s="20">
        <v>87.563636107219807</v>
      </c>
      <c r="AJ28" s="113">
        <v>1.4468810675232</v>
      </c>
      <c r="AK28" s="20">
        <v>80.034362484842802</v>
      </c>
      <c r="AL28" s="113">
        <v>1.9317238770880401</v>
      </c>
      <c r="AM28" s="20">
        <v>83.741933252466396</v>
      </c>
      <c r="AN28" s="113">
        <v>6.3526328226215698</v>
      </c>
      <c r="AO28" s="20">
        <v>-3.8217028547534801</v>
      </c>
      <c r="AP28" s="113">
        <v>6.7486537094735999</v>
      </c>
      <c r="AQ28" s="107"/>
      <c r="AR28" s="107"/>
      <c r="AS28" s="107"/>
      <c r="AT28" s="108"/>
    </row>
    <row r="29" spans="1:46" ht="13" customHeight="1" x14ac:dyDescent="0.15">
      <c r="A29" s="57" t="s">
        <v>263</v>
      </c>
      <c r="B29" s="106">
        <v>2</v>
      </c>
      <c r="C29" s="20">
        <v>72.167905106363406</v>
      </c>
      <c r="D29" s="113">
        <v>1.20100427127021</v>
      </c>
      <c r="E29" s="20">
        <v>73.015425219701399</v>
      </c>
      <c r="F29" s="113">
        <v>2.2180375786942501</v>
      </c>
      <c r="G29" s="20">
        <v>71.536370564341397</v>
      </c>
      <c r="H29" s="113">
        <v>1.8147008671898399</v>
      </c>
      <c r="I29" s="20">
        <v>70.189802145123707</v>
      </c>
      <c r="J29" s="113">
        <v>2.54114422801816</v>
      </c>
      <c r="K29" s="20">
        <v>-2.8256230745777802</v>
      </c>
      <c r="L29" s="113">
        <v>3.3957857507040998</v>
      </c>
      <c r="M29" s="20">
        <v>70.869418054491504</v>
      </c>
      <c r="N29" s="113">
        <v>1.2827595989754601</v>
      </c>
      <c r="O29" s="20">
        <v>83.347930771138493</v>
      </c>
      <c r="P29" s="113">
        <v>3.4907026392058502</v>
      </c>
      <c r="Q29" s="20">
        <v>12.478512716647</v>
      </c>
      <c r="R29" s="113">
        <v>3.7912914553681198</v>
      </c>
      <c r="S29" s="20">
        <v>74.078824634113104</v>
      </c>
      <c r="T29" s="113">
        <v>1.49783855282308</v>
      </c>
      <c r="U29" s="20">
        <v>66.131681966584793</v>
      </c>
      <c r="V29" s="113">
        <v>2.6050347849214499</v>
      </c>
      <c r="W29" s="20">
        <v>63.060485219969898</v>
      </c>
      <c r="X29" s="113">
        <v>6.6984226226959898</v>
      </c>
      <c r="Y29" s="20">
        <v>-11.018339414143201</v>
      </c>
      <c r="Z29" s="113">
        <v>6.8000824010083702</v>
      </c>
      <c r="AA29" s="20">
        <v>73.825635187614694</v>
      </c>
      <c r="AB29" s="113">
        <v>2.7647307902038198</v>
      </c>
      <c r="AC29" s="20">
        <v>71.521408480859506</v>
      </c>
      <c r="AD29" s="113">
        <v>1.6433240947635901</v>
      </c>
      <c r="AE29" s="20">
        <v>67.029662983133406</v>
      </c>
      <c r="AF29" s="113">
        <v>3.0871544112919</v>
      </c>
      <c r="AG29" s="20">
        <v>-6.7959722044813002</v>
      </c>
      <c r="AH29" s="113">
        <v>4.2843912213140198</v>
      </c>
      <c r="AI29" s="20">
        <v>71.387214910161305</v>
      </c>
      <c r="AJ29" s="113">
        <v>2.1192840774573498</v>
      </c>
      <c r="AK29" s="20">
        <v>70.661704033029196</v>
      </c>
      <c r="AL29" s="113">
        <v>1.79528797263694</v>
      </c>
      <c r="AM29" s="20">
        <v>74.458519402443599</v>
      </c>
      <c r="AN29" s="113">
        <v>4.1492936956050901</v>
      </c>
      <c r="AO29" s="20">
        <v>3.0713044922822199</v>
      </c>
      <c r="AP29" s="113">
        <v>4.7455724509486599</v>
      </c>
      <c r="AQ29" s="107"/>
      <c r="AR29" s="107"/>
      <c r="AS29" s="107"/>
      <c r="AT29" s="108"/>
    </row>
    <row r="30" spans="1:46" ht="13" customHeight="1" x14ac:dyDescent="0.15">
      <c r="A30" s="57" t="s">
        <v>264</v>
      </c>
      <c r="B30" s="106">
        <v>2</v>
      </c>
      <c r="C30" s="20">
        <v>76.397889166084198</v>
      </c>
      <c r="D30" s="113">
        <v>1.1519156664902701</v>
      </c>
      <c r="E30" s="20">
        <v>75.162880150750695</v>
      </c>
      <c r="F30" s="113">
        <v>5.1868496308269298</v>
      </c>
      <c r="G30" s="20">
        <v>74.970838190112801</v>
      </c>
      <c r="H30" s="113">
        <v>1.5624435626748501</v>
      </c>
      <c r="I30" s="20">
        <v>79.194765903278906</v>
      </c>
      <c r="J30" s="113">
        <v>1.7344295209779801</v>
      </c>
      <c r="K30" s="20">
        <v>4.0318857525282699</v>
      </c>
      <c r="L30" s="113">
        <v>5.4137324077851803</v>
      </c>
      <c r="M30" s="20">
        <v>75.268750458801506</v>
      </c>
      <c r="N30" s="113">
        <v>1.1170613649513501</v>
      </c>
      <c r="O30" s="20">
        <v>93.795483763613305</v>
      </c>
      <c r="P30" s="113">
        <v>3.26005563137086</v>
      </c>
      <c r="Q30" s="20">
        <v>18.526733304811799</v>
      </c>
      <c r="R30" s="113">
        <v>3.4538600313128902</v>
      </c>
      <c r="S30" s="20">
        <v>78.550781821275095</v>
      </c>
      <c r="T30" s="113">
        <v>1.5317891681162299</v>
      </c>
      <c r="U30" s="20">
        <v>73.631321735302294</v>
      </c>
      <c r="V30" s="113">
        <v>1.99264059328302</v>
      </c>
      <c r="W30" s="20">
        <v>73.162503330739796</v>
      </c>
      <c r="X30" s="113">
        <v>4.3868124993239901</v>
      </c>
      <c r="Y30" s="20">
        <v>-5.3882784905352796</v>
      </c>
      <c r="Z30" s="113">
        <v>4.7757331252681503</v>
      </c>
      <c r="AA30" s="20">
        <v>75.148601737396106</v>
      </c>
      <c r="AB30" s="113">
        <v>3.7337277914306601</v>
      </c>
      <c r="AC30" s="20">
        <v>76.213142982022305</v>
      </c>
      <c r="AD30" s="113">
        <v>1.23417584471224</v>
      </c>
      <c r="AE30" s="20">
        <v>79.027898620447502</v>
      </c>
      <c r="AF30" s="113">
        <v>3.0024913774024999</v>
      </c>
      <c r="AG30" s="20">
        <v>3.8792968830513499</v>
      </c>
      <c r="AH30" s="113">
        <v>4.8226722402149198</v>
      </c>
      <c r="AI30" s="20">
        <v>79.600495728699102</v>
      </c>
      <c r="AJ30" s="113">
        <v>1.54755161181876</v>
      </c>
      <c r="AK30" s="20">
        <v>73.675106459048706</v>
      </c>
      <c r="AL30" s="113">
        <v>1.61319643381279</v>
      </c>
      <c r="AM30" s="20" t="s">
        <v>824</v>
      </c>
      <c r="AN30" s="113" t="s">
        <v>824</v>
      </c>
      <c r="AO30" s="20" t="s">
        <v>824</v>
      </c>
      <c r="AP30" s="113" t="s">
        <v>824</v>
      </c>
      <c r="AQ30" s="107"/>
      <c r="AR30" s="107"/>
      <c r="AS30" s="107"/>
      <c r="AT30" s="108"/>
    </row>
    <row r="31" spans="1:46" ht="13" customHeight="1" x14ac:dyDescent="0.15">
      <c r="A31" s="57" t="s">
        <v>265</v>
      </c>
      <c r="B31" s="106">
        <v>2</v>
      </c>
      <c r="C31" s="20">
        <v>44.576991899714301</v>
      </c>
      <c r="D31" s="113">
        <v>1.54483287670269</v>
      </c>
      <c r="E31" s="20">
        <v>42.577509416531399</v>
      </c>
      <c r="F31" s="113">
        <v>3.57269257887928</v>
      </c>
      <c r="G31" s="20">
        <v>43.478765309540599</v>
      </c>
      <c r="H31" s="113">
        <v>1.87195702823806</v>
      </c>
      <c r="I31" s="20">
        <v>58.778469370403499</v>
      </c>
      <c r="J31" s="113">
        <v>5.2121501850303504</v>
      </c>
      <c r="K31" s="20">
        <v>16.200959953872101</v>
      </c>
      <c r="L31" s="113">
        <v>6.3748268276637301</v>
      </c>
      <c r="M31" s="20">
        <v>41.0470726763036</v>
      </c>
      <c r="N31" s="113">
        <v>1.8741296175223201</v>
      </c>
      <c r="O31" s="20">
        <v>62.564633699344498</v>
      </c>
      <c r="P31" s="113">
        <v>3.40666719028787</v>
      </c>
      <c r="Q31" s="20">
        <v>21.517561023041001</v>
      </c>
      <c r="R31" s="113">
        <v>3.8950944602648199</v>
      </c>
      <c r="S31" s="20">
        <v>49.285893499290403</v>
      </c>
      <c r="T31" s="113">
        <v>3.1628203532488599</v>
      </c>
      <c r="U31" s="20">
        <v>45.459996471469204</v>
      </c>
      <c r="V31" s="113">
        <v>2.5572579277628402</v>
      </c>
      <c r="W31" s="20">
        <v>42.014716774319702</v>
      </c>
      <c r="X31" s="113">
        <v>2.8211941807664198</v>
      </c>
      <c r="Y31" s="20">
        <v>-7.2711767249706698</v>
      </c>
      <c r="Z31" s="113">
        <v>4.3366008065734603</v>
      </c>
      <c r="AA31" s="20">
        <v>52.173952913603998</v>
      </c>
      <c r="AB31" s="113">
        <v>5.1691263366776203</v>
      </c>
      <c r="AC31" s="20">
        <v>46.019088625847303</v>
      </c>
      <c r="AD31" s="113">
        <v>2.1033256710155301</v>
      </c>
      <c r="AE31" s="20">
        <v>37.284175498725702</v>
      </c>
      <c r="AF31" s="113">
        <v>3.0891990367576199</v>
      </c>
      <c r="AG31" s="20">
        <v>-14.8897774148782</v>
      </c>
      <c r="AH31" s="113">
        <v>6.0611257349862697</v>
      </c>
      <c r="AI31" s="20">
        <v>45.744231683432197</v>
      </c>
      <c r="AJ31" s="113">
        <v>3.3344687612370301</v>
      </c>
      <c r="AK31" s="20">
        <v>45.057605741587103</v>
      </c>
      <c r="AL31" s="113">
        <v>2.1406040546721798</v>
      </c>
      <c r="AM31" s="20">
        <v>42.595008020044901</v>
      </c>
      <c r="AN31" s="113">
        <v>3.6014654172512901</v>
      </c>
      <c r="AO31" s="20">
        <v>-3.1492236633873198</v>
      </c>
      <c r="AP31" s="113">
        <v>4.9681337279609297</v>
      </c>
      <c r="AQ31" s="107"/>
      <c r="AR31" s="107"/>
      <c r="AS31" s="107"/>
      <c r="AT31" s="108"/>
    </row>
    <row r="32" spans="1:46" ht="13" customHeight="1" x14ac:dyDescent="0.15">
      <c r="A32" s="57" t="s">
        <v>266</v>
      </c>
      <c r="B32" s="106">
        <v>2</v>
      </c>
      <c r="C32" s="20">
        <v>52.775183723244702</v>
      </c>
      <c r="D32" s="113">
        <v>1.3439335288989001</v>
      </c>
      <c r="E32" s="20">
        <v>48.896692648884198</v>
      </c>
      <c r="F32" s="113">
        <v>3.89093963416058</v>
      </c>
      <c r="G32" s="20">
        <v>47.742255692151097</v>
      </c>
      <c r="H32" s="113">
        <v>1.71642804758196</v>
      </c>
      <c r="I32" s="20">
        <v>62.524945269760799</v>
      </c>
      <c r="J32" s="113">
        <v>2.23770685027664</v>
      </c>
      <c r="K32" s="20">
        <v>13.6282526208766</v>
      </c>
      <c r="L32" s="113">
        <v>4.3739471861569497</v>
      </c>
      <c r="M32" s="20">
        <v>51.140958031893597</v>
      </c>
      <c r="N32" s="113">
        <v>1.7442527238039001</v>
      </c>
      <c r="O32" s="20">
        <v>56.0623720960414</v>
      </c>
      <c r="P32" s="113">
        <v>2.8916313581805801</v>
      </c>
      <c r="Q32" s="20">
        <v>4.9214140641477799</v>
      </c>
      <c r="R32" s="113">
        <v>3.7220087092760599</v>
      </c>
      <c r="S32" s="20">
        <v>54.663941744617297</v>
      </c>
      <c r="T32" s="113">
        <v>1.39112225531803</v>
      </c>
      <c r="U32" s="20">
        <v>46.759193424447403</v>
      </c>
      <c r="V32" s="113">
        <v>3.9458521820865999</v>
      </c>
      <c r="W32" s="20">
        <v>40.485898696199797</v>
      </c>
      <c r="X32" s="113">
        <v>4.8223131898884404</v>
      </c>
      <c r="Y32" s="20">
        <v>-14.1780430484175</v>
      </c>
      <c r="Z32" s="113">
        <v>4.9379873372674901</v>
      </c>
      <c r="AA32" s="20">
        <v>54.618731359868498</v>
      </c>
      <c r="AB32" s="113">
        <v>1.9004488984286301</v>
      </c>
      <c r="AC32" s="20">
        <v>49.060551648181999</v>
      </c>
      <c r="AD32" s="113">
        <v>2.3000499355360802</v>
      </c>
      <c r="AE32" s="20">
        <v>48.804144637268202</v>
      </c>
      <c r="AF32" s="113">
        <v>5.6477360864617401</v>
      </c>
      <c r="AG32" s="20">
        <v>-5.8145867226003798</v>
      </c>
      <c r="AH32" s="113">
        <v>5.9667161702227904</v>
      </c>
      <c r="AI32" s="20">
        <v>53.522694640384202</v>
      </c>
      <c r="AJ32" s="113">
        <v>1.51368505143114</v>
      </c>
      <c r="AK32" s="20">
        <v>48.7638758899867</v>
      </c>
      <c r="AL32" s="113">
        <v>3.2529751422186002</v>
      </c>
      <c r="AM32" s="20" t="s">
        <v>824</v>
      </c>
      <c r="AN32" s="113" t="s">
        <v>824</v>
      </c>
      <c r="AO32" s="20" t="s">
        <v>824</v>
      </c>
      <c r="AP32" s="113" t="s">
        <v>824</v>
      </c>
      <c r="AQ32" s="107"/>
      <c r="AR32" s="107"/>
      <c r="AS32" s="107"/>
      <c r="AT32" s="108"/>
    </row>
    <row r="33" spans="1:46" ht="13" customHeight="1" x14ac:dyDescent="0.15">
      <c r="A33" s="57" t="s">
        <v>267</v>
      </c>
      <c r="B33" s="106">
        <v>2</v>
      </c>
      <c r="C33" s="20">
        <v>63.030179499504797</v>
      </c>
      <c r="D33" s="113">
        <v>1.5707738899505701</v>
      </c>
      <c r="E33" s="20">
        <v>60.604250196852298</v>
      </c>
      <c r="F33" s="113">
        <v>3.1287573050139499</v>
      </c>
      <c r="G33" s="20">
        <v>65.472639022077601</v>
      </c>
      <c r="H33" s="113">
        <v>2.33323626688138</v>
      </c>
      <c r="I33" s="20">
        <v>58.327443166967299</v>
      </c>
      <c r="J33" s="113">
        <v>4.7415150778875601</v>
      </c>
      <c r="K33" s="20">
        <v>-2.2768070298850498</v>
      </c>
      <c r="L33" s="113">
        <v>5.9446816617910301</v>
      </c>
      <c r="M33" s="20">
        <v>63.102126668097704</v>
      </c>
      <c r="N33" s="113">
        <v>1.7779907777122701</v>
      </c>
      <c r="O33" s="20" t="s">
        <v>824</v>
      </c>
      <c r="P33" s="113" t="s">
        <v>824</v>
      </c>
      <c r="Q33" s="20" t="s">
        <v>824</v>
      </c>
      <c r="R33" s="113" t="s">
        <v>824</v>
      </c>
      <c r="S33" s="20">
        <v>64.187605709165993</v>
      </c>
      <c r="T33" s="113">
        <v>2.3088487595988498</v>
      </c>
      <c r="U33" s="20">
        <v>66.683704087235697</v>
      </c>
      <c r="V33" s="113">
        <v>3.82693504891227</v>
      </c>
      <c r="W33" s="20" t="s">
        <v>824</v>
      </c>
      <c r="X33" s="113" t="s">
        <v>824</v>
      </c>
      <c r="Y33" s="20" t="s">
        <v>824</v>
      </c>
      <c r="Z33" s="113" t="s">
        <v>824</v>
      </c>
      <c r="AA33" s="20">
        <v>61.655772079818597</v>
      </c>
      <c r="AB33" s="113">
        <v>6.7813768436274904</v>
      </c>
      <c r="AC33" s="20">
        <v>66.256442389210804</v>
      </c>
      <c r="AD33" s="113">
        <v>2.28157934686927</v>
      </c>
      <c r="AE33" s="20">
        <v>62.367768117183097</v>
      </c>
      <c r="AF33" s="113">
        <v>3.0528518015683401</v>
      </c>
      <c r="AG33" s="20">
        <v>0.71199603736449302</v>
      </c>
      <c r="AH33" s="113">
        <v>7.7276965622665301</v>
      </c>
      <c r="AI33" s="20">
        <v>67.620782821348797</v>
      </c>
      <c r="AJ33" s="113">
        <v>3.4312021862464301</v>
      </c>
      <c r="AK33" s="20">
        <v>65.048399176932804</v>
      </c>
      <c r="AL33" s="113">
        <v>2.47979567367747</v>
      </c>
      <c r="AM33" s="20">
        <v>57.707983970676999</v>
      </c>
      <c r="AN33" s="113">
        <v>4.5485325203220004</v>
      </c>
      <c r="AO33" s="20">
        <v>-9.9127988506718197</v>
      </c>
      <c r="AP33" s="113">
        <v>5.7254325242706701</v>
      </c>
      <c r="AQ33" s="107"/>
      <c r="AR33" s="107"/>
      <c r="AS33" s="107"/>
      <c r="AT33" s="108"/>
    </row>
    <row r="34" spans="1:46" ht="13" customHeight="1" x14ac:dyDescent="0.15">
      <c r="A34" s="57" t="s">
        <v>268</v>
      </c>
      <c r="B34" s="106">
        <v>2</v>
      </c>
      <c r="C34" s="20">
        <v>78.326667891043698</v>
      </c>
      <c r="D34" s="113">
        <v>1.4635519059604101</v>
      </c>
      <c r="E34" s="20">
        <v>76.957581316404898</v>
      </c>
      <c r="F34" s="113">
        <v>8.4029013410745801</v>
      </c>
      <c r="G34" s="20">
        <v>79.505477187191403</v>
      </c>
      <c r="H34" s="113">
        <v>1.5781913491244199</v>
      </c>
      <c r="I34" s="20">
        <v>75.233997243183495</v>
      </c>
      <c r="J34" s="113">
        <v>2.5553916501177798</v>
      </c>
      <c r="K34" s="20">
        <v>-1.72358407322146</v>
      </c>
      <c r="L34" s="113">
        <v>8.7930335565001894</v>
      </c>
      <c r="M34" s="20">
        <v>76.714001380067202</v>
      </c>
      <c r="N34" s="113">
        <v>1.5748422008262899</v>
      </c>
      <c r="O34" s="20" t="s">
        <v>824</v>
      </c>
      <c r="P34" s="113" t="s">
        <v>824</v>
      </c>
      <c r="Q34" s="20" t="s">
        <v>824</v>
      </c>
      <c r="R34" s="113" t="s">
        <v>824</v>
      </c>
      <c r="S34" s="20">
        <v>77.541998559272898</v>
      </c>
      <c r="T34" s="113">
        <v>2.5078671464311899</v>
      </c>
      <c r="U34" s="20">
        <v>76.543395382276103</v>
      </c>
      <c r="V34" s="113">
        <v>2.6878058681773598</v>
      </c>
      <c r="W34" s="20">
        <v>79.508756871467398</v>
      </c>
      <c r="X34" s="113">
        <v>2.4961236178022399</v>
      </c>
      <c r="Y34" s="20">
        <v>1.9667583121944701</v>
      </c>
      <c r="Z34" s="113">
        <v>3.6862085191057701</v>
      </c>
      <c r="AA34" s="20">
        <v>77.743398960143494</v>
      </c>
      <c r="AB34" s="113">
        <v>3.2867721845293998</v>
      </c>
      <c r="AC34" s="20">
        <v>76.761365125233894</v>
      </c>
      <c r="AD34" s="113">
        <v>2.0143248806755198</v>
      </c>
      <c r="AE34" s="20">
        <v>80.940974168873694</v>
      </c>
      <c r="AF34" s="113">
        <v>2.0372325976005898</v>
      </c>
      <c r="AG34" s="20">
        <v>3.1975752087301599</v>
      </c>
      <c r="AH34" s="113">
        <v>3.7555276353125899</v>
      </c>
      <c r="AI34" s="20">
        <v>77.430480489455803</v>
      </c>
      <c r="AJ34" s="113">
        <v>1.987986769076</v>
      </c>
      <c r="AK34" s="20">
        <v>77.947644977754706</v>
      </c>
      <c r="AL34" s="113">
        <v>2.1653501619795401</v>
      </c>
      <c r="AM34" s="20" t="s">
        <v>824</v>
      </c>
      <c r="AN34" s="113" t="s">
        <v>824</v>
      </c>
      <c r="AO34" s="20" t="s">
        <v>824</v>
      </c>
      <c r="AP34" s="113" t="s">
        <v>824</v>
      </c>
      <c r="AQ34" s="107"/>
      <c r="AR34" s="107"/>
      <c r="AS34" s="107"/>
      <c r="AT34" s="108"/>
    </row>
    <row r="35" spans="1:46" ht="13" customHeight="1" x14ac:dyDescent="0.15">
      <c r="A35" s="57" t="s">
        <v>269</v>
      </c>
      <c r="B35" s="106">
        <v>2</v>
      </c>
      <c r="C35" s="20">
        <v>81.414427906652406</v>
      </c>
      <c r="D35" s="113">
        <v>1.0362860972313199</v>
      </c>
      <c r="E35" s="20">
        <v>84.121020258607899</v>
      </c>
      <c r="F35" s="113">
        <v>2.69736068559595</v>
      </c>
      <c r="G35" s="20">
        <v>81.906289732917202</v>
      </c>
      <c r="H35" s="113">
        <v>1.1464597381823101</v>
      </c>
      <c r="I35" s="20">
        <v>78.5528678183816</v>
      </c>
      <c r="J35" s="113">
        <v>2.5796293609107002</v>
      </c>
      <c r="K35" s="20">
        <v>-5.5681524402263296</v>
      </c>
      <c r="L35" s="113">
        <v>3.6701724665817501</v>
      </c>
      <c r="M35" s="20">
        <v>81.467396883122206</v>
      </c>
      <c r="N35" s="113">
        <v>1.0377889268629501</v>
      </c>
      <c r="O35" s="20" t="s">
        <v>824</v>
      </c>
      <c r="P35" s="113" t="s">
        <v>824</v>
      </c>
      <c r="Q35" s="20" t="s">
        <v>824</v>
      </c>
      <c r="R35" s="113" t="s">
        <v>824</v>
      </c>
      <c r="S35" s="20">
        <v>82.415910165787693</v>
      </c>
      <c r="T35" s="113">
        <v>1.3122823224076401</v>
      </c>
      <c r="U35" s="20">
        <v>79.068108160276594</v>
      </c>
      <c r="V35" s="113">
        <v>1.8581006239530999</v>
      </c>
      <c r="W35" s="20">
        <v>81.800000867622799</v>
      </c>
      <c r="X35" s="113">
        <v>3.47291786177817</v>
      </c>
      <c r="Y35" s="20">
        <v>-0.61590929816490803</v>
      </c>
      <c r="Z35" s="113">
        <v>3.66371342611549</v>
      </c>
      <c r="AA35" s="20">
        <v>85.330502457183798</v>
      </c>
      <c r="AB35" s="113">
        <v>3.9210420251375799</v>
      </c>
      <c r="AC35" s="20">
        <v>81.1214764299054</v>
      </c>
      <c r="AD35" s="113">
        <v>1.1194220627854199</v>
      </c>
      <c r="AE35" s="20">
        <v>80.877112035360895</v>
      </c>
      <c r="AF35" s="113">
        <v>2.7907017861872601</v>
      </c>
      <c r="AG35" s="20">
        <v>-4.4533904218228901</v>
      </c>
      <c r="AH35" s="113">
        <v>4.8439444709622004</v>
      </c>
      <c r="AI35" s="20">
        <v>83.368919021931404</v>
      </c>
      <c r="AJ35" s="113">
        <v>1.7050625012423699</v>
      </c>
      <c r="AK35" s="20">
        <v>79.706637427229694</v>
      </c>
      <c r="AL35" s="113">
        <v>1.44499945940221</v>
      </c>
      <c r="AM35" s="20">
        <v>83.146320993550006</v>
      </c>
      <c r="AN35" s="113">
        <v>2.7643970463576499</v>
      </c>
      <c r="AO35" s="20">
        <v>-0.22259802838145501</v>
      </c>
      <c r="AP35" s="113">
        <v>3.1618151897737801</v>
      </c>
      <c r="AQ35" s="107"/>
      <c r="AR35" s="107"/>
      <c r="AS35" s="107"/>
      <c r="AT35" s="108"/>
    </row>
    <row r="36" spans="1:46" ht="13" customHeight="1" x14ac:dyDescent="0.15">
      <c r="A36" s="57" t="s">
        <v>270</v>
      </c>
      <c r="B36" s="106">
        <v>2</v>
      </c>
      <c r="C36" s="20">
        <v>45.017650361570702</v>
      </c>
      <c r="D36" s="113">
        <v>1.48422429774186</v>
      </c>
      <c r="E36" s="20" t="s">
        <v>824</v>
      </c>
      <c r="F36" s="113" t="s">
        <v>824</v>
      </c>
      <c r="G36" s="20">
        <v>43.059183752215098</v>
      </c>
      <c r="H36" s="113">
        <v>2.69849041153967</v>
      </c>
      <c r="I36" s="20">
        <v>46.205383833624403</v>
      </c>
      <c r="J36" s="113">
        <v>1.72032009684011</v>
      </c>
      <c r="K36" s="20" t="s">
        <v>824</v>
      </c>
      <c r="L36" s="113" t="s">
        <v>824</v>
      </c>
      <c r="M36" s="20">
        <v>42.529429369410401</v>
      </c>
      <c r="N36" s="113">
        <v>1.3763514686054099</v>
      </c>
      <c r="O36" s="20">
        <v>68.223747239380899</v>
      </c>
      <c r="P36" s="113">
        <v>6.5887632422913702</v>
      </c>
      <c r="Q36" s="20">
        <v>25.694317869970501</v>
      </c>
      <c r="R36" s="113">
        <v>6.68391469656396</v>
      </c>
      <c r="S36" s="20">
        <v>46.969443606940402</v>
      </c>
      <c r="T36" s="113">
        <v>1.9161359414205801</v>
      </c>
      <c r="U36" s="20">
        <v>40.557771591669102</v>
      </c>
      <c r="V36" s="113">
        <v>2.12994157052694</v>
      </c>
      <c r="W36" s="20">
        <v>43.304657474164799</v>
      </c>
      <c r="X36" s="113">
        <v>9.47768087038353</v>
      </c>
      <c r="Y36" s="20">
        <v>-3.6647861327756299</v>
      </c>
      <c r="Z36" s="113">
        <v>9.8019924246140793</v>
      </c>
      <c r="AA36" s="20">
        <v>48.0235180744423</v>
      </c>
      <c r="AB36" s="113">
        <v>2.5693812403290699</v>
      </c>
      <c r="AC36" s="20">
        <v>41.473271884250501</v>
      </c>
      <c r="AD36" s="113">
        <v>1.55749362055035</v>
      </c>
      <c r="AE36" s="20" t="s">
        <v>824</v>
      </c>
      <c r="AF36" s="113" t="s">
        <v>824</v>
      </c>
      <c r="AG36" s="20" t="s">
        <v>824</v>
      </c>
      <c r="AH36" s="113" t="s">
        <v>824</v>
      </c>
      <c r="AI36" s="20">
        <v>45.005111055563702</v>
      </c>
      <c r="AJ36" s="113">
        <v>1.85126323506033</v>
      </c>
      <c r="AK36" s="20">
        <v>45.039348859667001</v>
      </c>
      <c r="AL36" s="113">
        <v>2.7681045645398101</v>
      </c>
      <c r="AM36" s="20" t="s">
        <v>824</v>
      </c>
      <c r="AN36" s="113" t="s">
        <v>824</v>
      </c>
      <c r="AO36" s="20" t="s">
        <v>824</v>
      </c>
      <c r="AP36" s="113" t="s">
        <v>824</v>
      </c>
      <c r="AQ36" s="107"/>
      <c r="AR36" s="107"/>
      <c r="AS36" s="107"/>
      <c r="AT36" s="108"/>
    </row>
    <row r="37" spans="1:46" ht="13" customHeight="1" x14ac:dyDescent="0.15">
      <c r="A37" s="57" t="s">
        <v>271</v>
      </c>
      <c r="B37" s="106">
        <v>2</v>
      </c>
      <c r="C37" s="20">
        <v>68.362872408738099</v>
      </c>
      <c r="D37" s="113">
        <v>0.92272162371870803</v>
      </c>
      <c r="E37" s="20">
        <v>67.988920149077302</v>
      </c>
      <c r="F37" s="113">
        <v>1.6107551021256801</v>
      </c>
      <c r="G37" s="20">
        <v>66.381488524353301</v>
      </c>
      <c r="H37" s="113">
        <v>1.8625453228858799</v>
      </c>
      <c r="I37" s="20">
        <v>71.421996635569798</v>
      </c>
      <c r="J37" s="113">
        <v>1.3871995907132</v>
      </c>
      <c r="K37" s="20">
        <v>3.4330764864924399</v>
      </c>
      <c r="L37" s="113">
        <v>2.2448074970804899</v>
      </c>
      <c r="M37" s="20">
        <v>68.540916539748906</v>
      </c>
      <c r="N37" s="113">
        <v>0.94088351942551796</v>
      </c>
      <c r="O37" s="20">
        <v>66.349227956091894</v>
      </c>
      <c r="P37" s="113">
        <v>3.1546268256350101</v>
      </c>
      <c r="Q37" s="20">
        <v>-2.19168858365693</v>
      </c>
      <c r="R37" s="113">
        <v>3.1344496088443501</v>
      </c>
      <c r="S37" s="20">
        <v>68.142705703900205</v>
      </c>
      <c r="T37" s="113">
        <v>1.1014288207424801</v>
      </c>
      <c r="U37" s="20">
        <v>68.817617580854105</v>
      </c>
      <c r="V37" s="113">
        <v>1.9338063644157399</v>
      </c>
      <c r="W37" s="20">
        <v>69.457236018388699</v>
      </c>
      <c r="X37" s="113">
        <v>2.7951925248293001</v>
      </c>
      <c r="Y37" s="20">
        <v>1.3145303144885401</v>
      </c>
      <c r="Z37" s="113">
        <v>3.0699721667899502</v>
      </c>
      <c r="AA37" s="20">
        <v>68.253781471500005</v>
      </c>
      <c r="AB37" s="113">
        <v>1.07340576549995</v>
      </c>
      <c r="AC37" s="20">
        <v>70.265016374546903</v>
      </c>
      <c r="AD37" s="113">
        <v>2.12848275575816</v>
      </c>
      <c r="AE37" s="20">
        <v>63.624907744487302</v>
      </c>
      <c r="AF37" s="113">
        <v>3.7531392951639799</v>
      </c>
      <c r="AG37" s="20">
        <v>-4.6288737270127296</v>
      </c>
      <c r="AH37" s="113">
        <v>3.9166657086535799</v>
      </c>
      <c r="AI37" s="20">
        <v>68.410690883383296</v>
      </c>
      <c r="AJ37" s="113">
        <v>0.95238833870911999</v>
      </c>
      <c r="AK37" s="20">
        <v>68.750230109510298</v>
      </c>
      <c r="AL37" s="113">
        <v>4.7727148580082401</v>
      </c>
      <c r="AM37" s="20">
        <v>68.913616906600893</v>
      </c>
      <c r="AN37" s="113">
        <v>4.5030790849202802</v>
      </c>
      <c r="AO37" s="20">
        <v>0.50292602321764002</v>
      </c>
      <c r="AP37" s="113">
        <v>4.5529209826188604</v>
      </c>
      <c r="AQ37" s="107"/>
      <c r="AR37" s="107"/>
      <c r="AS37" s="107"/>
      <c r="AT37" s="108"/>
    </row>
    <row r="38" spans="1:46" ht="13" customHeight="1" x14ac:dyDescent="0.15">
      <c r="A38" s="57" t="s">
        <v>272</v>
      </c>
      <c r="B38" s="106">
        <v>2</v>
      </c>
      <c r="C38" s="20">
        <v>70.600293548410804</v>
      </c>
      <c r="D38" s="113">
        <v>1.2149492604185901</v>
      </c>
      <c r="E38" s="20" t="s">
        <v>824</v>
      </c>
      <c r="F38" s="113" t="s">
        <v>824</v>
      </c>
      <c r="G38" s="20">
        <v>74.109316954463793</v>
      </c>
      <c r="H38" s="113">
        <v>4.5347503429418703</v>
      </c>
      <c r="I38" s="20">
        <v>69.542328293778098</v>
      </c>
      <c r="J38" s="113">
        <v>1.27660217318932</v>
      </c>
      <c r="K38" s="20" t="s">
        <v>824</v>
      </c>
      <c r="L38" s="113" t="s">
        <v>824</v>
      </c>
      <c r="M38" s="20">
        <v>69.6547308096672</v>
      </c>
      <c r="N38" s="113">
        <v>1.45690944708826</v>
      </c>
      <c r="O38" s="20">
        <v>76.566998080923895</v>
      </c>
      <c r="P38" s="113">
        <v>2.9338411845647001</v>
      </c>
      <c r="Q38" s="20">
        <v>6.9122672712567503</v>
      </c>
      <c r="R38" s="113">
        <v>3.2792886507095802</v>
      </c>
      <c r="S38" s="20">
        <v>68.486801855707697</v>
      </c>
      <c r="T38" s="113">
        <v>1.76211318354568</v>
      </c>
      <c r="U38" s="20">
        <v>72.0685501225677</v>
      </c>
      <c r="V38" s="113">
        <v>2.3336008140445701</v>
      </c>
      <c r="W38" s="20" t="s">
        <v>824</v>
      </c>
      <c r="X38" s="113" t="s">
        <v>824</v>
      </c>
      <c r="Y38" s="20" t="s">
        <v>824</v>
      </c>
      <c r="Z38" s="113" t="s">
        <v>824</v>
      </c>
      <c r="AA38" s="20">
        <v>70.408278410828501</v>
      </c>
      <c r="AB38" s="113">
        <v>1.6190017254351201</v>
      </c>
      <c r="AC38" s="20">
        <v>70.115496401096095</v>
      </c>
      <c r="AD38" s="113">
        <v>2.4386377173915901</v>
      </c>
      <c r="AE38" s="20" t="s">
        <v>824</v>
      </c>
      <c r="AF38" s="113" t="s">
        <v>824</v>
      </c>
      <c r="AG38" s="20" t="s">
        <v>824</v>
      </c>
      <c r="AH38" s="113" t="s">
        <v>824</v>
      </c>
      <c r="AI38" s="20">
        <v>70.866282289864202</v>
      </c>
      <c r="AJ38" s="113">
        <v>1.3798386944204299</v>
      </c>
      <c r="AK38" s="20" t="s">
        <v>824</v>
      </c>
      <c r="AL38" s="113" t="s">
        <v>824</v>
      </c>
      <c r="AM38" s="20" t="s">
        <v>327</v>
      </c>
      <c r="AN38" s="113" t="s">
        <v>327</v>
      </c>
      <c r="AO38" s="20" t="s">
        <v>327</v>
      </c>
      <c r="AP38" s="113" t="s">
        <v>327</v>
      </c>
      <c r="AQ38" s="107"/>
      <c r="AR38" s="107"/>
      <c r="AS38" s="107"/>
      <c r="AT38" s="108"/>
    </row>
    <row r="39" spans="1:46" ht="13" customHeight="1" x14ac:dyDescent="0.15">
      <c r="A39" s="57" t="s">
        <v>273</v>
      </c>
      <c r="B39" s="106">
        <v>2</v>
      </c>
      <c r="C39" s="20">
        <v>73.948530254652198</v>
      </c>
      <c r="D39" s="113">
        <v>1.3255101528122</v>
      </c>
      <c r="E39" s="20">
        <v>72.972139749421999</v>
      </c>
      <c r="F39" s="113">
        <v>1.97083969055844</v>
      </c>
      <c r="G39" s="20">
        <v>74.598388720903699</v>
      </c>
      <c r="H39" s="113">
        <v>2.04571792615365</v>
      </c>
      <c r="I39" s="20">
        <v>76.806637834110703</v>
      </c>
      <c r="J39" s="113">
        <v>1.9781999518912601</v>
      </c>
      <c r="K39" s="20">
        <v>3.83449808468868</v>
      </c>
      <c r="L39" s="113">
        <v>2.7312229561469299</v>
      </c>
      <c r="M39" s="20">
        <v>73.724611789935395</v>
      </c>
      <c r="N39" s="113">
        <v>1.36003461368067</v>
      </c>
      <c r="O39" s="20" t="s">
        <v>824</v>
      </c>
      <c r="P39" s="113" t="s">
        <v>824</v>
      </c>
      <c r="Q39" s="20" t="s">
        <v>824</v>
      </c>
      <c r="R39" s="113" t="s">
        <v>824</v>
      </c>
      <c r="S39" s="20">
        <v>73.348859862521195</v>
      </c>
      <c r="T39" s="113">
        <v>1.6325796811458999</v>
      </c>
      <c r="U39" s="20">
        <v>72.199367359132395</v>
      </c>
      <c r="V39" s="113">
        <v>2.4638966217971001</v>
      </c>
      <c r="W39" s="20">
        <v>84.149768486635196</v>
      </c>
      <c r="X39" s="113">
        <v>2.8307910865746901</v>
      </c>
      <c r="Y39" s="20">
        <v>10.800908624113999</v>
      </c>
      <c r="Z39" s="113">
        <v>3.2229774586446802</v>
      </c>
      <c r="AA39" s="20">
        <v>74.320226215149205</v>
      </c>
      <c r="AB39" s="113">
        <v>1.7318850356973201</v>
      </c>
      <c r="AC39" s="20">
        <v>73.589371974944996</v>
      </c>
      <c r="AD39" s="113">
        <v>1.9313659660337299</v>
      </c>
      <c r="AE39" s="20">
        <v>71.052306480054796</v>
      </c>
      <c r="AF39" s="113">
        <v>5.3703493950116998</v>
      </c>
      <c r="AG39" s="20">
        <v>-3.2679197350944</v>
      </c>
      <c r="AH39" s="113">
        <v>5.5443277252743997</v>
      </c>
      <c r="AI39" s="20">
        <v>73.179612400319201</v>
      </c>
      <c r="AJ39" s="113">
        <v>1.4004875620543999</v>
      </c>
      <c r="AK39" s="20" t="s">
        <v>824</v>
      </c>
      <c r="AL39" s="113" t="s">
        <v>824</v>
      </c>
      <c r="AM39" s="20" t="s">
        <v>824</v>
      </c>
      <c r="AN39" s="113" t="s">
        <v>824</v>
      </c>
      <c r="AO39" s="20" t="s">
        <v>824</v>
      </c>
      <c r="AP39" s="113" t="s">
        <v>824</v>
      </c>
      <c r="AQ39" s="107"/>
      <c r="AR39" s="107"/>
      <c r="AS39" s="107"/>
      <c r="AT39" s="108"/>
    </row>
    <row r="40" spans="1:46" ht="13" customHeight="1" x14ac:dyDescent="0.15">
      <c r="A40" s="57" t="s">
        <v>274</v>
      </c>
      <c r="B40" s="106">
        <v>2</v>
      </c>
      <c r="C40" s="20">
        <v>74.148021631961299</v>
      </c>
      <c r="D40" s="113">
        <v>1.4014034893223799</v>
      </c>
      <c r="E40" s="20">
        <v>75.667719984774095</v>
      </c>
      <c r="F40" s="113">
        <v>3.63102315202427</v>
      </c>
      <c r="G40" s="20">
        <v>71.805201999121095</v>
      </c>
      <c r="H40" s="113">
        <v>1.6229011833240701</v>
      </c>
      <c r="I40" s="20">
        <v>76.446781463283202</v>
      </c>
      <c r="J40" s="113">
        <v>1.96574185727311</v>
      </c>
      <c r="K40" s="20">
        <v>0.77906147850905005</v>
      </c>
      <c r="L40" s="113">
        <v>4.09200202071061</v>
      </c>
      <c r="M40" s="20">
        <v>73.647987520907407</v>
      </c>
      <c r="N40" s="113">
        <v>1.4399428984779701</v>
      </c>
      <c r="O40" s="20" t="s">
        <v>824</v>
      </c>
      <c r="P40" s="113" t="s">
        <v>824</v>
      </c>
      <c r="Q40" s="20" t="s">
        <v>824</v>
      </c>
      <c r="R40" s="113" t="s">
        <v>824</v>
      </c>
      <c r="S40" s="20">
        <v>75.408859616984699</v>
      </c>
      <c r="T40" s="113">
        <v>1.7004695598908901</v>
      </c>
      <c r="U40" s="20">
        <v>72.866001462331795</v>
      </c>
      <c r="V40" s="113">
        <v>2.92751791279322</v>
      </c>
      <c r="W40" s="20" t="s">
        <v>824</v>
      </c>
      <c r="X40" s="113" t="s">
        <v>824</v>
      </c>
      <c r="Y40" s="20" t="s">
        <v>824</v>
      </c>
      <c r="Z40" s="113" t="s">
        <v>824</v>
      </c>
      <c r="AA40" s="20">
        <v>75.707132802297906</v>
      </c>
      <c r="AB40" s="113">
        <v>2.0943961672793598</v>
      </c>
      <c r="AC40" s="20">
        <v>73.791704550862605</v>
      </c>
      <c r="AD40" s="113">
        <v>1.94283843584106</v>
      </c>
      <c r="AE40" s="20">
        <v>73.698605282089304</v>
      </c>
      <c r="AF40" s="113">
        <v>3.5091602844696701</v>
      </c>
      <c r="AG40" s="20">
        <v>-2.0085275202086001</v>
      </c>
      <c r="AH40" s="113">
        <v>4.1168693408457901</v>
      </c>
      <c r="AI40" s="20">
        <v>76.2601455099025</v>
      </c>
      <c r="AJ40" s="113">
        <v>1.41190097998273</v>
      </c>
      <c r="AK40" s="20">
        <v>70.3757101839022</v>
      </c>
      <c r="AL40" s="113">
        <v>3.2745399932316102</v>
      </c>
      <c r="AM40" s="20" t="s">
        <v>824</v>
      </c>
      <c r="AN40" s="113" t="s">
        <v>824</v>
      </c>
      <c r="AO40" s="20" t="s">
        <v>824</v>
      </c>
      <c r="AP40" s="113" t="s">
        <v>824</v>
      </c>
      <c r="AQ40" s="107"/>
      <c r="AR40" s="107"/>
      <c r="AS40" s="107"/>
      <c r="AT40" s="108"/>
    </row>
    <row r="41" spans="1:46" ht="13" customHeight="1" x14ac:dyDescent="0.15">
      <c r="A41" s="57" t="s">
        <v>275</v>
      </c>
      <c r="B41" s="106">
        <v>2</v>
      </c>
      <c r="C41" s="20">
        <v>71.596264654978796</v>
      </c>
      <c r="D41" s="113">
        <v>1.1560155279946001</v>
      </c>
      <c r="E41" s="20">
        <v>68.167282485084002</v>
      </c>
      <c r="F41" s="113">
        <v>4.07467359750577</v>
      </c>
      <c r="G41" s="20">
        <v>70.671982931562994</v>
      </c>
      <c r="H41" s="113">
        <v>2.0811472023414499</v>
      </c>
      <c r="I41" s="20">
        <v>74.178728400472195</v>
      </c>
      <c r="J41" s="113">
        <v>1.7368012372381401</v>
      </c>
      <c r="K41" s="20">
        <v>6.0114459153881503</v>
      </c>
      <c r="L41" s="113">
        <v>4.5136762364749599</v>
      </c>
      <c r="M41" s="20">
        <v>71.403448818645401</v>
      </c>
      <c r="N41" s="113">
        <v>1.2215343262545599</v>
      </c>
      <c r="O41" s="20" t="s">
        <v>824</v>
      </c>
      <c r="P41" s="113" t="s">
        <v>824</v>
      </c>
      <c r="Q41" s="20" t="s">
        <v>824</v>
      </c>
      <c r="R41" s="113" t="s">
        <v>824</v>
      </c>
      <c r="S41" s="20">
        <v>72.934390675891706</v>
      </c>
      <c r="T41" s="113">
        <v>1.3643168054739701</v>
      </c>
      <c r="U41" s="20">
        <v>70.268012730182704</v>
      </c>
      <c r="V41" s="113">
        <v>2.6196355764649999</v>
      </c>
      <c r="W41" s="20">
        <v>61.138086867016298</v>
      </c>
      <c r="X41" s="113">
        <v>8.2862984678531806</v>
      </c>
      <c r="Y41" s="20">
        <v>-11.7963038088754</v>
      </c>
      <c r="Z41" s="113">
        <v>8.4764858301341803</v>
      </c>
      <c r="AA41" s="20">
        <v>75.003015639724296</v>
      </c>
      <c r="AB41" s="113">
        <v>1.86452215557359</v>
      </c>
      <c r="AC41" s="20">
        <v>68.7669096892607</v>
      </c>
      <c r="AD41" s="113">
        <v>1.62607005503422</v>
      </c>
      <c r="AE41" s="20" t="s">
        <v>824</v>
      </c>
      <c r="AF41" s="113" t="s">
        <v>824</v>
      </c>
      <c r="AG41" s="20" t="s">
        <v>824</v>
      </c>
      <c r="AH41" s="113" t="s">
        <v>824</v>
      </c>
      <c r="AI41" s="20">
        <v>73.239131446257502</v>
      </c>
      <c r="AJ41" s="113">
        <v>1.42484878432045</v>
      </c>
      <c r="AK41" s="20">
        <v>68.468229778357895</v>
      </c>
      <c r="AL41" s="113">
        <v>2.4769926442880799</v>
      </c>
      <c r="AM41" s="20" t="s">
        <v>824</v>
      </c>
      <c r="AN41" s="113" t="s">
        <v>824</v>
      </c>
      <c r="AO41" s="20" t="s">
        <v>824</v>
      </c>
      <c r="AP41" s="113" t="s">
        <v>824</v>
      </c>
      <c r="AQ41" s="107"/>
      <c r="AR41" s="107"/>
      <c r="AS41" s="107"/>
      <c r="AT41" s="108"/>
    </row>
    <row r="42" spans="1:46" ht="13" customHeight="1" x14ac:dyDescent="0.15">
      <c r="A42" s="57" t="s">
        <v>276</v>
      </c>
      <c r="B42" s="106">
        <v>2</v>
      </c>
      <c r="C42" s="20">
        <v>61.940071270950199</v>
      </c>
      <c r="D42" s="113">
        <v>1.34266715282588</v>
      </c>
      <c r="E42" s="20" t="s">
        <v>824</v>
      </c>
      <c r="F42" s="113" t="s">
        <v>824</v>
      </c>
      <c r="G42" s="20">
        <v>61.356388013062698</v>
      </c>
      <c r="H42" s="113">
        <v>1.3747472944099</v>
      </c>
      <c r="I42" s="20" t="s">
        <v>327</v>
      </c>
      <c r="J42" s="113" t="s">
        <v>327</v>
      </c>
      <c r="K42" s="20" t="s">
        <v>327</v>
      </c>
      <c r="L42" s="113" t="s">
        <v>327</v>
      </c>
      <c r="M42" s="20">
        <v>52.544156774836999</v>
      </c>
      <c r="N42" s="113">
        <v>2.0278046408901602</v>
      </c>
      <c r="O42" s="20">
        <v>73.095260895335301</v>
      </c>
      <c r="P42" s="113">
        <v>1.7246682932878801</v>
      </c>
      <c r="Q42" s="20">
        <v>20.551104120498401</v>
      </c>
      <c r="R42" s="113">
        <v>2.80705605107311</v>
      </c>
      <c r="S42" s="20">
        <v>65.332803213613602</v>
      </c>
      <c r="T42" s="113">
        <v>1.5888280063850699</v>
      </c>
      <c r="U42" s="20">
        <v>54.701767759109003</v>
      </c>
      <c r="V42" s="113">
        <v>2.7600427295558498</v>
      </c>
      <c r="W42" s="20" t="s">
        <v>824</v>
      </c>
      <c r="X42" s="113" t="s">
        <v>824</v>
      </c>
      <c r="Y42" s="20" t="s">
        <v>824</v>
      </c>
      <c r="Z42" s="113" t="s">
        <v>824</v>
      </c>
      <c r="AA42" s="20">
        <v>71.186445458038904</v>
      </c>
      <c r="AB42" s="113">
        <v>2.8046277861019999</v>
      </c>
      <c r="AC42" s="20">
        <v>58.150768069184998</v>
      </c>
      <c r="AD42" s="113">
        <v>1.6911559402301599</v>
      </c>
      <c r="AE42" s="20" t="s">
        <v>824</v>
      </c>
      <c r="AF42" s="113" t="s">
        <v>824</v>
      </c>
      <c r="AG42" s="20" t="s">
        <v>824</v>
      </c>
      <c r="AH42" s="113" t="s">
        <v>824</v>
      </c>
      <c r="AI42" s="20">
        <v>56.716199890041501</v>
      </c>
      <c r="AJ42" s="113">
        <v>2.2230198188541399</v>
      </c>
      <c r="AK42" s="20">
        <v>64.525495237680602</v>
      </c>
      <c r="AL42" s="113">
        <v>1.6823214294729301</v>
      </c>
      <c r="AM42" s="20" t="s">
        <v>824</v>
      </c>
      <c r="AN42" s="113" t="s">
        <v>824</v>
      </c>
      <c r="AO42" s="20" t="s">
        <v>824</v>
      </c>
      <c r="AP42" s="113" t="s">
        <v>824</v>
      </c>
      <c r="AQ42" s="107"/>
      <c r="AR42" s="107"/>
      <c r="AS42" s="107"/>
      <c r="AT42" s="108"/>
    </row>
    <row r="43" spans="1:46" ht="13" customHeight="1" x14ac:dyDescent="0.15">
      <c r="A43" s="57" t="s">
        <v>277</v>
      </c>
      <c r="B43" s="106">
        <v>2</v>
      </c>
      <c r="C43" s="20">
        <v>66.251701981718099</v>
      </c>
      <c r="D43" s="113">
        <v>1.7546212409473501</v>
      </c>
      <c r="E43" s="20">
        <v>74.916206520320898</v>
      </c>
      <c r="F43" s="113">
        <v>2.8186731188051199</v>
      </c>
      <c r="G43" s="20">
        <v>62.9073686164039</v>
      </c>
      <c r="H43" s="113">
        <v>2.3356494248741799</v>
      </c>
      <c r="I43" s="20" t="s">
        <v>824</v>
      </c>
      <c r="J43" s="113" t="s">
        <v>824</v>
      </c>
      <c r="K43" s="20" t="s">
        <v>824</v>
      </c>
      <c r="L43" s="113" t="s">
        <v>824</v>
      </c>
      <c r="M43" s="20">
        <v>65.309395243912704</v>
      </c>
      <c r="N43" s="113">
        <v>1.8626553471074501</v>
      </c>
      <c r="O43" s="20" t="s">
        <v>327</v>
      </c>
      <c r="P43" s="113" t="s">
        <v>327</v>
      </c>
      <c r="Q43" s="20" t="s">
        <v>327</v>
      </c>
      <c r="R43" s="113" t="s">
        <v>327</v>
      </c>
      <c r="S43" s="20">
        <v>64.499551056176898</v>
      </c>
      <c r="T43" s="113">
        <v>2.2870029986142999</v>
      </c>
      <c r="U43" s="20">
        <v>67.991647135214706</v>
      </c>
      <c r="V43" s="113">
        <v>3.5541067478194202</v>
      </c>
      <c r="W43" s="20" t="s">
        <v>824</v>
      </c>
      <c r="X43" s="113" t="s">
        <v>824</v>
      </c>
      <c r="Y43" s="20" t="s">
        <v>824</v>
      </c>
      <c r="Z43" s="113" t="s">
        <v>824</v>
      </c>
      <c r="AA43" s="20">
        <v>64.097024094674595</v>
      </c>
      <c r="AB43" s="113">
        <v>3.0651472766724699</v>
      </c>
      <c r="AC43" s="20">
        <v>65.419214029903799</v>
      </c>
      <c r="AD43" s="113">
        <v>2.6820061407111599</v>
      </c>
      <c r="AE43" s="20" t="s">
        <v>824</v>
      </c>
      <c r="AF43" s="113" t="s">
        <v>824</v>
      </c>
      <c r="AG43" s="20" t="s">
        <v>824</v>
      </c>
      <c r="AH43" s="113" t="s">
        <v>824</v>
      </c>
      <c r="AI43" s="20">
        <v>64.448974518115904</v>
      </c>
      <c r="AJ43" s="113">
        <v>1.9574233881191501</v>
      </c>
      <c r="AK43" s="20" t="s">
        <v>824</v>
      </c>
      <c r="AL43" s="113" t="s">
        <v>824</v>
      </c>
      <c r="AM43" s="20" t="s">
        <v>327</v>
      </c>
      <c r="AN43" s="113" t="s">
        <v>327</v>
      </c>
      <c r="AO43" s="20" t="s">
        <v>327</v>
      </c>
      <c r="AP43" s="113" t="s">
        <v>327</v>
      </c>
      <c r="AQ43" s="107"/>
      <c r="AR43" s="107"/>
      <c r="AS43" s="107"/>
      <c r="AT43" s="108"/>
    </row>
    <row r="44" spans="1:46" ht="13" customHeight="1" x14ac:dyDescent="0.15">
      <c r="A44" s="57" t="s">
        <v>278</v>
      </c>
      <c r="B44" s="106">
        <v>2</v>
      </c>
      <c r="C44" s="20">
        <v>78.996655317551102</v>
      </c>
      <c r="D44" s="113">
        <v>0.85473327403749499</v>
      </c>
      <c r="E44" s="20">
        <v>77.175731826051205</v>
      </c>
      <c r="F44" s="113">
        <v>2.4537943071502202</v>
      </c>
      <c r="G44" s="20">
        <v>77.730238263378695</v>
      </c>
      <c r="H44" s="113">
        <v>1.28385608215869</v>
      </c>
      <c r="I44" s="20">
        <v>80.4092449879616</v>
      </c>
      <c r="J44" s="113">
        <v>1.1802337928386399</v>
      </c>
      <c r="K44" s="20">
        <v>3.23351316191044</v>
      </c>
      <c r="L44" s="113">
        <v>2.7747192859830299</v>
      </c>
      <c r="M44" s="20">
        <v>75.934534702369305</v>
      </c>
      <c r="N44" s="113">
        <v>0.84166547712759698</v>
      </c>
      <c r="O44" s="20">
        <v>89.381435456689104</v>
      </c>
      <c r="P44" s="113">
        <v>3.00555016440665</v>
      </c>
      <c r="Q44" s="20">
        <v>13.4469007543199</v>
      </c>
      <c r="R44" s="113">
        <v>3.1636584909215499</v>
      </c>
      <c r="S44" s="20">
        <v>83.619112119712298</v>
      </c>
      <c r="T44" s="113">
        <v>1.8224334972582099</v>
      </c>
      <c r="U44" s="20">
        <v>75.728249029092893</v>
      </c>
      <c r="V44" s="113">
        <v>1.56128542216684</v>
      </c>
      <c r="W44" s="20">
        <v>75.758647851522994</v>
      </c>
      <c r="X44" s="113">
        <v>1.0392496793625901</v>
      </c>
      <c r="Y44" s="20">
        <v>-7.8604642681893502</v>
      </c>
      <c r="Z44" s="113">
        <v>2.1176779481320702</v>
      </c>
      <c r="AA44" s="20">
        <v>88.642210634516204</v>
      </c>
      <c r="AB44" s="113">
        <v>2.65474330065125</v>
      </c>
      <c r="AC44" s="20">
        <v>80.830856879826101</v>
      </c>
      <c r="AD44" s="113">
        <v>2.1219908140969301</v>
      </c>
      <c r="AE44" s="20">
        <v>76.959286291289601</v>
      </c>
      <c r="AF44" s="113">
        <v>1.0380628574202699</v>
      </c>
      <c r="AG44" s="20">
        <v>-11.682924343226601</v>
      </c>
      <c r="AH44" s="113">
        <v>2.9575436998909699</v>
      </c>
      <c r="AI44" s="20">
        <v>78.951088589266206</v>
      </c>
      <c r="AJ44" s="113">
        <v>0.86662605522533898</v>
      </c>
      <c r="AK44" s="20" t="s">
        <v>824</v>
      </c>
      <c r="AL44" s="113" t="s">
        <v>824</v>
      </c>
      <c r="AM44" s="20" t="s">
        <v>824</v>
      </c>
      <c r="AN44" s="113" t="s">
        <v>824</v>
      </c>
      <c r="AO44" s="20" t="s">
        <v>824</v>
      </c>
      <c r="AP44" s="113" t="s">
        <v>824</v>
      </c>
      <c r="AQ44" s="107"/>
      <c r="AR44" s="107"/>
      <c r="AS44" s="107"/>
      <c r="AT44" s="108"/>
    </row>
    <row r="45" spans="1:46" ht="13" customHeight="1" x14ac:dyDescent="0.15">
      <c r="A45" s="57" t="s">
        <v>279</v>
      </c>
      <c r="B45" s="106">
        <v>2</v>
      </c>
      <c r="C45" s="20">
        <v>68.841941580400302</v>
      </c>
      <c r="D45" s="113">
        <v>1.2623410994366999</v>
      </c>
      <c r="E45" s="20">
        <v>75.805216115402899</v>
      </c>
      <c r="F45" s="113">
        <v>1.79594728784748</v>
      </c>
      <c r="G45" s="20">
        <v>65.460860210275797</v>
      </c>
      <c r="H45" s="113">
        <v>2.1029979566968402</v>
      </c>
      <c r="I45" s="20">
        <v>62.800448288528202</v>
      </c>
      <c r="J45" s="113">
        <v>2.3336621106303701</v>
      </c>
      <c r="K45" s="20">
        <v>-13.0047678268747</v>
      </c>
      <c r="L45" s="113">
        <v>2.9170954233667099</v>
      </c>
      <c r="M45" s="20">
        <v>68.674761206432393</v>
      </c>
      <c r="N45" s="113">
        <v>1.29181116505525</v>
      </c>
      <c r="O45" s="20" t="s">
        <v>327</v>
      </c>
      <c r="P45" s="113" t="s">
        <v>327</v>
      </c>
      <c r="Q45" s="20" t="s">
        <v>327</v>
      </c>
      <c r="R45" s="113" t="s">
        <v>327</v>
      </c>
      <c r="S45" s="20">
        <v>67.938702775956202</v>
      </c>
      <c r="T45" s="113">
        <v>1.78328843254175</v>
      </c>
      <c r="U45" s="20">
        <v>67.396733480953202</v>
      </c>
      <c r="V45" s="113">
        <v>2.4535747511533601</v>
      </c>
      <c r="W45" s="20">
        <v>73.261883890192195</v>
      </c>
      <c r="X45" s="113">
        <v>2.73582361829861</v>
      </c>
      <c r="Y45" s="20">
        <v>5.3231811142360401</v>
      </c>
      <c r="Z45" s="113">
        <v>3.4114027613366198</v>
      </c>
      <c r="AA45" s="20">
        <v>68.820650024747906</v>
      </c>
      <c r="AB45" s="113">
        <v>1.7404520739625799</v>
      </c>
      <c r="AC45" s="20">
        <v>65.269741762585795</v>
      </c>
      <c r="AD45" s="113">
        <v>2.5701362921135198</v>
      </c>
      <c r="AE45" s="20">
        <v>76.700198196972096</v>
      </c>
      <c r="AF45" s="113">
        <v>3.1184244406429298</v>
      </c>
      <c r="AG45" s="20">
        <v>7.8795481722241796</v>
      </c>
      <c r="AH45" s="113">
        <v>3.54015816273004</v>
      </c>
      <c r="AI45" s="20">
        <v>67.285497664238505</v>
      </c>
      <c r="AJ45" s="113">
        <v>1.28731266507748</v>
      </c>
      <c r="AK45" s="20">
        <v>76.040342903805794</v>
      </c>
      <c r="AL45" s="113">
        <v>3.9296173323633501</v>
      </c>
      <c r="AM45" s="20" t="s">
        <v>824</v>
      </c>
      <c r="AN45" s="113" t="s">
        <v>824</v>
      </c>
      <c r="AO45" s="20" t="s">
        <v>824</v>
      </c>
      <c r="AP45" s="113" t="s">
        <v>824</v>
      </c>
      <c r="AQ45" s="107"/>
      <c r="AR45" s="107"/>
      <c r="AS45" s="107"/>
      <c r="AT45" s="108"/>
    </row>
    <row r="46" spans="1:46" ht="13" customHeight="1" x14ac:dyDescent="0.15">
      <c r="A46" s="57" t="s">
        <v>280</v>
      </c>
      <c r="B46" s="106">
        <v>2</v>
      </c>
      <c r="C46" s="20">
        <v>52.9326539354931</v>
      </c>
      <c r="D46" s="113">
        <v>1.47654717913059</v>
      </c>
      <c r="E46" s="20">
        <v>57.490935847986997</v>
      </c>
      <c r="F46" s="113">
        <v>2.5737396268948101</v>
      </c>
      <c r="G46" s="20">
        <v>51.8684030750048</v>
      </c>
      <c r="H46" s="113">
        <v>2.3682860449645302</v>
      </c>
      <c r="I46" s="20">
        <v>46.660026595556197</v>
      </c>
      <c r="J46" s="113">
        <v>1.8373358253871499</v>
      </c>
      <c r="K46" s="20">
        <v>-10.8309092524308</v>
      </c>
      <c r="L46" s="113">
        <v>3.0792352378967101</v>
      </c>
      <c r="M46" s="20">
        <v>52.012282682909998</v>
      </c>
      <c r="N46" s="113">
        <v>1.5469213576023899</v>
      </c>
      <c r="O46" s="20">
        <v>61.162766985607597</v>
      </c>
      <c r="P46" s="113">
        <v>5.6834420809408996</v>
      </c>
      <c r="Q46" s="20">
        <v>9.1504843026975902</v>
      </c>
      <c r="R46" s="113">
        <v>5.9947194389890299</v>
      </c>
      <c r="S46" s="20">
        <v>53.516962418748598</v>
      </c>
      <c r="T46" s="113">
        <v>1.6351830266517999</v>
      </c>
      <c r="U46" s="20">
        <v>53.427375316044397</v>
      </c>
      <c r="V46" s="113">
        <v>3.5407275198736499</v>
      </c>
      <c r="W46" s="20" t="s">
        <v>824</v>
      </c>
      <c r="X46" s="113" t="s">
        <v>824</v>
      </c>
      <c r="Y46" s="20" t="s">
        <v>824</v>
      </c>
      <c r="Z46" s="113" t="s">
        <v>824</v>
      </c>
      <c r="AA46" s="20">
        <v>59.460781230449101</v>
      </c>
      <c r="AB46" s="113">
        <v>2.8758806126682002</v>
      </c>
      <c r="AC46" s="20">
        <v>50.326779705904798</v>
      </c>
      <c r="AD46" s="113">
        <v>2.0508390082438499</v>
      </c>
      <c r="AE46" s="20">
        <v>46.057101617955801</v>
      </c>
      <c r="AF46" s="113">
        <v>5.3213166891220798</v>
      </c>
      <c r="AG46" s="20">
        <v>-13.403679612493301</v>
      </c>
      <c r="AH46" s="113">
        <v>6.1112315991260298</v>
      </c>
      <c r="AI46" s="20">
        <v>52.389373149221797</v>
      </c>
      <c r="AJ46" s="113">
        <v>2.6232163630565801</v>
      </c>
      <c r="AK46" s="20">
        <v>54.177681602651901</v>
      </c>
      <c r="AL46" s="113">
        <v>2.0239785781965001</v>
      </c>
      <c r="AM46" s="20">
        <v>51.341412333759997</v>
      </c>
      <c r="AN46" s="113">
        <v>4.6965031233408903</v>
      </c>
      <c r="AO46" s="20">
        <v>-1.0479608154617901</v>
      </c>
      <c r="AP46" s="113">
        <v>5.3040245218999402</v>
      </c>
      <c r="AQ46" s="107"/>
      <c r="AR46" s="107"/>
      <c r="AS46" s="107"/>
      <c r="AT46" s="108"/>
    </row>
    <row r="47" spans="1:46" ht="13" customHeight="1" x14ac:dyDescent="0.15">
      <c r="A47" s="57" t="s">
        <v>281</v>
      </c>
      <c r="B47" s="106">
        <v>2</v>
      </c>
      <c r="C47" s="20">
        <v>51.451062603635599</v>
      </c>
      <c r="D47" s="113">
        <v>1.15013635203709</v>
      </c>
      <c r="E47" s="20" t="s">
        <v>824</v>
      </c>
      <c r="F47" s="113" t="s">
        <v>824</v>
      </c>
      <c r="G47" s="20">
        <v>49.328410287313702</v>
      </c>
      <c r="H47" s="113">
        <v>1.3046123247255399</v>
      </c>
      <c r="I47" s="20">
        <v>57.743676098167199</v>
      </c>
      <c r="J47" s="113">
        <v>2.6829478621552898</v>
      </c>
      <c r="K47" s="20" t="s">
        <v>824</v>
      </c>
      <c r="L47" s="113" t="s">
        <v>824</v>
      </c>
      <c r="M47" s="20">
        <v>49.827135933020898</v>
      </c>
      <c r="N47" s="113">
        <v>1.19565727836321</v>
      </c>
      <c r="O47" s="20">
        <v>75.664565636160305</v>
      </c>
      <c r="P47" s="113">
        <v>3.7000274499525401</v>
      </c>
      <c r="Q47" s="20">
        <v>25.837429703139399</v>
      </c>
      <c r="R47" s="113">
        <v>3.9078748688293201</v>
      </c>
      <c r="S47" s="20">
        <v>54.304899373188803</v>
      </c>
      <c r="T47" s="113">
        <v>3.36956772506832</v>
      </c>
      <c r="U47" s="20">
        <v>52.711585400928897</v>
      </c>
      <c r="V47" s="113">
        <v>1.9101316234372701</v>
      </c>
      <c r="W47" s="20">
        <v>48.799339745224998</v>
      </c>
      <c r="X47" s="113">
        <v>1.7789478568741</v>
      </c>
      <c r="Y47" s="20">
        <v>-5.5055596279637697</v>
      </c>
      <c r="Z47" s="113">
        <v>3.6566886045829099</v>
      </c>
      <c r="AA47" s="20" t="s">
        <v>824</v>
      </c>
      <c r="AB47" s="113" t="s">
        <v>824</v>
      </c>
      <c r="AC47" s="20">
        <v>54.893589409444203</v>
      </c>
      <c r="AD47" s="113">
        <v>1.70820194932758</v>
      </c>
      <c r="AE47" s="20">
        <v>46.553223794760598</v>
      </c>
      <c r="AF47" s="113">
        <v>1.7000025456719701</v>
      </c>
      <c r="AG47" s="20" t="s">
        <v>824</v>
      </c>
      <c r="AH47" s="113" t="s">
        <v>824</v>
      </c>
      <c r="AI47" s="20">
        <v>53.377565495419098</v>
      </c>
      <c r="AJ47" s="113">
        <v>1.52630753527606</v>
      </c>
      <c r="AK47" s="20">
        <v>49.5617675425705</v>
      </c>
      <c r="AL47" s="113">
        <v>2.0125208059770201</v>
      </c>
      <c r="AM47" s="20">
        <v>46.163041110439998</v>
      </c>
      <c r="AN47" s="113">
        <v>4.4051276962020101</v>
      </c>
      <c r="AO47" s="20">
        <v>-7.2145243849790797</v>
      </c>
      <c r="AP47" s="113">
        <v>4.5050089467981698</v>
      </c>
      <c r="AQ47" s="107"/>
      <c r="AR47" s="107"/>
      <c r="AS47" s="107"/>
      <c r="AT47" s="108"/>
    </row>
    <row r="48" spans="1:46" ht="13" customHeight="1" x14ac:dyDescent="0.15">
      <c r="A48" s="57" t="s">
        <v>282</v>
      </c>
      <c r="B48" s="106">
        <v>2</v>
      </c>
      <c r="C48" s="20">
        <v>74.099798837550793</v>
      </c>
      <c r="D48" s="113">
        <v>1.43135924086691</v>
      </c>
      <c r="E48" s="20">
        <v>75.439787125263095</v>
      </c>
      <c r="F48" s="113">
        <v>3.5764549756008202</v>
      </c>
      <c r="G48" s="20">
        <v>73.279663505023294</v>
      </c>
      <c r="H48" s="113">
        <v>2.1124527191809701</v>
      </c>
      <c r="I48" s="20">
        <v>74.604581862756305</v>
      </c>
      <c r="J48" s="113">
        <v>2.26776328651329</v>
      </c>
      <c r="K48" s="20">
        <v>-0.83520526250683202</v>
      </c>
      <c r="L48" s="113">
        <v>4.3175874227345403</v>
      </c>
      <c r="M48" s="20">
        <v>73.989953325179599</v>
      </c>
      <c r="N48" s="113">
        <v>1.4593849521940601</v>
      </c>
      <c r="O48" s="20" t="s">
        <v>824</v>
      </c>
      <c r="P48" s="113" t="s">
        <v>824</v>
      </c>
      <c r="Q48" s="20" t="s">
        <v>824</v>
      </c>
      <c r="R48" s="113" t="s">
        <v>824</v>
      </c>
      <c r="S48" s="20">
        <v>76.200986433968396</v>
      </c>
      <c r="T48" s="113">
        <v>2.0937940615690498</v>
      </c>
      <c r="U48" s="20">
        <v>77.425023028292898</v>
      </c>
      <c r="V48" s="113">
        <v>2.4657309631463802</v>
      </c>
      <c r="W48" s="20">
        <v>67.894619105090996</v>
      </c>
      <c r="X48" s="113">
        <v>2.78451001237636</v>
      </c>
      <c r="Y48" s="20">
        <v>-8.30636732887743</v>
      </c>
      <c r="Z48" s="113">
        <v>3.6176320326691802</v>
      </c>
      <c r="AA48" s="20">
        <v>73.831821744709401</v>
      </c>
      <c r="AB48" s="113">
        <v>1.94217155435692</v>
      </c>
      <c r="AC48" s="20">
        <v>74.521384337286804</v>
      </c>
      <c r="AD48" s="113">
        <v>2.3325002087385198</v>
      </c>
      <c r="AE48" s="20">
        <v>71.177424456037699</v>
      </c>
      <c r="AF48" s="113">
        <v>6.3562939880266001</v>
      </c>
      <c r="AG48" s="20">
        <v>-2.6543972886716598</v>
      </c>
      <c r="AH48" s="113">
        <v>6.8573178960330701</v>
      </c>
      <c r="AI48" s="20">
        <v>74.369127709546504</v>
      </c>
      <c r="AJ48" s="113">
        <v>1.53525268261238</v>
      </c>
      <c r="AK48" s="20">
        <v>73.865111585856695</v>
      </c>
      <c r="AL48" s="113">
        <v>4.4402776169148703</v>
      </c>
      <c r="AM48" s="20" t="s">
        <v>824</v>
      </c>
      <c r="AN48" s="113" t="s">
        <v>824</v>
      </c>
      <c r="AO48" s="20" t="s">
        <v>824</v>
      </c>
      <c r="AP48" s="113" t="s">
        <v>824</v>
      </c>
      <c r="AQ48" s="107"/>
      <c r="AR48" s="107"/>
      <c r="AS48" s="107"/>
      <c r="AT48" s="108"/>
    </row>
    <row r="49" spans="1:46" ht="13" customHeight="1" x14ac:dyDescent="0.15">
      <c r="A49" s="57" t="s">
        <v>283</v>
      </c>
      <c r="B49" s="106">
        <v>2</v>
      </c>
      <c r="C49" s="20">
        <v>90.671395348569703</v>
      </c>
      <c r="D49" s="113">
        <v>0.78337605628672402</v>
      </c>
      <c r="E49" s="20">
        <v>93.507431265996303</v>
      </c>
      <c r="F49" s="113">
        <v>1.7564857007124</v>
      </c>
      <c r="G49" s="20">
        <v>91.738677474923307</v>
      </c>
      <c r="H49" s="113">
        <v>1.31028773723151</v>
      </c>
      <c r="I49" s="20">
        <v>88.930073339245695</v>
      </c>
      <c r="J49" s="113">
        <v>1.1553862125484999</v>
      </c>
      <c r="K49" s="20">
        <v>-4.5773579267505697</v>
      </c>
      <c r="L49" s="113">
        <v>2.3013061150254499</v>
      </c>
      <c r="M49" s="20">
        <v>90.218321872857601</v>
      </c>
      <c r="N49" s="113">
        <v>0.84408802248355297</v>
      </c>
      <c r="O49" s="20">
        <v>93.472713087490106</v>
      </c>
      <c r="P49" s="113">
        <v>2.1229238979021701</v>
      </c>
      <c r="Q49" s="20">
        <v>3.25439121463249</v>
      </c>
      <c r="R49" s="113">
        <v>2.3090048999977699</v>
      </c>
      <c r="S49" s="20">
        <v>90.541277596655803</v>
      </c>
      <c r="T49" s="113">
        <v>1.0091519582470301</v>
      </c>
      <c r="U49" s="20">
        <v>89.683309155193498</v>
      </c>
      <c r="V49" s="113">
        <v>2.6897995591899999</v>
      </c>
      <c r="W49" s="20">
        <v>91.329907429726802</v>
      </c>
      <c r="X49" s="113">
        <v>2.37296671025782</v>
      </c>
      <c r="Y49" s="20">
        <v>0.78862983307097101</v>
      </c>
      <c r="Z49" s="113">
        <v>2.5871029085378598</v>
      </c>
      <c r="AA49" s="20">
        <v>89.7607678495351</v>
      </c>
      <c r="AB49" s="113">
        <v>1.11974437567115</v>
      </c>
      <c r="AC49" s="20">
        <v>91.205762397792498</v>
      </c>
      <c r="AD49" s="113">
        <v>1.4102903640954501</v>
      </c>
      <c r="AE49" s="20">
        <v>91.136643658371995</v>
      </c>
      <c r="AF49" s="113">
        <v>2.0330811371561399</v>
      </c>
      <c r="AG49" s="20">
        <v>1.3758758088368499</v>
      </c>
      <c r="AH49" s="113">
        <v>2.40870161803451</v>
      </c>
      <c r="AI49" s="20">
        <v>90.249735254298599</v>
      </c>
      <c r="AJ49" s="113">
        <v>0.84649887901405296</v>
      </c>
      <c r="AK49" s="20" t="s">
        <v>824</v>
      </c>
      <c r="AL49" s="113" t="s">
        <v>824</v>
      </c>
      <c r="AM49" s="20" t="s">
        <v>824</v>
      </c>
      <c r="AN49" s="113" t="s">
        <v>824</v>
      </c>
      <c r="AO49" s="20" t="s">
        <v>824</v>
      </c>
      <c r="AP49" s="113" t="s">
        <v>824</v>
      </c>
      <c r="AQ49" s="107"/>
      <c r="AR49" s="107"/>
      <c r="AS49" s="107"/>
      <c r="AT49" s="108"/>
    </row>
    <row r="50" spans="1:46" ht="13" customHeight="1" x14ac:dyDescent="0.15">
      <c r="A50" s="57" t="s">
        <v>284</v>
      </c>
      <c r="B50" s="106">
        <v>2</v>
      </c>
      <c r="C50" s="20">
        <v>61.042027059648298</v>
      </c>
      <c r="D50" s="113">
        <v>1.3005641882138801</v>
      </c>
      <c r="E50" s="20">
        <v>69.422105443727702</v>
      </c>
      <c r="F50" s="113">
        <v>2.8556752127077001</v>
      </c>
      <c r="G50" s="20">
        <v>59.4581215253979</v>
      </c>
      <c r="H50" s="113">
        <v>1.9805746319103501</v>
      </c>
      <c r="I50" s="20">
        <v>56.310524917951398</v>
      </c>
      <c r="J50" s="113">
        <v>2.1512376581203299</v>
      </c>
      <c r="K50" s="20">
        <v>-13.111580525776301</v>
      </c>
      <c r="L50" s="113">
        <v>3.5308809245855901</v>
      </c>
      <c r="M50" s="20">
        <v>61.069716580287498</v>
      </c>
      <c r="N50" s="113">
        <v>1.3091508042231801</v>
      </c>
      <c r="O50" s="20" t="s">
        <v>327</v>
      </c>
      <c r="P50" s="113" t="s">
        <v>327</v>
      </c>
      <c r="Q50" s="20" t="s">
        <v>327</v>
      </c>
      <c r="R50" s="113" t="s">
        <v>327</v>
      </c>
      <c r="S50" s="20">
        <v>59.318379576664803</v>
      </c>
      <c r="T50" s="113">
        <v>1.5501089278195099</v>
      </c>
      <c r="U50" s="20">
        <v>63.887200151450401</v>
      </c>
      <c r="V50" s="113">
        <v>2.83187918340297</v>
      </c>
      <c r="W50" s="20">
        <v>64.720241924391203</v>
      </c>
      <c r="X50" s="113">
        <v>5.4316432786433202</v>
      </c>
      <c r="Y50" s="20">
        <v>5.4018623477264596</v>
      </c>
      <c r="Z50" s="113">
        <v>5.5142553996219803</v>
      </c>
      <c r="AA50" s="20">
        <v>64.267349340486902</v>
      </c>
      <c r="AB50" s="113">
        <v>1.8649121545149501</v>
      </c>
      <c r="AC50" s="20">
        <v>58.293534915373598</v>
      </c>
      <c r="AD50" s="113">
        <v>2.03451925297303</v>
      </c>
      <c r="AE50" s="20" t="s">
        <v>824</v>
      </c>
      <c r="AF50" s="113" t="s">
        <v>824</v>
      </c>
      <c r="AG50" s="20" t="s">
        <v>824</v>
      </c>
      <c r="AH50" s="113" t="s">
        <v>824</v>
      </c>
      <c r="AI50" s="20">
        <v>61.797372407799898</v>
      </c>
      <c r="AJ50" s="113">
        <v>1.3531168093055801</v>
      </c>
      <c r="AK50" s="20">
        <v>56.636451604517603</v>
      </c>
      <c r="AL50" s="113">
        <v>4.3506318147146903</v>
      </c>
      <c r="AM50" s="20" t="s">
        <v>327</v>
      </c>
      <c r="AN50" s="113" t="s">
        <v>327</v>
      </c>
      <c r="AO50" s="20" t="s">
        <v>327</v>
      </c>
      <c r="AP50" s="113" t="s">
        <v>327</v>
      </c>
      <c r="AQ50" s="107"/>
      <c r="AR50" s="107"/>
      <c r="AS50" s="107"/>
      <c r="AT50" s="108"/>
    </row>
    <row r="51" spans="1:46" ht="13" customHeight="1" x14ac:dyDescent="0.15">
      <c r="A51" s="57" t="s">
        <v>285</v>
      </c>
      <c r="B51" s="106">
        <v>2</v>
      </c>
      <c r="C51" s="20">
        <v>83.194161779735097</v>
      </c>
      <c r="D51" s="113">
        <v>0.87130919209371005</v>
      </c>
      <c r="E51" s="20">
        <v>81.194573714796405</v>
      </c>
      <c r="F51" s="113">
        <v>4.0547598204545503</v>
      </c>
      <c r="G51" s="20">
        <v>80.975950810710401</v>
      </c>
      <c r="H51" s="113">
        <v>2.2191843643065798</v>
      </c>
      <c r="I51" s="20">
        <v>83.895471429777999</v>
      </c>
      <c r="J51" s="113">
        <v>0.98346830287480602</v>
      </c>
      <c r="K51" s="20">
        <v>2.7008977149815201</v>
      </c>
      <c r="L51" s="113">
        <v>4.2027951522517997</v>
      </c>
      <c r="M51" s="20">
        <v>82.632613403213497</v>
      </c>
      <c r="N51" s="113">
        <v>0.94009938228717504</v>
      </c>
      <c r="O51" s="20">
        <v>88.659508001029593</v>
      </c>
      <c r="P51" s="113">
        <v>1.4803557917635399</v>
      </c>
      <c r="Q51" s="20">
        <v>6.0268945978161002</v>
      </c>
      <c r="R51" s="113">
        <v>1.8192390667795799</v>
      </c>
      <c r="S51" s="20">
        <v>83.135301169437497</v>
      </c>
      <c r="T51" s="113">
        <v>0.93718483382536499</v>
      </c>
      <c r="U51" s="20">
        <v>82.945992569959898</v>
      </c>
      <c r="V51" s="113">
        <v>2.3652560299035699</v>
      </c>
      <c r="W51" s="20" t="s">
        <v>824</v>
      </c>
      <c r="X51" s="113" t="s">
        <v>824</v>
      </c>
      <c r="Y51" s="20" t="s">
        <v>824</v>
      </c>
      <c r="Z51" s="113" t="s">
        <v>824</v>
      </c>
      <c r="AA51" s="20">
        <v>82.458088860471193</v>
      </c>
      <c r="AB51" s="113">
        <v>0.98999640402226097</v>
      </c>
      <c r="AC51" s="20">
        <v>88.201755431876904</v>
      </c>
      <c r="AD51" s="113">
        <v>1.16377296764744</v>
      </c>
      <c r="AE51" s="20" t="s">
        <v>327</v>
      </c>
      <c r="AF51" s="113" t="s">
        <v>327</v>
      </c>
      <c r="AG51" s="20" t="s">
        <v>327</v>
      </c>
      <c r="AH51" s="113" t="s">
        <v>327</v>
      </c>
      <c r="AI51" s="20">
        <v>83.082549828799401</v>
      </c>
      <c r="AJ51" s="113">
        <v>0.892561414872305</v>
      </c>
      <c r="AK51" s="20" t="s">
        <v>824</v>
      </c>
      <c r="AL51" s="113" t="s">
        <v>824</v>
      </c>
      <c r="AM51" s="20" t="s">
        <v>824</v>
      </c>
      <c r="AN51" s="113" t="s">
        <v>824</v>
      </c>
      <c r="AO51" s="20" t="s">
        <v>824</v>
      </c>
      <c r="AP51" s="113" t="s">
        <v>824</v>
      </c>
      <c r="AQ51" s="107"/>
      <c r="AR51" s="107"/>
      <c r="AS51" s="107"/>
      <c r="AT51" s="108"/>
    </row>
    <row r="52" spans="1:46" ht="13" customHeight="1" x14ac:dyDescent="0.15">
      <c r="A52" s="57" t="s">
        <v>286</v>
      </c>
      <c r="B52" s="106">
        <v>2</v>
      </c>
      <c r="C52" s="20">
        <v>76.355819414211794</v>
      </c>
      <c r="D52" s="113">
        <v>1.0368569919592101</v>
      </c>
      <c r="E52" s="20" t="s">
        <v>327</v>
      </c>
      <c r="F52" s="113" t="s">
        <v>327</v>
      </c>
      <c r="G52" s="20" t="s">
        <v>327</v>
      </c>
      <c r="H52" s="113" t="s">
        <v>327</v>
      </c>
      <c r="I52" s="20">
        <v>76.583784048772699</v>
      </c>
      <c r="J52" s="113">
        <v>0.98284330938441899</v>
      </c>
      <c r="K52" s="20" t="s">
        <v>327</v>
      </c>
      <c r="L52" s="113" t="s">
        <v>327</v>
      </c>
      <c r="M52" s="20">
        <v>76.052838564575197</v>
      </c>
      <c r="N52" s="113">
        <v>0.94784783720814703</v>
      </c>
      <c r="O52" s="20">
        <v>79.844455906995705</v>
      </c>
      <c r="P52" s="113">
        <v>3.4777295810726701</v>
      </c>
      <c r="Q52" s="20">
        <v>3.79161734242048</v>
      </c>
      <c r="R52" s="113">
        <v>3.64280601380923</v>
      </c>
      <c r="S52" s="20">
        <v>77.116658446887897</v>
      </c>
      <c r="T52" s="113">
        <v>1.70171619024359</v>
      </c>
      <c r="U52" s="20">
        <v>75.589449044310399</v>
      </c>
      <c r="V52" s="113">
        <v>1.3400653421323001</v>
      </c>
      <c r="W52" s="20" t="s">
        <v>824</v>
      </c>
      <c r="X52" s="113" t="s">
        <v>824</v>
      </c>
      <c r="Y52" s="20" t="s">
        <v>824</v>
      </c>
      <c r="Z52" s="113" t="s">
        <v>824</v>
      </c>
      <c r="AA52" s="20">
        <v>76.117790582309098</v>
      </c>
      <c r="AB52" s="113">
        <v>1.5636074962050599</v>
      </c>
      <c r="AC52" s="20">
        <v>76.893080569949504</v>
      </c>
      <c r="AD52" s="113">
        <v>1.3366223373797399</v>
      </c>
      <c r="AE52" s="20" t="s">
        <v>824</v>
      </c>
      <c r="AF52" s="113" t="s">
        <v>824</v>
      </c>
      <c r="AG52" s="20" t="s">
        <v>824</v>
      </c>
      <c r="AH52" s="113" t="s">
        <v>824</v>
      </c>
      <c r="AI52" s="20">
        <v>77.347124063848497</v>
      </c>
      <c r="AJ52" s="113">
        <v>1.1960014272664801</v>
      </c>
      <c r="AK52" s="20">
        <v>74.076012870936097</v>
      </c>
      <c r="AL52" s="113">
        <v>1.7809872975797501</v>
      </c>
      <c r="AM52" s="20" t="s">
        <v>824</v>
      </c>
      <c r="AN52" s="113" t="s">
        <v>824</v>
      </c>
      <c r="AO52" s="20" t="s">
        <v>824</v>
      </c>
      <c r="AP52" s="113" t="s">
        <v>824</v>
      </c>
      <c r="AQ52" s="107"/>
      <c r="AR52" s="107"/>
      <c r="AS52" s="107"/>
      <c r="AT52" s="108"/>
    </row>
    <row r="53" spans="1:46" ht="13" customHeight="1" x14ac:dyDescent="0.15">
      <c r="A53" s="57" t="s">
        <v>287</v>
      </c>
      <c r="B53" s="106">
        <v>2</v>
      </c>
      <c r="C53" s="20">
        <v>51.875318421629501</v>
      </c>
      <c r="D53" s="113">
        <v>1.32587714975857</v>
      </c>
      <c r="E53" s="20">
        <v>43.6076274813963</v>
      </c>
      <c r="F53" s="113">
        <v>2.68773969121415</v>
      </c>
      <c r="G53" s="20">
        <v>54.606879900080003</v>
      </c>
      <c r="H53" s="113">
        <v>1.8107648542918999</v>
      </c>
      <c r="I53" s="20">
        <v>61.9916061514934</v>
      </c>
      <c r="J53" s="113">
        <v>3.5380368993321598</v>
      </c>
      <c r="K53" s="20">
        <v>18.383978670097001</v>
      </c>
      <c r="L53" s="113">
        <v>4.4527527834739002</v>
      </c>
      <c r="M53" s="20">
        <v>49.894032150035699</v>
      </c>
      <c r="N53" s="113">
        <v>1.4438860168896099</v>
      </c>
      <c r="O53" s="20">
        <v>64.763522004673504</v>
      </c>
      <c r="P53" s="113">
        <v>4.0802914969577699</v>
      </c>
      <c r="Q53" s="20">
        <v>14.8694898546379</v>
      </c>
      <c r="R53" s="113">
        <v>4.4920788988026601</v>
      </c>
      <c r="S53" s="20">
        <v>55.8738237713346</v>
      </c>
      <c r="T53" s="113">
        <v>1.36663151413843</v>
      </c>
      <c r="U53" s="20">
        <v>44.095278590506297</v>
      </c>
      <c r="V53" s="113">
        <v>5.2031163517146304</v>
      </c>
      <c r="W53" s="20">
        <v>25.218509480869098</v>
      </c>
      <c r="X53" s="113">
        <v>5.3391442631485599</v>
      </c>
      <c r="Y53" s="20">
        <v>-30.655314290465501</v>
      </c>
      <c r="Z53" s="113">
        <v>5.5452892657656498</v>
      </c>
      <c r="AA53" s="20">
        <v>54.957945732742097</v>
      </c>
      <c r="AB53" s="113">
        <v>1.77707687487707</v>
      </c>
      <c r="AC53" s="20">
        <v>53.860313414752603</v>
      </c>
      <c r="AD53" s="113">
        <v>2.23637266939964</v>
      </c>
      <c r="AE53" s="20">
        <v>34.428849090263903</v>
      </c>
      <c r="AF53" s="113">
        <v>4.7600773919317199</v>
      </c>
      <c r="AG53" s="20">
        <v>-20.529096642478201</v>
      </c>
      <c r="AH53" s="113">
        <v>5.2582981094073702</v>
      </c>
      <c r="AI53" s="20">
        <v>54.363737901354597</v>
      </c>
      <c r="AJ53" s="113">
        <v>1.5702277475999</v>
      </c>
      <c r="AK53" s="20">
        <v>51.502480170018401</v>
      </c>
      <c r="AL53" s="113">
        <v>2.84217466633502</v>
      </c>
      <c r="AM53" s="20">
        <v>30.274486598703799</v>
      </c>
      <c r="AN53" s="113">
        <v>7.3877830430950304</v>
      </c>
      <c r="AO53" s="20">
        <v>-24.089251302650698</v>
      </c>
      <c r="AP53" s="113">
        <v>7.63284409025517</v>
      </c>
      <c r="AQ53" s="107"/>
      <c r="AR53" s="107"/>
      <c r="AS53" s="107"/>
      <c r="AT53" s="108"/>
    </row>
    <row r="54" spans="1:46" s="205" customFormat="1" ht="13" customHeight="1" x14ac:dyDescent="0.15">
      <c r="A54" s="199" t="s">
        <v>288</v>
      </c>
      <c r="B54" s="200">
        <v>2</v>
      </c>
      <c r="C54" s="201">
        <v>54.084866604031603</v>
      </c>
      <c r="D54" s="202">
        <v>1.46721083551447</v>
      </c>
      <c r="E54" s="201">
        <v>55.529448595468303</v>
      </c>
      <c r="F54" s="202">
        <v>2.61162665963663</v>
      </c>
      <c r="G54" s="201">
        <v>51.636179032106497</v>
      </c>
      <c r="H54" s="202">
        <v>2.0539207980334799</v>
      </c>
      <c r="I54" s="201">
        <v>59.388971089258597</v>
      </c>
      <c r="J54" s="202">
        <v>3.8425031815049699</v>
      </c>
      <c r="K54" s="201">
        <v>3.8595224937902901</v>
      </c>
      <c r="L54" s="202">
        <v>4.7955539796220599</v>
      </c>
      <c r="M54" s="201">
        <v>53.878377195544999</v>
      </c>
      <c r="N54" s="202">
        <v>1.37855632755827</v>
      </c>
      <c r="O54" s="201" t="s">
        <v>824</v>
      </c>
      <c r="P54" s="202" t="s">
        <v>824</v>
      </c>
      <c r="Q54" s="201" t="s">
        <v>824</v>
      </c>
      <c r="R54" s="202" t="s">
        <v>824</v>
      </c>
      <c r="S54" s="201">
        <v>53.1602834718841</v>
      </c>
      <c r="T54" s="202">
        <v>1.7743121075585699</v>
      </c>
      <c r="U54" s="201">
        <v>55.654390804338703</v>
      </c>
      <c r="V54" s="202">
        <v>3.1564245774593198</v>
      </c>
      <c r="W54" s="201">
        <v>57.317364907112498</v>
      </c>
      <c r="X54" s="202">
        <v>5.3412552080826803</v>
      </c>
      <c r="Y54" s="201">
        <v>4.15708143522843</v>
      </c>
      <c r="Z54" s="202">
        <v>5.6807874233549001</v>
      </c>
      <c r="AA54" s="201">
        <v>64.866729076328895</v>
      </c>
      <c r="AB54" s="202">
        <v>4.9734256794967902</v>
      </c>
      <c r="AC54" s="201">
        <v>52.799575338634703</v>
      </c>
      <c r="AD54" s="202">
        <v>1.85207435912</v>
      </c>
      <c r="AE54" s="201">
        <v>55.000632191300198</v>
      </c>
      <c r="AF54" s="202">
        <v>3.2618528008554302</v>
      </c>
      <c r="AG54" s="201">
        <v>-9.8660968850287194</v>
      </c>
      <c r="AH54" s="202">
        <v>5.8452010975048703</v>
      </c>
      <c r="AI54" s="201">
        <v>56.010542472388899</v>
      </c>
      <c r="AJ54" s="202">
        <v>1.8059264982147401</v>
      </c>
      <c r="AK54" s="201">
        <v>52.325979230633699</v>
      </c>
      <c r="AL54" s="202">
        <v>2.3338529930737102</v>
      </c>
      <c r="AM54" s="201" t="s">
        <v>824</v>
      </c>
      <c r="AN54" s="202" t="s">
        <v>824</v>
      </c>
      <c r="AO54" s="201" t="s">
        <v>824</v>
      </c>
      <c r="AP54" s="202" t="s">
        <v>824</v>
      </c>
      <c r="AQ54" s="203"/>
      <c r="AR54" s="203"/>
      <c r="AS54" s="203"/>
      <c r="AT54" s="206"/>
    </row>
    <row r="55" spans="1:46" ht="13" customHeight="1" x14ac:dyDescent="0.15">
      <c r="A55" s="57" t="s">
        <v>289</v>
      </c>
      <c r="B55" s="106">
        <v>2</v>
      </c>
      <c r="C55" s="20">
        <v>66.143900337309205</v>
      </c>
      <c r="D55" s="113">
        <v>1.43983736727667</v>
      </c>
      <c r="E55" s="20">
        <v>74.241514188732296</v>
      </c>
      <c r="F55" s="113">
        <v>4.4802719963073496</v>
      </c>
      <c r="G55" s="20">
        <v>65.505918050798797</v>
      </c>
      <c r="H55" s="113">
        <v>2.5368990522425299</v>
      </c>
      <c r="I55" s="20">
        <v>64.441899810137997</v>
      </c>
      <c r="J55" s="113">
        <v>2.0049126892648998</v>
      </c>
      <c r="K55" s="20">
        <v>-9.7996143785943293</v>
      </c>
      <c r="L55" s="113">
        <v>4.8571921494543</v>
      </c>
      <c r="M55" s="20">
        <v>65.753349836152196</v>
      </c>
      <c r="N55" s="113">
        <v>1.7783002968338599</v>
      </c>
      <c r="O55" s="20">
        <v>74.172915399237894</v>
      </c>
      <c r="P55" s="113">
        <v>2.75107550118675</v>
      </c>
      <c r="Q55" s="20">
        <v>8.4195655630856496</v>
      </c>
      <c r="R55" s="113">
        <v>3.3589563596869998</v>
      </c>
      <c r="S55" s="20">
        <v>66.511393656820204</v>
      </c>
      <c r="T55" s="113">
        <v>2.8270668820327498</v>
      </c>
      <c r="U55" s="20">
        <v>68.090387553595704</v>
      </c>
      <c r="V55" s="113">
        <v>3.7930735175752601</v>
      </c>
      <c r="W55" s="20">
        <v>66.495515775514605</v>
      </c>
      <c r="X55" s="113">
        <v>2.0693413288214999</v>
      </c>
      <c r="Y55" s="20">
        <v>-1.5877881305613101E-2</v>
      </c>
      <c r="Z55" s="113">
        <v>3.7802622357217199</v>
      </c>
      <c r="AA55" s="20">
        <v>60.5233540894816</v>
      </c>
      <c r="AB55" s="113">
        <v>5.3462253104277497</v>
      </c>
      <c r="AC55" s="20">
        <v>70.512658602868598</v>
      </c>
      <c r="AD55" s="113">
        <v>3.2691145611805701</v>
      </c>
      <c r="AE55" s="20">
        <v>65.683564704884702</v>
      </c>
      <c r="AF55" s="113">
        <v>1.8052273264134799</v>
      </c>
      <c r="AG55" s="20">
        <v>5.1602106154030496</v>
      </c>
      <c r="AH55" s="113">
        <v>5.4941908543292897</v>
      </c>
      <c r="AI55" s="20">
        <v>65.433954768051507</v>
      </c>
      <c r="AJ55" s="113">
        <v>2.0237098203447501</v>
      </c>
      <c r="AK55" s="20">
        <v>67.821643086860306</v>
      </c>
      <c r="AL55" s="113">
        <v>3.5042292545004101</v>
      </c>
      <c r="AM55" s="20">
        <v>71.016419509057002</v>
      </c>
      <c r="AN55" s="113">
        <v>6.77296802717047</v>
      </c>
      <c r="AO55" s="20">
        <v>5.5824647410055004</v>
      </c>
      <c r="AP55" s="113">
        <v>7.0709147971800199</v>
      </c>
      <c r="AQ55" s="107"/>
      <c r="AR55" s="107"/>
      <c r="AS55" s="107"/>
      <c r="AT55" s="108"/>
    </row>
    <row r="56" spans="1:46" ht="13" customHeight="1" x14ac:dyDescent="0.15">
      <c r="A56" s="57" t="s">
        <v>290</v>
      </c>
      <c r="B56" s="106">
        <v>2</v>
      </c>
      <c r="C56" s="20">
        <v>65.182969995270199</v>
      </c>
      <c r="D56" s="113">
        <v>1.07161500862394</v>
      </c>
      <c r="E56" s="20">
        <v>70.676542083104593</v>
      </c>
      <c r="F56" s="113">
        <v>4.9952421546928498</v>
      </c>
      <c r="G56" s="20">
        <v>61.825774040821997</v>
      </c>
      <c r="H56" s="113">
        <v>1.2204055381558001</v>
      </c>
      <c r="I56" s="20">
        <v>71.583349188379202</v>
      </c>
      <c r="J56" s="113">
        <v>2.01916328228763</v>
      </c>
      <c r="K56" s="20">
        <v>0.90680710527456698</v>
      </c>
      <c r="L56" s="113">
        <v>5.3975728871393702</v>
      </c>
      <c r="M56" s="20">
        <v>61.479658214005198</v>
      </c>
      <c r="N56" s="113">
        <v>1.2477958913165399</v>
      </c>
      <c r="O56" s="20">
        <v>77.473577355241602</v>
      </c>
      <c r="P56" s="113">
        <v>2.21532507490996</v>
      </c>
      <c r="Q56" s="20">
        <v>15.9939191412364</v>
      </c>
      <c r="R56" s="113">
        <v>2.6676076083503801</v>
      </c>
      <c r="S56" s="20">
        <v>67.673907185092304</v>
      </c>
      <c r="T56" s="113">
        <v>1.41966332932315</v>
      </c>
      <c r="U56" s="20">
        <v>62.185449386585802</v>
      </c>
      <c r="V56" s="113">
        <v>2.2140148772744501</v>
      </c>
      <c r="W56" s="20">
        <v>64.031137722380393</v>
      </c>
      <c r="X56" s="113">
        <v>4.4349485880152404</v>
      </c>
      <c r="Y56" s="20">
        <v>-3.6427694627118798</v>
      </c>
      <c r="Z56" s="113">
        <v>4.5277038239620397</v>
      </c>
      <c r="AA56" s="20">
        <v>72.641132335736103</v>
      </c>
      <c r="AB56" s="113">
        <v>2.63709785259964</v>
      </c>
      <c r="AC56" s="20">
        <v>65.131916848727698</v>
      </c>
      <c r="AD56" s="113">
        <v>1.2785834430488101</v>
      </c>
      <c r="AE56" s="20">
        <v>59.9876676751582</v>
      </c>
      <c r="AF56" s="113">
        <v>2.7586838522203601</v>
      </c>
      <c r="AG56" s="20">
        <v>-12.6534646605779</v>
      </c>
      <c r="AH56" s="113">
        <v>3.6579355595868699</v>
      </c>
      <c r="AI56" s="20">
        <v>64.737422791835499</v>
      </c>
      <c r="AJ56" s="113">
        <v>1.3604756564810301</v>
      </c>
      <c r="AK56" s="20">
        <v>68.690088201884294</v>
      </c>
      <c r="AL56" s="113">
        <v>1.9677345134892099</v>
      </c>
      <c r="AM56" s="20">
        <v>48.926431466123297</v>
      </c>
      <c r="AN56" s="113">
        <v>5.5221189896666099</v>
      </c>
      <c r="AO56" s="20">
        <v>-15.8109913257122</v>
      </c>
      <c r="AP56" s="113">
        <v>5.6372045034720903</v>
      </c>
      <c r="AQ56" s="107"/>
      <c r="AR56" s="107"/>
      <c r="AS56" s="107"/>
      <c r="AT56" s="108"/>
    </row>
    <row r="57" spans="1:46" ht="13" customHeight="1" x14ac:dyDescent="0.15">
      <c r="A57" s="57" t="s">
        <v>291</v>
      </c>
      <c r="B57" s="106">
        <v>2</v>
      </c>
      <c r="C57" s="20">
        <v>75.918032076994905</v>
      </c>
      <c r="D57" s="113">
        <v>1.4421820966652199</v>
      </c>
      <c r="E57" s="20">
        <v>71.988797984337296</v>
      </c>
      <c r="F57" s="113">
        <v>6.1088565174589604</v>
      </c>
      <c r="G57" s="20">
        <v>71.045588537524793</v>
      </c>
      <c r="H57" s="113">
        <v>1.9914265153097901</v>
      </c>
      <c r="I57" s="20">
        <v>83.1210767133677</v>
      </c>
      <c r="J57" s="113">
        <v>2.0885275520275499</v>
      </c>
      <c r="K57" s="20">
        <v>11.1322787290304</v>
      </c>
      <c r="L57" s="113">
        <v>6.2870891474962898</v>
      </c>
      <c r="M57" s="20">
        <v>73.985181504652303</v>
      </c>
      <c r="N57" s="113">
        <v>1.6239779799765199</v>
      </c>
      <c r="O57" s="20">
        <v>82.141391847109801</v>
      </c>
      <c r="P57" s="113">
        <v>3.4347432140815202</v>
      </c>
      <c r="Q57" s="20">
        <v>8.1562103424575003</v>
      </c>
      <c r="R57" s="113">
        <v>3.7832699822376701</v>
      </c>
      <c r="S57" s="20">
        <v>76.479481375377603</v>
      </c>
      <c r="T57" s="113">
        <v>2.0787914023171301</v>
      </c>
      <c r="U57" s="20">
        <v>75.018798438227194</v>
      </c>
      <c r="V57" s="113">
        <v>2.59261321769036</v>
      </c>
      <c r="W57" s="20">
        <v>77.121546958444696</v>
      </c>
      <c r="X57" s="113">
        <v>4.7472863744284597</v>
      </c>
      <c r="Y57" s="20">
        <v>0.64206558306703698</v>
      </c>
      <c r="Z57" s="113">
        <v>5.5078168543670296</v>
      </c>
      <c r="AA57" s="20">
        <v>89.675279319451704</v>
      </c>
      <c r="AB57" s="113">
        <v>2.6108482843021799</v>
      </c>
      <c r="AC57" s="20">
        <v>75.508452902912595</v>
      </c>
      <c r="AD57" s="113">
        <v>1.58274972553728</v>
      </c>
      <c r="AE57" s="20">
        <v>72.815945347717999</v>
      </c>
      <c r="AF57" s="113">
        <v>3.96192158409302</v>
      </c>
      <c r="AG57" s="20">
        <v>-16.8593339717338</v>
      </c>
      <c r="AH57" s="113">
        <v>4.7683085902912898</v>
      </c>
      <c r="AI57" s="20">
        <v>76.328157516584895</v>
      </c>
      <c r="AJ57" s="113">
        <v>2.5635771412033699</v>
      </c>
      <c r="AK57" s="20">
        <v>75.384945840831406</v>
      </c>
      <c r="AL57" s="113">
        <v>2.1556293247052301</v>
      </c>
      <c r="AM57" s="20">
        <v>77.464331526476499</v>
      </c>
      <c r="AN57" s="113">
        <v>4.9893680160597</v>
      </c>
      <c r="AO57" s="20">
        <v>1.13617400989158</v>
      </c>
      <c r="AP57" s="113">
        <v>5.6977624813047596</v>
      </c>
      <c r="AQ57" s="107"/>
      <c r="AR57" s="107"/>
      <c r="AS57" s="107"/>
      <c r="AT57" s="108"/>
    </row>
    <row r="58" spans="1:46" ht="13" customHeight="1" x14ac:dyDescent="0.15">
      <c r="A58" s="57" t="s">
        <v>292</v>
      </c>
      <c r="B58" s="106">
        <v>2</v>
      </c>
      <c r="C58" s="20">
        <v>61.055146136689203</v>
      </c>
      <c r="D58" s="113">
        <v>1.4211916197582899</v>
      </c>
      <c r="E58" s="20">
        <v>65.6114751392725</v>
      </c>
      <c r="F58" s="113">
        <v>4.4305176790212197</v>
      </c>
      <c r="G58" s="20">
        <v>62.583724197252799</v>
      </c>
      <c r="H58" s="113">
        <v>2.45798322429359</v>
      </c>
      <c r="I58" s="20">
        <v>58.398787822420303</v>
      </c>
      <c r="J58" s="113">
        <v>1.9435671941262</v>
      </c>
      <c r="K58" s="20">
        <v>-7.2126873168521799</v>
      </c>
      <c r="L58" s="113">
        <v>4.72697940859626</v>
      </c>
      <c r="M58" s="20">
        <v>59.834367620807498</v>
      </c>
      <c r="N58" s="113">
        <v>1.47619232645626</v>
      </c>
      <c r="O58" s="20">
        <v>68.270769250564499</v>
      </c>
      <c r="P58" s="113">
        <v>4.3552200215325696</v>
      </c>
      <c r="Q58" s="20">
        <v>8.4364016297570092</v>
      </c>
      <c r="R58" s="113">
        <v>4.4390571559767702</v>
      </c>
      <c r="S58" s="20">
        <v>62.705171693833201</v>
      </c>
      <c r="T58" s="113">
        <v>2.0091617250552098</v>
      </c>
      <c r="U58" s="20">
        <v>56.188989568492097</v>
      </c>
      <c r="V58" s="113">
        <v>2.8291827891402201</v>
      </c>
      <c r="W58" s="20">
        <v>59.9124042942152</v>
      </c>
      <c r="X58" s="113">
        <v>2.5211511866045702</v>
      </c>
      <c r="Y58" s="20">
        <v>-2.79276739961806</v>
      </c>
      <c r="Z58" s="113">
        <v>3.0638037996739498</v>
      </c>
      <c r="AA58" s="20">
        <v>60.581531923528502</v>
      </c>
      <c r="AB58" s="113">
        <v>2.0165492379447598</v>
      </c>
      <c r="AC58" s="20">
        <v>58.598268886278497</v>
      </c>
      <c r="AD58" s="113">
        <v>1.9561905524240499</v>
      </c>
      <c r="AE58" s="20">
        <v>65.363590178747401</v>
      </c>
      <c r="AF58" s="113">
        <v>4.2653370610333203</v>
      </c>
      <c r="AG58" s="20">
        <v>4.7820582552189101</v>
      </c>
      <c r="AH58" s="113">
        <v>4.4393312118082502</v>
      </c>
      <c r="AI58" s="20">
        <v>60.692898249310602</v>
      </c>
      <c r="AJ58" s="113">
        <v>1.5980647030031401</v>
      </c>
      <c r="AK58" s="20">
        <v>60.257954694685502</v>
      </c>
      <c r="AL58" s="113">
        <v>4.42951366739993</v>
      </c>
      <c r="AM58" s="20" t="s">
        <v>824</v>
      </c>
      <c r="AN58" s="113" t="s">
        <v>824</v>
      </c>
      <c r="AO58" s="20" t="s">
        <v>824</v>
      </c>
      <c r="AP58" s="113" t="s">
        <v>824</v>
      </c>
      <c r="AQ58" s="107"/>
      <c r="AR58" s="107"/>
      <c r="AS58" s="107"/>
      <c r="AT58" s="108"/>
    </row>
    <row r="59" spans="1:46" ht="13" customHeight="1" x14ac:dyDescent="0.15">
      <c r="A59" s="57" t="s">
        <v>293</v>
      </c>
      <c r="B59" s="106">
        <v>2</v>
      </c>
      <c r="C59" s="20">
        <v>91.726065686081498</v>
      </c>
      <c r="D59" s="113">
        <v>0.75667279051869196</v>
      </c>
      <c r="E59" s="20">
        <v>88.982122067186495</v>
      </c>
      <c r="F59" s="113">
        <v>2.7612944409202198</v>
      </c>
      <c r="G59" s="20">
        <v>93.2185156517032</v>
      </c>
      <c r="H59" s="113">
        <v>1.3474520916364201</v>
      </c>
      <c r="I59" s="20">
        <v>91.193077403106898</v>
      </c>
      <c r="J59" s="113">
        <v>0.84896313482226704</v>
      </c>
      <c r="K59" s="20">
        <v>2.2109553359204601</v>
      </c>
      <c r="L59" s="113">
        <v>2.8655166744518299</v>
      </c>
      <c r="M59" s="20">
        <v>91.747806326402596</v>
      </c>
      <c r="N59" s="113">
        <v>1.1550302318871</v>
      </c>
      <c r="O59" s="20">
        <v>91.300477787904498</v>
      </c>
      <c r="P59" s="113">
        <v>0.84685440375530097</v>
      </c>
      <c r="Q59" s="20">
        <v>-0.44732853849805598</v>
      </c>
      <c r="R59" s="113">
        <v>1.39284751943567</v>
      </c>
      <c r="S59" s="20">
        <v>91.720271496603104</v>
      </c>
      <c r="T59" s="113">
        <v>0.84832151060095695</v>
      </c>
      <c r="U59" s="20">
        <v>89.216554309633807</v>
      </c>
      <c r="V59" s="113">
        <v>2.0403860741170599</v>
      </c>
      <c r="W59" s="20">
        <v>90.195043999435796</v>
      </c>
      <c r="X59" s="113">
        <v>1.90585842570268</v>
      </c>
      <c r="Y59" s="20">
        <v>-1.5252274971673501</v>
      </c>
      <c r="Z59" s="113">
        <v>2.0607289711705001</v>
      </c>
      <c r="AA59" s="20">
        <v>92.693635016532895</v>
      </c>
      <c r="AB59" s="113">
        <v>1.30503983786397</v>
      </c>
      <c r="AC59" s="20">
        <v>92.263322972745797</v>
      </c>
      <c r="AD59" s="113">
        <v>1.2469983496622199</v>
      </c>
      <c r="AE59" s="20">
        <v>89.843524753482797</v>
      </c>
      <c r="AF59" s="113">
        <v>1.25545384790524</v>
      </c>
      <c r="AG59" s="20">
        <v>-2.8501102630501398</v>
      </c>
      <c r="AH59" s="113">
        <v>1.8421315023420599</v>
      </c>
      <c r="AI59" s="20">
        <v>92.226909228925507</v>
      </c>
      <c r="AJ59" s="113">
        <v>0.87908074378771905</v>
      </c>
      <c r="AK59" s="20">
        <v>88.556992022516894</v>
      </c>
      <c r="AL59" s="113">
        <v>1.1444508041808501</v>
      </c>
      <c r="AM59" s="20" t="s">
        <v>824</v>
      </c>
      <c r="AN59" s="113" t="s">
        <v>824</v>
      </c>
      <c r="AO59" s="20" t="s">
        <v>824</v>
      </c>
      <c r="AP59" s="113" t="s">
        <v>824</v>
      </c>
      <c r="AQ59" s="107"/>
      <c r="AR59" s="107"/>
      <c r="AS59" s="107"/>
      <c r="AT59" s="108"/>
    </row>
    <row r="60" spans="1:46" ht="13" customHeight="1" x14ac:dyDescent="0.15">
      <c r="A60" s="57" t="s">
        <v>294</v>
      </c>
      <c r="B60" s="106">
        <v>2</v>
      </c>
      <c r="C60" s="20">
        <v>64.2269281397177</v>
      </c>
      <c r="D60" s="113">
        <v>1.9488420813842999</v>
      </c>
      <c r="E60" s="20">
        <v>45.3051607502792</v>
      </c>
      <c r="F60" s="113">
        <v>9.1891694587524704</v>
      </c>
      <c r="G60" s="20">
        <v>68.851978142195904</v>
      </c>
      <c r="H60" s="113">
        <v>3.7576847466825298</v>
      </c>
      <c r="I60" s="20">
        <v>64.403125205580807</v>
      </c>
      <c r="J60" s="113">
        <v>3.04121871894194</v>
      </c>
      <c r="K60" s="20">
        <v>19.0979644553016</v>
      </c>
      <c r="L60" s="113">
        <v>9.8730042279560895</v>
      </c>
      <c r="M60" s="20">
        <v>60.1107299458508</v>
      </c>
      <c r="N60" s="113">
        <v>2.3593627380125599</v>
      </c>
      <c r="O60" s="20">
        <v>95.177523938411298</v>
      </c>
      <c r="P60" s="113">
        <v>3.0437123679706999</v>
      </c>
      <c r="Q60" s="20">
        <v>35.066793992560498</v>
      </c>
      <c r="R60" s="113">
        <v>3.8606599606200498</v>
      </c>
      <c r="S60" s="20">
        <v>90.919481107882106</v>
      </c>
      <c r="T60" s="113">
        <v>3.4559826923808399</v>
      </c>
      <c r="U60" s="20">
        <v>67.402828241348303</v>
      </c>
      <c r="V60" s="113">
        <v>5.2848255025128399</v>
      </c>
      <c r="W60" s="20">
        <v>57.795176145147103</v>
      </c>
      <c r="X60" s="113">
        <v>3.30321718998063</v>
      </c>
      <c r="Y60" s="20">
        <v>-33.124304962735003</v>
      </c>
      <c r="Z60" s="113">
        <v>4.7942865332170497</v>
      </c>
      <c r="AA60" s="20">
        <v>77.361832412417698</v>
      </c>
      <c r="AB60" s="113">
        <v>4.0300610439657296</v>
      </c>
      <c r="AC60" s="20">
        <v>62.912702834434498</v>
      </c>
      <c r="AD60" s="113">
        <v>3.4953964298964602</v>
      </c>
      <c r="AE60" s="20">
        <v>60.667048011868602</v>
      </c>
      <c r="AF60" s="113">
        <v>4.1674188247537902</v>
      </c>
      <c r="AG60" s="20">
        <v>-16.6947844005491</v>
      </c>
      <c r="AH60" s="113">
        <v>5.7974001112479403</v>
      </c>
      <c r="AI60" s="20">
        <v>76.342724769220496</v>
      </c>
      <c r="AJ60" s="113">
        <v>3.44114436889478</v>
      </c>
      <c r="AK60" s="20">
        <v>57.588436503021597</v>
      </c>
      <c r="AL60" s="113">
        <v>3.3410228903582802</v>
      </c>
      <c r="AM60" s="20">
        <v>68.531735936140095</v>
      </c>
      <c r="AN60" s="113">
        <v>6.57674429336668</v>
      </c>
      <c r="AO60" s="20">
        <v>-7.8109888330804003</v>
      </c>
      <c r="AP60" s="113">
        <v>7.0984467125985304</v>
      </c>
      <c r="AQ60" s="107"/>
      <c r="AR60" s="107"/>
      <c r="AS60" s="107"/>
      <c r="AT60" s="108"/>
    </row>
    <row r="61" spans="1:46" ht="13" customHeight="1" x14ac:dyDescent="0.15">
      <c r="A61" s="57" t="s">
        <v>295</v>
      </c>
      <c r="B61" s="106">
        <v>2</v>
      </c>
      <c r="C61" s="20">
        <v>90.352128072797001</v>
      </c>
      <c r="D61" s="113">
        <v>0.61670412238618799</v>
      </c>
      <c r="E61" s="20">
        <v>90.525445154737</v>
      </c>
      <c r="F61" s="113">
        <v>0.766403112990235</v>
      </c>
      <c r="G61" s="20">
        <v>90.426420845461607</v>
      </c>
      <c r="H61" s="113">
        <v>1.50353749409828</v>
      </c>
      <c r="I61" s="20">
        <v>89.756263712392297</v>
      </c>
      <c r="J61" s="113">
        <v>1.6242739748631401</v>
      </c>
      <c r="K61" s="20">
        <v>-0.769181442344674</v>
      </c>
      <c r="L61" s="113">
        <v>1.8680825285945299</v>
      </c>
      <c r="M61" s="20">
        <v>90.412954047418296</v>
      </c>
      <c r="N61" s="113">
        <v>0.62394087566873302</v>
      </c>
      <c r="O61" s="20" t="s">
        <v>824</v>
      </c>
      <c r="P61" s="113" t="s">
        <v>824</v>
      </c>
      <c r="Q61" s="20" t="s">
        <v>824</v>
      </c>
      <c r="R61" s="113" t="s">
        <v>824</v>
      </c>
      <c r="S61" s="20">
        <v>90.550560846637595</v>
      </c>
      <c r="T61" s="113">
        <v>0.66785425976259605</v>
      </c>
      <c r="U61" s="20">
        <v>88.689685776280697</v>
      </c>
      <c r="V61" s="113">
        <v>2.3666596671469202</v>
      </c>
      <c r="W61" s="20" t="s">
        <v>824</v>
      </c>
      <c r="X61" s="113" t="s">
        <v>824</v>
      </c>
      <c r="Y61" s="20" t="s">
        <v>824</v>
      </c>
      <c r="Z61" s="113" t="s">
        <v>824</v>
      </c>
      <c r="AA61" s="20">
        <v>90.250321934986204</v>
      </c>
      <c r="AB61" s="113">
        <v>0.70233781259879802</v>
      </c>
      <c r="AC61" s="20">
        <v>91.511028012711094</v>
      </c>
      <c r="AD61" s="113">
        <v>1.1275466643763401</v>
      </c>
      <c r="AE61" s="20">
        <v>89.395667014314398</v>
      </c>
      <c r="AF61" s="113">
        <v>1.6717952615637901</v>
      </c>
      <c r="AG61" s="20">
        <v>-0.854654920671862</v>
      </c>
      <c r="AH61" s="113">
        <v>1.7391587349856601</v>
      </c>
      <c r="AI61" s="20">
        <v>90.3899796863153</v>
      </c>
      <c r="AJ61" s="113">
        <v>0.62136180717898604</v>
      </c>
      <c r="AK61" s="20" t="s">
        <v>327</v>
      </c>
      <c r="AL61" s="113" t="s">
        <v>327</v>
      </c>
      <c r="AM61" s="20" t="s">
        <v>824</v>
      </c>
      <c r="AN61" s="113" t="s">
        <v>824</v>
      </c>
      <c r="AO61" s="20" t="s">
        <v>824</v>
      </c>
      <c r="AP61" s="113" t="s">
        <v>824</v>
      </c>
      <c r="AQ61" s="107"/>
      <c r="AR61" s="107"/>
      <c r="AS61" s="107"/>
      <c r="AT61" s="108"/>
    </row>
    <row r="62" spans="1:46" ht="13" customHeight="1" x14ac:dyDescent="0.15">
      <c r="A62" s="57" t="s">
        <v>296</v>
      </c>
      <c r="B62" s="106">
        <v>2</v>
      </c>
      <c r="C62" s="20">
        <v>95.558648734638794</v>
      </c>
      <c r="D62" s="113">
        <v>0.45961320550489898</v>
      </c>
      <c r="E62" s="20">
        <v>96.041375962809994</v>
      </c>
      <c r="F62" s="113">
        <v>0.77931638733001696</v>
      </c>
      <c r="G62" s="20">
        <v>95.7505116938176</v>
      </c>
      <c r="H62" s="113">
        <v>0.61153352434554797</v>
      </c>
      <c r="I62" s="20">
        <v>94.041907805030803</v>
      </c>
      <c r="J62" s="113">
        <v>1.26070990635036</v>
      </c>
      <c r="K62" s="20">
        <v>-1.99946815777912</v>
      </c>
      <c r="L62" s="113">
        <v>1.4929915906581399</v>
      </c>
      <c r="M62" s="20">
        <v>95.549213225604305</v>
      </c>
      <c r="N62" s="113">
        <v>0.45294760990675798</v>
      </c>
      <c r="O62" s="20" t="s">
        <v>824</v>
      </c>
      <c r="P62" s="113" t="s">
        <v>824</v>
      </c>
      <c r="Q62" s="20" t="s">
        <v>824</v>
      </c>
      <c r="R62" s="113" t="s">
        <v>824</v>
      </c>
      <c r="S62" s="20">
        <v>96.110348211506306</v>
      </c>
      <c r="T62" s="113">
        <v>0.50100691705824996</v>
      </c>
      <c r="U62" s="20">
        <v>93.414759123409794</v>
      </c>
      <c r="V62" s="113">
        <v>1.32988468740651</v>
      </c>
      <c r="W62" s="20">
        <v>96.716209570419593</v>
      </c>
      <c r="X62" s="113">
        <v>1.6279909051044901</v>
      </c>
      <c r="Y62" s="20">
        <v>0.60586135891334403</v>
      </c>
      <c r="Z62" s="113">
        <v>1.7005639272129101</v>
      </c>
      <c r="AA62" s="20">
        <v>95.705774931826596</v>
      </c>
      <c r="AB62" s="113">
        <v>0.58946550615466498</v>
      </c>
      <c r="AC62" s="20">
        <v>94.974481835571396</v>
      </c>
      <c r="AD62" s="113">
        <v>0.82722221244012695</v>
      </c>
      <c r="AE62" s="20">
        <v>96.651972557586902</v>
      </c>
      <c r="AF62" s="113">
        <v>0.97132908982500599</v>
      </c>
      <c r="AG62" s="20">
        <v>0.94619762576029098</v>
      </c>
      <c r="AH62" s="113">
        <v>1.1572884524921101</v>
      </c>
      <c r="AI62" s="20">
        <v>95.549929251335598</v>
      </c>
      <c r="AJ62" s="113">
        <v>0.47553481863390901</v>
      </c>
      <c r="AK62" s="20" t="s">
        <v>824</v>
      </c>
      <c r="AL62" s="113" t="s">
        <v>824</v>
      </c>
      <c r="AM62" s="20" t="s">
        <v>824</v>
      </c>
      <c r="AN62" s="113" t="s">
        <v>824</v>
      </c>
      <c r="AO62" s="20" t="s">
        <v>824</v>
      </c>
      <c r="AP62" s="113" t="s">
        <v>824</v>
      </c>
      <c r="AQ62" s="107"/>
      <c r="AR62" s="107"/>
      <c r="AS62" s="107"/>
      <c r="AT62" s="108"/>
    </row>
    <row r="63" spans="1:46" ht="13" customHeight="1" x14ac:dyDescent="0.15">
      <c r="A63" s="110" t="s">
        <v>297</v>
      </c>
      <c r="B63" s="74">
        <v>2</v>
      </c>
      <c r="C63" s="8">
        <v>65.383617887013003</v>
      </c>
      <c r="D63" s="114">
        <v>0.26709048234163302</v>
      </c>
      <c r="E63" s="8">
        <v>65.736641202868299</v>
      </c>
      <c r="F63" s="114">
        <v>1.02593028463839</v>
      </c>
      <c r="G63" s="8">
        <v>64.985477842176493</v>
      </c>
      <c r="H63" s="114">
        <v>0.433946324163209</v>
      </c>
      <c r="I63" s="8">
        <v>66.730382010098396</v>
      </c>
      <c r="J63" s="114">
        <v>0.53914617964894296</v>
      </c>
      <c r="K63" s="8">
        <v>2.32402672618481</v>
      </c>
      <c r="L63" s="114">
        <v>1.2017535639214001</v>
      </c>
      <c r="M63" s="8">
        <v>63.333975266998202</v>
      </c>
      <c r="N63" s="114">
        <v>0.32841159959997002</v>
      </c>
      <c r="O63" s="8">
        <v>75.807576812612496</v>
      </c>
      <c r="P63" s="114">
        <v>0.76162356715163404</v>
      </c>
      <c r="Q63" s="8">
        <v>14.388339015347499</v>
      </c>
      <c r="R63" s="114">
        <v>0.86249528077815896</v>
      </c>
      <c r="S63" s="8">
        <v>68.655469520284001</v>
      </c>
      <c r="T63" s="114">
        <v>0.425017559035894</v>
      </c>
      <c r="U63" s="8">
        <v>63.960572964423903</v>
      </c>
      <c r="V63" s="114">
        <v>0.59370154094799898</v>
      </c>
      <c r="W63" s="8">
        <v>59.847161946191903</v>
      </c>
      <c r="X63" s="114">
        <v>0.98637043387285395</v>
      </c>
      <c r="Y63" s="8">
        <v>-9.3744662036802602</v>
      </c>
      <c r="Z63" s="114">
        <v>1.10169187465381</v>
      </c>
      <c r="AA63" s="8">
        <v>70.163344202964396</v>
      </c>
      <c r="AB63" s="114">
        <v>0.64554106418630197</v>
      </c>
      <c r="AC63" s="8">
        <v>65.256306831512106</v>
      </c>
      <c r="AD63" s="114">
        <v>0.41042793128045202</v>
      </c>
      <c r="AE63" s="8">
        <v>62.255367026755501</v>
      </c>
      <c r="AF63" s="114">
        <v>0.76039602875276802</v>
      </c>
      <c r="AG63" s="8">
        <v>-7.9494698944881899</v>
      </c>
      <c r="AH63" s="114">
        <v>1.08549867566699</v>
      </c>
      <c r="AI63" s="8">
        <v>67.340753519923197</v>
      </c>
      <c r="AJ63" s="114">
        <v>0.40266118441673698</v>
      </c>
      <c r="AK63" s="8">
        <v>63.809845199965302</v>
      </c>
      <c r="AL63" s="114">
        <v>0.52031500292242205</v>
      </c>
      <c r="AM63" s="8">
        <v>62.208819921107199</v>
      </c>
      <c r="AN63" s="114">
        <v>1.2285841442502401</v>
      </c>
      <c r="AO63" s="8">
        <v>-5.5378029465668197</v>
      </c>
      <c r="AP63" s="114">
        <v>1.3459888900149299</v>
      </c>
      <c r="AQ63" s="107"/>
      <c r="AR63" s="107"/>
      <c r="AS63" s="107"/>
      <c r="AT63" s="108"/>
    </row>
    <row r="64" spans="1:46" ht="13" customHeight="1" x14ac:dyDescent="0.15">
      <c r="A64" s="75" t="s">
        <v>298</v>
      </c>
      <c r="B64" s="76">
        <v>2</v>
      </c>
      <c r="C64" s="12">
        <v>62.887536188300402</v>
      </c>
      <c r="D64" s="115">
        <v>0.426200921071613</v>
      </c>
      <c r="E64" s="12">
        <v>65.329545352350095</v>
      </c>
      <c r="F64" s="115">
        <v>1.27860114244516</v>
      </c>
      <c r="G64" s="12">
        <v>61.9012266354367</v>
      </c>
      <c r="H64" s="115">
        <v>0.55743433155052202</v>
      </c>
      <c r="I64" s="12">
        <v>65.982755370793797</v>
      </c>
      <c r="J64" s="115">
        <v>1.03306198540003</v>
      </c>
      <c r="K64" s="12">
        <v>1.20187884464971</v>
      </c>
      <c r="L64" s="115">
        <v>1.68302310880452</v>
      </c>
      <c r="M64" s="12">
        <v>61.284486651686699</v>
      </c>
      <c r="N64" s="115">
        <v>0.479698878715062</v>
      </c>
      <c r="O64" s="12">
        <v>70.969399728644404</v>
      </c>
      <c r="P64" s="115">
        <v>1.4688967097794099</v>
      </c>
      <c r="Q64" s="12">
        <v>14.888320687858499</v>
      </c>
      <c r="R64" s="115">
        <v>1.6168592447700001</v>
      </c>
      <c r="S64" s="12">
        <v>65.460113503653702</v>
      </c>
      <c r="T64" s="115">
        <v>0.66040321861669005</v>
      </c>
      <c r="U64" s="12">
        <v>61.766511072525802</v>
      </c>
      <c r="V64" s="115">
        <v>0.85754117428027998</v>
      </c>
      <c r="W64" s="12">
        <v>60.318616797317397</v>
      </c>
      <c r="X64" s="115">
        <v>1.2994868254047101</v>
      </c>
      <c r="Y64" s="12">
        <v>-7.1513068291550299</v>
      </c>
      <c r="Z64" s="115">
        <v>1.48538690121702</v>
      </c>
      <c r="AA64" s="12">
        <v>69.192510474491996</v>
      </c>
      <c r="AB64" s="115">
        <v>1.25699254149668</v>
      </c>
      <c r="AC64" s="12">
        <v>62.917761955582797</v>
      </c>
      <c r="AD64" s="115">
        <v>0.55898420967533202</v>
      </c>
      <c r="AE64" s="12">
        <v>58.3892686255722</v>
      </c>
      <c r="AF64" s="115">
        <v>1.24529480560578</v>
      </c>
      <c r="AG64" s="12">
        <v>-10.5998531781345</v>
      </c>
      <c r="AH64" s="115">
        <v>1.8616750487516001</v>
      </c>
      <c r="AI64" s="12">
        <v>64.199252704503806</v>
      </c>
      <c r="AJ64" s="115">
        <v>0.74953518439927702</v>
      </c>
      <c r="AK64" s="12">
        <v>62.719415359927702</v>
      </c>
      <c r="AL64" s="115">
        <v>0.69023856199866895</v>
      </c>
      <c r="AM64" s="12">
        <v>56.700349638853197</v>
      </c>
      <c r="AN64" s="115">
        <v>1.76953724834816</v>
      </c>
      <c r="AO64" s="12">
        <v>-6.1127622468693801</v>
      </c>
      <c r="AP64" s="115">
        <v>1.9921184734461901</v>
      </c>
      <c r="AQ64" s="107"/>
      <c r="AR64" s="107"/>
      <c r="AS64" s="107"/>
      <c r="AT64" s="108"/>
    </row>
    <row r="65" spans="1:46" ht="13" customHeight="1" x14ac:dyDescent="0.15">
      <c r="A65" s="77" t="s">
        <v>299</v>
      </c>
      <c r="B65" s="78">
        <v>2</v>
      </c>
      <c r="C65" s="59">
        <v>69.297957734530399</v>
      </c>
      <c r="D65" s="116">
        <v>0.185807836919997</v>
      </c>
      <c r="E65" s="59">
        <v>70.915956849361606</v>
      </c>
      <c r="F65" s="116">
        <v>0.62026321546111496</v>
      </c>
      <c r="G65" s="59">
        <v>68.696399261507096</v>
      </c>
      <c r="H65" s="116">
        <v>0.29976068304133002</v>
      </c>
      <c r="I65" s="59">
        <v>69.730382355170406</v>
      </c>
      <c r="J65" s="116">
        <v>0.36439549039175601</v>
      </c>
      <c r="K65" s="59">
        <v>-7.8691544833588603E-2</v>
      </c>
      <c r="L65" s="116">
        <v>0.75696599936469899</v>
      </c>
      <c r="M65" s="59">
        <v>67.730044129665799</v>
      </c>
      <c r="N65" s="116">
        <v>0.22067958958653</v>
      </c>
      <c r="O65" s="59">
        <v>77.273890178063596</v>
      </c>
      <c r="P65" s="116">
        <v>0.54054674028614402</v>
      </c>
      <c r="Q65" s="59">
        <v>11.259323266040401</v>
      </c>
      <c r="R65" s="116">
        <v>0.61141776564007599</v>
      </c>
      <c r="S65" s="59">
        <v>71.517030467603306</v>
      </c>
      <c r="T65" s="116">
        <v>0.28265029397188202</v>
      </c>
      <c r="U65" s="59">
        <v>68.054207113278807</v>
      </c>
      <c r="V65" s="116">
        <v>0.40607764501608601</v>
      </c>
      <c r="W65" s="59">
        <v>65.494967515929105</v>
      </c>
      <c r="X65" s="116">
        <v>0.66375447023452605</v>
      </c>
      <c r="Y65" s="59">
        <v>-6.0575171985509701</v>
      </c>
      <c r="Z65" s="116">
        <v>0.74332412349911403</v>
      </c>
      <c r="AA65" s="59">
        <v>72.600812220031798</v>
      </c>
      <c r="AB65" s="116">
        <v>0.40770241255564699</v>
      </c>
      <c r="AC65" s="59">
        <v>69.162531248497899</v>
      </c>
      <c r="AD65" s="116">
        <v>0.30088631397194499</v>
      </c>
      <c r="AE65" s="59">
        <v>67.958179653539901</v>
      </c>
      <c r="AF65" s="116">
        <v>0.58299896487687097</v>
      </c>
      <c r="AG65" s="59">
        <v>-5.1823584292613001</v>
      </c>
      <c r="AH65" s="116">
        <v>0.77183970773810195</v>
      </c>
      <c r="AI65" s="59">
        <v>70.353863943777895</v>
      </c>
      <c r="AJ65" s="116">
        <v>0.25975051845413399</v>
      </c>
      <c r="AK65" s="59">
        <v>65.234727990637097</v>
      </c>
      <c r="AL65" s="116">
        <v>0.45642007825757502</v>
      </c>
      <c r="AM65" s="59">
        <v>62.606140741318903</v>
      </c>
      <c r="AN65" s="116">
        <v>1.17817143966925</v>
      </c>
      <c r="AO65" s="59">
        <v>-4.3955579125357502</v>
      </c>
      <c r="AP65" s="116">
        <v>1.2773166991387299</v>
      </c>
      <c r="AQ65" s="107"/>
      <c r="AR65" s="107"/>
      <c r="AS65" s="107"/>
      <c r="AT65" s="108"/>
    </row>
    <row r="66" spans="1:46" ht="13" customHeight="1" x14ac:dyDescent="0.15">
      <c r="A66" s="57" t="s">
        <v>300</v>
      </c>
      <c r="B66" s="106">
        <v>2</v>
      </c>
      <c r="C66" s="20">
        <v>72.822787912908893</v>
      </c>
      <c r="D66" s="113">
        <v>2.2335215588120199</v>
      </c>
      <c r="E66" s="20">
        <v>64.077669429066205</v>
      </c>
      <c r="F66" s="113">
        <v>8.6242167390513291</v>
      </c>
      <c r="G66" s="20">
        <v>65.950944556129699</v>
      </c>
      <c r="H66" s="113">
        <v>8.7634082037486092</v>
      </c>
      <c r="I66" s="20">
        <v>78.093396567633903</v>
      </c>
      <c r="J66" s="113">
        <v>2.8669957107698401</v>
      </c>
      <c r="K66" s="20">
        <v>14.0157271385677</v>
      </c>
      <c r="L66" s="113">
        <v>9.28517147576855</v>
      </c>
      <c r="M66" s="20">
        <v>71.424280403271297</v>
      </c>
      <c r="N66" s="113">
        <v>2.8225094218487001</v>
      </c>
      <c r="O66" s="20" t="s">
        <v>824</v>
      </c>
      <c r="P66" s="113" t="s">
        <v>824</v>
      </c>
      <c r="Q66" s="20" t="s">
        <v>824</v>
      </c>
      <c r="R66" s="113" t="s">
        <v>824</v>
      </c>
      <c r="S66" s="20">
        <v>77.830221218173193</v>
      </c>
      <c r="T66" s="113">
        <v>3.8618427155269601</v>
      </c>
      <c r="U66" s="20">
        <v>75.871523608166797</v>
      </c>
      <c r="V66" s="113">
        <v>4.8226202435015697</v>
      </c>
      <c r="W66" s="20">
        <v>65.987293921452306</v>
      </c>
      <c r="X66" s="113">
        <v>7.98317649233958</v>
      </c>
      <c r="Y66" s="20">
        <v>-11.8429272967208</v>
      </c>
      <c r="Z66" s="113">
        <v>9.1532104516877499</v>
      </c>
      <c r="AA66" s="20" t="s">
        <v>824</v>
      </c>
      <c r="AB66" s="113" t="s">
        <v>824</v>
      </c>
      <c r="AC66" s="20">
        <v>69.707187927258204</v>
      </c>
      <c r="AD66" s="113">
        <v>4.3740306994390901</v>
      </c>
      <c r="AE66" s="20">
        <v>75.620067130184793</v>
      </c>
      <c r="AF66" s="113">
        <v>4.0517209723722702</v>
      </c>
      <c r="AG66" s="20" t="s">
        <v>824</v>
      </c>
      <c r="AH66" s="113" t="s">
        <v>824</v>
      </c>
      <c r="AI66" s="20">
        <v>79.540342956021604</v>
      </c>
      <c r="AJ66" s="113">
        <v>4.9709879938902004</v>
      </c>
      <c r="AK66" s="20">
        <v>64.9025612609109</v>
      </c>
      <c r="AL66" s="113">
        <v>5.0542844242136296</v>
      </c>
      <c r="AM66" s="20">
        <v>82.579247263045005</v>
      </c>
      <c r="AN66" s="113">
        <v>4.5970357822949097</v>
      </c>
      <c r="AO66" s="20">
        <v>3.0389043070233401</v>
      </c>
      <c r="AP66" s="113">
        <v>7.1666449612984104</v>
      </c>
      <c r="AQ66" s="107"/>
      <c r="AR66" s="107"/>
      <c r="AS66" s="107"/>
      <c r="AT66" s="108"/>
    </row>
    <row r="67" spans="1:46" ht="13" customHeight="1" x14ac:dyDescent="0.15">
      <c r="A67" s="57" t="s">
        <v>301</v>
      </c>
      <c r="B67" s="106">
        <v>2</v>
      </c>
      <c r="C67" s="20">
        <v>78.380975434692402</v>
      </c>
      <c r="D67" s="113">
        <v>2.2216842488175201</v>
      </c>
      <c r="E67" s="20" t="s">
        <v>824</v>
      </c>
      <c r="F67" s="113" t="s">
        <v>824</v>
      </c>
      <c r="G67" s="20">
        <v>74.210604293958795</v>
      </c>
      <c r="H67" s="113">
        <v>3.7495339401172401</v>
      </c>
      <c r="I67" s="20">
        <v>80.513808833097201</v>
      </c>
      <c r="J67" s="113">
        <v>2.3425549229247702</v>
      </c>
      <c r="K67" s="20" t="s">
        <v>824</v>
      </c>
      <c r="L67" s="113" t="s">
        <v>824</v>
      </c>
      <c r="M67" s="20" t="s">
        <v>825</v>
      </c>
      <c r="N67" s="113" t="s">
        <v>825</v>
      </c>
      <c r="O67" s="20" t="s">
        <v>825</v>
      </c>
      <c r="P67" s="113" t="s">
        <v>825</v>
      </c>
      <c r="Q67" s="20" t="s">
        <v>825</v>
      </c>
      <c r="R67" s="113" t="s">
        <v>825</v>
      </c>
      <c r="S67" s="20">
        <v>68.967990122949999</v>
      </c>
      <c r="T67" s="113">
        <v>6.7049288512530296</v>
      </c>
      <c r="U67" s="20">
        <v>80.311983896640896</v>
      </c>
      <c r="V67" s="113">
        <v>2.7089672189245002</v>
      </c>
      <c r="W67" s="20">
        <v>79.389495351349495</v>
      </c>
      <c r="X67" s="113">
        <v>4.2321496520648898</v>
      </c>
      <c r="Y67" s="20">
        <v>10.4215052283995</v>
      </c>
      <c r="Z67" s="113">
        <v>7.8955949068118798</v>
      </c>
      <c r="AA67" s="20" t="s">
        <v>824</v>
      </c>
      <c r="AB67" s="113" t="s">
        <v>824</v>
      </c>
      <c r="AC67" s="20">
        <v>74.457595831782399</v>
      </c>
      <c r="AD67" s="113">
        <v>3.1430398917255</v>
      </c>
      <c r="AE67" s="20">
        <v>80.618684370259203</v>
      </c>
      <c r="AF67" s="113">
        <v>4.1841444377842798</v>
      </c>
      <c r="AG67" s="20" t="s">
        <v>824</v>
      </c>
      <c r="AH67" s="113" t="s">
        <v>824</v>
      </c>
      <c r="AI67" s="20">
        <v>80.929617766584002</v>
      </c>
      <c r="AJ67" s="113">
        <v>4.5229455982597404</v>
      </c>
      <c r="AK67" s="20">
        <v>79.091652255589196</v>
      </c>
      <c r="AL67" s="113">
        <v>3.7516675871983298</v>
      </c>
      <c r="AM67" s="20">
        <v>73.027792801251294</v>
      </c>
      <c r="AN67" s="113">
        <v>3.9592560449644099</v>
      </c>
      <c r="AO67" s="20">
        <v>-7.9018249653327199</v>
      </c>
      <c r="AP67" s="113">
        <v>5.9542378601764696</v>
      </c>
      <c r="AQ67" s="107"/>
      <c r="AR67" s="107"/>
      <c r="AS67" s="107"/>
      <c r="AT67" s="108"/>
    </row>
    <row r="68" spans="1:46" ht="13" customHeight="1" x14ac:dyDescent="0.15">
      <c r="A68" s="57" t="s">
        <v>302</v>
      </c>
      <c r="B68" s="106">
        <v>2</v>
      </c>
      <c r="C68" s="20">
        <v>73.335675403289002</v>
      </c>
      <c r="D68" s="113">
        <v>2.6915063043379699</v>
      </c>
      <c r="E68" s="20" t="s">
        <v>824</v>
      </c>
      <c r="F68" s="113" t="s">
        <v>824</v>
      </c>
      <c r="G68" s="20">
        <v>59.818806440727499</v>
      </c>
      <c r="H68" s="113">
        <v>4.3714156366801502</v>
      </c>
      <c r="I68" s="20">
        <v>83.6328680095083</v>
      </c>
      <c r="J68" s="113">
        <v>3.8721094239309899</v>
      </c>
      <c r="K68" s="20" t="s">
        <v>824</v>
      </c>
      <c r="L68" s="113" t="s">
        <v>824</v>
      </c>
      <c r="M68" s="20">
        <v>69.553467502731294</v>
      </c>
      <c r="N68" s="113">
        <v>3.3326488998285702</v>
      </c>
      <c r="O68" s="20" t="s">
        <v>824</v>
      </c>
      <c r="P68" s="113" t="s">
        <v>824</v>
      </c>
      <c r="Q68" s="20" t="s">
        <v>824</v>
      </c>
      <c r="R68" s="113" t="s">
        <v>824</v>
      </c>
      <c r="S68" s="20">
        <v>81.540316541188702</v>
      </c>
      <c r="T68" s="113">
        <v>3.9308194724343601</v>
      </c>
      <c r="U68" s="20">
        <v>64.235311650893095</v>
      </c>
      <c r="V68" s="113">
        <v>5.9941746805493299</v>
      </c>
      <c r="W68" s="20">
        <v>68.383120193174804</v>
      </c>
      <c r="X68" s="113">
        <v>5.8097608086557404</v>
      </c>
      <c r="Y68" s="20">
        <v>-13.157196348013899</v>
      </c>
      <c r="Z68" s="113">
        <v>6.9986489214297896</v>
      </c>
      <c r="AA68" s="20" t="s">
        <v>824</v>
      </c>
      <c r="AB68" s="113" t="s">
        <v>824</v>
      </c>
      <c r="AC68" s="20">
        <v>70.789568412508402</v>
      </c>
      <c r="AD68" s="113">
        <v>4.3858610700970999</v>
      </c>
      <c r="AE68" s="20">
        <v>78.028903258955097</v>
      </c>
      <c r="AF68" s="113">
        <v>5.3389987844232003</v>
      </c>
      <c r="AG68" s="20" t="s">
        <v>824</v>
      </c>
      <c r="AH68" s="113" t="s">
        <v>824</v>
      </c>
      <c r="AI68" s="20">
        <v>78.962051149062503</v>
      </c>
      <c r="AJ68" s="113">
        <v>7.7528036029712597</v>
      </c>
      <c r="AK68" s="20">
        <v>68.670112810210398</v>
      </c>
      <c r="AL68" s="113">
        <v>4.1333629142254003</v>
      </c>
      <c r="AM68" s="20">
        <v>76.839866885666893</v>
      </c>
      <c r="AN68" s="113">
        <v>8.8585933611655197</v>
      </c>
      <c r="AO68" s="20">
        <v>-2.12218426339565</v>
      </c>
      <c r="AP68" s="113">
        <v>12.321488848302799</v>
      </c>
      <c r="AQ68" s="107"/>
      <c r="AR68" s="107"/>
      <c r="AS68" s="107"/>
      <c r="AT68" s="108"/>
    </row>
    <row r="69" spans="1:46" ht="13" customHeight="1" x14ac:dyDescent="0.15">
      <c r="A69" s="72" t="s">
        <v>303</v>
      </c>
      <c r="B69" s="79">
        <v>2</v>
      </c>
      <c r="C69" s="118">
        <v>76.005111865014001</v>
      </c>
      <c r="D69" s="119">
        <v>1.9101678810090901</v>
      </c>
      <c r="E69" s="118">
        <v>68.807510303256095</v>
      </c>
      <c r="F69" s="119">
        <v>5.9449885265932503</v>
      </c>
      <c r="G69" s="118">
        <v>78.208461005943903</v>
      </c>
      <c r="H69" s="119">
        <v>2.17629894222488</v>
      </c>
      <c r="I69" s="118">
        <v>80.855489650679203</v>
      </c>
      <c r="J69" s="119">
        <v>4.0672384599752904</v>
      </c>
      <c r="K69" s="118">
        <v>12.0479793474231</v>
      </c>
      <c r="L69" s="119">
        <v>7.1507023865633998</v>
      </c>
      <c r="M69" s="118">
        <v>75.491854993687099</v>
      </c>
      <c r="N69" s="119">
        <v>1.95144002882225</v>
      </c>
      <c r="O69" s="118" t="s">
        <v>824</v>
      </c>
      <c r="P69" s="119" t="s">
        <v>824</v>
      </c>
      <c r="Q69" s="118" t="s">
        <v>824</v>
      </c>
      <c r="R69" s="119" t="s">
        <v>824</v>
      </c>
      <c r="S69" s="118">
        <v>75.855705295840593</v>
      </c>
      <c r="T69" s="119">
        <v>2.62982153484699</v>
      </c>
      <c r="U69" s="118">
        <v>79.588581437152598</v>
      </c>
      <c r="V69" s="119">
        <v>2.3646719972197499</v>
      </c>
      <c r="W69" s="118" t="s">
        <v>824</v>
      </c>
      <c r="X69" s="119" t="s">
        <v>824</v>
      </c>
      <c r="Y69" s="118" t="s">
        <v>824</v>
      </c>
      <c r="Z69" s="119" t="s">
        <v>824</v>
      </c>
      <c r="AA69" s="118">
        <v>78.109705975237802</v>
      </c>
      <c r="AB69" s="119">
        <v>6.4453463869518099</v>
      </c>
      <c r="AC69" s="118">
        <v>76.370796469035</v>
      </c>
      <c r="AD69" s="119">
        <v>2.3751686883676202</v>
      </c>
      <c r="AE69" s="118">
        <v>76.662350030870201</v>
      </c>
      <c r="AF69" s="119">
        <v>5.0778166635322597</v>
      </c>
      <c r="AG69" s="118">
        <v>-1.4473559443676201</v>
      </c>
      <c r="AH69" s="119">
        <v>8.17408956258096</v>
      </c>
      <c r="AI69" s="118">
        <v>74.842271533787297</v>
      </c>
      <c r="AJ69" s="119">
        <v>3.0503371836490101</v>
      </c>
      <c r="AK69" s="118">
        <v>77.812128642573697</v>
      </c>
      <c r="AL69" s="119">
        <v>2.7246674859145199</v>
      </c>
      <c r="AM69" s="118" t="s">
        <v>824</v>
      </c>
      <c r="AN69" s="119" t="s">
        <v>824</v>
      </c>
      <c r="AO69" s="118" t="s">
        <v>824</v>
      </c>
      <c r="AP69" s="119" t="s">
        <v>824</v>
      </c>
      <c r="AQ69" s="80"/>
      <c r="AR69" s="80"/>
      <c r="AS69" s="80"/>
      <c r="AT69" s="81"/>
    </row>
    <row r="70" spans="1:46" ht="13" customHeight="1" x14ac:dyDescent="0.15">
      <c r="A70" s="57"/>
      <c r="B70" s="82"/>
      <c r="C70" s="20" t="s">
        <v>1638</v>
      </c>
      <c r="D70" s="113" t="s">
        <v>1639</v>
      </c>
      <c r="E70" s="20" t="s">
        <v>1640</v>
      </c>
      <c r="F70" s="113" t="s">
        <v>1641</v>
      </c>
      <c r="G70" s="20" t="s">
        <v>1642</v>
      </c>
      <c r="H70" s="113" t="s">
        <v>1643</v>
      </c>
      <c r="I70" s="20" t="s">
        <v>1644</v>
      </c>
      <c r="J70" s="113" t="s">
        <v>1645</v>
      </c>
      <c r="K70" s="20" t="s">
        <v>1646</v>
      </c>
      <c r="L70" s="113" t="s">
        <v>1647</v>
      </c>
      <c r="M70" s="20" t="s">
        <v>1648</v>
      </c>
      <c r="N70" s="113" t="s">
        <v>1649</v>
      </c>
      <c r="O70" s="20" t="s">
        <v>1650</v>
      </c>
      <c r="P70" s="113" t="s">
        <v>1651</v>
      </c>
      <c r="Q70" s="20" t="s">
        <v>1652</v>
      </c>
      <c r="R70" s="113" t="s">
        <v>1653</v>
      </c>
      <c r="S70" s="20" t="s">
        <v>1654</v>
      </c>
      <c r="T70" s="113" t="s">
        <v>1655</v>
      </c>
      <c r="U70" s="20" t="s">
        <v>1656</v>
      </c>
      <c r="V70" s="113" t="s">
        <v>1657</v>
      </c>
      <c r="W70" s="20" t="s">
        <v>1658</v>
      </c>
      <c r="X70" s="113" t="s">
        <v>1659</v>
      </c>
      <c r="Y70" s="20" t="s">
        <v>1660</v>
      </c>
      <c r="Z70" s="113" t="s">
        <v>1661</v>
      </c>
      <c r="AA70" s="20" t="s">
        <v>1662</v>
      </c>
      <c r="AB70" s="113" t="s">
        <v>1663</v>
      </c>
      <c r="AC70" s="20" t="s">
        <v>1664</v>
      </c>
      <c r="AD70" s="113" t="s">
        <v>1665</v>
      </c>
      <c r="AE70" s="20" t="s">
        <v>1666</v>
      </c>
      <c r="AF70" s="113" t="s">
        <v>1667</v>
      </c>
      <c r="AG70" s="20" t="s">
        <v>1668</v>
      </c>
      <c r="AH70" s="113" t="s">
        <v>1669</v>
      </c>
      <c r="AI70" s="20" t="s">
        <v>1670</v>
      </c>
      <c r="AJ70" s="113" t="s">
        <v>1671</v>
      </c>
      <c r="AK70" s="20" t="s">
        <v>1672</v>
      </c>
      <c r="AL70" s="113" t="s">
        <v>1673</v>
      </c>
      <c r="AM70" s="20" t="s">
        <v>1674</v>
      </c>
      <c r="AN70" s="113" t="s">
        <v>1675</v>
      </c>
      <c r="AO70" s="20" t="s">
        <v>1676</v>
      </c>
      <c r="AP70" s="113" t="s">
        <v>1677</v>
      </c>
      <c r="AQ70" s="20" t="s">
        <v>1678</v>
      </c>
      <c r="AR70" s="113" t="s">
        <v>1679</v>
      </c>
      <c r="AS70" s="107" t="s">
        <v>1680</v>
      </c>
      <c r="AT70" s="108" t="s">
        <v>1681</v>
      </c>
    </row>
    <row r="71" spans="1:46" ht="13" customHeight="1" x14ac:dyDescent="0.15">
      <c r="A71" s="57" t="s">
        <v>247</v>
      </c>
      <c r="B71" s="82">
        <v>1</v>
      </c>
      <c r="C71" s="20">
        <v>71.389954022073397</v>
      </c>
      <c r="D71" s="113">
        <v>1.71785127751424</v>
      </c>
      <c r="E71" s="20">
        <v>65.594186756742005</v>
      </c>
      <c r="F71" s="113">
        <v>5.84923615869935</v>
      </c>
      <c r="G71" s="20">
        <v>64.369355050723101</v>
      </c>
      <c r="H71" s="113">
        <v>3.2245426133319302</v>
      </c>
      <c r="I71" s="20">
        <v>74.579078576929902</v>
      </c>
      <c r="J71" s="113">
        <v>2.3010864648745302</v>
      </c>
      <c r="K71" s="20">
        <v>8.9848918201878796</v>
      </c>
      <c r="L71" s="113">
        <v>6.26043130186018</v>
      </c>
      <c r="M71" s="20">
        <v>68.076703130964503</v>
      </c>
      <c r="N71" s="113">
        <v>2.0603790033080802</v>
      </c>
      <c r="O71" s="20">
        <v>77.9438121474154</v>
      </c>
      <c r="P71" s="113">
        <v>3.4184649660945099</v>
      </c>
      <c r="Q71" s="20">
        <v>9.8671090164508808</v>
      </c>
      <c r="R71" s="113">
        <v>3.9876780985593401</v>
      </c>
      <c r="S71" s="20">
        <v>76.950509605572705</v>
      </c>
      <c r="T71" s="113">
        <v>3.0916439157601601</v>
      </c>
      <c r="U71" s="20">
        <v>68.911322834464301</v>
      </c>
      <c r="V71" s="113">
        <v>3.0894716876721402</v>
      </c>
      <c r="W71" s="20">
        <v>63.6697809546813</v>
      </c>
      <c r="X71" s="113">
        <v>3.32416028875372</v>
      </c>
      <c r="Y71" s="20">
        <v>-13.280728650891399</v>
      </c>
      <c r="Z71" s="113">
        <v>4.4829591820707702</v>
      </c>
      <c r="AA71" s="20">
        <v>65.550006453323505</v>
      </c>
      <c r="AB71" s="113">
        <v>5.6429624787827199</v>
      </c>
      <c r="AC71" s="20">
        <v>72.913136846782805</v>
      </c>
      <c r="AD71" s="113">
        <v>2.3057208934548901</v>
      </c>
      <c r="AE71" s="20">
        <v>68.267682995357504</v>
      </c>
      <c r="AF71" s="113">
        <v>3.3703374491287699</v>
      </c>
      <c r="AG71" s="20">
        <v>2.7176765420339999</v>
      </c>
      <c r="AH71" s="113">
        <v>6.4654742976669102</v>
      </c>
      <c r="AI71" s="20">
        <v>75.244864629674197</v>
      </c>
      <c r="AJ71" s="113">
        <v>3.1333427340114999</v>
      </c>
      <c r="AK71" s="20">
        <v>70.032209053206799</v>
      </c>
      <c r="AL71" s="113">
        <v>3.0007933457672502</v>
      </c>
      <c r="AM71" s="20">
        <v>65.970019178544504</v>
      </c>
      <c r="AN71" s="113">
        <v>3.7871671562606699</v>
      </c>
      <c r="AO71" s="20">
        <v>-9.2748454511296199</v>
      </c>
      <c r="AP71" s="113">
        <v>4.8920173945461096</v>
      </c>
      <c r="AQ71" s="20">
        <v>1.96470005641734</v>
      </c>
      <c r="AR71" s="113">
        <v>2.20912395861271</v>
      </c>
      <c r="AS71" s="107"/>
      <c r="AT71" s="108"/>
    </row>
    <row r="72" spans="1:46" ht="13" customHeight="1" x14ac:dyDescent="0.15">
      <c r="A72" s="57" t="s">
        <v>251</v>
      </c>
      <c r="B72" s="82">
        <v>1</v>
      </c>
      <c r="C72" s="20">
        <v>67.642177344808999</v>
      </c>
      <c r="D72" s="113">
        <v>1.11244506609119</v>
      </c>
      <c r="E72" s="20">
        <v>67.996050406925505</v>
      </c>
      <c r="F72" s="113">
        <v>3.18342292338024</v>
      </c>
      <c r="G72" s="20">
        <v>68.959529098971302</v>
      </c>
      <c r="H72" s="113">
        <v>1.61719201233706</v>
      </c>
      <c r="I72" s="20">
        <v>60.480978524908998</v>
      </c>
      <c r="J72" s="113">
        <v>3.3560095742900402</v>
      </c>
      <c r="K72" s="20">
        <v>-7.5150718820165103</v>
      </c>
      <c r="L72" s="113">
        <v>4.6698789445891098</v>
      </c>
      <c r="M72" s="20">
        <v>64.398049878095705</v>
      </c>
      <c r="N72" s="113">
        <v>1.57359744967813</v>
      </c>
      <c r="O72" s="20">
        <v>70.706535137218097</v>
      </c>
      <c r="P72" s="113">
        <v>1.6688691615742299</v>
      </c>
      <c r="Q72" s="20">
        <v>6.3084852591223601</v>
      </c>
      <c r="R72" s="113">
        <v>2.26524019792619</v>
      </c>
      <c r="S72" s="20">
        <v>70.458082246397495</v>
      </c>
      <c r="T72" s="113">
        <v>2.2121492126336499</v>
      </c>
      <c r="U72" s="20">
        <v>71.903120685301403</v>
      </c>
      <c r="V72" s="113">
        <v>1.9307454201438401</v>
      </c>
      <c r="W72" s="20">
        <v>57.487303044987897</v>
      </c>
      <c r="X72" s="113">
        <v>2.4989993348657</v>
      </c>
      <c r="Y72" s="20">
        <v>-12.970779201409499</v>
      </c>
      <c r="Z72" s="113">
        <v>3.6166074854940899</v>
      </c>
      <c r="AA72" s="20">
        <v>65.056117861631904</v>
      </c>
      <c r="AB72" s="113">
        <v>6.9845790927071798</v>
      </c>
      <c r="AC72" s="20">
        <v>71.734978101979095</v>
      </c>
      <c r="AD72" s="113">
        <v>1.5843575439711099</v>
      </c>
      <c r="AE72" s="20">
        <v>63.9440389457626</v>
      </c>
      <c r="AF72" s="113">
        <v>1.8445274515207799</v>
      </c>
      <c r="AG72" s="20">
        <v>-1.1120789158693001</v>
      </c>
      <c r="AH72" s="113">
        <v>7.2091356311897199</v>
      </c>
      <c r="AI72" s="20">
        <v>71.525440917550398</v>
      </c>
      <c r="AJ72" s="113">
        <v>2.10505721719545</v>
      </c>
      <c r="AK72" s="20">
        <v>66.820923591525499</v>
      </c>
      <c r="AL72" s="113">
        <v>2.0038623606617798</v>
      </c>
      <c r="AM72" s="20">
        <v>62.2176403399463</v>
      </c>
      <c r="AN72" s="113">
        <v>2.8657646956428602</v>
      </c>
      <c r="AO72" s="20">
        <v>-9.3078005776040698</v>
      </c>
      <c r="AP72" s="113">
        <v>3.6570221344417599</v>
      </c>
      <c r="AQ72" s="20">
        <v>5.0223379203440501</v>
      </c>
      <c r="AR72" s="113">
        <v>1.5548525127044199</v>
      </c>
      <c r="AS72" s="107"/>
      <c r="AT72" s="108"/>
    </row>
    <row r="73" spans="1:46" ht="13" customHeight="1" x14ac:dyDescent="0.15">
      <c r="A73" s="109" t="s">
        <v>253</v>
      </c>
      <c r="B73" s="82">
        <v>1</v>
      </c>
      <c r="C73" s="20">
        <v>55.925650046382103</v>
      </c>
      <c r="D73" s="113">
        <v>1.4547087237855201</v>
      </c>
      <c r="E73" s="20">
        <v>57.638929325637598</v>
      </c>
      <c r="F73" s="113">
        <v>4.6551140131613202</v>
      </c>
      <c r="G73" s="20">
        <v>56.000285357199999</v>
      </c>
      <c r="H73" s="113">
        <v>2.04547255132226</v>
      </c>
      <c r="I73" s="20">
        <v>50.742080740480802</v>
      </c>
      <c r="J73" s="113">
        <v>3.77078914547142</v>
      </c>
      <c r="K73" s="20">
        <v>-6.8968485851568104</v>
      </c>
      <c r="L73" s="113">
        <v>6.0795692891439801</v>
      </c>
      <c r="M73" s="20">
        <v>55.085372061670299</v>
      </c>
      <c r="N73" s="113">
        <v>1.9570705697653099</v>
      </c>
      <c r="O73" s="20">
        <v>55.409230764152603</v>
      </c>
      <c r="P73" s="113">
        <v>2.4802899523794899</v>
      </c>
      <c r="Q73" s="20">
        <v>0.32385870248230503</v>
      </c>
      <c r="R73" s="113">
        <v>3.1593795764682899</v>
      </c>
      <c r="S73" s="20">
        <v>59.222228345881803</v>
      </c>
      <c r="T73" s="113">
        <v>2.87102649945371</v>
      </c>
      <c r="U73" s="20">
        <v>58.8019007029731</v>
      </c>
      <c r="V73" s="113">
        <v>3.03302862874679</v>
      </c>
      <c r="W73" s="20">
        <v>47.354498835487803</v>
      </c>
      <c r="X73" s="113">
        <v>3.13435652547955</v>
      </c>
      <c r="Y73" s="20">
        <v>-11.867729510394</v>
      </c>
      <c r="Z73" s="113">
        <v>4.3427166506031298</v>
      </c>
      <c r="AA73" s="20">
        <v>57.856308757563099</v>
      </c>
      <c r="AB73" s="113">
        <v>6.73803521523529</v>
      </c>
      <c r="AC73" s="20">
        <v>56.928935970155997</v>
      </c>
      <c r="AD73" s="113">
        <v>2.8781512794457802</v>
      </c>
      <c r="AE73" s="20">
        <v>53.328962957365299</v>
      </c>
      <c r="AF73" s="113">
        <v>2.4131904800809099</v>
      </c>
      <c r="AG73" s="20">
        <v>-4.5273458001978399</v>
      </c>
      <c r="AH73" s="113">
        <v>7.1859681991972</v>
      </c>
      <c r="AI73" s="20">
        <v>54.242320038793999</v>
      </c>
      <c r="AJ73" s="113">
        <v>3.8060997801959502</v>
      </c>
      <c r="AK73" s="20">
        <v>57.1575911032945</v>
      </c>
      <c r="AL73" s="113">
        <v>2.2197437860944298</v>
      </c>
      <c r="AM73" s="20">
        <v>52.265143119775999</v>
      </c>
      <c r="AN73" s="113">
        <v>3.1009089567516099</v>
      </c>
      <c r="AO73" s="20">
        <v>-1.9771769190180299</v>
      </c>
      <c r="AP73" s="113">
        <v>5.2688869004281598</v>
      </c>
      <c r="AQ73" s="20">
        <v>11.2471237032458</v>
      </c>
      <c r="AR73" s="113">
        <v>2.0989665308768899</v>
      </c>
      <c r="AS73" s="107"/>
      <c r="AT73" s="108"/>
    </row>
    <row r="74" spans="1:46" ht="13" customHeight="1" x14ac:dyDescent="0.15">
      <c r="A74" s="57" t="s">
        <v>254</v>
      </c>
      <c r="B74" s="82">
        <v>1</v>
      </c>
      <c r="C74" s="20">
        <v>59.613587720374099</v>
      </c>
      <c r="D74" s="113">
        <v>1.69909634094464</v>
      </c>
      <c r="E74" s="20">
        <v>73.941317958919996</v>
      </c>
      <c r="F74" s="113">
        <v>3.5025127309148401</v>
      </c>
      <c r="G74" s="20">
        <v>59.495047506663902</v>
      </c>
      <c r="H74" s="113">
        <v>3.0512067058126302</v>
      </c>
      <c r="I74" s="20">
        <v>53.023902500378902</v>
      </c>
      <c r="J74" s="113">
        <v>3.0652160658950298</v>
      </c>
      <c r="K74" s="20">
        <v>-20.9174154585411</v>
      </c>
      <c r="L74" s="113">
        <v>4.8573669175265604</v>
      </c>
      <c r="M74" s="20">
        <v>54.517308328076403</v>
      </c>
      <c r="N74" s="113">
        <v>1.8589787130658699</v>
      </c>
      <c r="O74" s="20">
        <v>73.629090090541595</v>
      </c>
      <c r="P74" s="113">
        <v>3.5732502795315502</v>
      </c>
      <c r="Q74" s="20">
        <v>19.111781762465199</v>
      </c>
      <c r="R74" s="113">
        <v>3.9505733894883202</v>
      </c>
      <c r="S74" s="20">
        <v>67.408539855331696</v>
      </c>
      <c r="T74" s="113">
        <v>2.6280430662884302</v>
      </c>
      <c r="U74" s="20">
        <v>51.1733706604982</v>
      </c>
      <c r="V74" s="113">
        <v>4.8443673573778598</v>
      </c>
      <c r="W74" s="20">
        <v>52.1958337291072</v>
      </c>
      <c r="X74" s="113">
        <v>2.7642081042032101</v>
      </c>
      <c r="Y74" s="20">
        <v>-15.2127061262245</v>
      </c>
      <c r="Z74" s="113">
        <v>3.93671591982066</v>
      </c>
      <c r="AA74" s="20">
        <v>58.896994892133897</v>
      </c>
      <c r="AB74" s="113">
        <v>2.7243767551499198</v>
      </c>
      <c r="AC74" s="20">
        <v>59.963801192412198</v>
      </c>
      <c r="AD74" s="113">
        <v>2.7547361490332798</v>
      </c>
      <c r="AE74" s="20">
        <v>62.290979877858597</v>
      </c>
      <c r="AF74" s="113">
        <v>5.8415100923636301</v>
      </c>
      <c r="AG74" s="20">
        <v>3.3939849857246598</v>
      </c>
      <c r="AH74" s="113">
        <v>6.4990216018161302</v>
      </c>
      <c r="AI74" s="20">
        <v>61.3038481798501</v>
      </c>
      <c r="AJ74" s="113">
        <v>2.1995976235488599</v>
      </c>
      <c r="AK74" s="20">
        <v>54.190905660580803</v>
      </c>
      <c r="AL74" s="113">
        <v>3.8588522981676201</v>
      </c>
      <c r="AM74" s="20">
        <v>66.548602029139005</v>
      </c>
      <c r="AN74" s="113">
        <v>10.139678757082599</v>
      </c>
      <c r="AO74" s="20">
        <v>5.2447538492889096</v>
      </c>
      <c r="AP74" s="113">
        <v>10.716178559954001</v>
      </c>
      <c r="AQ74" s="20">
        <v>6.1390160130587601</v>
      </c>
      <c r="AR74" s="113">
        <v>2.3304501435684402</v>
      </c>
      <c r="AS74" s="107"/>
      <c r="AT74" s="108"/>
    </row>
    <row r="75" spans="1:46" ht="13" customHeight="1" x14ac:dyDescent="0.15">
      <c r="A75" s="57" t="s">
        <v>265</v>
      </c>
      <c r="B75" s="82">
        <v>1</v>
      </c>
      <c r="C75" s="20">
        <v>59.036608165640601</v>
      </c>
      <c r="D75" s="113">
        <v>1.9485716708713801</v>
      </c>
      <c r="E75" s="20">
        <v>56.527568377770599</v>
      </c>
      <c r="F75" s="113">
        <v>3.7844205209467998</v>
      </c>
      <c r="G75" s="20">
        <v>58.313714753193999</v>
      </c>
      <c r="H75" s="113">
        <v>2.9643954695016999</v>
      </c>
      <c r="I75" s="20">
        <v>62.300074250930003</v>
      </c>
      <c r="J75" s="113">
        <v>5.9847046590631203</v>
      </c>
      <c r="K75" s="20">
        <v>5.7725058731593597</v>
      </c>
      <c r="L75" s="113">
        <v>6.7066340523820802</v>
      </c>
      <c r="M75" s="20">
        <v>56.928940654252699</v>
      </c>
      <c r="N75" s="113">
        <v>2.3571630035654199</v>
      </c>
      <c r="O75" s="20">
        <v>65.874298790936507</v>
      </c>
      <c r="P75" s="113">
        <v>3.7508919453127798</v>
      </c>
      <c r="Q75" s="20">
        <v>8.9453581366837405</v>
      </c>
      <c r="R75" s="113">
        <v>4.5030980524703503</v>
      </c>
      <c r="S75" s="20">
        <v>59.622552155001898</v>
      </c>
      <c r="T75" s="113">
        <v>3.3164533745282299</v>
      </c>
      <c r="U75" s="20">
        <v>56.722161168545597</v>
      </c>
      <c r="V75" s="113">
        <v>4.9291065756986496</v>
      </c>
      <c r="W75" s="20">
        <v>57.219021900780298</v>
      </c>
      <c r="X75" s="113">
        <v>3.9466059890971401</v>
      </c>
      <c r="Y75" s="20">
        <v>-2.4035302542216499</v>
      </c>
      <c r="Z75" s="113">
        <v>5.4662263207546298</v>
      </c>
      <c r="AA75" s="20">
        <v>58.206263841182</v>
      </c>
      <c r="AB75" s="113">
        <v>4.06639422549281</v>
      </c>
      <c r="AC75" s="20">
        <v>57.153846274765797</v>
      </c>
      <c r="AD75" s="113">
        <v>3.21408819187636</v>
      </c>
      <c r="AE75" s="20">
        <v>61.212128859420503</v>
      </c>
      <c r="AF75" s="113">
        <v>4.0220726138038296</v>
      </c>
      <c r="AG75" s="20">
        <v>3.0058650182385298</v>
      </c>
      <c r="AH75" s="113">
        <v>5.51578576627948</v>
      </c>
      <c r="AI75" s="20">
        <v>60.281331300912697</v>
      </c>
      <c r="AJ75" s="113">
        <v>2.86243079557799</v>
      </c>
      <c r="AK75" s="20">
        <v>59.002383089733001</v>
      </c>
      <c r="AL75" s="113">
        <v>3.3964758767419001</v>
      </c>
      <c r="AM75" s="20">
        <v>52.582761366457802</v>
      </c>
      <c r="AN75" s="113">
        <v>5.4720787771642003</v>
      </c>
      <c r="AO75" s="20">
        <v>-7.6985699344548504</v>
      </c>
      <c r="AP75" s="113">
        <v>6.5406247462073797</v>
      </c>
      <c r="AQ75" s="20">
        <v>14.4596162659263</v>
      </c>
      <c r="AR75" s="113">
        <v>2.4866524030237902</v>
      </c>
      <c r="AS75" s="107"/>
      <c r="AT75" s="108"/>
    </row>
    <row r="76" spans="1:46" ht="13" customHeight="1" x14ac:dyDescent="0.15">
      <c r="A76" s="57" t="s">
        <v>270</v>
      </c>
      <c r="B76" s="82">
        <v>1</v>
      </c>
      <c r="C76" s="20">
        <v>49.832150482007499</v>
      </c>
      <c r="D76" s="113">
        <v>1.6215134377457601</v>
      </c>
      <c r="E76" s="20" t="s">
        <v>824</v>
      </c>
      <c r="F76" s="113" t="s">
        <v>824</v>
      </c>
      <c r="G76" s="20">
        <v>50.637508754320102</v>
      </c>
      <c r="H76" s="113">
        <v>2.95699064699064</v>
      </c>
      <c r="I76" s="20">
        <v>49.142962553088502</v>
      </c>
      <c r="J76" s="113">
        <v>1.9283029281747901</v>
      </c>
      <c r="K76" s="20" t="s">
        <v>824</v>
      </c>
      <c r="L76" s="113" t="s">
        <v>824</v>
      </c>
      <c r="M76" s="20">
        <v>49.906332363893803</v>
      </c>
      <c r="N76" s="113">
        <v>1.64354873203799</v>
      </c>
      <c r="O76" s="20" t="s">
        <v>824</v>
      </c>
      <c r="P76" s="113" t="s">
        <v>824</v>
      </c>
      <c r="Q76" s="20" t="s">
        <v>824</v>
      </c>
      <c r="R76" s="113" t="s">
        <v>824</v>
      </c>
      <c r="S76" s="20">
        <v>50.680844927515203</v>
      </c>
      <c r="T76" s="113">
        <v>1.80530867818621</v>
      </c>
      <c r="U76" s="20">
        <v>45.355655620701903</v>
      </c>
      <c r="V76" s="113">
        <v>4.5512615020154703</v>
      </c>
      <c r="W76" s="20" t="s">
        <v>824</v>
      </c>
      <c r="X76" s="113" t="s">
        <v>824</v>
      </c>
      <c r="Y76" s="20" t="s">
        <v>824</v>
      </c>
      <c r="Z76" s="113" t="s">
        <v>824</v>
      </c>
      <c r="AA76" s="20">
        <v>50.914964494327201</v>
      </c>
      <c r="AB76" s="113">
        <v>2.4766120689087998</v>
      </c>
      <c r="AC76" s="20">
        <v>48.825622756831898</v>
      </c>
      <c r="AD76" s="113">
        <v>2.13350464359696</v>
      </c>
      <c r="AE76" s="20" t="s">
        <v>327</v>
      </c>
      <c r="AF76" s="113" t="s">
        <v>327</v>
      </c>
      <c r="AG76" s="20" t="s">
        <v>327</v>
      </c>
      <c r="AH76" s="113" t="s">
        <v>327</v>
      </c>
      <c r="AI76" s="20">
        <v>51.151196193047603</v>
      </c>
      <c r="AJ76" s="113">
        <v>2.0550156938952902</v>
      </c>
      <c r="AK76" s="20">
        <v>46.453631118086903</v>
      </c>
      <c r="AL76" s="113">
        <v>3.0582962124363799</v>
      </c>
      <c r="AM76" s="20" t="s">
        <v>824</v>
      </c>
      <c r="AN76" s="113" t="s">
        <v>824</v>
      </c>
      <c r="AO76" s="20" t="s">
        <v>824</v>
      </c>
      <c r="AP76" s="113" t="s">
        <v>824</v>
      </c>
      <c r="AQ76" s="20">
        <v>4.8145001204367901</v>
      </c>
      <c r="AR76" s="113">
        <v>2.1982328345280902</v>
      </c>
      <c r="AS76" s="107"/>
      <c r="AT76" s="108"/>
    </row>
    <row r="77" spans="1:46" ht="13" customHeight="1" x14ac:dyDescent="0.15">
      <c r="A77" s="57" t="s">
        <v>272</v>
      </c>
      <c r="B77" s="82">
        <v>1</v>
      </c>
      <c r="C77" s="20">
        <v>58.744473942973599</v>
      </c>
      <c r="D77" s="113">
        <v>1.48097448642398</v>
      </c>
      <c r="E77" s="20">
        <v>62.186682280485599</v>
      </c>
      <c r="F77" s="113">
        <v>10.046348248268201</v>
      </c>
      <c r="G77" s="20">
        <v>67.166380841164994</v>
      </c>
      <c r="H77" s="113">
        <v>4.4309457022030099</v>
      </c>
      <c r="I77" s="20">
        <v>57.340593984330297</v>
      </c>
      <c r="J77" s="113">
        <v>1.7508803084295901</v>
      </c>
      <c r="K77" s="20">
        <v>-4.8460882961552896</v>
      </c>
      <c r="L77" s="113">
        <v>10.2458783568306</v>
      </c>
      <c r="M77" s="20">
        <v>58.772849956891903</v>
      </c>
      <c r="N77" s="113">
        <v>1.5344345855085399</v>
      </c>
      <c r="O77" s="20" t="s">
        <v>327</v>
      </c>
      <c r="P77" s="113" t="s">
        <v>327</v>
      </c>
      <c r="Q77" s="20" t="s">
        <v>327</v>
      </c>
      <c r="R77" s="113" t="s">
        <v>327</v>
      </c>
      <c r="S77" s="20">
        <v>59.932724680334204</v>
      </c>
      <c r="T77" s="113">
        <v>1.99133142258782</v>
      </c>
      <c r="U77" s="20">
        <v>51.811334067349897</v>
      </c>
      <c r="V77" s="113">
        <v>2.9069525035045398</v>
      </c>
      <c r="W77" s="20">
        <v>70.287205554467405</v>
      </c>
      <c r="X77" s="113">
        <v>7.5836291914820499</v>
      </c>
      <c r="Y77" s="20">
        <v>10.3544808741332</v>
      </c>
      <c r="Z77" s="113">
        <v>7.9625897094480997</v>
      </c>
      <c r="AA77" s="20">
        <v>59.800662691059699</v>
      </c>
      <c r="AB77" s="113">
        <v>2.5749346336454599</v>
      </c>
      <c r="AC77" s="20">
        <v>55.883627124370797</v>
      </c>
      <c r="AD77" s="113">
        <v>2.3379105540814198</v>
      </c>
      <c r="AE77" s="20" t="s">
        <v>824</v>
      </c>
      <c r="AF77" s="113" t="s">
        <v>824</v>
      </c>
      <c r="AG77" s="20" t="s">
        <v>824</v>
      </c>
      <c r="AH77" s="113" t="s">
        <v>824</v>
      </c>
      <c r="AI77" s="20">
        <v>59.2880271170987</v>
      </c>
      <c r="AJ77" s="113">
        <v>1.58378175271616</v>
      </c>
      <c r="AK77" s="20" t="s">
        <v>824</v>
      </c>
      <c r="AL77" s="113" t="s">
        <v>824</v>
      </c>
      <c r="AM77" s="20" t="s">
        <v>824</v>
      </c>
      <c r="AN77" s="113" t="s">
        <v>824</v>
      </c>
      <c r="AO77" s="20" t="s">
        <v>824</v>
      </c>
      <c r="AP77" s="113" t="s">
        <v>824</v>
      </c>
      <c r="AQ77" s="20">
        <v>-11.855819605437199</v>
      </c>
      <c r="AR77" s="113">
        <v>1.91556444288112</v>
      </c>
      <c r="AS77" s="107"/>
      <c r="AT77" s="108"/>
    </row>
    <row r="78" spans="1:46" ht="13" customHeight="1" x14ac:dyDescent="0.15">
      <c r="A78" s="57" t="s">
        <v>278</v>
      </c>
      <c r="B78" s="82">
        <v>1</v>
      </c>
      <c r="C78" s="20">
        <v>79.564852167230299</v>
      </c>
      <c r="D78" s="113">
        <v>1.18246086419091</v>
      </c>
      <c r="E78" s="20">
        <v>83.316781536946394</v>
      </c>
      <c r="F78" s="113">
        <v>1.85278775568652</v>
      </c>
      <c r="G78" s="20">
        <v>75.111460796612207</v>
      </c>
      <c r="H78" s="113">
        <v>2.7112089572448101</v>
      </c>
      <c r="I78" s="20">
        <v>78.135814233650294</v>
      </c>
      <c r="J78" s="113">
        <v>1.5969908057743101</v>
      </c>
      <c r="K78" s="20">
        <v>-5.1809673032961303</v>
      </c>
      <c r="L78" s="113">
        <v>2.4781723317949602</v>
      </c>
      <c r="M78" s="20">
        <v>77.119685154779901</v>
      </c>
      <c r="N78" s="113">
        <v>1.4280469745183799</v>
      </c>
      <c r="O78" s="20">
        <v>87.936876006570301</v>
      </c>
      <c r="P78" s="113">
        <v>1.6992301812078401</v>
      </c>
      <c r="Q78" s="20">
        <v>10.8171908517904</v>
      </c>
      <c r="R78" s="113">
        <v>2.2851273866111499</v>
      </c>
      <c r="S78" s="20">
        <v>82.844575321802196</v>
      </c>
      <c r="T78" s="113">
        <v>1.88594802377019</v>
      </c>
      <c r="U78" s="20">
        <v>77.401712997948707</v>
      </c>
      <c r="V78" s="113">
        <v>2.8928846870972</v>
      </c>
      <c r="W78" s="20">
        <v>75.740324630222801</v>
      </c>
      <c r="X78" s="113">
        <v>1.89246117660761</v>
      </c>
      <c r="Y78" s="20">
        <v>-7.1042506915794004</v>
      </c>
      <c r="Z78" s="113">
        <v>2.6821369228345202</v>
      </c>
      <c r="AA78" s="20">
        <v>83.044515545733503</v>
      </c>
      <c r="AB78" s="113">
        <v>2.1763986263182198</v>
      </c>
      <c r="AC78" s="20">
        <v>81.306781425019494</v>
      </c>
      <c r="AD78" s="113">
        <v>1.7725387695011701</v>
      </c>
      <c r="AE78" s="20">
        <v>76.157200681506595</v>
      </c>
      <c r="AF78" s="113">
        <v>1.86609607235161</v>
      </c>
      <c r="AG78" s="20">
        <v>-6.8873148642268696</v>
      </c>
      <c r="AH78" s="113">
        <v>2.9360613882188402</v>
      </c>
      <c r="AI78" s="20">
        <v>80.375815655235101</v>
      </c>
      <c r="AJ78" s="113">
        <v>1.09195412350761</v>
      </c>
      <c r="AK78" s="20">
        <v>70.186807444308599</v>
      </c>
      <c r="AL78" s="113">
        <v>9.1630135066445799</v>
      </c>
      <c r="AM78" s="20" t="s">
        <v>824</v>
      </c>
      <c r="AN78" s="113" t="s">
        <v>824</v>
      </c>
      <c r="AO78" s="20" t="s">
        <v>824</v>
      </c>
      <c r="AP78" s="113" t="s">
        <v>824</v>
      </c>
      <c r="AQ78" s="20">
        <v>0.56819684967916795</v>
      </c>
      <c r="AR78" s="113">
        <v>1.45903484025912</v>
      </c>
      <c r="AS78" s="107"/>
      <c r="AT78" s="108"/>
    </row>
    <row r="79" spans="1:46" ht="13" customHeight="1" x14ac:dyDescent="0.15">
      <c r="A79" s="57" t="s">
        <v>283</v>
      </c>
      <c r="B79" s="82">
        <v>1</v>
      </c>
      <c r="C79" s="20">
        <v>92.541579935003398</v>
      </c>
      <c r="D79" s="113">
        <v>0.67913523862510805</v>
      </c>
      <c r="E79" s="20">
        <v>93.896353074274202</v>
      </c>
      <c r="F79" s="113">
        <v>1.5033045993894301</v>
      </c>
      <c r="G79" s="20">
        <v>94.464985786741295</v>
      </c>
      <c r="H79" s="113">
        <v>1.3486090031006099</v>
      </c>
      <c r="I79" s="20">
        <v>91.914217998418096</v>
      </c>
      <c r="J79" s="113">
        <v>0.88101918027223802</v>
      </c>
      <c r="K79" s="20">
        <v>-1.9821350758560801</v>
      </c>
      <c r="L79" s="113">
        <v>1.70139493309753</v>
      </c>
      <c r="M79" s="20">
        <v>92.995515709322703</v>
      </c>
      <c r="N79" s="113">
        <v>0.72042608897758498</v>
      </c>
      <c r="O79" s="20">
        <v>92.210201118318295</v>
      </c>
      <c r="P79" s="113">
        <v>1.39372882948203</v>
      </c>
      <c r="Q79" s="20">
        <v>-0.78531459100440804</v>
      </c>
      <c r="R79" s="113">
        <v>1.50317938780851</v>
      </c>
      <c r="S79" s="20">
        <v>92.691113373958601</v>
      </c>
      <c r="T79" s="113">
        <v>0.74311856961596001</v>
      </c>
      <c r="U79" s="20">
        <v>93.479936322847806</v>
      </c>
      <c r="V79" s="113">
        <v>2.3935431287948501</v>
      </c>
      <c r="W79" s="20">
        <v>94.147579958356999</v>
      </c>
      <c r="X79" s="113">
        <v>2.2745818209064699</v>
      </c>
      <c r="Y79" s="20">
        <v>1.4564665843984399</v>
      </c>
      <c r="Z79" s="113">
        <v>2.2780472347557801</v>
      </c>
      <c r="AA79" s="20">
        <v>92.891827591622501</v>
      </c>
      <c r="AB79" s="113">
        <v>0.84711059963365198</v>
      </c>
      <c r="AC79" s="20">
        <v>92.854839851251</v>
      </c>
      <c r="AD79" s="113">
        <v>1.6203851111335199</v>
      </c>
      <c r="AE79" s="20">
        <v>93.784926907737201</v>
      </c>
      <c r="AF79" s="113">
        <v>1.9835211187925399</v>
      </c>
      <c r="AG79" s="20">
        <v>0.89309931611468596</v>
      </c>
      <c r="AH79" s="113">
        <v>2.1015836583796701</v>
      </c>
      <c r="AI79" s="20">
        <v>93.134717804598296</v>
      </c>
      <c r="AJ79" s="113">
        <v>0.72898454777969102</v>
      </c>
      <c r="AK79" s="20" t="s">
        <v>824</v>
      </c>
      <c r="AL79" s="113" t="s">
        <v>824</v>
      </c>
      <c r="AM79" s="20" t="s">
        <v>824</v>
      </c>
      <c r="AN79" s="113" t="s">
        <v>824</v>
      </c>
      <c r="AO79" s="20" t="s">
        <v>824</v>
      </c>
      <c r="AP79" s="113" t="s">
        <v>824</v>
      </c>
      <c r="AQ79" s="20">
        <v>1.8701845864337501</v>
      </c>
      <c r="AR79" s="113">
        <v>1.03677515301329</v>
      </c>
      <c r="AS79" s="107"/>
      <c r="AT79" s="108"/>
    </row>
    <row r="80" spans="1:46" s="205" customFormat="1" ht="13" customHeight="1" x14ac:dyDescent="0.15">
      <c r="A80" s="199" t="s">
        <v>288</v>
      </c>
      <c r="B80" s="200">
        <v>1</v>
      </c>
      <c r="C80" s="201">
        <v>59.436329305204701</v>
      </c>
      <c r="D80" s="202">
        <v>1.1506311756829</v>
      </c>
      <c r="E80" s="201">
        <v>59.258957345447698</v>
      </c>
      <c r="F80" s="202">
        <v>1.99133057852406</v>
      </c>
      <c r="G80" s="201">
        <v>59.5685505097807</v>
      </c>
      <c r="H80" s="202">
        <v>1.7018090459383799</v>
      </c>
      <c r="I80" s="201">
        <v>60.770344673308401</v>
      </c>
      <c r="J80" s="202">
        <v>3.1835325704306601</v>
      </c>
      <c r="K80" s="201">
        <v>1.51138732786064</v>
      </c>
      <c r="L80" s="202">
        <v>3.8995404330368699</v>
      </c>
      <c r="M80" s="201">
        <v>59.373200155629597</v>
      </c>
      <c r="N80" s="202">
        <v>1.1707110385555799</v>
      </c>
      <c r="O80" s="201" t="s">
        <v>824</v>
      </c>
      <c r="P80" s="202" t="s">
        <v>824</v>
      </c>
      <c r="Q80" s="201" t="s">
        <v>824</v>
      </c>
      <c r="R80" s="202" t="s">
        <v>824</v>
      </c>
      <c r="S80" s="201">
        <v>58.653282704532202</v>
      </c>
      <c r="T80" s="202">
        <v>1.86084231596703</v>
      </c>
      <c r="U80" s="201">
        <v>62.379168035104797</v>
      </c>
      <c r="V80" s="202">
        <v>2.3171953829965002</v>
      </c>
      <c r="W80" s="201">
        <v>54.839835185366503</v>
      </c>
      <c r="X80" s="202">
        <v>4.6074161265779896</v>
      </c>
      <c r="Y80" s="201">
        <v>-3.8134475191656301</v>
      </c>
      <c r="Z80" s="202">
        <v>5.1962260094490604</v>
      </c>
      <c r="AA80" s="201">
        <v>68.230271161376194</v>
      </c>
      <c r="AB80" s="202">
        <v>4.7853957073603297</v>
      </c>
      <c r="AC80" s="201">
        <v>59.2994541986318</v>
      </c>
      <c r="AD80" s="202">
        <v>1.5785721160675701</v>
      </c>
      <c r="AE80" s="201">
        <v>55.923186271447499</v>
      </c>
      <c r="AF80" s="202">
        <v>2.6129390270727901</v>
      </c>
      <c r="AG80" s="201">
        <v>-12.307084889928699</v>
      </c>
      <c r="AH80" s="202">
        <v>5.3229948314074802</v>
      </c>
      <c r="AI80" s="201">
        <v>60.045136471642699</v>
      </c>
      <c r="AJ80" s="202">
        <v>1.9616486792926999</v>
      </c>
      <c r="AK80" s="201">
        <v>58.983371243752501</v>
      </c>
      <c r="AL80" s="202">
        <v>1.88603152932864</v>
      </c>
      <c r="AM80" s="201" t="s">
        <v>824</v>
      </c>
      <c r="AN80" s="202" t="s">
        <v>824</v>
      </c>
      <c r="AO80" s="201" t="s">
        <v>824</v>
      </c>
      <c r="AP80" s="202" t="s">
        <v>824</v>
      </c>
      <c r="AQ80" s="201">
        <v>5.3514627011730802</v>
      </c>
      <c r="AR80" s="202">
        <v>1.86458031157268</v>
      </c>
      <c r="AS80" s="203"/>
      <c r="AT80" s="206"/>
    </row>
    <row r="81" spans="1:46" ht="13" customHeight="1" x14ac:dyDescent="0.15">
      <c r="A81" s="57" t="s">
        <v>290</v>
      </c>
      <c r="B81" s="82">
        <v>1</v>
      </c>
      <c r="C81" s="20">
        <v>73.856400984933501</v>
      </c>
      <c r="D81" s="113">
        <v>0.99346659495353296</v>
      </c>
      <c r="E81" s="20">
        <v>77.735673478787902</v>
      </c>
      <c r="F81" s="113">
        <v>3.78883613035755</v>
      </c>
      <c r="G81" s="20">
        <v>72.576291970287301</v>
      </c>
      <c r="H81" s="113">
        <v>1.5078100914336801</v>
      </c>
      <c r="I81" s="20">
        <v>74.643785206442999</v>
      </c>
      <c r="J81" s="113">
        <v>2.0263549527169999</v>
      </c>
      <c r="K81" s="20">
        <v>-3.0918882723448902</v>
      </c>
      <c r="L81" s="113">
        <v>4.45513694151441</v>
      </c>
      <c r="M81" s="20">
        <v>72.836578614032902</v>
      </c>
      <c r="N81" s="113">
        <v>1.2179293466911201</v>
      </c>
      <c r="O81" s="20">
        <v>77.897013190165893</v>
      </c>
      <c r="P81" s="113">
        <v>2.2266627500242602</v>
      </c>
      <c r="Q81" s="20">
        <v>5.0604345761329803</v>
      </c>
      <c r="R81" s="113">
        <v>2.6721126042611698</v>
      </c>
      <c r="S81" s="20">
        <v>76.030776406824202</v>
      </c>
      <c r="T81" s="113">
        <v>1.1423150843203</v>
      </c>
      <c r="U81" s="20">
        <v>72.958623696515701</v>
      </c>
      <c r="V81" s="113">
        <v>2.1726704651820601</v>
      </c>
      <c r="W81" s="20">
        <v>67.261018650234504</v>
      </c>
      <c r="X81" s="113">
        <v>3.0151768562461001</v>
      </c>
      <c r="Y81" s="20">
        <v>-8.7697577565897102</v>
      </c>
      <c r="Z81" s="113">
        <v>3.1548301830584098</v>
      </c>
      <c r="AA81" s="20">
        <v>76.701120152931594</v>
      </c>
      <c r="AB81" s="113">
        <v>2.6188395300623002</v>
      </c>
      <c r="AC81" s="20">
        <v>73.775913852247697</v>
      </c>
      <c r="AD81" s="113">
        <v>1.2068761878852901</v>
      </c>
      <c r="AE81" s="20">
        <v>71.034674774572807</v>
      </c>
      <c r="AF81" s="113">
        <v>2.8844152645860599</v>
      </c>
      <c r="AG81" s="20">
        <v>-5.6664453783587296</v>
      </c>
      <c r="AH81" s="113">
        <v>3.91712232755224</v>
      </c>
      <c r="AI81" s="20">
        <v>75.516849955778198</v>
      </c>
      <c r="AJ81" s="113">
        <v>1.2288689531258401</v>
      </c>
      <c r="AK81" s="20">
        <v>71.446085307011998</v>
      </c>
      <c r="AL81" s="113">
        <v>1.57189481192473</v>
      </c>
      <c r="AM81" s="20">
        <v>67.535760308993801</v>
      </c>
      <c r="AN81" s="113">
        <v>3.2709887028892202</v>
      </c>
      <c r="AO81" s="20">
        <v>-7.9810896467844099</v>
      </c>
      <c r="AP81" s="113">
        <v>3.4354041385589902</v>
      </c>
      <c r="AQ81" s="20">
        <v>8.6734309896633395</v>
      </c>
      <c r="AR81" s="113">
        <v>1.4612784135806101</v>
      </c>
      <c r="AS81" s="107"/>
      <c r="AT81" s="108"/>
    </row>
    <row r="82" spans="1:46" ht="13" customHeight="1" x14ac:dyDescent="0.15">
      <c r="A82" s="57" t="s">
        <v>292</v>
      </c>
      <c r="B82" s="82">
        <v>1</v>
      </c>
      <c r="C82" s="20">
        <v>62.229860975462401</v>
      </c>
      <c r="D82" s="113">
        <v>1.18757992763177</v>
      </c>
      <c r="E82" s="20">
        <v>68.689591964150097</v>
      </c>
      <c r="F82" s="113">
        <v>4.6565540798828202</v>
      </c>
      <c r="G82" s="20">
        <v>65.9813028093063</v>
      </c>
      <c r="H82" s="113">
        <v>2.7027709165039702</v>
      </c>
      <c r="I82" s="20">
        <v>59.319461923210298</v>
      </c>
      <c r="J82" s="113">
        <v>1.2613558658727</v>
      </c>
      <c r="K82" s="20">
        <v>-9.3701300409397899</v>
      </c>
      <c r="L82" s="113">
        <v>4.7917852070981004</v>
      </c>
      <c r="M82" s="20">
        <v>61.702608169504998</v>
      </c>
      <c r="N82" s="113">
        <v>1.3145454365854099</v>
      </c>
      <c r="O82" s="20">
        <v>68.380579648373796</v>
      </c>
      <c r="P82" s="113">
        <v>6.2162385924483896</v>
      </c>
      <c r="Q82" s="20">
        <v>6.6779714788688498</v>
      </c>
      <c r="R82" s="113">
        <v>6.6195796062742103</v>
      </c>
      <c r="S82" s="20">
        <v>65.034836677425702</v>
      </c>
      <c r="T82" s="113">
        <v>1.6523237415198699</v>
      </c>
      <c r="U82" s="20">
        <v>61.7229753156263</v>
      </c>
      <c r="V82" s="113">
        <v>3.0668403472112198</v>
      </c>
      <c r="W82" s="20">
        <v>57.350065029784503</v>
      </c>
      <c r="X82" s="113">
        <v>2.20717622790806</v>
      </c>
      <c r="Y82" s="20">
        <v>-7.6847716476412504</v>
      </c>
      <c r="Z82" s="113">
        <v>2.7041401033124699</v>
      </c>
      <c r="AA82" s="20">
        <v>66.938935431068401</v>
      </c>
      <c r="AB82" s="113">
        <v>2.1681085823068398</v>
      </c>
      <c r="AC82" s="20">
        <v>59.373408501149797</v>
      </c>
      <c r="AD82" s="113">
        <v>1.755390897719</v>
      </c>
      <c r="AE82" s="20">
        <v>59.723645295105101</v>
      </c>
      <c r="AF82" s="113">
        <v>3.0961110756849002</v>
      </c>
      <c r="AG82" s="20">
        <v>-7.2152901359633104</v>
      </c>
      <c r="AH82" s="113">
        <v>3.6369691660213301</v>
      </c>
      <c r="AI82" s="20">
        <v>63.163906172013903</v>
      </c>
      <c r="AJ82" s="113">
        <v>1.28800740863001</v>
      </c>
      <c r="AK82" s="20">
        <v>52.068739263354502</v>
      </c>
      <c r="AL82" s="113">
        <v>6.5382632167335002</v>
      </c>
      <c r="AM82" s="20" t="s">
        <v>824</v>
      </c>
      <c r="AN82" s="113" t="s">
        <v>824</v>
      </c>
      <c r="AO82" s="20" t="s">
        <v>824</v>
      </c>
      <c r="AP82" s="113" t="s">
        <v>824</v>
      </c>
      <c r="AQ82" s="20">
        <v>1.1747148387731901</v>
      </c>
      <c r="AR82" s="113">
        <v>1.8520614742996699</v>
      </c>
      <c r="AS82" s="107"/>
      <c r="AT82" s="108"/>
    </row>
    <row r="83" spans="1:46" ht="13" customHeight="1" x14ac:dyDescent="0.15">
      <c r="A83" s="57" t="s">
        <v>293</v>
      </c>
      <c r="B83" s="82">
        <v>1</v>
      </c>
      <c r="C83" s="20">
        <v>89.2272484882687</v>
      </c>
      <c r="D83" s="113">
        <v>0.89177245997318799</v>
      </c>
      <c r="E83" s="20" t="s">
        <v>824</v>
      </c>
      <c r="F83" s="113" t="s">
        <v>824</v>
      </c>
      <c r="G83" s="20">
        <v>90.087054955715701</v>
      </c>
      <c r="H83" s="113">
        <v>1.9643107822880399</v>
      </c>
      <c r="I83" s="20">
        <v>88.948294700690298</v>
      </c>
      <c r="J83" s="113">
        <v>1.0561979709234</v>
      </c>
      <c r="K83" s="20" t="s">
        <v>824</v>
      </c>
      <c r="L83" s="113" t="s">
        <v>824</v>
      </c>
      <c r="M83" s="20">
        <v>88.924618103555204</v>
      </c>
      <c r="N83" s="113">
        <v>1.9164810826518901</v>
      </c>
      <c r="O83" s="20">
        <v>89.278941345807198</v>
      </c>
      <c r="P83" s="113">
        <v>1.0185413099426399</v>
      </c>
      <c r="Q83" s="20">
        <v>0.35432324225203599</v>
      </c>
      <c r="R83" s="113">
        <v>2.1823253483726299</v>
      </c>
      <c r="S83" s="20">
        <v>88.837166106410294</v>
      </c>
      <c r="T83" s="113">
        <v>1.04815435873689</v>
      </c>
      <c r="U83" s="20">
        <v>91.2811192368695</v>
      </c>
      <c r="V83" s="113">
        <v>1.4806579961155999</v>
      </c>
      <c r="W83" s="20">
        <v>93.501507913726996</v>
      </c>
      <c r="X83" s="113">
        <v>2.14221142341228</v>
      </c>
      <c r="Y83" s="20">
        <v>4.6643418073167204</v>
      </c>
      <c r="Z83" s="113">
        <v>2.3528061471065902</v>
      </c>
      <c r="AA83" s="20">
        <v>92.539466701108907</v>
      </c>
      <c r="AB83" s="113">
        <v>1.9126787436733399</v>
      </c>
      <c r="AC83" s="20">
        <v>88.861088057316707</v>
      </c>
      <c r="AD83" s="113">
        <v>1.2266789516654899</v>
      </c>
      <c r="AE83" s="20">
        <v>88.152436911784093</v>
      </c>
      <c r="AF83" s="113">
        <v>1.8743906329487501</v>
      </c>
      <c r="AG83" s="20">
        <v>-4.3870297893248802</v>
      </c>
      <c r="AH83" s="113">
        <v>2.73720085607256</v>
      </c>
      <c r="AI83" s="20">
        <v>90.570217903729898</v>
      </c>
      <c r="AJ83" s="113">
        <v>0.95193037650982903</v>
      </c>
      <c r="AK83" s="20">
        <v>84.502374493384906</v>
      </c>
      <c r="AL83" s="113">
        <v>2.5465310396766601</v>
      </c>
      <c r="AM83" s="20" t="s">
        <v>824</v>
      </c>
      <c r="AN83" s="113" t="s">
        <v>824</v>
      </c>
      <c r="AO83" s="20" t="s">
        <v>824</v>
      </c>
      <c r="AP83" s="113" t="s">
        <v>824</v>
      </c>
      <c r="AQ83" s="20">
        <v>-2.49881719781281</v>
      </c>
      <c r="AR83" s="113">
        <v>1.16953487860687</v>
      </c>
      <c r="AS83" s="107"/>
      <c r="AT83" s="108"/>
    </row>
    <row r="84" spans="1:46" ht="13" customHeight="1" x14ac:dyDescent="0.15">
      <c r="A84" s="3" t="s">
        <v>304</v>
      </c>
      <c r="B84" s="83">
        <v>1</v>
      </c>
      <c r="C84" s="64">
        <v>68.592935294498403</v>
      </c>
      <c r="D84" s="117">
        <v>0.391497913801724</v>
      </c>
      <c r="E84" s="64">
        <v>70.914316318044996</v>
      </c>
      <c r="F84" s="117">
        <v>1.4750024141170499</v>
      </c>
      <c r="G84" s="64">
        <v>68.894265236123402</v>
      </c>
      <c r="H84" s="117">
        <v>0.76825060320911398</v>
      </c>
      <c r="I84" s="64">
        <v>67.549959093857197</v>
      </c>
      <c r="J84" s="117">
        <v>0.78540556504499304</v>
      </c>
      <c r="K84" s="64">
        <v>-3.6634911307941902</v>
      </c>
      <c r="L84" s="117">
        <v>1.73667410725615</v>
      </c>
      <c r="M84" s="64">
        <v>67.129365851583401</v>
      </c>
      <c r="N84" s="117">
        <v>0.46846609453644</v>
      </c>
      <c r="O84" s="64">
        <v>78.2063719417052</v>
      </c>
      <c r="P84" s="117">
        <v>1.05862287580833</v>
      </c>
      <c r="Q84" s="64">
        <v>7.3730377480846698</v>
      </c>
      <c r="R84" s="117">
        <v>1.21777337414401</v>
      </c>
      <c r="S84" s="64">
        <v>70.762083671758901</v>
      </c>
      <c r="T84" s="117">
        <v>0.60258312118409096</v>
      </c>
      <c r="U84" s="64">
        <v>67.091708386814503</v>
      </c>
      <c r="V84" s="117">
        <v>0.93536435920476702</v>
      </c>
      <c r="W84" s="64">
        <v>67.609043322883295</v>
      </c>
      <c r="X84" s="117">
        <v>1.10055740789922</v>
      </c>
      <c r="Y84" s="64">
        <v>-4.9786075074431499</v>
      </c>
      <c r="Z84" s="117">
        <v>1.29889373273764</v>
      </c>
      <c r="AA84" s="64">
        <v>69.897595568124899</v>
      </c>
      <c r="AB84" s="117">
        <v>1.0571211291292899</v>
      </c>
      <c r="AC84" s="64">
        <v>68.495541515229903</v>
      </c>
      <c r="AD84" s="117">
        <v>0.58964007238920901</v>
      </c>
      <c r="AE84" s="64">
        <v>70.0490901520552</v>
      </c>
      <c r="AF84" s="117">
        <v>1.0036183572747901</v>
      </c>
      <c r="AG84" s="64">
        <v>-2.756461811156</v>
      </c>
      <c r="AH84" s="117">
        <v>1.56163444421822</v>
      </c>
      <c r="AI84" s="64">
        <v>70.133446025094301</v>
      </c>
      <c r="AJ84" s="117">
        <v>0.55062715338158197</v>
      </c>
      <c r="AK84" s="64">
        <v>63.368743026494499</v>
      </c>
      <c r="AL84" s="117">
        <v>1.3712136274392099</v>
      </c>
      <c r="AM84" s="64">
        <v>62.970956644616301</v>
      </c>
      <c r="AN84" s="117">
        <v>2.5769077662578801</v>
      </c>
      <c r="AO84" s="64">
        <v>-5.8035103521368097</v>
      </c>
      <c r="AP84" s="117">
        <v>2.87557925764591</v>
      </c>
      <c r="AQ84" s="64">
        <v>4.5883670776513101</v>
      </c>
      <c r="AR84" s="117">
        <v>0.50585857152082503</v>
      </c>
      <c r="AS84" s="107"/>
      <c r="AT84" s="108"/>
    </row>
    <row r="85" spans="1:46" ht="13" customHeight="1" x14ac:dyDescent="0.15">
      <c r="A85" s="57" t="s">
        <v>92</v>
      </c>
      <c r="B85" s="82">
        <v>1</v>
      </c>
      <c r="C85" s="20">
        <v>75.569174896740094</v>
      </c>
      <c r="D85" s="113">
        <v>1.5880731313404901</v>
      </c>
      <c r="E85" s="20">
        <v>75.634148215589093</v>
      </c>
      <c r="F85" s="113">
        <v>4.3323185960325299</v>
      </c>
      <c r="G85" s="20">
        <v>75.916943012146405</v>
      </c>
      <c r="H85" s="113">
        <v>1.9607310084521401</v>
      </c>
      <c r="I85" s="20">
        <v>73.999695789846299</v>
      </c>
      <c r="J85" s="113">
        <v>3.8854355563457998</v>
      </c>
      <c r="K85" s="20">
        <v>-1.6344524257428199</v>
      </c>
      <c r="L85" s="113">
        <v>5.8434551684693199</v>
      </c>
      <c r="M85" s="20">
        <v>73.198194217786906</v>
      </c>
      <c r="N85" s="113">
        <v>2.3668605832337799</v>
      </c>
      <c r="O85" s="20">
        <v>77.5540960589056</v>
      </c>
      <c r="P85" s="113">
        <v>2.1057020810515499</v>
      </c>
      <c r="Q85" s="20">
        <v>4.3559018411186896</v>
      </c>
      <c r="R85" s="113">
        <v>3.0827712084586398</v>
      </c>
      <c r="S85" s="20">
        <v>77.884178010282696</v>
      </c>
      <c r="T85" s="113">
        <v>2.84004857516332</v>
      </c>
      <c r="U85" s="20">
        <v>77.443111284059199</v>
      </c>
      <c r="V85" s="113">
        <v>2.02191260099324</v>
      </c>
      <c r="W85" s="20">
        <v>68.223895116153599</v>
      </c>
      <c r="X85" s="113">
        <v>3.36392333226298</v>
      </c>
      <c r="Y85" s="20">
        <v>-9.6602828941291197</v>
      </c>
      <c r="Z85" s="113">
        <v>4.5671662887060398</v>
      </c>
      <c r="AA85" s="20" t="s">
        <v>824</v>
      </c>
      <c r="AB85" s="113" t="s">
        <v>824</v>
      </c>
      <c r="AC85" s="20">
        <v>79.520519572520797</v>
      </c>
      <c r="AD85" s="113">
        <v>1.8413551267792201</v>
      </c>
      <c r="AE85" s="20">
        <v>71.355633172231705</v>
      </c>
      <c r="AF85" s="113">
        <v>2.4595950363311498</v>
      </c>
      <c r="AG85" s="20" t="s">
        <v>824</v>
      </c>
      <c r="AH85" s="113" t="s">
        <v>824</v>
      </c>
      <c r="AI85" s="20">
        <v>80.141229848215403</v>
      </c>
      <c r="AJ85" s="113">
        <v>2.1829931294628602</v>
      </c>
      <c r="AK85" s="20">
        <v>73.597284198118899</v>
      </c>
      <c r="AL85" s="113">
        <v>2.8257402878442801</v>
      </c>
      <c r="AM85" s="20">
        <v>70.596565829544602</v>
      </c>
      <c r="AN85" s="113">
        <v>4.2896247986737901</v>
      </c>
      <c r="AO85" s="20">
        <v>-9.5446640186707992</v>
      </c>
      <c r="AP85" s="113">
        <v>4.7285833648026703</v>
      </c>
      <c r="AQ85" s="20">
        <v>1.7510997454411901</v>
      </c>
      <c r="AR85" s="113">
        <v>2.12876287134163</v>
      </c>
      <c r="AS85" s="107"/>
      <c r="AT85" s="108"/>
    </row>
    <row r="86" spans="1:46" ht="13" customHeight="1" x14ac:dyDescent="0.15">
      <c r="A86" s="57" t="s">
        <v>301</v>
      </c>
      <c r="B86" s="82">
        <v>1</v>
      </c>
      <c r="C86" s="20">
        <v>89.647485538862895</v>
      </c>
      <c r="D86" s="113">
        <v>1.29201833869265</v>
      </c>
      <c r="E86" s="20">
        <v>83.447512899752098</v>
      </c>
      <c r="F86" s="113">
        <v>4.4603123312161799</v>
      </c>
      <c r="G86" s="20">
        <v>91.591300940660901</v>
      </c>
      <c r="H86" s="113">
        <v>1.08590547574772</v>
      </c>
      <c r="I86" s="20">
        <v>89.480932586014006</v>
      </c>
      <c r="J86" s="113">
        <v>3.1384189386216299</v>
      </c>
      <c r="K86" s="20">
        <v>6.0334196862618796</v>
      </c>
      <c r="L86" s="113">
        <v>5.4137894533740001</v>
      </c>
      <c r="M86" s="20" t="s">
        <v>825</v>
      </c>
      <c r="N86" s="113" t="s">
        <v>825</v>
      </c>
      <c r="O86" s="20" t="s">
        <v>825</v>
      </c>
      <c r="P86" s="113" t="s">
        <v>825</v>
      </c>
      <c r="Q86" s="20" t="s">
        <v>825</v>
      </c>
      <c r="R86" s="113" t="s">
        <v>825</v>
      </c>
      <c r="S86" s="20">
        <v>91.241537647249004</v>
      </c>
      <c r="T86" s="113">
        <v>1.2704704316126501</v>
      </c>
      <c r="U86" s="20">
        <v>91.477238353595993</v>
      </c>
      <c r="V86" s="113">
        <v>2.8461749256318498</v>
      </c>
      <c r="W86" s="20">
        <v>87.685519803890998</v>
      </c>
      <c r="X86" s="113">
        <v>3.3303867283680799</v>
      </c>
      <c r="Y86" s="20">
        <v>-3.5560178433580201</v>
      </c>
      <c r="Z86" s="113">
        <v>3.3538936888275002</v>
      </c>
      <c r="AA86" s="20">
        <v>93.315113823329199</v>
      </c>
      <c r="AB86" s="113">
        <v>3.2706141425566999</v>
      </c>
      <c r="AC86" s="20">
        <v>91.336968162918296</v>
      </c>
      <c r="AD86" s="113">
        <v>1.35185010975994</v>
      </c>
      <c r="AE86" s="20">
        <v>86.783962082277895</v>
      </c>
      <c r="AF86" s="113">
        <v>3.5200597096215098</v>
      </c>
      <c r="AG86" s="20">
        <v>-6.5311517410512998</v>
      </c>
      <c r="AH86" s="113">
        <v>5.0941737435821803</v>
      </c>
      <c r="AI86" s="20">
        <v>90.315781042606801</v>
      </c>
      <c r="AJ86" s="113">
        <v>1.6985742554432399</v>
      </c>
      <c r="AK86" s="20">
        <v>90.486763418685001</v>
      </c>
      <c r="AL86" s="113">
        <v>2.1649228815193098</v>
      </c>
      <c r="AM86" s="20">
        <v>89.716580033225398</v>
      </c>
      <c r="AN86" s="113">
        <v>2.5881452368166902</v>
      </c>
      <c r="AO86" s="20">
        <v>-0.59920100938143195</v>
      </c>
      <c r="AP86" s="113">
        <v>3.02024479406438</v>
      </c>
      <c r="AQ86" s="20">
        <v>11.2665101041705</v>
      </c>
      <c r="AR86" s="113">
        <v>2.5700568649276998</v>
      </c>
      <c r="AS86" s="107"/>
      <c r="AT86" s="108"/>
    </row>
    <row r="87" spans="1:46" ht="13" customHeight="1" x14ac:dyDescent="0.15">
      <c r="A87" s="72" t="s">
        <v>302</v>
      </c>
      <c r="B87" s="84">
        <v>1</v>
      </c>
      <c r="C87" s="118">
        <v>86.801291554196695</v>
      </c>
      <c r="D87" s="119">
        <v>1.3016987326075</v>
      </c>
      <c r="E87" s="118">
        <v>91.367003618638904</v>
      </c>
      <c r="F87" s="119">
        <v>3.7598163455362998</v>
      </c>
      <c r="G87" s="118">
        <v>83.975785034003493</v>
      </c>
      <c r="H87" s="119">
        <v>3.16504116459592</v>
      </c>
      <c r="I87" s="118">
        <v>86.676246950957406</v>
      </c>
      <c r="J87" s="119">
        <v>1.7748900824965801</v>
      </c>
      <c r="K87" s="118">
        <v>-4.6907566676815504</v>
      </c>
      <c r="L87" s="119">
        <v>4.1964885517434798</v>
      </c>
      <c r="M87" s="118">
        <v>86.111208805175195</v>
      </c>
      <c r="N87" s="119">
        <v>1.4523282707649601</v>
      </c>
      <c r="O87" s="118" t="s">
        <v>824</v>
      </c>
      <c r="P87" s="119" t="s">
        <v>824</v>
      </c>
      <c r="Q87" s="118" t="s">
        <v>824</v>
      </c>
      <c r="R87" s="119" t="s">
        <v>824</v>
      </c>
      <c r="S87" s="118">
        <v>85.942981635327598</v>
      </c>
      <c r="T87" s="119">
        <v>2.1456375890613302</v>
      </c>
      <c r="U87" s="118">
        <v>87.211812234318799</v>
      </c>
      <c r="V87" s="119">
        <v>2.3855608359878202</v>
      </c>
      <c r="W87" s="118">
        <v>87.148043664514105</v>
      </c>
      <c r="X87" s="119">
        <v>3.3007540787398102</v>
      </c>
      <c r="Y87" s="118">
        <v>1.20506202918648</v>
      </c>
      <c r="Z87" s="119">
        <v>4.0747056336264702</v>
      </c>
      <c r="AA87" s="118" t="s">
        <v>824</v>
      </c>
      <c r="AB87" s="119" t="s">
        <v>824</v>
      </c>
      <c r="AC87" s="118">
        <v>86.273586194675701</v>
      </c>
      <c r="AD87" s="119">
        <v>2.0209088261997898</v>
      </c>
      <c r="AE87" s="118">
        <v>87.126979695261298</v>
      </c>
      <c r="AF87" s="119">
        <v>2.08278036559429</v>
      </c>
      <c r="AG87" s="118" t="s">
        <v>824</v>
      </c>
      <c r="AH87" s="119" t="s">
        <v>824</v>
      </c>
      <c r="AI87" s="118">
        <v>85.772742581157104</v>
      </c>
      <c r="AJ87" s="119">
        <v>3.8743552595612099</v>
      </c>
      <c r="AK87" s="118">
        <v>87.163394098247295</v>
      </c>
      <c r="AL87" s="119">
        <v>1.41975521864052</v>
      </c>
      <c r="AM87" s="118">
        <v>85.814647558567898</v>
      </c>
      <c r="AN87" s="119">
        <v>3.5278853612243402</v>
      </c>
      <c r="AO87" s="118">
        <v>4.1904977410737801E-2</v>
      </c>
      <c r="AP87" s="119">
        <v>5.2276795796853301</v>
      </c>
      <c r="AQ87" s="118">
        <v>13.465616150907699</v>
      </c>
      <c r="AR87" s="119">
        <v>2.98975346421122</v>
      </c>
      <c r="AS87" s="80"/>
      <c r="AT87" s="81"/>
    </row>
    <row r="88" spans="1:46" ht="13" customHeight="1" x14ac:dyDescent="0.15">
      <c r="A88" s="57"/>
      <c r="B88" s="85"/>
      <c r="C88" s="20" t="s">
        <v>1638</v>
      </c>
      <c r="D88" s="113" t="s">
        <v>1639</v>
      </c>
      <c r="E88" s="20" t="s">
        <v>1640</v>
      </c>
      <c r="F88" s="113" t="s">
        <v>1641</v>
      </c>
      <c r="G88" s="20" t="s">
        <v>1642</v>
      </c>
      <c r="H88" s="113" t="s">
        <v>1643</v>
      </c>
      <c r="I88" s="20" t="s">
        <v>1644</v>
      </c>
      <c r="J88" s="113" t="s">
        <v>1645</v>
      </c>
      <c r="K88" s="20" t="s">
        <v>1646</v>
      </c>
      <c r="L88" s="113" t="s">
        <v>1647</v>
      </c>
      <c r="M88" s="20" t="s">
        <v>1648</v>
      </c>
      <c r="N88" s="113" t="s">
        <v>1649</v>
      </c>
      <c r="O88" s="20" t="s">
        <v>1650</v>
      </c>
      <c r="P88" s="113" t="s">
        <v>1651</v>
      </c>
      <c r="Q88" s="20" t="s">
        <v>1652</v>
      </c>
      <c r="R88" s="113" t="s">
        <v>1653</v>
      </c>
      <c r="S88" s="20" t="s">
        <v>1654</v>
      </c>
      <c r="T88" s="113" t="s">
        <v>1655</v>
      </c>
      <c r="U88" s="20" t="s">
        <v>1656</v>
      </c>
      <c r="V88" s="113" t="s">
        <v>1657</v>
      </c>
      <c r="W88" s="20" t="s">
        <v>1658</v>
      </c>
      <c r="X88" s="113" t="s">
        <v>1659</v>
      </c>
      <c r="Y88" s="20" t="s">
        <v>1660</v>
      </c>
      <c r="Z88" s="113" t="s">
        <v>1661</v>
      </c>
      <c r="AA88" s="20" t="s">
        <v>1662</v>
      </c>
      <c r="AB88" s="113" t="s">
        <v>1663</v>
      </c>
      <c r="AC88" s="20" t="s">
        <v>1664</v>
      </c>
      <c r="AD88" s="113" t="s">
        <v>1665</v>
      </c>
      <c r="AE88" s="20" t="s">
        <v>1666</v>
      </c>
      <c r="AF88" s="113" t="s">
        <v>1667</v>
      </c>
      <c r="AG88" s="20" t="s">
        <v>1668</v>
      </c>
      <c r="AH88" s="113" t="s">
        <v>1669</v>
      </c>
      <c r="AI88" s="20" t="s">
        <v>1670</v>
      </c>
      <c r="AJ88" s="113" t="s">
        <v>1671</v>
      </c>
      <c r="AK88" s="20" t="s">
        <v>1672</v>
      </c>
      <c r="AL88" s="113" t="s">
        <v>1673</v>
      </c>
      <c r="AM88" s="20" t="s">
        <v>1674</v>
      </c>
      <c r="AN88" s="113" t="s">
        <v>1675</v>
      </c>
      <c r="AO88" s="20" t="s">
        <v>1676</v>
      </c>
      <c r="AP88" s="113" t="s">
        <v>1677</v>
      </c>
      <c r="AQ88" s="107" t="s">
        <v>1678</v>
      </c>
      <c r="AR88" s="107" t="s">
        <v>1679</v>
      </c>
      <c r="AS88" s="20" t="s">
        <v>1680</v>
      </c>
      <c r="AT88" s="123" t="s">
        <v>1681</v>
      </c>
    </row>
    <row r="89" spans="1:46" ht="13" customHeight="1" x14ac:dyDescent="0.15">
      <c r="A89" s="57" t="s">
        <v>259</v>
      </c>
      <c r="B89" s="85">
        <v>3</v>
      </c>
      <c r="C89" s="20">
        <v>65.939962963607698</v>
      </c>
      <c r="D89" s="113">
        <v>1.1259294583411299</v>
      </c>
      <c r="E89" s="20" t="s">
        <v>327</v>
      </c>
      <c r="F89" s="113" t="s">
        <v>327</v>
      </c>
      <c r="G89" s="20">
        <v>64.402570196064602</v>
      </c>
      <c r="H89" s="113">
        <v>1.3408140083932101</v>
      </c>
      <c r="I89" s="20">
        <v>68.969610761036805</v>
      </c>
      <c r="J89" s="113">
        <v>2.0030712464885898</v>
      </c>
      <c r="K89" s="20" t="s">
        <v>327</v>
      </c>
      <c r="L89" s="113" t="s">
        <v>327</v>
      </c>
      <c r="M89" s="20">
        <v>65.4890170630336</v>
      </c>
      <c r="N89" s="113">
        <v>1.2001606223516399</v>
      </c>
      <c r="O89" s="20" t="s">
        <v>824</v>
      </c>
      <c r="P89" s="113" t="s">
        <v>824</v>
      </c>
      <c r="Q89" s="20" t="s">
        <v>824</v>
      </c>
      <c r="R89" s="113" t="s">
        <v>824</v>
      </c>
      <c r="S89" s="20">
        <v>65.744431380932596</v>
      </c>
      <c r="T89" s="113">
        <v>1.6125955770970299</v>
      </c>
      <c r="U89" s="20">
        <v>67.258898874714902</v>
      </c>
      <c r="V89" s="113">
        <v>2.2059660774184899</v>
      </c>
      <c r="W89" s="20">
        <v>62.116290921133199</v>
      </c>
      <c r="X89" s="113">
        <v>4.7043416024452602</v>
      </c>
      <c r="Y89" s="20">
        <v>-3.6281404597993099</v>
      </c>
      <c r="Z89" s="113">
        <v>4.9724992982549203</v>
      </c>
      <c r="AA89" s="20">
        <v>63.8199390340965</v>
      </c>
      <c r="AB89" s="113">
        <v>2.0506648024970402</v>
      </c>
      <c r="AC89" s="20">
        <v>67.090572727754093</v>
      </c>
      <c r="AD89" s="113">
        <v>1.50456336519291</v>
      </c>
      <c r="AE89" s="20" t="s">
        <v>824</v>
      </c>
      <c r="AF89" s="113" t="s">
        <v>824</v>
      </c>
      <c r="AG89" s="20" t="s">
        <v>824</v>
      </c>
      <c r="AH89" s="113" t="s">
        <v>824</v>
      </c>
      <c r="AI89" s="20">
        <v>66.694839858648805</v>
      </c>
      <c r="AJ89" s="113">
        <v>1.4230553118623701</v>
      </c>
      <c r="AK89" s="20">
        <v>63.6990349327274</v>
      </c>
      <c r="AL89" s="113">
        <v>2.5495242707643699</v>
      </c>
      <c r="AM89" s="20" t="s">
        <v>824</v>
      </c>
      <c r="AN89" s="113" t="s">
        <v>824</v>
      </c>
      <c r="AO89" s="20" t="s">
        <v>824</v>
      </c>
      <c r="AP89" s="113" t="s">
        <v>824</v>
      </c>
      <c r="AQ89" s="107"/>
      <c r="AR89" s="107"/>
      <c r="AS89" s="20">
        <v>17.791946503484901</v>
      </c>
      <c r="AT89" s="123">
        <v>1.83088013625781</v>
      </c>
    </row>
    <row r="90" spans="1:46" ht="13" customHeight="1" x14ac:dyDescent="0.15">
      <c r="A90" s="57" t="s">
        <v>262</v>
      </c>
      <c r="B90" s="85">
        <v>3</v>
      </c>
      <c r="C90" s="20">
        <v>83.665262871126899</v>
      </c>
      <c r="D90" s="113">
        <v>1.72956313817764</v>
      </c>
      <c r="E90" s="20" t="s">
        <v>824</v>
      </c>
      <c r="F90" s="113" t="s">
        <v>824</v>
      </c>
      <c r="G90" s="20">
        <v>82.242921433446199</v>
      </c>
      <c r="H90" s="113">
        <v>2.4002487482580599</v>
      </c>
      <c r="I90" s="20">
        <v>85.743886424995296</v>
      </c>
      <c r="J90" s="113">
        <v>2.39454194005515</v>
      </c>
      <c r="K90" s="20" t="s">
        <v>824</v>
      </c>
      <c r="L90" s="113" t="s">
        <v>824</v>
      </c>
      <c r="M90" s="20">
        <v>83.515638431216004</v>
      </c>
      <c r="N90" s="113">
        <v>1.7830903705815</v>
      </c>
      <c r="O90" s="20" t="s">
        <v>824</v>
      </c>
      <c r="P90" s="113" t="s">
        <v>824</v>
      </c>
      <c r="Q90" s="20" t="s">
        <v>824</v>
      </c>
      <c r="R90" s="113" t="s">
        <v>824</v>
      </c>
      <c r="S90" s="20">
        <v>89.495034322522002</v>
      </c>
      <c r="T90" s="113">
        <v>1.57018450634741</v>
      </c>
      <c r="U90" s="20">
        <v>81.123583169499298</v>
      </c>
      <c r="V90" s="113">
        <v>1.92785335563576</v>
      </c>
      <c r="W90" s="20">
        <v>68.789812778056103</v>
      </c>
      <c r="X90" s="113">
        <v>6.39285051815276</v>
      </c>
      <c r="Y90" s="20">
        <v>-20.7052215444659</v>
      </c>
      <c r="Z90" s="113">
        <v>6.6102538948986496</v>
      </c>
      <c r="AA90" s="20">
        <v>90.590847842859802</v>
      </c>
      <c r="AB90" s="113">
        <v>2.0845736662008401</v>
      </c>
      <c r="AC90" s="20">
        <v>79.331274341312707</v>
      </c>
      <c r="AD90" s="113">
        <v>2.9137345616087198</v>
      </c>
      <c r="AE90" s="20">
        <v>75.161183008928603</v>
      </c>
      <c r="AF90" s="113">
        <v>3.8504659675766799</v>
      </c>
      <c r="AG90" s="20">
        <v>-15.4296648339312</v>
      </c>
      <c r="AH90" s="113">
        <v>4.3940082247357699</v>
      </c>
      <c r="AI90" s="20">
        <v>86.247114189780106</v>
      </c>
      <c r="AJ90" s="113">
        <v>3.5050305925967402</v>
      </c>
      <c r="AK90" s="20">
        <v>83.047908679314105</v>
      </c>
      <c r="AL90" s="113">
        <v>2.3377185451236202</v>
      </c>
      <c r="AM90" s="20">
        <v>76.815922302977995</v>
      </c>
      <c r="AN90" s="113">
        <v>3.1791045843117298</v>
      </c>
      <c r="AO90" s="20">
        <v>-9.4311918868021092</v>
      </c>
      <c r="AP90" s="113">
        <v>4.6669463840625403</v>
      </c>
      <c r="AQ90" s="107"/>
      <c r="AR90" s="107"/>
      <c r="AS90" s="20">
        <v>0.154163154579606</v>
      </c>
      <c r="AT90" s="123">
        <v>2.0855047838944301</v>
      </c>
    </row>
    <row r="91" spans="1:46" ht="13" customHeight="1" x14ac:dyDescent="0.15">
      <c r="A91" s="57" t="s">
        <v>376</v>
      </c>
      <c r="B91" s="85">
        <v>3</v>
      </c>
      <c r="C91" s="20">
        <v>73.042011167443405</v>
      </c>
      <c r="D91" s="113">
        <v>1.5311457052686901</v>
      </c>
      <c r="E91" s="20" t="s">
        <v>824</v>
      </c>
      <c r="F91" s="113" t="s">
        <v>824</v>
      </c>
      <c r="G91" s="20">
        <v>73.497659971901996</v>
      </c>
      <c r="H91" s="113">
        <v>1.81215113582744</v>
      </c>
      <c r="I91" s="20">
        <v>75.161905027651201</v>
      </c>
      <c r="J91" s="113">
        <v>3.4643598519534202</v>
      </c>
      <c r="K91" s="20" t="s">
        <v>824</v>
      </c>
      <c r="L91" s="113" t="s">
        <v>824</v>
      </c>
      <c r="M91" s="20">
        <v>69.932891240230205</v>
      </c>
      <c r="N91" s="113">
        <v>3.33677903599258</v>
      </c>
      <c r="O91" s="20">
        <v>75.298411567854899</v>
      </c>
      <c r="P91" s="113">
        <v>1.78387540040104</v>
      </c>
      <c r="Q91" s="20">
        <v>5.3655203276247097</v>
      </c>
      <c r="R91" s="113">
        <v>3.7751733358419801</v>
      </c>
      <c r="S91" s="20">
        <v>78.412142204636993</v>
      </c>
      <c r="T91" s="113">
        <v>1.8427808769963701</v>
      </c>
      <c r="U91" s="20">
        <v>76.020158618656794</v>
      </c>
      <c r="V91" s="113">
        <v>2.3522801861316198</v>
      </c>
      <c r="W91" s="20">
        <v>63.816467167188101</v>
      </c>
      <c r="X91" s="113">
        <v>4.1124104728604101</v>
      </c>
      <c r="Y91" s="20">
        <v>-14.595675037448901</v>
      </c>
      <c r="Z91" s="113">
        <v>4.5966742637863396</v>
      </c>
      <c r="AA91" s="20" t="s">
        <v>824</v>
      </c>
      <c r="AB91" s="113" t="s">
        <v>824</v>
      </c>
      <c r="AC91" s="20">
        <v>77.759942742316397</v>
      </c>
      <c r="AD91" s="113">
        <v>1.4339304128762</v>
      </c>
      <c r="AE91" s="20">
        <v>65.144509328117294</v>
      </c>
      <c r="AF91" s="113">
        <v>3.2869943019488002</v>
      </c>
      <c r="AG91" s="20" t="s">
        <v>824</v>
      </c>
      <c r="AH91" s="113" t="s">
        <v>824</v>
      </c>
      <c r="AI91" s="20">
        <v>74.6121088269648</v>
      </c>
      <c r="AJ91" s="113">
        <v>2.2391857359484399</v>
      </c>
      <c r="AK91" s="20">
        <v>74.624717925478805</v>
      </c>
      <c r="AL91" s="113">
        <v>2.1721469520705998</v>
      </c>
      <c r="AM91" s="20">
        <v>70.610718484746599</v>
      </c>
      <c r="AN91" s="113">
        <v>4.6015391340823797</v>
      </c>
      <c r="AO91" s="20">
        <v>-4.0013903422182402</v>
      </c>
      <c r="AP91" s="113">
        <v>4.82685260757924</v>
      </c>
      <c r="AQ91" s="107"/>
      <c r="AR91" s="107"/>
      <c r="AS91" s="20">
        <v>-0.77606398385555098</v>
      </c>
      <c r="AT91" s="123">
        <v>2.0866389871465101</v>
      </c>
    </row>
    <row r="92" spans="1:46" ht="13" customHeight="1" x14ac:dyDescent="0.15">
      <c r="A92" s="57" t="s">
        <v>281</v>
      </c>
      <c r="B92" s="85">
        <v>3</v>
      </c>
      <c r="C92" s="20">
        <v>58.444305070227401</v>
      </c>
      <c r="D92" s="113">
        <v>1.22252585490775</v>
      </c>
      <c r="E92" s="20" t="s">
        <v>824</v>
      </c>
      <c r="F92" s="113" t="s">
        <v>824</v>
      </c>
      <c r="G92" s="20">
        <v>57.056130003698897</v>
      </c>
      <c r="H92" s="113">
        <v>1.35657850004737</v>
      </c>
      <c r="I92" s="20">
        <v>62.102275110252599</v>
      </c>
      <c r="J92" s="113">
        <v>2.80221495296475</v>
      </c>
      <c r="K92" s="20" t="s">
        <v>824</v>
      </c>
      <c r="L92" s="113" t="s">
        <v>824</v>
      </c>
      <c r="M92" s="20">
        <v>56.812515997947798</v>
      </c>
      <c r="N92" s="113">
        <v>1.31174730059309</v>
      </c>
      <c r="O92" s="20">
        <v>69.576198889176297</v>
      </c>
      <c r="P92" s="113">
        <v>3.5090175840645701</v>
      </c>
      <c r="Q92" s="20">
        <v>12.763682891228401</v>
      </c>
      <c r="R92" s="113">
        <v>3.72197331047068</v>
      </c>
      <c r="S92" s="20">
        <v>61.6423355482736</v>
      </c>
      <c r="T92" s="113">
        <v>3.7762914701485699</v>
      </c>
      <c r="U92" s="20">
        <v>58.826343178154701</v>
      </c>
      <c r="V92" s="113">
        <v>2.0464878029907001</v>
      </c>
      <c r="W92" s="20">
        <v>56.725550473194801</v>
      </c>
      <c r="X92" s="113">
        <v>1.9372211152544301</v>
      </c>
      <c r="Y92" s="20">
        <v>-4.9167850750788</v>
      </c>
      <c r="Z92" s="113">
        <v>4.62449524174027</v>
      </c>
      <c r="AA92" s="20" t="s">
        <v>824</v>
      </c>
      <c r="AB92" s="113" t="s">
        <v>824</v>
      </c>
      <c r="AC92" s="20">
        <v>59.6957222152244</v>
      </c>
      <c r="AD92" s="113">
        <v>1.6266694344617401</v>
      </c>
      <c r="AE92" s="20">
        <v>57.060608091829103</v>
      </c>
      <c r="AF92" s="113">
        <v>2.2550197257070201</v>
      </c>
      <c r="AG92" s="20" t="s">
        <v>824</v>
      </c>
      <c r="AH92" s="113" t="s">
        <v>824</v>
      </c>
      <c r="AI92" s="20">
        <v>59.246143198375201</v>
      </c>
      <c r="AJ92" s="113">
        <v>1.6495523813416499</v>
      </c>
      <c r="AK92" s="20">
        <v>57.467089691907198</v>
      </c>
      <c r="AL92" s="113">
        <v>2.1152871352136402</v>
      </c>
      <c r="AM92" s="20" t="s">
        <v>824</v>
      </c>
      <c r="AN92" s="113" t="s">
        <v>824</v>
      </c>
      <c r="AO92" s="20" t="s">
        <v>824</v>
      </c>
      <c r="AP92" s="113" t="s">
        <v>824</v>
      </c>
      <c r="AQ92" s="107"/>
      <c r="AR92" s="107"/>
      <c r="AS92" s="20">
        <v>6.9932424665917701</v>
      </c>
      <c r="AT92" s="123">
        <v>1.6785062091619101</v>
      </c>
    </row>
    <row r="93" spans="1:46" ht="13" customHeight="1" x14ac:dyDescent="0.15">
      <c r="A93" s="57" t="s">
        <v>283</v>
      </c>
      <c r="B93" s="85">
        <v>3</v>
      </c>
      <c r="C93" s="20">
        <v>94.710301333936599</v>
      </c>
      <c r="D93" s="113">
        <v>0.49170318409778302</v>
      </c>
      <c r="E93" s="20">
        <v>97.153265661863699</v>
      </c>
      <c r="F93" s="113">
        <v>0.91369071368232402</v>
      </c>
      <c r="G93" s="20">
        <v>94.548977724975899</v>
      </c>
      <c r="H93" s="113">
        <v>1.0571064425835199</v>
      </c>
      <c r="I93" s="20">
        <v>93.843650628805804</v>
      </c>
      <c r="J93" s="113">
        <v>0.67547734205008103</v>
      </c>
      <c r="K93" s="20">
        <v>-3.3096150330578702</v>
      </c>
      <c r="L93" s="113">
        <v>1.1389049741074</v>
      </c>
      <c r="M93" s="20">
        <v>94.564136927838305</v>
      </c>
      <c r="N93" s="113">
        <v>0.53446848630577704</v>
      </c>
      <c r="O93" s="20">
        <v>92.658972958518603</v>
      </c>
      <c r="P93" s="113">
        <v>1.85076751149942</v>
      </c>
      <c r="Q93" s="20">
        <v>-1.90516396931974</v>
      </c>
      <c r="R93" s="113">
        <v>1.9141909453472401</v>
      </c>
      <c r="S93" s="20">
        <v>94.885245269166006</v>
      </c>
      <c r="T93" s="113">
        <v>0.545660195271231</v>
      </c>
      <c r="U93" s="20">
        <v>93.645912308595399</v>
      </c>
      <c r="V93" s="113">
        <v>1.5322466338012699</v>
      </c>
      <c r="W93" s="20">
        <v>92.250595428157197</v>
      </c>
      <c r="X93" s="113">
        <v>2.7050118573222299</v>
      </c>
      <c r="Y93" s="20">
        <v>-2.63464984100878</v>
      </c>
      <c r="Z93" s="113">
        <v>2.7086196774679401</v>
      </c>
      <c r="AA93" s="20">
        <v>94.7445097171572</v>
      </c>
      <c r="AB93" s="113">
        <v>0.57705186876833603</v>
      </c>
      <c r="AC93" s="20">
        <v>93.886552124685196</v>
      </c>
      <c r="AD93" s="113">
        <v>1.1470709197528399</v>
      </c>
      <c r="AE93" s="20">
        <v>93.608895805875605</v>
      </c>
      <c r="AF93" s="113">
        <v>1.85424787581891</v>
      </c>
      <c r="AG93" s="20">
        <v>-1.1356139112815999</v>
      </c>
      <c r="AH93" s="113">
        <v>1.9171968982862999</v>
      </c>
      <c r="AI93" s="20">
        <v>94.509935138997903</v>
      </c>
      <c r="AJ93" s="113">
        <v>0.53086958040642696</v>
      </c>
      <c r="AK93" s="20" t="s">
        <v>824</v>
      </c>
      <c r="AL93" s="113" t="s">
        <v>824</v>
      </c>
      <c r="AM93" s="20" t="s">
        <v>824</v>
      </c>
      <c r="AN93" s="113" t="s">
        <v>824</v>
      </c>
      <c r="AO93" s="20" t="s">
        <v>824</v>
      </c>
      <c r="AP93" s="113" t="s">
        <v>824</v>
      </c>
      <c r="AQ93" s="107"/>
      <c r="AR93" s="107"/>
      <c r="AS93" s="20">
        <v>4.0389059853669398</v>
      </c>
      <c r="AT93" s="123">
        <v>0.92490543668811798</v>
      </c>
    </row>
    <row r="94" spans="1:46" s="205" customFormat="1" ht="13" customHeight="1" x14ac:dyDescent="0.15">
      <c r="A94" s="199" t="s">
        <v>288</v>
      </c>
      <c r="B94" s="200">
        <v>3</v>
      </c>
      <c r="C94" s="201">
        <v>74.480951988025097</v>
      </c>
      <c r="D94" s="202">
        <v>1.2637167545394199</v>
      </c>
      <c r="E94" s="201" t="s">
        <v>824</v>
      </c>
      <c r="F94" s="202" t="s">
        <v>824</v>
      </c>
      <c r="G94" s="201">
        <v>75.111491682310302</v>
      </c>
      <c r="H94" s="202">
        <v>1.6785301277097999</v>
      </c>
      <c r="I94" s="201">
        <v>76.718706358093797</v>
      </c>
      <c r="J94" s="202">
        <v>1.70126028446278</v>
      </c>
      <c r="K94" s="201" t="s">
        <v>824</v>
      </c>
      <c r="L94" s="202" t="s">
        <v>824</v>
      </c>
      <c r="M94" s="201">
        <v>75.201770611970503</v>
      </c>
      <c r="N94" s="202">
        <v>1.3593964806422101</v>
      </c>
      <c r="O94" s="201" t="s">
        <v>824</v>
      </c>
      <c r="P94" s="202" t="s">
        <v>824</v>
      </c>
      <c r="Q94" s="201" t="s">
        <v>824</v>
      </c>
      <c r="R94" s="202" t="s">
        <v>824</v>
      </c>
      <c r="S94" s="201">
        <v>74.386187832154405</v>
      </c>
      <c r="T94" s="202">
        <v>1.7318595955018199</v>
      </c>
      <c r="U94" s="201">
        <v>77.927214905996806</v>
      </c>
      <c r="V94" s="202">
        <v>2.1887137543352702</v>
      </c>
      <c r="W94" s="201" t="s">
        <v>824</v>
      </c>
      <c r="X94" s="202" t="s">
        <v>824</v>
      </c>
      <c r="Y94" s="201" t="s">
        <v>824</v>
      </c>
      <c r="Z94" s="202" t="s">
        <v>824</v>
      </c>
      <c r="AA94" s="201">
        <v>83.025511056717903</v>
      </c>
      <c r="AB94" s="202">
        <v>2.9357955563964699</v>
      </c>
      <c r="AC94" s="201">
        <v>75.341163166915806</v>
      </c>
      <c r="AD94" s="202">
        <v>1.4902724575892199</v>
      </c>
      <c r="AE94" s="201" t="s">
        <v>824</v>
      </c>
      <c r="AF94" s="202" t="s">
        <v>824</v>
      </c>
      <c r="AG94" s="201" t="s">
        <v>824</v>
      </c>
      <c r="AH94" s="202" t="s">
        <v>824</v>
      </c>
      <c r="AI94" s="201">
        <v>74.764888932625496</v>
      </c>
      <c r="AJ94" s="202">
        <v>1.7669028874769399</v>
      </c>
      <c r="AK94" s="201">
        <v>76.937887327248603</v>
      </c>
      <c r="AL94" s="202">
        <v>1.90863308919425</v>
      </c>
      <c r="AM94" s="201" t="s">
        <v>824</v>
      </c>
      <c r="AN94" s="202" t="s">
        <v>824</v>
      </c>
      <c r="AO94" s="201" t="s">
        <v>824</v>
      </c>
      <c r="AP94" s="202" t="s">
        <v>824</v>
      </c>
      <c r="AQ94" s="203"/>
      <c r="AR94" s="203"/>
      <c r="AS94" s="201">
        <v>20.396085383993601</v>
      </c>
      <c r="AT94" s="204">
        <v>1.93641102856669</v>
      </c>
    </row>
    <row r="95" spans="1:46" ht="13" customHeight="1" x14ac:dyDescent="0.15">
      <c r="A95" s="57" t="s">
        <v>292</v>
      </c>
      <c r="B95" s="85">
        <v>3</v>
      </c>
      <c r="C95" s="20">
        <v>70.927889655219104</v>
      </c>
      <c r="D95" s="113">
        <v>0.87420535965288704</v>
      </c>
      <c r="E95" s="20" t="s">
        <v>824</v>
      </c>
      <c r="F95" s="113" t="s">
        <v>824</v>
      </c>
      <c r="G95" s="20">
        <v>71.209828001597899</v>
      </c>
      <c r="H95" s="113">
        <v>1.7655592293450599</v>
      </c>
      <c r="I95" s="20">
        <v>70.469964852508994</v>
      </c>
      <c r="J95" s="113">
        <v>1.1925102476245799</v>
      </c>
      <c r="K95" s="20" t="s">
        <v>824</v>
      </c>
      <c r="L95" s="113" t="s">
        <v>824</v>
      </c>
      <c r="M95" s="20">
        <v>69.0644243367787</v>
      </c>
      <c r="N95" s="113">
        <v>0.95210225006604099</v>
      </c>
      <c r="O95" s="20">
        <v>80.208631511232895</v>
      </c>
      <c r="P95" s="113">
        <v>2.3137162339352102</v>
      </c>
      <c r="Q95" s="20">
        <v>11.1442071744542</v>
      </c>
      <c r="R95" s="113">
        <v>2.5025853561473599</v>
      </c>
      <c r="S95" s="20">
        <v>73.190560885497206</v>
      </c>
      <c r="T95" s="113">
        <v>1.5178650862401299</v>
      </c>
      <c r="U95" s="20">
        <v>71.535075841757305</v>
      </c>
      <c r="V95" s="113">
        <v>2.0940331430438799</v>
      </c>
      <c r="W95" s="20">
        <v>65.863590614198998</v>
      </c>
      <c r="X95" s="113">
        <v>2.0380451567293498</v>
      </c>
      <c r="Y95" s="20">
        <v>-7.3269702712982498</v>
      </c>
      <c r="Z95" s="113">
        <v>2.8291571208470399</v>
      </c>
      <c r="AA95" s="20">
        <v>72.258557392177707</v>
      </c>
      <c r="AB95" s="113">
        <v>1.2443376822382699</v>
      </c>
      <c r="AC95" s="20">
        <v>67.913001593996</v>
      </c>
      <c r="AD95" s="113">
        <v>2.0599975427818702</v>
      </c>
      <c r="AE95" s="20">
        <v>67.247810708326298</v>
      </c>
      <c r="AF95" s="113">
        <v>3.5152709531526001</v>
      </c>
      <c r="AG95" s="20">
        <v>-5.0107466838513703</v>
      </c>
      <c r="AH95" s="113">
        <v>3.7724539656525402</v>
      </c>
      <c r="AI95" s="20">
        <v>70.647825730271904</v>
      </c>
      <c r="AJ95" s="113">
        <v>0.87689150668462201</v>
      </c>
      <c r="AK95" s="20" t="s">
        <v>824</v>
      </c>
      <c r="AL95" s="113" t="s">
        <v>824</v>
      </c>
      <c r="AM95" s="20" t="s">
        <v>824</v>
      </c>
      <c r="AN95" s="113" t="s">
        <v>824</v>
      </c>
      <c r="AO95" s="20" t="s">
        <v>824</v>
      </c>
      <c r="AP95" s="113" t="s">
        <v>824</v>
      </c>
      <c r="AQ95" s="107"/>
      <c r="AR95" s="107"/>
      <c r="AS95" s="20">
        <v>9.8727435185298695</v>
      </c>
      <c r="AT95" s="123">
        <v>1.6685384715124301</v>
      </c>
    </row>
    <row r="96" spans="1:46" ht="13" customHeight="1" x14ac:dyDescent="0.15">
      <c r="A96" s="57" t="s">
        <v>293</v>
      </c>
      <c r="B96" s="85">
        <v>3</v>
      </c>
      <c r="C96" s="20">
        <v>90.652373965950801</v>
      </c>
      <c r="D96" s="113">
        <v>0.94373818414866595</v>
      </c>
      <c r="E96" s="20">
        <v>89.015526426661694</v>
      </c>
      <c r="F96" s="113">
        <v>3.5487141801927402</v>
      </c>
      <c r="G96" s="20">
        <v>91.056788146452703</v>
      </c>
      <c r="H96" s="113">
        <v>1.86438160485301</v>
      </c>
      <c r="I96" s="20">
        <v>90.603675707913794</v>
      </c>
      <c r="J96" s="113">
        <v>1.12395846103665</v>
      </c>
      <c r="K96" s="20">
        <v>1.5881492812521401</v>
      </c>
      <c r="L96" s="113">
        <v>3.6960099272685798</v>
      </c>
      <c r="M96" s="20">
        <v>90.817983120603799</v>
      </c>
      <c r="N96" s="113">
        <v>1.53757492442074</v>
      </c>
      <c r="O96" s="20">
        <v>90.591646448093897</v>
      </c>
      <c r="P96" s="113">
        <v>1.13111793572486</v>
      </c>
      <c r="Q96" s="20">
        <v>-0.226336672509859</v>
      </c>
      <c r="R96" s="113">
        <v>1.86748284406748</v>
      </c>
      <c r="S96" s="20">
        <v>90.054287045579699</v>
      </c>
      <c r="T96" s="113">
        <v>1.14226128879706</v>
      </c>
      <c r="U96" s="20">
        <v>91.783038111346897</v>
      </c>
      <c r="V96" s="113">
        <v>2.22030876781109</v>
      </c>
      <c r="W96" s="20">
        <v>94.417144352795702</v>
      </c>
      <c r="X96" s="113">
        <v>2.4457299301822402</v>
      </c>
      <c r="Y96" s="20">
        <v>4.3628573072160002</v>
      </c>
      <c r="Z96" s="113">
        <v>2.6814733422441601</v>
      </c>
      <c r="AA96" s="20">
        <v>90.518744463344007</v>
      </c>
      <c r="AB96" s="113">
        <v>1.67441707169775</v>
      </c>
      <c r="AC96" s="20">
        <v>92.569870207543005</v>
      </c>
      <c r="AD96" s="113">
        <v>1.3202725911678701</v>
      </c>
      <c r="AE96" s="20">
        <v>88.214717538859006</v>
      </c>
      <c r="AF96" s="113">
        <v>1.7929991738325901</v>
      </c>
      <c r="AG96" s="20">
        <v>-2.30402692448504</v>
      </c>
      <c r="AH96" s="113">
        <v>2.4252264084080202</v>
      </c>
      <c r="AI96" s="20">
        <v>90.8680433501453</v>
      </c>
      <c r="AJ96" s="113">
        <v>1.0287552877644299</v>
      </c>
      <c r="AK96" s="20">
        <v>89.273665154670994</v>
      </c>
      <c r="AL96" s="113">
        <v>2.1368834852912002</v>
      </c>
      <c r="AM96" s="20" t="s">
        <v>327</v>
      </c>
      <c r="AN96" s="113" t="s">
        <v>327</v>
      </c>
      <c r="AO96" s="20" t="s">
        <v>327</v>
      </c>
      <c r="AP96" s="113" t="s">
        <v>327</v>
      </c>
      <c r="AQ96" s="107"/>
      <c r="AR96" s="107"/>
      <c r="AS96" s="20">
        <v>-1.0736917201307099</v>
      </c>
      <c r="AT96" s="123">
        <v>1.2096261704061999</v>
      </c>
    </row>
    <row r="97" spans="1:46" ht="13" customHeight="1" x14ac:dyDescent="0.15">
      <c r="A97" s="5" t="s">
        <v>305</v>
      </c>
      <c r="B97" s="87">
        <v>3</v>
      </c>
      <c r="C97" s="88">
        <v>76.482882376942101</v>
      </c>
      <c r="D97" s="122">
        <v>0.42558252832892002</v>
      </c>
      <c r="E97" s="88">
        <v>93.084396044262704</v>
      </c>
      <c r="F97" s="122">
        <v>1.83222563109531</v>
      </c>
      <c r="G97" s="88">
        <v>76.140795895056101</v>
      </c>
      <c r="H97" s="122">
        <v>0.60222541468485502</v>
      </c>
      <c r="I97" s="88">
        <v>77.951709358907294</v>
      </c>
      <c r="J97" s="122">
        <v>0.74620124270762</v>
      </c>
      <c r="K97" s="88">
        <v>-0.86073287590286196</v>
      </c>
      <c r="L97" s="122">
        <v>1.93375243519656</v>
      </c>
      <c r="M97" s="88">
        <v>75.674797216202407</v>
      </c>
      <c r="N97" s="122">
        <v>0.59789765535663297</v>
      </c>
      <c r="O97" s="88">
        <v>81.666772274975301</v>
      </c>
      <c r="P97" s="122">
        <v>1.0110087403528401</v>
      </c>
      <c r="Q97" s="88">
        <v>5.4283819502955497</v>
      </c>
      <c r="R97" s="122">
        <v>1.2887136478279</v>
      </c>
      <c r="S97" s="88">
        <v>78.4762780610953</v>
      </c>
      <c r="T97" s="122">
        <v>0.68039419280449298</v>
      </c>
      <c r="U97" s="88">
        <v>77.2650281260903</v>
      </c>
      <c r="V97" s="122">
        <v>0.73694081312556803</v>
      </c>
      <c r="W97" s="88">
        <v>71.997064533531997</v>
      </c>
      <c r="X97" s="122">
        <v>1.43652376119301</v>
      </c>
      <c r="Y97" s="88">
        <v>-7.0635121316977001</v>
      </c>
      <c r="Z97" s="122">
        <v>1.6504027103560199</v>
      </c>
      <c r="AA97" s="88">
        <v>82.4930182510588</v>
      </c>
      <c r="AB97" s="122">
        <v>0.77914851507654603</v>
      </c>
      <c r="AC97" s="88">
        <v>76.6985123899684</v>
      </c>
      <c r="AD97" s="122">
        <v>0.62473948542354096</v>
      </c>
      <c r="AE97" s="88">
        <v>74.406287413656003</v>
      </c>
      <c r="AF97" s="122">
        <v>1.17527472873674</v>
      </c>
      <c r="AG97" s="88">
        <v>-5.9700130883873097</v>
      </c>
      <c r="AH97" s="122">
        <v>1.6411901984697601</v>
      </c>
      <c r="AI97" s="88">
        <v>77.198862403226201</v>
      </c>
      <c r="AJ97" s="122">
        <v>0.65283451885194699</v>
      </c>
      <c r="AK97" s="88">
        <v>74.175050618557805</v>
      </c>
      <c r="AL97" s="122">
        <v>0.90318595581448402</v>
      </c>
      <c r="AM97" s="88">
        <v>73.713320393862304</v>
      </c>
      <c r="AN97" s="122">
        <v>2.7964651061868899</v>
      </c>
      <c r="AO97" s="88">
        <v>-6.71629111451018</v>
      </c>
      <c r="AP97" s="122">
        <v>3.35704090856103</v>
      </c>
      <c r="AQ97" s="80"/>
      <c r="AR97" s="80"/>
      <c r="AS97" s="88">
        <v>7.1746664135700504</v>
      </c>
      <c r="AT97" s="127">
        <v>0.60885717069055201</v>
      </c>
    </row>
    <row r="99" spans="1:46" x14ac:dyDescent="0.15">
      <c r="A99" s="128" t="s">
        <v>306</v>
      </c>
    </row>
    <row r="100" spans="1:46" x14ac:dyDescent="0.15">
      <c r="A100" s="128" t="s">
        <v>370</v>
      </c>
    </row>
    <row r="101" spans="1:46" x14ac:dyDescent="0.15">
      <c r="A101" s="128" t="s">
        <v>371</v>
      </c>
    </row>
    <row r="102" spans="1:46" x14ac:dyDescent="0.15">
      <c r="A102" s="128" t="s">
        <v>372</v>
      </c>
    </row>
    <row r="103" spans="1:46" x14ac:dyDescent="0.15">
      <c r="A103" s="128" t="s">
        <v>373</v>
      </c>
    </row>
    <row r="104" spans="1:46" x14ac:dyDescent="0.15">
      <c r="A104" s="128" t="s">
        <v>374</v>
      </c>
    </row>
    <row r="105" spans="1:46" x14ac:dyDescent="0.15">
      <c r="A105" s="128" t="s">
        <v>375</v>
      </c>
    </row>
    <row r="106" spans="1:46" x14ac:dyDescent="0.15">
      <c r="A106" s="128" t="s">
        <v>307</v>
      </c>
    </row>
    <row r="107" spans="1:46" x14ac:dyDescent="0.15">
      <c r="A107" s="128" t="s">
        <v>308</v>
      </c>
    </row>
    <row r="108" spans="1:46" x14ac:dyDescent="0.15">
      <c r="A108" s="128" t="s">
        <v>309</v>
      </c>
    </row>
    <row r="109" spans="1:46" x14ac:dyDescent="0.15">
      <c r="A109" s="112" t="str">
        <f>HYPERLINK("https://oecdcode.org/disclaimers/cyprus.html", "Information on data for Cyprus: https://oecdcode.org/disclaimers/cyprus.html")</f>
        <v>Information on data for Cyprus: https://oecdcode.org/disclaimers/cyprus.html</v>
      </c>
    </row>
    <row r="110" spans="1:46" x14ac:dyDescent="0.15">
      <c r="A110" s="128" t="s">
        <v>310</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48" priority="7">
      <formula>ABS(K1/L1)&gt;1.95996398454005</formula>
    </cfRule>
  </conditionalFormatting>
  <conditionalFormatting sqref="Q1:Q200">
    <cfRule type="expression" dxfId="47" priority="6">
      <formula>ABS(Q1/R1)&gt;1.95996398454005</formula>
    </cfRule>
  </conditionalFormatting>
  <conditionalFormatting sqref="Y1:Y200">
    <cfRule type="expression" dxfId="46" priority="5">
      <formula>ABS(Y1/Z1)&gt;1.95996398454005</formula>
    </cfRule>
  </conditionalFormatting>
  <conditionalFormatting sqref="AG1:AG200">
    <cfRule type="expression" dxfId="45" priority="4">
      <formula>ABS(AG1/AH1)&gt;1.95996398454005</formula>
    </cfRule>
  </conditionalFormatting>
  <conditionalFormatting sqref="AO1:AO200">
    <cfRule type="expression" dxfId="44" priority="3">
      <formula>ABS(AO1/AP1)&gt;1.95996398454005</formula>
    </cfRule>
  </conditionalFormatting>
  <conditionalFormatting sqref="AQ1:AQ200">
    <cfRule type="expression" dxfId="43" priority="2">
      <formula>ABS(AQ1/AR1)&gt;1.95996398454005</formula>
    </cfRule>
  </conditionalFormatting>
  <conditionalFormatting sqref="AS1:AS200">
    <cfRule type="expression" dxfId="42" priority="1">
      <formula>ABS(AS1/AT1)&gt;1.95996398454005</formula>
    </cfRule>
  </conditionalFormatting>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H104"/>
  <sheetViews>
    <sheetView showGridLines="0" topLeftCell="A15" zoomScale="75" workbookViewId="0"/>
  </sheetViews>
  <sheetFormatPr baseColWidth="10" defaultRowHeight="13" x14ac:dyDescent="0.15"/>
  <cols>
    <col min="1" max="1" width="30.6640625" customWidth="1"/>
    <col min="2" max="2" width="8.6640625" customWidth="1"/>
  </cols>
  <sheetData>
    <row r="1" spans="1:86" x14ac:dyDescent="0.15">
      <c r="A1" s="27" t="s">
        <v>142</v>
      </c>
    </row>
    <row r="2" spans="1:86" x14ac:dyDescent="0.15">
      <c r="A2" s="29" t="s">
        <v>143</v>
      </c>
    </row>
    <row r="3" spans="1:86" x14ac:dyDescent="0.15">
      <c r="A3" s="25" t="s">
        <v>236</v>
      </c>
    </row>
    <row r="4" spans="1:86" x14ac:dyDescent="0.15">
      <c r="A4" s="97" t="str">
        <f>HYPERLINK("#'TOC'!A1", "Back to TOC")</f>
        <v>Back to TOC</v>
      </c>
    </row>
    <row r="6" spans="1:86" ht="16" customHeight="1" x14ac:dyDescent="0.15">
      <c r="B6" s="163" t="s">
        <v>237</v>
      </c>
      <c r="C6" s="166" t="s">
        <v>329</v>
      </c>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7"/>
    </row>
    <row r="7" spans="1:86" ht="32" customHeight="1" x14ac:dyDescent="0.15">
      <c r="B7" s="164"/>
      <c r="C7" s="168" t="s">
        <v>330</v>
      </c>
      <c r="D7" s="168"/>
      <c r="E7" s="168"/>
      <c r="F7" s="168"/>
      <c r="G7" s="168"/>
      <c r="H7" s="168"/>
      <c r="I7" s="168"/>
      <c r="J7" s="168"/>
      <c r="K7" s="168" t="s">
        <v>338</v>
      </c>
      <c r="L7" s="168"/>
      <c r="M7" s="168"/>
      <c r="N7" s="168"/>
      <c r="O7" s="168"/>
      <c r="P7" s="168"/>
      <c r="Q7" s="168"/>
      <c r="R7" s="168"/>
      <c r="S7" s="168" t="s">
        <v>339</v>
      </c>
      <c r="T7" s="168"/>
      <c r="U7" s="168"/>
      <c r="V7" s="168"/>
      <c r="W7" s="168"/>
      <c r="X7" s="168"/>
      <c r="Y7" s="168"/>
      <c r="Z7" s="168"/>
      <c r="AA7" s="168" t="s">
        <v>340</v>
      </c>
      <c r="AB7" s="168"/>
      <c r="AC7" s="168"/>
      <c r="AD7" s="168"/>
      <c r="AE7" s="168"/>
      <c r="AF7" s="168"/>
      <c r="AG7" s="168"/>
      <c r="AH7" s="168"/>
      <c r="AI7" s="168" t="s">
        <v>341</v>
      </c>
      <c r="AJ7" s="168"/>
      <c r="AK7" s="168"/>
      <c r="AL7" s="168"/>
      <c r="AM7" s="168"/>
      <c r="AN7" s="168"/>
      <c r="AO7" s="168"/>
      <c r="AP7" s="168"/>
      <c r="AQ7" s="168" t="s">
        <v>342</v>
      </c>
      <c r="AR7" s="168"/>
      <c r="AS7" s="168"/>
      <c r="AT7" s="168"/>
      <c r="AU7" s="168"/>
      <c r="AV7" s="168"/>
      <c r="AW7" s="168"/>
      <c r="AX7" s="168"/>
      <c r="AY7" s="168" t="s">
        <v>343</v>
      </c>
      <c r="AZ7" s="168"/>
      <c r="BA7" s="168"/>
      <c r="BB7" s="168"/>
      <c r="BC7" s="168"/>
      <c r="BD7" s="168"/>
      <c r="BE7" s="168"/>
      <c r="BF7" s="168"/>
      <c r="BG7" s="170" t="s">
        <v>243</v>
      </c>
      <c r="BH7" s="170"/>
      <c r="BI7" s="170"/>
      <c r="BJ7" s="170"/>
      <c r="BK7" s="170"/>
      <c r="BL7" s="170"/>
      <c r="BM7" s="170"/>
      <c r="BN7" s="170"/>
      <c r="BO7" s="170"/>
      <c r="BP7" s="170"/>
      <c r="BQ7" s="170"/>
      <c r="BR7" s="170"/>
      <c r="BS7" s="170"/>
      <c r="BT7" s="170"/>
      <c r="BU7" s="170" t="s">
        <v>245</v>
      </c>
      <c r="BV7" s="170"/>
      <c r="BW7" s="170"/>
      <c r="BX7" s="170"/>
      <c r="BY7" s="170"/>
      <c r="BZ7" s="170"/>
      <c r="CA7" s="170"/>
      <c r="CB7" s="170"/>
      <c r="CC7" s="170"/>
      <c r="CD7" s="170"/>
      <c r="CE7" s="170"/>
      <c r="CF7" s="170"/>
      <c r="CG7" s="170"/>
      <c r="CH7" s="172"/>
    </row>
    <row r="8" spans="1:86" ht="16" customHeight="1" x14ac:dyDescent="0.15">
      <c r="B8" s="164"/>
      <c r="C8" s="169" t="s">
        <v>331</v>
      </c>
      <c r="D8" s="169"/>
      <c r="E8" s="169" t="s">
        <v>333</v>
      </c>
      <c r="F8" s="169"/>
      <c r="G8" s="169"/>
      <c r="H8" s="169"/>
      <c r="I8" s="169"/>
      <c r="J8" s="169"/>
      <c r="K8" s="169" t="s">
        <v>331</v>
      </c>
      <c r="L8" s="169"/>
      <c r="M8" s="169" t="s">
        <v>333</v>
      </c>
      <c r="N8" s="169"/>
      <c r="O8" s="169"/>
      <c r="P8" s="169"/>
      <c r="Q8" s="169"/>
      <c r="R8" s="169"/>
      <c r="S8" s="169" t="s">
        <v>331</v>
      </c>
      <c r="T8" s="169"/>
      <c r="U8" s="169" t="s">
        <v>333</v>
      </c>
      <c r="V8" s="169"/>
      <c r="W8" s="169"/>
      <c r="X8" s="169"/>
      <c r="Y8" s="169"/>
      <c r="Z8" s="169"/>
      <c r="AA8" s="169" t="s">
        <v>331</v>
      </c>
      <c r="AB8" s="169"/>
      <c r="AC8" s="169" t="s">
        <v>333</v>
      </c>
      <c r="AD8" s="169"/>
      <c r="AE8" s="169"/>
      <c r="AF8" s="169"/>
      <c r="AG8" s="169"/>
      <c r="AH8" s="169"/>
      <c r="AI8" s="169" t="s">
        <v>331</v>
      </c>
      <c r="AJ8" s="169"/>
      <c r="AK8" s="169" t="s">
        <v>333</v>
      </c>
      <c r="AL8" s="169"/>
      <c r="AM8" s="169"/>
      <c r="AN8" s="169"/>
      <c r="AO8" s="169"/>
      <c r="AP8" s="169"/>
      <c r="AQ8" s="169" t="s">
        <v>331</v>
      </c>
      <c r="AR8" s="169"/>
      <c r="AS8" s="169" t="s">
        <v>333</v>
      </c>
      <c r="AT8" s="169"/>
      <c r="AU8" s="169"/>
      <c r="AV8" s="169"/>
      <c r="AW8" s="169"/>
      <c r="AX8" s="169"/>
      <c r="AY8" s="169" t="s">
        <v>331</v>
      </c>
      <c r="AZ8" s="169"/>
      <c r="BA8" s="169" t="s">
        <v>333</v>
      </c>
      <c r="BB8" s="169"/>
      <c r="BC8" s="169"/>
      <c r="BD8" s="169"/>
      <c r="BE8" s="169"/>
      <c r="BF8" s="169"/>
      <c r="BG8" s="171" t="s">
        <v>331</v>
      </c>
      <c r="BH8" s="171"/>
      <c r="BI8" s="171"/>
      <c r="BJ8" s="171"/>
      <c r="BK8" s="171"/>
      <c r="BL8" s="171"/>
      <c r="BM8" s="171"/>
      <c r="BN8" s="171"/>
      <c r="BO8" s="171"/>
      <c r="BP8" s="171"/>
      <c r="BQ8" s="171"/>
      <c r="BR8" s="171"/>
      <c r="BS8" s="171"/>
      <c r="BT8" s="171"/>
      <c r="BU8" s="171" t="s">
        <v>331</v>
      </c>
      <c r="BV8" s="171"/>
      <c r="BW8" s="171"/>
      <c r="BX8" s="171"/>
      <c r="BY8" s="171"/>
      <c r="BZ8" s="171"/>
      <c r="CA8" s="171"/>
      <c r="CB8" s="171"/>
      <c r="CC8" s="171"/>
      <c r="CD8" s="171"/>
      <c r="CE8" s="171"/>
      <c r="CF8" s="171"/>
      <c r="CG8" s="171"/>
      <c r="CH8" s="173"/>
    </row>
    <row r="9" spans="1:86" ht="80" customHeight="1" x14ac:dyDescent="0.15">
      <c r="B9" s="164"/>
      <c r="C9" s="169"/>
      <c r="D9" s="169"/>
      <c r="E9" s="174" t="s">
        <v>334</v>
      </c>
      <c r="F9" s="174"/>
      <c r="G9" s="174" t="s">
        <v>335</v>
      </c>
      <c r="H9" s="174"/>
      <c r="I9" s="174" t="s">
        <v>336</v>
      </c>
      <c r="J9" s="174"/>
      <c r="K9" s="169"/>
      <c r="L9" s="169"/>
      <c r="M9" s="174" t="s">
        <v>334</v>
      </c>
      <c r="N9" s="174"/>
      <c r="O9" s="174" t="s">
        <v>335</v>
      </c>
      <c r="P9" s="174"/>
      <c r="Q9" s="174" t="s">
        <v>336</v>
      </c>
      <c r="R9" s="174"/>
      <c r="S9" s="169"/>
      <c r="T9" s="169"/>
      <c r="U9" s="174" t="s">
        <v>334</v>
      </c>
      <c r="V9" s="174"/>
      <c r="W9" s="174" t="s">
        <v>335</v>
      </c>
      <c r="X9" s="174"/>
      <c r="Y9" s="174" t="s">
        <v>336</v>
      </c>
      <c r="Z9" s="174"/>
      <c r="AA9" s="169"/>
      <c r="AB9" s="169"/>
      <c r="AC9" s="174" t="s">
        <v>334</v>
      </c>
      <c r="AD9" s="174"/>
      <c r="AE9" s="174" t="s">
        <v>335</v>
      </c>
      <c r="AF9" s="174"/>
      <c r="AG9" s="174" t="s">
        <v>336</v>
      </c>
      <c r="AH9" s="174"/>
      <c r="AI9" s="169"/>
      <c r="AJ9" s="169"/>
      <c r="AK9" s="174" t="s">
        <v>334</v>
      </c>
      <c r="AL9" s="174"/>
      <c r="AM9" s="174" t="s">
        <v>335</v>
      </c>
      <c r="AN9" s="174"/>
      <c r="AO9" s="174" t="s">
        <v>336</v>
      </c>
      <c r="AP9" s="174"/>
      <c r="AQ9" s="169"/>
      <c r="AR9" s="169"/>
      <c r="AS9" s="174" t="s">
        <v>334</v>
      </c>
      <c r="AT9" s="174"/>
      <c r="AU9" s="174" t="s">
        <v>335</v>
      </c>
      <c r="AV9" s="174"/>
      <c r="AW9" s="174" t="s">
        <v>336</v>
      </c>
      <c r="AX9" s="174"/>
      <c r="AY9" s="169"/>
      <c r="AZ9" s="169"/>
      <c r="BA9" s="174" t="s">
        <v>334</v>
      </c>
      <c r="BB9" s="174"/>
      <c r="BC9" s="174" t="s">
        <v>335</v>
      </c>
      <c r="BD9" s="174"/>
      <c r="BE9" s="174" t="s">
        <v>336</v>
      </c>
      <c r="BF9" s="174"/>
      <c r="BG9" s="171" t="s">
        <v>330</v>
      </c>
      <c r="BH9" s="171"/>
      <c r="BI9" s="171" t="s">
        <v>338</v>
      </c>
      <c r="BJ9" s="171"/>
      <c r="BK9" s="171" t="s">
        <v>339</v>
      </c>
      <c r="BL9" s="171"/>
      <c r="BM9" s="171" t="s">
        <v>340</v>
      </c>
      <c r="BN9" s="171"/>
      <c r="BO9" s="171" t="s">
        <v>341</v>
      </c>
      <c r="BP9" s="171"/>
      <c r="BQ9" s="171" t="s">
        <v>342</v>
      </c>
      <c r="BR9" s="171"/>
      <c r="BS9" s="171" t="s">
        <v>343</v>
      </c>
      <c r="BT9" s="171"/>
      <c r="BU9" s="171" t="s">
        <v>330</v>
      </c>
      <c r="BV9" s="171"/>
      <c r="BW9" s="171" t="s">
        <v>338</v>
      </c>
      <c r="BX9" s="171"/>
      <c r="BY9" s="171" t="s">
        <v>339</v>
      </c>
      <c r="BZ9" s="171"/>
      <c r="CA9" s="171" t="s">
        <v>340</v>
      </c>
      <c r="CB9" s="171"/>
      <c r="CC9" s="171" t="s">
        <v>341</v>
      </c>
      <c r="CD9" s="171"/>
      <c r="CE9" s="171" t="s">
        <v>342</v>
      </c>
      <c r="CF9" s="171"/>
      <c r="CG9" s="171" t="s">
        <v>343</v>
      </c>
      <c r="CH9" s="173"/>
    </row>
    <row r="10" spans="1:86" ht="16" customHeight="1" x14ac:dyDescent="0.15">
      <c r="B10" s="165"/>
      <c r="C10" s="98" t="s">
        <v>332</v>
      </c>
      <c r="D10" s="98" t="s">
        <v>240</v>
      </c>
      <c r="E10" s="98" t="s">
        <v>332</v>
      </c>
      <c r="F10" s="98" t="s">
        <v>240</v>
      </c>
      <c r="G10" s="98" t="s">
        <v>332</v>
      </c>
      <c r="H10" s="98" t="s">
        <v>240</v>
      </c>
      <c r="I10" s="98" t="s">
        <v>337</v>
      </c>
      <c r="J10" s="98" t="s">
        <v>240</v>
      </c>
      <c r="K10" s="98" t="s">
        <v>332</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332</v>
      </c>
      <c r="AB10" s="98" t="s">
        <v>240</v>
      </c>
      <c r="AC10" s="98" t="s">
        <v>332</v>
      </c>
      <c r="AD10" s="98" t="s">
        <v>240</v>
      </c>
      <c r="AE10" s="98" t="s">
        <v>332</v>
      </c>
      <c r="AF10" s="98" t="s">
        <v>240</v>
      </c>
      <c r="AG10" s="98" t="s">
        <v>337</v>
      </c>
      <c r="AH10" s="98" t="s">
        <v>240</v>
      </c>
      <c r="AI10" s="98" t="s">
        <v>332</v>
      </c>
      <c r="AJ10" s="98" t="s">
        <v>240</v>
      </c>
      <c r="AK10" s="98" t="s">
        <v>332</v>
      </c>
      <c r="AL10" s="98" t="s">
        <v>240</v>
      </c>
      <c r="AM10" s="98" t="s">
        <v>332</v>
      </c>
      <c r="AN10" s="98" t="s">
        <v>240</v>
      </c>
      <c r="AO10" s="98" t="s">
        <v>337</v>
      </c>
      <c r="AP10" s="98" t="s">
        <v>240</v>
      </c>
      <c r="AQ10" s="98" t="s">
        <v>332</v>
      </c>
      <c r="AR10" s="98" t="s">
        <v>240</v>
      </c>
      <c r="AS10" s="98" t="s">
        <v>332</v>
      </c>
      <c r="AT10" s="98" t="s">
        <v>240</v>
      </c>
      <c r="AU10" s="98" t="s">
        <v>332</v>
      </c>
      <c r="AV10" s="98" t="s">
        <v>240</v>
      </c>
      <c r="AW10" s="98" t="s">
        <v>337</v>
      </c>
      <c r="AX10" s="98" t="s">
        <v>240</v>
      </c>
      <c r="AY10" s="98" t="s">
        <v>332</v>
      </c>
      <c r="AZ10" s="98" t="s">
        <v>240</v>
      </c>
      <c r="BA10" s="98" t="s">
        <v>332</v>
      </c>
      <c r="BB10" s="98" t="s">
        <v>240</v>
      </c>
      <c r="BC10" s="98" t="s">
        <v>332</v>
      </c>
      <c r="BD10" s="98" t="s">
        <v>240</v>
      </c>
      <c r="BE10" s="98" t="s">
        <v>337</v>
      </c>
      <c r="BF10" s="98" t="s">
        <v>240</v>
      </c>
      <c r="BG10" s="98" t="s">
        <v>337</v>
      </c>
      <c r="BH10" s="98" t="s">
        <v>240</v>
      </c>
      <c r="BI10" s="98" t="s">
        <v>337</v>
      </c>
      <c r="BJ10" s="98" t="s">
        <v>240</v>
      </c>
      <c r="BK10" s="98" t="s">
        <v>337</v>
      </c>
      <c r="BL10" s="98" t="s">
        <v>240</v>
      </c>
      <c r="BM10" s="98" t="s">
        <v>337</v>
      </c>
      <c r="BN10" s="98" t="s">
        <v>240</v>
      </c>
      <c r="BO10" s="98" t="s">
        <v>337</v>
      </c>
      <c r="BP10" s="98" t="s">
        <v>240</v>
      </c>
      <c r="BQ10" s="98" t="s">
        <v>337</v>
      </c>
      <c r="BR10" s="98" t="s">
        <v>240</v>
      </c>
      <c r="BS10" s="98" t="s">
        <v>337</v>
      </c>
      <c r="BT10" s="98" t="s">
        <v>240</v>
      </c>
      <c r="BU10" s="98" t="s">
        <v>337</v>
      </c>
      <c r="BV10" s="98" t="s">
        <v>240</v>
      </c>
      <c r="BW10" s="98" t="s">
        <v>337</v>
      </c>
      <c r="BX10" s="98" t="s">
        <v>240</v>
      </c>
      <c r="BY10" s="98" t="s">
        <v>337</v>
      </c>
      <c r="BZ10" s="98" t="s">
        <v>240</v>
      </c>
      <c r="CA10" s="98" t="s">
        <v>337</v>
      </c>
      <c r="CB10" s="98" t="s">
        <v>240</v>
      </c>
      <c r="CC10" s="98" t="s">
        <v>337</v>
      </c>
      <c r="CD10" s="98" t="s">
        <v>240</v>
      </c>
      <c r="CE10" s="98" t="s">
        <v>337</v>
      </c>
      <c r="CF10" s="98" t="s">
        <v>240</v>
      </c>
      <c r="CG10" s="98" t="s">
        <v>337</v>
      </c>
      <c r="CH10" s="99" t="s">
        <v>240</v>
      </c>
    </row>
    <row r="11" spans="1:86" ht="13" customHeight="1" x14ac:dyDescent="0.15">
      <c r="A11" s="100"/>
      <c r="B11" s="101"/>
      <c r="C11" s="102" t="s">
        <v>500</v>
      </c>
      <c r="D11" s="120" t="s">
        <v>501</v>
      </c>
      <c r="E11" s="102" t="s">
        <v>502</v>
      </c>
      <c r="F11" s="120" t="s">
        <v>503</v>
      </c>
      <c r="G11" s="102" t="s">
        <v>504</v>
      </c>
      <c r="H11" s="120" t="s">
        <v>505</v>
      </c>
      <c r="I11" s="102" t="s">
        <v>506</v>
      </c>
      <c r="J11" s="120" t="s">
        <v>507</v>
      </c>
      <c r="K11" s="102" t="s">
        <v>508</v>
      </c>
      <c r="L11" s="120" t="s">
        <v>509</v>
      </c>
      <c r="M11" s="102" t="s">
        <v>510</v>
      </c>
      <c r="N11" s="120" t="s">
        <v>511</v>
      </c>
      <c r="O11" s="102" t="s">
        <v>512</v>
      </c>
      <c r="P11" s="120" t="s">
        <v>513</v>
      </c>
      <c r="Q11" s="102" t="s">
        <v>514</v>
      </c>
      <c r="R11" s="120" t="s">
        <v>515</v>
      </c>
      <c r="S11" s="102" t="s">
        <v>516</v>
      </c>
      <c r="T11" s="120" t="s">
        <v>517</v>
      </c>
      <c r="U11" s="102" t="s">
        <v>518</v>
      </c>
      <c r="V11" s="120" t="s">
        <v>519</v>
      </c>
      <c r="W11" s="102" t="s">
        <v>520</v>
      </c>
      <c r="X11" s="120" t="s">
        <v>521</v>
      </c>
      <c r="Y11" s="102" t="s">
        <v>522</v>
      </c>
      <c r="Z11" s="120" t="s">
        <v>523</v>
      </c>
      <c r="AA11" s="102" t="s">
        <v>524</v>
      </c>
      <c r="AB11" s="120" t="s">
        <v>525</v>
      </c>
      <c r="AC11" s="102" t="s">
        <v>526</v>
      </c>
      <c r="AD11" s="120" t="s">
        <v>527</v>
      </c>
      <c r="AE11" s="102" t="s">
        <v>528</v>
      </c>
      <c r="AF11" s="120" t="s">
        <v>529</v>
      </c>
      <c r="AG11" s="102" t="s">
        <v>530</v>
      </c>
      <c r="AH11" s="120" t="s">
        <v>531</v>
      </c>
      <c r="AI11" s="102" t="s">
        <v>532</v>
      </c>
      <c r="AJ11" s="120" t="s">
        <v>533</v>
      </c>
      <c r="AK11" s="102" t="s">
        <v>534</v>
      </c>
      <c r="AL11" s="120" t="s">
        <v>535</v>
      </c>
      <c r="AM11" s="102" t="s">
        <v>536</v>
      </c>
      <c r="AN11" s="120" t="s">
        <v>537</v>
      </c>
      <c r="AO11" s="102" t="s">
        <v>538</v>
      </c>
      <c r="AP11" s="120" t="s">
        <v>539</v>
      </c>
      <c r="AQ11" s="102" t="s">
        <v>540</v>
      </c>
      <c r="AR11" s="120" t="s">
        <v>541</v>
      </c>
      <c r="AS11" s="102" t="s">
        <v>542</v>
      </c>
      <c r="AT11" s="120" t="s">
        <v>543</v>
      </c>
      <c r="AU11" s="102" t="s">
        <v>544</v>
      </c>
      <c r="AV11" s="120" t="s">
        <v>545</v>
      </c>
      <c r="AW11" s="102" t="s">
        <v>546</v>
      </c>
      <c r="AX11" s="120" t="s">
        <v>547</v>
      </c>
      <c r="AY11" s="102" t="s">
        <v>548</v>
      </c>
      <c r="AZ11" s="120" t="s">
        <v>549</v>
      </c>
      <c r="BA11" s="102" t="s">
        <v>550</v>
      </c>
      <c r="BB11" s="120" t="s">
        <v>551</v>
      </c>
      <c r="BC11" s="102" t="s">
        <v>552</v>
      </c>
      <c r="BD11" s="120" t="s">
        <v>553</v>
      </c>
      <c r="BE11" s="102" t="s">
        <v>554</v>
      </c>
      <c r="BF11" s="120" t="s">
        <v>555</v>
      </c>
      <c r="BG11" s="104" t="s">
        <v>556</v>
      </c>
      <c r="BH11" s="104" t="s">
        <v>557</v>
      </c>
      <c r="BI11" s="104" t="s">
        <v>558</v>
      </c>
      <c r="BJ11" s="104" t="s">
        <v>559</v>
      </c>
      <c r="BK11" s="104" t="s">
        <v>560</v>
      </c>
      <c r="BL11" s="104" t="s">
        <v>561</v>
      </c>
      <c r="BM11" s="104" t="s">
        <v>562</v>
      </c>
      <c r="BN11" s="104" t="s">
        <v>563</v>
      </c>
      <c r="BO11" s="104" t="s">
        <v>564</v>
      </c>
      <c r="BP11" s="104" t="s">
        <v>565</v>
      </c>
      <c r="BQ11" s="104" t="s">
        <v>566</v>
      </c>
      <c r="BR11" s="104" t="s">
        <v>567</v>
      </c>
      <c r="BS11" s="104" t="s">
        <v>568</v>
      </c>
      <c r="BT11" s="104" t="s">
        <v>569</v>
      </c>
      <c r="BU11" s="104" t="s">
        <v>570</v>
      </c>
      <c r="BV11" s="104" t="s">
        <v>571</v>
      </c>
      <c r="BW11" s="104" t="s">
        <v>572</v>
      </c>
      <c r="BX11" s="104" t="s">
        <v>573</v>
      </c>
      <c r="BY11" s="104" t="s">
        <v>574</v>
      </c>
      <c r="BZ11" s="104" t="s">
        <v>575</v>
      </c>
      <c r="CA11" s="104" t="s">
        <v>576</v>
      </c>
      <c r="CB11" s="104" t="s">
        <v>577</v>
      </c>
      <c r="CC11" s="104" t="s">
        <v>578</v>
      </c>
      <c r="CD11" s="104" t="s">
        <v>579</v>
      </c>
      <c r="CE11" s="104" t="s">
        <v>580</v>
      </c>
      <c r="CF11" s="104" t="s">
        <v>581</v>
      </c>
      <c r="CG11" s="104" t="s">
        <v>582</v>
      </c>
      <c r="CH11" s="105" t="s">
        <v>583</v>
      </c>
    </row>
    <row r="12" spans="1:86" ht="13" customHeight="1" x14ac:dyDescent="0.15">
      <c r="A12" s="57" t="s">
        <v>246</v>
      </c>
      <c r="B12" s="106">
        <v>2</v>
      </c>
      <c r="C12" s="20">
        <v>11.3847857703055</v>
      </c>
      <c r="D12" s="113">
        <v>0.69621640776065996</v>
      </c>
      <c r="E12" s="20">
        <v>10.827251527547</v>
      </c>
      <c r="F12" s="113">
        <v>0.75152555728486303</v>
      </c>
      <c r="G12" s="20">
        <v>13.0782174930919</v>
      </c>
      <c r="H12" s="113">
        <v>1.3837910989165301</v>
      </c>
      <c r="I12" s="20">
        <v>2.2509659655448799</v>
      </c>
      <c r="J12" s="113">
        <v>1.4796222877138501</v>
      </c>
      <c r="K12" s="20">
        <v>10.2987824691209</v>
      </c>
      <c r="L12" s="113">
        <v>0.66300488563353499</v>
      </c>
      <c r="M12" s="20">
        <v>10.481535693481</v>
      </c>
      <c r="N12" s="113">
        <v>0.72546265990050895</v>
      </c>
      <c r="O12" s="20">
        <v>9.7948347843512291</v>
      </c>
      <c r="P12" s="113">
        <v>1.0861378872276299</v>
      </c>
      <c r="Q12" s="20">
        <v>-0.68670090912972803</v>
      </c>
      <c r="R12" s="113">
        <v>1.1517780743375701</v>
      </c>
      <c r="S12" s="20">
        <v>20.282980474516201</v>
      </c>
      <c r="T12" s="113">
        <v>0.77895572792994805</v>
      </c>
      <c r="U12" s="20">
        <v>20.837246710774501</v>
      </c>
      <c r="V12" s="113">
        <v>0.85704254813004199</v>
      </c>
      <c r="W12" s="20">
        <v>18.715128713078101</v>
      </c>
      <c r="X12" s="113">
        <v>1.48007159810734</v>
      </c>
      <c r="Y12" s="20">
        <v>-2.12211799769638</v>
      </c>
      <c r="Z12" s="113">
        <v>1.6236153573271701</v>
      </c>
      <c r="AA12" s="20">
        <v>52.917031234283201</v>
      </c>
      <c r="AB12" s="113">
        <v>1.1092145203461601</v>
      </c>
      <c r="AC12" s="20">
        <v>56.350786743956</v>
      </c>
      <c r="AD12" s="113">
        <v>1.25125045085191</v>
      </c>
      <c r="AE12" s="20">
        <v>42.570595986437503</v>
      </c>
      <c r="AF12" s="113">
        <v>2.0303064103288802</v>
      </c>
      <c r="AG12" s="20">
        <v>-13.780190757518501</v>
      </c>
      <c r="AH12" s="113">
        <v>2.2733985869717501</v>
      </c>
      <c r="AI12" s="20">
        <v>66.658297082456599</v>
      </c>
      <c r="AJ12" s="113">
        <v>0.96546080361865205</v>
      </c>
      <c r="AK12" s="20">
        <v>70.337179714521099</v>
      </c>
      <c r="AL12" s="113">
        <v>1.2516904020872901</v>
      </c>
      <c r="AM12" s="20">
        <v>55.699813262084803</v>
      </c>
      <c r="AN12" s="113">
        <v>1.82621819498479</v>
      </c>
      <c r="AO12" s="20">
        <v>-14.637366452436201</v>
      </c>
      <c r="AP12" s="113">
        <v>2.3599093806462599</v>
      </c>
      <c r="AQ12" s="20">
        <v>57.742022186172903</v>
      </c>
      <c r="AR12" s="113">
        <v>1.17785165049699</v>
      </c>
      <c r="AS12" s="20">
        <v>61.390423270043101</v>
      </c>
      <c r="AT12" s="113">
        <v>1.34319060578648</v>
      </c>
      <c r="AU12" s="20">
        <v>46.925486091859902</v>
      </c>
      <c r="AV12" s="113">
        <v>2.07948190749571</v>
      </c>
      <c r="AW12" s="20">
        <v>-14.464937178183201</v>
      </c>
      <c r="AX12" s="113">
        <v>2.3683848496348499</v>
      </c>
      <c r="AY12" s="20">
        <v>40.672429497310297</v>
      </c>
      <c r="AZ12" s="113">
        <v>1.09580622500341</v>
      </c>
      <c r="BA12" s="20">
        <v>43.310439509067699</v>
      </c>
      <c r="BB12" s="113">
        <v>1.2897997503285701</v>
      </c>
      <c r="BC12" s="20">
        <v>33.002902161043401</v>
      </c>
      <c r="BD12" s="113">
        <v>1.92923416938127</v>
      </c>
      <c r="BE12" s="20">
        <v>-10.307537348024301</v>
      </c>
      <c r="BF12" s="113">
        <v>2.2651977008073998</v>
      </c>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8"/>
    </row>
    <row r="13" spans="1:86" ht="13" customHeight="1" x14ac:dyDescent="0.15">
      <c r="A13" s="57" t="s">
        <v>247</v>
      </c>
      <c r="B13" s="106">
        <v>2</v>
      </c>
      <c r="C13" s="20">
        <v>18.00930592073</v>
      </c>
      <c r="D13" s="113">
        <v>1.05718398199935</v>
      </c>
      <c r="E13" s="20">
        <v>15.868643224781</v>
      </c>
      <c r="F13" s="113">
        <v>1.15412118442314</v>
      </c>
      <c r="G13" s="20">
        <v>21.873034479241401</v>
      </c>
      <c r="H13" s="113">
        <v>1.61222446045198</v>
      </c>
      <c r="I13" s="20">
        <v>6.0043912544604296</v>
      </c>
      <c r="J13" s="113">
        <v>1.69306528355465</v>
      </c>
      <c r="K13" s="20">
        <v>7.6409773408743504</v>
      </c>
      <c r="L13" s="113">
        <v>0.663712635260582</v>
      </c>
      <c r="M13" s="20">
        <v>6.5630182924807299</v>
      </c>
      <c r="N13" s="113">
        <v>0.75413459821713502</v>
      </c>
      <c r="O13" s="20">
        <v>9.5664542544499298</v>
      </c>
      <c r="P13" s="113">
        <v>1.1296638323003201</v>
      </c>
      <c r="Q13" s="20">
        <v>3.0034359619691999</v>
      </c>
      <c r="R13" s="113">
        <v>1.27861068851968</v>
      </c>
      <c r="S13" s="20">
        <v>14.260626540867699</v>
      </c>
      <c r="T13" s="113">
        <v>0.76547553154205805</v>
      </c>
      <c r="U13" s="20">
        <v>13.3204286268715</v>
      </c>
      <c r="V13" s="113">
        <v>0.97046141537447805</v>
      </c>
      <c r="W13" s="20">
        <v>15.9642993908316</v>
      </c>
      <c r="X13" s="113">
        <v>1.2139469430390899</v>
      </c>
      <c r="Y13" s="20">
        <v>2.64387076396007</v>
      </c>
      <c r="Z13" s="113">
        <v>1.52680843576998</v>
      </c>
      <c r="AA13" s="20">
        <v>78.658521953075095</v>
      </c>
      <c r="AB13" s="113">
        <v>1.2076426675276499</v>
      </c>
      <c r="AC13" s="20">
        <v>80.812468135182797</v>
      </c>
      <c r="AD13" s="113">
        <v>1.39041738504684</v>
      </c>
      <c r="AE13" s="20">
        <v>75.190639530300402</v>
      </c>
      <c r="AF13" s="113">
        <v>1.6455882413099101</v>
      </c>
      <c r="AG13" s="20">
        <v>-5.6218286048823103</v>
      </c>
      <c r="AH13" s="113">
        <v>1.8060194342281699</v>
      </c>
      <c r="AI13" s="20">
        <v>79.466486401230895</v>
      </c>
      <c r="AJ13" s="113">
        <v>0.99111807592923196</v>
      </c>
      <c r="AK13" s="20">
        <v>82.2895585795345</v>
      </c>
      <c r="AL13" s="113">
        <v>1.0907872310095701</v>
      </c>
      <c r="AM13" s="20">
        <v>74.9803881222537</v>
      </c>
      <c r="AN13" s="113">
        <v>1.5076091768422699</v>
      </c>
      <c r="AO13" s="20">
        <v>-7.3091704572808096</v>
      </c>
      <c r="AP13" s="113">
        <v>1.64933412442299</v>
      </c>
      <c r="AQ13" s="20">
        <v>59.936999005755702</v>
      </c>
      <c r="AR13" s="113">
        <v>1.14667307606043</v>
      </c>
      <c r="AS13" s="20">
        <v>60.944421069474501</v>
      </c>
      <c r="AT13" s="113">
        <v>1.4494940378068299</v>
      </c>
      <c r="AU13" s="20">
        <v>58.295060101400097</v>
      </c>
      <c r="AV13" s="113">
        <v>1.7064907439388901</v>
      </c>
      <c r="AW13" s="20">
        <v>-2.6493609680743502</v>
      </c>
      <c r="AX13" s="113">
        <v>2.1427686886741202</v>
      </c>
      <c r="AY13" s="20">
        <v>46.895885967642997</v>
      </c>
      <c r="AZ13" s="113">
        <v>1.44294116140512</v>
      </c>
      <c r="BA13" s="20">
        <v>48.383448817608503</v>
      </c>
      <c r="BB13" s="113">
        <v>1.5864979418872101</v>
      </c>
      <c r="BC13" s="20">
        <v>44.492772319432099</v>
      </c>
      <c r="BD13" s="113">
        <v>2.0636264826228499</v>
      </c>
      <c r="BE13" s="20">
        <v>-3.8906764981764002</v>
      </c>
      <c r="BF13" s="113">
        <v>2.13324674889639</v>
      </c>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8"/>
    </row>
    <row r="14" spans="1:86" ht="13" customHeight="1" x14ac:dyDescent="0.15">
      <c r="A14" s="57" t="s">
        <v>248</v>
      </c>
      <c r="B14" s="106">
        <v>2</v>
      </c>
      <c r="C14" s="20">
        <v>60.973714329214502</v>
      </c>
      <c r="D14" s="113">
        <v>1.1788124420634001</v>
      </c>
      <c r="E14" s="20">
        <v>62.777400221230302</v>
      </c>
      <c r="F14" s="113">
        <v>1.1672178467894301</v>
      </c>
      <c r="G14" s="20">
        <v>56.737333101095402</v>
      </c>
      <c r="H14" s="113">
        <v>1.7660596244311799</v>
      </c>
      <c r="I14" s="20">
        <v>-6.0400671201349097</v>
      </c>
      <c r="J14" s="113">
        <v>1.5230372828662699</v>
      </c>
      <c r="K14" s="20">
        <v>8.9497344645382793</v>
      </c>
      <c r="L14" s="113">
        <v>0.54270026389099402</v>
      </c>
      <c r="M14" s="20">
        <v>9.0847891602256201</v>
      </c>
      <c r="N14" s="113">
        <v>0.66076100000526194</v>
      </c>
      <c r="O14" s="20">
        <v>8.5740130487269699</v>
      </c>
      <c r="P14" s="113">
        <v>1.01480115304672</v>
      </c>
      <c r="Q14" s="20">
        <v>-0.51077611149864799</v>
      </c>
      <c r="R14" s="113">
        <v>1.2353775260913</v>
      </c>
      <c r="S14" s="20">
        <v>16.0205787446864</v>
      </c>
      <c r="T14" s="113">
        <v>0.61455842903176405</v>
      </c>
      <c r="U14" s="20">
        <v>16.565341754719899</v>
      </c>
      <c r="V14" s="113">
        <v>0.75105223835110402</v>
      </c>
      <c r="W14" s="20">
        <v>14.6699780927781</v>
      </c>
      <c r="X14" s="113">
        <v>1.19003410842454</v>
      </c>
      <c r="Y14" s="20">
        <v>-1.8953636619418299</v>
      </c>
      <c r="Z14" s="113">
        <v>1.4520729572001001</v>
      </c>
      <c r="AA14" s="20">
        <v>69.896003836669195</v>
      </c>
      <c r="AB14" s="113">
        <v>0.72181993115235599</v>
      </c>
      <c r="AC14" s="20">
        <v>74.233186940017006</v>
      </c>
      <c r="AD14" s="113">
        <v>0.80762176582145195</v>
      </c>
      <c r="AE14" s="20">
        <v>59.501458146930197</v>
      </c>
      <c r="AF14" s="113">
        <v>1.34967898662152</v>
      </c>
      <c r="AG14" s="20">
        <v>-14.7317287930868</v>
      </c>
      <c r="AH14" s="113">
        <v>1.5055241609711401</v>
      </c>
      <c r="AI14" s="20">
        <v>74.581756836048399</v>
      </c>
      <c r="AJ14" s="113">
        <v>0.81442445225901505</v>
      </c>
      <c r="AK14" s="20">
        <v>78.578228716603903</v>
      </c>
      <c r="AL14" s="113">
        <v>0.80255717826954998</v>
      </c>
      <c r="AM14" s="20">
        <v>65.128124373421997</v>
      </c>
      <c r="AN14" s="113">
        <v>1.6610159028918401</v>
      </c>
      <c r="AO14" s="20">
        <v>-13.4501043431819</v>
      </c>
      <c r="AP14" s="113">
        <v>1.6632597071313999</v>
      </c>
      <c r="AQ14" s="20">
        <v>46.963558364248797</v>
      </c>
      <c r="AR14" s="113">
        <v>1.0055424090579601</v>
      </c>
      <c r="AS14" s="20">
        <v>50.526684989523098</v>
      </c>
      <c r="AT14" s="113">
        <v>1.16369479194229</v>
      </c>
      <c r="AU14" s="20">
        <v>38.6810836074729</v>
      </c>
      <c r="AV14" s="113">
        <v>1.5356339406300299</v>
      </c>
      <c r="AW14" s="20">
        <v>-11.8456013820501</v>
      </c>
      <c r="AX14" s="113">
        <v>1.7400795085270599</v>
      </c>
      <c r="AY14" s="20">
        <v>5.9976442572768303</v>
      </c>
      <c r="AZ14" s="113">
        <v>0.37315334722457499</v>
      </c>
      <c r="BA14" s="20">
        <v>5.9526281110149402</v>
      </c>
      <c r="BB14" s="113">
        <v>0.47173339108146001</v>
      </c>
      <c r="BC14" s="20">
        <v>6.1248040377339104</v>
      </c>
      <c r="BD14" s="113">
        <v>0.78443313085508304</v>
      </c>
      <c r="BE14" s="20">
        <v>0.172175926718972</v>
      </c>
      <c r="BF14" s="113">
        <v>0.98311489488905901</v>
      </c>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8"/>
    </row>
    <row r="15" spans="1:86" ht="13" customHeight="1" x14ac:dyDescent="0.15">
      <c r="A15" s="57" t="s">
        <v>249</v>
      </c>
      <c r="B15" s="106">
        <v>2</v>
      </c>
      <c r="C15" s="20">
        <v>62.120830365976602</v>
      </c>
      <c r="D15" s="113">
        <v>1.13563206482358</v>
      </c>
      <c r="E15" s="20">
        <v>62.413822772607602</v>
      </c>
      <c r="F15" s="113">
        <v>1.2469246317951199</v>
      </c>
      <c r="G15" s="20">
        <v>61.094467065989697</v>
      </c>
      <c r="H15" s="113">
        <v>2.0698651846177301</v>
      </c>
      <c r="I15" s="20">
        <v>-1.31935570661794</v>
      </c>
      <c r="J15" s="113">
        <v>2.2267619173698501</v>
      </c>
      <c r="K15" s="20">
        <v>38.176060649599997</v>
      </c>
      <c r="L15" s="113">
        <v>1.0406473830010701</v>
      </c>
      <c r="M15" s="20">
        <v>37.498542350855502</v>
      </c>
      <c r="N15" s="113">
        <v>1.1683340563495399</v>
      </c>
      <c r="O15" s="20">
        <v>40.451398833125403</v>
      </c>
      <c r="P15" s="113">
        <v>2.1558174892061301</v>
      </c>
      <c r="Q15" s="20">
        <v>2.9528564822699499</v>
      </c>
      <c r="R15" s="113">
        <v>2.3786320488010602</v>
      </c>
      <c r="S15" s="20">
        <v>25.6144701272082</v>
      </c>
      <c r="T15" s="113">
        <v>0.94150431130345202</v>
      </c>
      <c r="U15" s="20">
        <v>25.1933783624726</v>
      </c>
      <c r="V15" s="113">
        <v>0.95166538255487898</v>
      </c>
      <c r="W15" s="20">
        <v>27.404689410767801</v>
      </c>
      <c r="X15" s="113">
        <v>2.06866016305873</v>
      </c>
      <c r="Y15" s="20">
        <v>2.2113110482952498</v>
      </c>
      <c r="Z15" s="113">
        <v>2.09851332744541</v>
      </c>
      <c r="AA15" s="20">
        <v>49.719975555192697</v>
      </c>
      <c r="AB15" s="113">
        <v>0.99263925444311296</v>
      </c>
      <c r="AC15" s="20">
        <v>50.184309014195399</v>
      </c>
      <c r="AD15" s="113">
        <v>1.10373315283535</v>
      </c>
      <c r="AE15" s="20">
        <v>48.032311138094997</v>
      </c>
      <c r="AF15" s="113">
        <v>1.8810106678890399</v>
      </c>
      <c r="AG15" s="20">
        <v>-2.1519978761004599</v>
      </c>
      <c r="AH15" s="113">
        <v>2.0822117552553401</v>
      </c>
      <c r="AI15" s="20">
        <v>39.678077113743299</v>
      </c>
      <c r="AJ15" s="113">
        <v>1.1221156342564</v>
      </c>
      <c r="AK15" s="20">
        <v>39.408782432752602</v>
      </c>
      <c r="AL15" s="113">
        <v>1.2901675860155</v>
      </c>
      <c r="AM15" s="20">
        <v>40.437225352366198</v>
      </c>
      <c r="AN15" s="113">
        <v>1.77253365568965</v>
      </c>
      <c r="AO15" s="20">
        <v>1.02844291961357</v>
      </c>
      <c r="AP15" s="113">
        <v>2.04945961724518</v>
      </c>
      <c r="AQ15" s="20">
        <v>43.401972341658301</v>
      </c>
      <c r="AR15" s="113">
        <v>0.96076912943333803</v>
      </c>
      <c r="AS15" s="20">
        <v>42.372100868031801</v>
      </c>
      <c r="AT15" s="113">
        <v>1.0978876432857201</v>
      </c>
      <c r="AU15" s="20">
        <v>47.182033939812499</v>
      </c>
      <c r="AV15" s="113">
        <v>1.72881926759615</v>
      </c>
      <c r="AW15" s="20">
        <v>4.8099330717807698</v>
      </c>
      <c r="AX15" s="113">
        <v>1.9468744425733799</v>
      </c>
      <c r="AY15" s="20">
        <v>37.059379760143798</v>
      </c>
      <c r="AZ15" s="113">
        <v>1.0584840326981699</v>
      </c>
      <c r="BA15" s="20">
        <v>36.610386161096102</v>
      </c>
      <c r="BB15" s="113">
        <v>1.13551344823975</v>
      </c>
      <c r="BC15" s="20">
        <v>38.869176669984498</v>
      </c>
      <c r="BD15" s="113">
        <v>2.3084496068465601</v>
      </c>
      <c r="BE15" s="20">
        <v>2.25879050888835</v>
      </c>
      <c r="BF15" s="113">
        <v>2.47090198742834</v>
      </c>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8"/>
    </row>
    <row r="16" spans="1:86" ht="13" customHeight="1" x14ac:dyDescent="0.15">
      <c r="A16" s="57" t="s">
        <v>250</v>
      </c>
      <c r="B16" s="106">
        <v>2</v>
      </c>
      <c r="C16" s="20">
        <v>21.5965386064284</v>
      </c>
      <c r="D16" s="113">
        <v>0.79534458740995495</v>
      </c>
      <c r="E16" s="20">
        <v>22.3153831126691</v>
      </c>
      <c r="F16" s="113">
        <v>1.08845670570181</v>
      </c>
      <c r="G16" s="20">
        <v>20.8501655725515</v>
      </c>
      <c r="H16" s="113">
        <v>1.1582784846801999</v>
      </c>
      <c r="I16" s="20">
        <v>-1.46521754011761</v>
      </c>
      <c r="J16" s="113">
        <v>1.5852563342377799</v>
      </c>
      <c r="K16" s="20">
        <v>22.6730209432572</v>
      </c>
      <c r="L16" s="113">
        <v>0.63521943971278705</v>
      </c>
      <c r="M16" s="20">
        <v>22.654248460668001</v>
      </c>
      <c r="N16" s="113">
        <v>0.90989593120753298</v>
      </c>
      <c r="O16" s="20">
        <v>22.807088811275801</v>
      </c>
      <c r="P16" s="113">
        <v>1.13501294954125</v>
      </c>
      <c r="Q16" s="20">
        <v>0.15284035060774001</v>
      </c>
      <c r="R16" s="113">
        <v>1.59678093596251</v>
      </c>
      <c r="S16" s="20">
        <v>26.3532830891568</v>
      </c>
      <c r="T16" s="113">
        <v>0.74231559660775104</v>
      </c>
      <c r="U16" s="20">
        <v>28.972989747580101</v>
      </c>
      <c r="V16" s="113">
        <v>1.08231185215878</v>
      </c>
      <c r="W16" s="20">
        <v>22.963693015960001</v>
      </c>
      <c r="X16" s="113">
        <v>1.0392961651828101</v>
      </c>
      <c r="Y16" s="20">
        <v>-6.00929673162012</v>
      </c>
      <c r="Z16" s="113">
        <v>1.54887508883979</v>
      </c>
      <c r="AA16" s="20">
        <v>43.008642311095699</v>
      </c>
      <c r="AB16" s="113">
        <v>0.88227267029880696</v>
      </c>
      <c r="AC16" s="20">
        <v>49.390275211282102</v>
      </c>
      <c r="AD16" s="113">
        <v>1.1601356966439</v>
      </c>
      <c r="AE16" s="20">
        <v>34.697782715256899</v>
      </c>
      <c r="AF16" s="113">
        <v>1.46517535202497</v>
      </c>
      <c r="AG16" s="20">
        <v>-14.692492496025199</v>
      </c>
      <c r="AH16" s="113">
        <v>1.8996737275404401</v>
      </c>
      <c r="AI16" s="20">
        <v>58.532202670871897</v>
      </c>
      <c r="AJ16" s="113">
        <v>0.89957733872809398</v>
      </c>
      <c r="AK16" s="20">
        <v>65.474429469480498</v>
      </c>
      <c r="AL16" s="113">
        <v>1.163016621051</v>
      </c>
      <c r="AM16" s="20">
        <v>49.612925885870702</v>
      </c>
      <c r="AN16" s="113">
        <v>1.37464626714824</v>
      </c>
      <c r="AO16" s="20">
        <v>-15.8615035836098</v>
      </c>
      <c r="AP16" s="113">
        <v>1.77112670377203</v>
      </c>
      <c r="AQ16" s="20">
        <v>51.163571430591901</v>
      </c>
      <c r="AR16" s="113">
        <v>0.97263202245462699</v>
      </c>
      <c r="AS16" s="20">
        <v>57.2411314004529</v>
      </c>
      <c r="AT16" s="113">
        <v>1.2437236582165601</v>
      </c>
      <c r="AU16" s="20">
        <v>43.437800368234299</v>
      </c>
      <c r="AV16" s="113">
        <v>1.32817903066093</v>
      </c>
      <c r="AW16" s="20">
        <v>-13.8033310322185</v>
      </c>
      <c r="AX16" s="113">
        <v>1.6757680614110799</v>
      </c>
      <c r="AY16" s="20">
        <v>38.435635421790899</v>
      </c>
      <c r="AZ16" s="113">
        <v>0.90266598631813399</v>
      </c>
      <c r="BA16" s="20">
        <v>42.656928151212398</v>
      </c>
      <c r="BB16" s="113">
        <v>1.2452758213584501</v>
      </c>
      <c r="BC16" s="20">
        <v>32.862629310044902</v>
      </c>
      <c r="BD16" s="113">
        <v>1.24990790710563</v>
      </c>
      <c r="BE16" s="20">
        <v>-9.7942988411675493</v>
      </c>
      <c r="BF16" s="113">
        <v>1.69981345835824</v>
      </c>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8"/>
    </row>
    <row r="17" spans="1:86" ht="13" customHeight="1" x14ac:dyDescent="0.15">
      <c r="A17" s="57" t="s">
        <v>251</v>
      </c>
      <c r="B17" s="106">
        <v>2</v>
      </c>
      <c r="C17" s="20">
        <v>25.952147221836601</v>
      </c>
      <c r="D17" s="113">
        <v>1.5716551802632901</v>
      </c>
      <c r="E17" s="20">
        <v>25.2745326131867</v>
      </c>
      <c r="F17" s="113">
        <v>1.71821623971702</v>
      </c>
      <c r="G17" s="20">
        <v>27.401455810366901</v>
      </c>
      <c r="H17" s="113">
        <v>1.84328417384765</v>
      </c>
      <c r="I17" s="20">
        <v>2.1269231971802398</v>
      </c>
      <c r="J17" s="113">
        <v>1.6774210936438301</v>
      </c>
      <c r="K17" s="20">
        <v>4.4810935253046802</v>
      </c>
      <c r="L17" s="113">
        <v>0.69915046738101905</v>
      </c>
      <c r="M17" s="20">
        <v>3.9269058438904998</v>
      </c>
      <c r="N17" s="113">
        <v>0.64807866953833304</v>
      </c>
      <c r="O17" s="20">
        <v>5.6969469588475201</v>
      </c>
      <c r="P17" s="113">
        <v>1.05885403047094</v>
      </c>
      <c r="Q17" s="20">
        <v>1.7700411149570201</v>
      </c>
      <c r="R17" s="113">
        <v>0.82971188516400296</v>
      </c>
      <c r="S17" s="20">
        <v>11.960310460551201</v>
      </c>
      <c r="T17" s="113">
        <v>1.0923618113406</v>
      </c>
      <c r="U17" s="20">
        <v>11.0583261571155</v>
      </c>
      <c r="V17" s="113">
        <v>1.16173639894369</v>
      </c>
      <c r="W17" s="20">
        <v>13.823433126906799</v>
      </c>
      <c r="X17" s="113">
        <v>1.3417776087862201</v>
      </c>
      <c r="Y17" s="20">
        <v>2.7651069697913102</v>
      </c>
      <c r="Z17" s="113">
        <v>1.14736809813565</v>
      </c>
      <c r="AA17" s="20">
        <v>59.938897796978203</v>
      </c>
      <c r="AB17" s="113">
        <v>1.2621366572689301</v>
      </c>
      <c r="AC17" s="20">
        <v>63.9465970656575</v>
      </c>
      <c r="AD17" s="113">
        <v>1.25010776202787</v>
      </c>
      <c r="AE17" s="20">
        <v>51.3716682037822</v>
      </c>
      <c r="AF17" s="113">
        <v>1.8550478304329101</v>
      </c>
      <c r="AG17" s="20">
        <v>-12.5749288618753</v>
      </c>
      <c r="AH17" s="113">
        <v>1.66462273113326</v>
      </c>
      <c r="AI17" s="20">
        <v>49.989578390389497</v>
      </c>
      <c r="AJ17" s="113">
        <v>1.0036394825759001</v>
      </c>
      <c r="AK17" s="20">
        <v>53.105695304661801</v>
      </c>
      <c r="AL17" s="113">
        <v>1.01066307688951</v>
      </c>
      <c r="AM17" s="20">
        <v>43.185714454033402</v>
      </c>
      <c r="AN17" s="113">
        <v>1.6619543308082501</v>
      </c>
      <c r="AO17" s="20">
        <v>-9.9199808506284093</v>
      </c>
      <c r="AP17" s="113">
        <v>1.63322161548208</v>
      </c>
      <c r="AQ17" s="20">
        <v>33.472269590655202</v>
      </c>
      <c r="AR17" s="113">
        <v>1.12229730661684</v>
      </c>
      <c r="AS17" s="20">
        <v>35.775344650976201</v>
      </c>
      <c r="AT17" s="113">
        <v>1.23870790162052</v>
      </c>
      <c r="AU17" s="20">
        <v>28.5230851004914</v>
      </c>
      <c r="AV17" s="113">
        <v>1.5431672974691599</v>
      </c>
      <c r="AW17" s="20">
        <v>-7.25225955048478</v>
      </c>
      <c r="AX17" s="113">
        <v>1.5918005894328999</v>
      </c>
      <c r="AY17" s="20">
        <v>9.1352511326403008</v>
      </c>
      <c r="AZ17" s="113">
        <v>0.94330077334163698</v>
      </c>
      <c r="BA17" s="20">
        <v>9.3412229157012003</v>
      </c>
      <c r="BB17" s="113">
        <v>0.97659679126308796</v>
      </c>
      <c r="BC17" s="20">
        <v>8.7223840647101802</v>
      </c>
      <c r="BD17" s="113">
        <v>1.1836085956743101</v>
      </c>
      <c r="BE17" s="20">
        <v>-0.61883885099101099</v>
      </c>
      <c r="BF17" s="113">
        <v>0.96681908243688197</v>
      </c>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8"/>
    </row>
    <row r="18" spans="1:86" ht="13" customHeight="1" x14ac:dyDescent="0.15">
      <c r="A18" s="109" t="s">
        <v>252</v>
      </c>
      <c r="B18" s="106">
        <v>2</v>
      </c>
      <c r="C18" s="20">
        <v>29.675701601606999</v>
      </c>
      <c r="D18" s="113">
        <v>2.3351093388969</v>
      </c>
      <c r="E18" s="20">
        <v>29.098554985777199</v>
      </c>
      <c r="F18" s="113">
        <v>2.5325661053823501</v>
      </c>
      <c r="G18" s="20">
        <v>30.822696943883699</v>
      </c>
      <c r="H18" s="113">
        <v>2.6808341610798898</v>
      </c>
      <c r="I18" s="20">
        <v>1.72414195810655</v>
      </c>
      <c r="J18" s="113">
        <v>2.3158057524656499</v>
      </c>
      <c r="K18" s="20">
        <v>5.3281651734222804</v>
      </c>
      <c r="L18" s="113">
        <v>1.1015439374567</v>
      </c>
      <c r="M18" s="20">
        <v>4.5211461175247001</v>
      </c>
      <c r="N18" s="113">
        <v>1.01019610390649</v>
      </c>
      <c r="O18" s="20">
        <v>7.0228246824255898</v>
      </c>
      <c r="P18" s="113">
        <v>1.59742728798667</v>
      </c>
      <c r="Q18" s="20">
        <v>2.5016785649008901</v>
      </c>
      <c r="R18" s="113">
        <v>1.15982356662674</v>
      </c>
      <c r="S18" s="20">
        <v>12.2582375610471</v>
      </c>
      <c r="T18" s="113">
        <v>1.63218758250315</v>
      </c>
      <c r="U18" s="20">
        <v>10.7668273454033</v>
      </c>
      <c r="V18" s="113">
        <v>1.74710198906071</v>
      </c>
      <c r="W18" s="20">
        <v>15.385507730223299</v>
      </c>
      <c r="X18" s="113">
        <v>1.9255537425196501</v>
      </c>
      <c r="Y18" s="20">
        <v>4.6186803848200499</v>
      </c>
      <c r="Z18" s="113">
        <v>1.6155565805682499</v>
      </c>
      <c r="AA18" s="20">
        <v>68.603728037151896</v>
      </c>
      <c r="AB18" s="113">
        <v>1.7151701059423801</v>
      </c>
      <c r="AC18" s="20">
        <v>72.664023872122499</v>
      </c>
      <c r="AD18" s="113">
        <v>1.66906648680164</v>
      </c>
      <c r="AE18" s="20">
        <v>60.315570989579498</v>
      </c>
      <c r="AF18" s="113">
        <v>2.4550928042265099</v>
      </c>
      <c r="AG18" s="20">
        <v>-12.348452882542899</v>
      </c>
      <c r="AH18" s="113">
        <v>2.1331703689202599</v>
      </c>
      <c r="AI18" s="20">
        <v>33.249027016103902</v>
      </c>
      <c r="AJ18" s="113">
        <v>1.4812961317068201</v>
      </c>
      <c r="AK18" s="20">
        <v>34.719855230282803</v>
      </c>
      <c r="AL18" s="113">
        <v>1.46826877300076</v>
      </c>
      <c r="AM18" s="20">
        <v>30.344185608236</v>
      </c>
      <c r="AN18" s="113">
        <v>2.33710783030019</v>
      </c>
      <c r="AO18" s="20">
        <v>-4.3756696220467903</v>
      </c>
      <c r="AP18" s="113">
        <v>2.1951569818901899</v>
      </c>
      <c r="AQ18" s="20">
        <v>27.464774124286802</v>
      </c>
      <c r="AR18" s="113">
        <v>1.7700504194150599</v>
      </c>
      <c r="AS18" s="20">
        <v>28.9277027373459</v>
      </c>
      <c r="AT18" s="113">
        <v>1.9127361414780899</v>
      </c>
      <c r="AU18" s="20">
        <v>24.526584937376398</v>
      </c>
      <c r="AV18" s="113">
        <v>2.18029800173615</v>
      </c>
      <c r="AW18" s="20">
        <v>-4.4011177999694802</v>
      </c>
      <c r="AX18" s="113">
        <v>2.0248464753325299</v>
      </c>
      <c r="AY18" s="20">
        <v>7.6376944762479502</v>
      </c>
      <c r="AZ18" s="113">
        <v>1.5011155978556301</v>
      </c>
      <c r="BA18" s="20">
        <v>7.6947937698688902</v>
      </c>
      <c r="BB18" s="113">
        <v>1.5861741267512699</v>
      </c>
      <c r="BC18" s="20">
        <v>7.5494043251040104</v>
      </c>
      <c r="BD18" s="113">
        <v>1.6930287211570401</v>
      </c>
      <c r="BE18" s="20">
        <v>-0.145389444764879</v>
      </c>
      <c r="BF18" s="113">
        <v>1.2972393951724699</v>
      </c>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8"/>
    </row>
    <row r="19" spans="1:86" ht="13" customHeight="1" x14ac:dyDescent="0.15">
      <c r="A19" s="109" t="s">
        <v>253</v>
      </c>
      <c r="B19" s="106">
        <v>2</v>
      </c>
      <c r="C19" s="20">
        <v>20.092042861254999</v>
      </c>
      <c r="D19" s="113">
        <v>1.52764434103147</v>
      </c>
      <c r="E19" s="20">
        <v>19.495984702552601</v>
      </c>
      <c r="F19" s="113">
        <v>1.76520685480496</v>
      </c>
      <c r="G19" s="20">
        <v>21.460729464228798</v>
      </c>
      <c r="H19" s="113">
        <v>1.82699938532242</v>
      </c>
      <c r="I19" s="20">
        <v>1.9647447616762199</v>
      </c>
      <c r="J19" s="113">
        <v>1.9765233681168299</v>
      </c>
      <c r="K19" s="20">
        <v>3.14703817034547</v>
      </c>
      <c r="L19" s="113">
        <v>0.39526515228515502</v>
      </c>
      <c r="M19" s="20">
        <v>3.0268678993498601</v>
      </c>
      <c r="N19" s="113">
        <v>0.50066903239994498</v>
      </c>
      <c r="O19" s="20">
        <v>3.4004761169554301</v>
      </c>
      <c r="P19" s="113">
        <v>0.60135241789124605</v>
      </c>
      <c r="Q19" s="20">
        <v>0.373608217605574</v>
      </c>
      <c r="R19" s="113">
        <v>0.76660053700118802</v>
      </c>
      <c r="S19" s="20">
        <v>11.491714811821399</v>
      </c>
      <c r="T19" s="113">
        <v>0.98191261786476203</v>
      </c>
      <c r="U19" s="20">
        <v>11.4994613891154</v>
      </c>
      <c r="V19" s="113">
        <v>1.0465380479041699</v>
      </c>
      <c r="W19" s="20">
        <v>11.125552359862001</v>
      </c>
      <c r="X19" s="113">
        <v>1.4247080402269501</v>
      </c>
      <c r="Y19" s="20">
        <v>-0.37390902925333303</v>
      </c>
      <c r="Z19" s="113">
        <v>1.3686073270743799</v>
      </c>
      <c r="AA19" s="20">
        <v>46.331822394600799</v>
      </c>
      <c r="AB19" s="113">
        <v>1.29610765268495</v>
      </c>
      <c r="AC19" s="20">
        <v>50.7737300512701</v>
      </c>
      <c r="AD19" s="113">
        <v>1.44406746646773</v>
      </c>
      <c r="AE19" s="20">
        <v>35.950641972556298</v>
      </c>
      <c r="AF19" s="113">
        <v>2.1565394538681102</v>
      </c>
      <c r="AG19" s="20">
        <v>-14.8230880787138</v>
      </c>
      <c r="AH19" s="113">
        <v>2.3697554767768301</v>
      </c>
      <c r="AI19" s="20">
        <v>76.341516193992405</v>
      </c>
      <c r="AJ19" s="113">
        <v>0.96366791225049497</v>
      </c>
      <c r="AK19" s="20">
        <v>80.922607406730094</v>
      </c>
      <c r="AL19" s="113">
        <v>1.02533414146404</v>
      </c>
      <c r="AM19" s="20">
        <v>65.435779091099704</v>
      </c>
      <c r="AN19" s="113">
        <v>1.8847645865596201</v>
      </c>
      <c r="AO19" s="20">
        <v>-15.486828315630399</v>
      </c>
      <c r="AP19" s="113">
        <v>2.06928815632374</v>
      </c>
      <c r="AQ19" s="20">
        <v>42.900980168670102</v>
      </c>
      <c r="AR19" s="113">
        <v>1.1477324315480699</v>
      </c>
      <c r="AS19" s="20">
        <v>46.119831021917499</v>
      </c>
      <c r="AT19" s="113">
        <v>1.3557632979671499</v>
      </c>
      <c r="AU19" s="20">
        <v>35.400779211495099</v>
      </c>
      <c r="AV19" s="113">
        <v>1.7735929668125801</v>
      </c>
      <c r="AW19" s="20">
        <v>-10.7190518104224</v>
      </c>
      <c r="AX19" s="113">
        <v>2.1130030407088198</v>
      </c>
      <c r="AY19" s="20">
        <v>11.4782079803953</v>
      </c>
      <c r="AZ19" s="113">
        <v>0.63127458679533599</v>
      </c>
      <c r="BA19" s="20">
        <v>11.817044249914</v>
      </c>
      <c r="BB19" s="113">
        <v>0.67494278726016099</v>
      </c>
      <c r="BC19" s="20">
        <v>10.7399748637885</v>
      </c>
      <c r="BD19" s="113">
        <v>1.21003449472017</v>
      </c>
      <c r="BE19" s="20">
        <v>-1.0770693861255101</v>
      </c>
      <c r="BF19" s="113">
        <v>1.2865723082879099</v>
      </c>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8"/>
    </row>
    <row r="20" spans="1:86" ht="13" customHeight="1" x14ac:dyDescent="0.15">
      <c r="A20" s="57" t="s">
        <v>254</v>
      </c>
      <c r="B20" s="106">
        <v>2</v>
      </c>
      <c r="C20" s="20">
        <v>24.4506266091939</v>
      </c>
      <c r="D20" s="113">
        <v>1.13526365284447</v>
      </c>
      <c r="E20" s="20">
        <v>24.757286796926198</v>
      </c>
      <c r="F20" s="113">
        <v>1.34147103891917</v>
      </c>
      <c r="G20" s="20">
        <v>23.857779565297299</v>
      </c>
      <c r="H20" s="113">
        <v>1.7394160158259599</v>
      </c>
      <c r="I20" s="20">
        <v>-0.89950723162886004</v>
      </c>
      <c r="J20" s="113">
        <v>2.0324654049959001</v>
      </c>
      <c r="K20" s="20">
        <v>9.9678436532319097</v>
      </c>
      <c r="L20" s="113">
        <v>0.84279267234131605</v>
      </c>
      <c r="M20" s="20">
        <v>8.5361353495567798</v>
      </c>
      <c r="N20" s="113">
        <v>0.94353671360456803</v>
      </c>
      <c r="O20" s="20">
        <v>12.736757672508</v>
      </c>
      <c r="P20" s="113">
        <v>1.57566724941874</v>
      </c>
      <c r="Q20" s="20">
        <v>4.2006223229512596</v>
      </c>
      <c r="R20" s="113">
        <v>1.80244153328935</v>
      </c>
      <c r="S20" s="20">
        <v>19.456770425614199</v>
      </c>
      <c r="T20" s="113">
        <v>1.1182367546193099</v>
      </c>
      <c r="U20" s="20">
        <v>19.3486771314032</v>
      </c>
      <c r="V20" s="113">
        <v>1.3483664738628001</v>
      </c>
      <c r="W20" s="20">
        <v>19.4650685772265</v>
      </c>
      <c r="X20" s="113">
        <v>1.89027044919614</v>
      </c>
      <c r="Y20" s="20">
        <v>0.11639144582324699</v>
      </c>
      <c r="Z20" s="113">
        <v>2.2848979602113801</v>
      </c>
      <c r="AA20" s="20">
        <v>31.6530950631198</v>
      </c>
      <c r="AB20" s="113">
        <v>1.18619906613548</v>
      </c>
      <c r="AC20" s="20">
        <v>34.065374246237702</v>
      </c>
      <c r="AD20" s="113">
        <v>1.5166572803166301</v>
      </c>
      <c r="AE20" s="20">
        <v>26.966948849398701</v>
      </c>
      <c r="AF20" s="113">
        <v>1.4679394996813699</v>
      </c>
      <c r="AG20" s="20">
        <v>-7.0984253968389996</v>
      </c>
      <c r="AH20" s="113">
        <v>1.89986402894965</v>
      </c>
      <c r="AI20" s="20">
        <v>50.247378059363903</v>
      </c>
      <c r="AJ20" s="113">
        <v>1.3059798644536</v>
      </c>
      <c r="AK20" s="20">
        <v>52.0737526551545</v>
      </c>
      <c r="AL20" s="113">
        <v>1.5917245906528401</v>
      </c>
      <c r="AM20" s="20">
        <v>46.722967681057597</v>
      </c>
      <c r="AN20" s="113">
        <v>2.00024983724773</v>
      </c>
      <c r="AO20" s="20">
        <v>-5.3507849740969498</v>
      </c>
      <c r="AP20" s="113">
        <v>2.3616260195411098</v>
      </c>
      <c r="AQ20" s="20">
        <v>42.2342810890134</v>
      </c>
      <c r="AR20" s="113">
        <v>1.3133501016679701</v>
      </c>
      <c r="AS20" s="20">
        <v>43.676102315333999</v>
      </c>
      <c r="AT20" s="113">
        <v>1.50735067253764</v>
      </c>
      <c r="AU20" s="20">
        <v>39.526261770479501</v>
      </c>
      <c r="AV20" s="113">
        <v>2.13316665656063</v>
      </c>
      <c r="AW20" s="20">
        <v>-4.1498405448544302</v>
      </c>
      <c r="AX20" s="113">
        <v>2.3920649051298302</v>
      </c>
      <c r="AY20" s="20">
        <v>28.362755781977</v>
      </c>
      <c r="AZ20" s="113">
        <v>1.3103672252955001</v>
      </c>
      <c r="BA20" s="20">
        <v>30.1029747552071</v>
      </c>
      <c r="BB20" s="113">
        <v>1.7304442848839401</v>
      </c>
      <c r="BC20" s="20">
        <v>24.804302753331999</v>
      </c>
      <c r="BD20" s="113">
        <v>1.7796808849962999</v>
      </c>
      <c r="BE20" s="20">
        <v>-5.2986720018751496</v>
      </c>
      <c r="BF20" s="113">
        <v>2.3961852119527598</v>
      </c>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8"/>
    </row>
    <row r="21" spans="1:86" ht="13" customHeight="1" x14ac:dyDescent="0.15">
      <c r="A21" s="57" t="s">
        <v>255</v>
      </c>
      <c r="B21" s="106">
        <v>2</v>
      </c>
      <c r="C21" s="20">
        <v>8.18523294389359</v>
      </c>
      <c r="D21" s="113">
        <v>0.48996485529900002</v>
      </c>
      <c r="E21" s="20">
        <v>5.8355918608576998</v>
      </c>
      <c r="F21" s="113">
        <v>0.52570716663155503</v>
      </c>
      <c r="G21" s="20">
        <v>16.873649263215999</v>
      </c>
      <c r="H21" s="113">
        <v>1.6246205355171901</v>
      </c>
      <c r="I21" s="20">
        <v>11.0380574023583</v>
      </c>
      <c r="J21" s="113">
        <v>1.77888786190632</v>
      </c>
      <c r="K21" s="20">
        <v>6.8856503575647796</v>
      </c>
      <c r="L21" s="113">
        <v>0.51208030089490497</v>
      </c>
      <c r="M21" s="20">
        <v>5.3444904811431702</v>
      </c>
      <c r="N21" s="113">
        <v>0.49248383246404498</v>
      </c>
      <c r="O21" s="20">
        <v>12.621706227101599</v>
      </c>
      <c r="P21" s="113">
        <v>1.2223733913688699</v>
      </c>
      <c r="Q21" s="20">
        <v>7.2772157459584097</v>
      </c>
      <c r="R21" s="113">
        <v>1.2324562832432899</v>
      </c>
      <c r="S21" s="20">
        <v>16.923862410497101</v>
      </c>
      <c r="T21" s="113">
        <v>0.849351482236819</v>
      </c>
      <c r="U21" s="20">
        <v>15.8942866147736</v>
      </c>
      <c r="V21" s="113">
        <v>0.88307554242530895</v>
      </c>
      <c r="W21" s="20">
        <v>20.7545356733762</v>
      </c>
      <c r="X21" s="113">
        <v>1.67254796840689</v>
      </c>
      <c r="Y21" s="20">
        <v>4.86024905860255</v>
      </c>
      <c r="Z21" s="113">
        <v>1.69020955680494</v>
      </c>
      <c r="AA21" s="20">
        <v>37.694396988312398</v>
      </c>
      <c r="AB21" s="113">
        <v>1.23238262986311</v>
      </c>
      <c r="AC21" s="20">
        <v>40.874096908800801</v>
      </c>
      <c r="AD21" s="113">
        <v>1.3103120810545701</v>
      </c>
      <c r="AE21" s="20">
        <v>25.8756285303865</v>
      </c>
      <c r="AF21" s="113">
        <v>1.8091819390567101</v>
      </c>
      <c r="AG21" s="20">
        <v>-14.9984683784143</v>
      </c>
      <c r="AH21" s="113">
        <v>1.8521224145866499</v>
      </c>
      <c r="AI21" s="20">
        <v>59.117473561487202</v>
      </c>
      <c r="AJ21" s="113">
        <v>1.1795026579769501</v>
      </c>
      <c r="AK21" s="20">
        <v>62.049443247795303</v>
      </c>
      <c r="AL21" s="113">
        <v>1.24140464390544</v>
      </c>
      <c r="AM21" s="20">
        <v>48.3015340399118</v>
      </c>
      <c r="AN21" s="113">
        <v>2.1114040857439802</v>
      </c>
      <c r="AO21" s="20">
        <v>-13.747909207883501</v>
      </c>
      <c r="AP21" s="113">
        <v>2.1401868668207298</v>
      </c>
      <c r="AQ21" s="20">
        <v>44.742277347379499</v>
      </c>
      <c r="AR21" s="113">
        <v>1.31135115114389</v>
      </c>
      <c r="AS21" s="20">
        <v>47.057585452921899</v>
      </c>
      <c r="AT21" s="113">
        <v>1.3506328386548201</v>
      </c>
      <c r="AU21" s="20">
        <v>36.198860947618002</v>
      </c>
      <c r="AV21" s="113">
        <v>1.96947742399438</v>
      </c>
      <c r="AW21" s="20">
        <v>-10.858724505303799</v>
      </c>
      <c r="AX21" s="113">
        <v>1.8450996031915801</v>
      </c>
      <c r="AY21" s="20">
        <v>21.388104996908901</v>
      </c>
      <c r="AZ21" s="113">
        <v>0.95659005609565095</v>
      </c>
      <c r="BA21" s="20">
        <v>22.019037065344801</v>
      </c>
      <c r="BB21" s="113">
        <v>0.95722449677024601</v>
      </c>
      <c r="BC21" s="20">
        <v>19.056812146366799</v>
      </c>
      <c r="BD21" s="113">
        <v>1.7586671328560699</v>
      </c>
      <c r="BE21" s="20">
        <v>-2.9622249189780199</v>
      </c>
      <c r="BF21" s="113">
        <v>1.6633290558727301</v>
      </c>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8"/>
    </row>
    <row r="22" spans="1:86" ht="13" customHeight="1" x14ac:dyDescent="0.15">
      <c r="A22" s="57" t="s">
        <v>256</v>
      </c>
      <c r="B22" s="106">
        <v>2</v>
      </c>
      <c r="C22" s="20">
        <v>34.034512326861602</v>
      </c>
      <c r="D22" s="113">
        <v>1.9670356925564501</v>
      </c>
      <c r="E22" s="20">
        <v>35.6374022606267</v>
      </c>
      <c r="F22" s="113">
        <v>2.6262487031393902</v>
      </c>
      <c r="G22" s="20">
        <v>31.9512894922978</v>
      </c>
      <c r="H22" s="113">
        <v>2.73741215834802</v>
      </c>
      <c r="I22" s="20">
        <v>-3.6861127683289099</v>
      </c>
      <c r="J22" s="113">
        <v>3.7486392444661498</v>
      </c>
      <c r="K22" s="20">
        <v>5.5583053363287496</v>
      </c>
      <c r="L22" s="113">
        <v>0.97798947021622495</v>
      </c>
      <c r="M22" s="20">
        <v>5.51026798953108</v>
      </c>
      <c r="N22" s="113">
        <v>1.1345884525097401</v>
      </c>
      <c r="O22" s="20">
        <v>5.7613003974984096</v>
      </c>
      <c r="P22" s="113">
        <v>1.4051319850652699</v>
      </c>
      <c r="Q22" s="20">
        <v>0.25103240796732701</v>
      </c>
      <c r="R22" s="113">
        <v>1.56452886045423</v>
      </c>
      <c r="S22" s="20">
        <v>16.3335066233916</v>
      </c>
      <c r="T22" s="113">
        <v>1.3443797752025699</v>
      </c>
      <c r="U22" s="20">
        <v>16.576278580625299</v>
      </c>
      <c r="V22" s="113">
        <v>1.7692065837195301</v>
      </c>
      <c r="W22" s="20">
        <v>16.276123288308899</v>
      </c>
      <c r="X22" s="113">
        <v>2.4473464104455598</v>
      </c>
      <c r="Y22" s="20">
        <v>-0.30015529231643301</v>
      </c>
      <c r="Z22" s="113">
        <v>3.1741806516333599</v>
      </c>
      <c r="AA22" s="20">
        <v>39.6218285492251</v>
      </c>
      <c r="AB22" s="113">
        <v>1.6519691374006</v>
      </c>
      <c r="AC22" s="20">
        <v>45.113418625472796</v>
      </c>
      <c r="AD22" s="113">
        <v>2.3020358380458199</v>
      </c>
      <c r="AE22" s="20">
        <v>30.919553453011801</v>
      </c>
      <c r="AF22" s="113">
        <v>2.0945365725212901</v>
      </c>
      <c r="AG22" s="20">
        <v>-14.193865172461001</v>
      </c>
      <c r="AH22" s="113">
        <v>3.1408069733814101</v>
      </c>
      <c r="AI22" s="20">
        <v>50.003578214235297</v>
      </c>
      <c r="AJ22" s="113">
        <v>2.1041549896307701</v>
      </c>
      <c r="AK22" s="20">
        <v>54.115418585504401</v>
      </c>
      <c r="AL22" s="113">
        <v>2.55691560690037</v>
      </c>
      <c r="AM22" s="20">
        <v>43.5104979721592</v>
      </c>
      <c r="AN22" s="113">
        <v>2.68453872826275</v>
      </c>
      <c r="AO22" s="20">
        <v>-10.6049206133453</v>
      </c>
      <c r="AP22" s="113">
        <v>3.2764614080076502</v>
      </c>
      <c r="AQ22" s="20">
        <v>39.317565660319502</v>
      </c>
      <c r="AR22" s="113">
        <v>1.7278468507843401</v>
      </c>
      <c r="AS22" s="20">
        <v>42.058811402597399</v>
      </c>
      <c r="AT22" s="113">
        <v>2.2017499505712701</v>
      </c>
      <c r="AU22" s="20">
        <v>35.412526715932898</v>
      </c>
      <c r="AV22" s="113">
        <v>2.5552501086389299</v>
      </c>
      <c r="AW22" s="20">
        <v>-6.6462846866645897</v>
      </c>
      <c r="AX22" s="113">
        <v>3.34315710516714</v>
      </c>
      <c r="AY22" s="20">
        <v>34.725269418867597</v>
      </c>
      <c r="AZ22" s="113">
        <v>1.9128604301101899</v>
      </c>
      <c r="BA22" s="20">
        <v>38.208501004583503</v>
      </c>
      <c r="BB22" s="113">
        <v>2.36681409868191</v>
      </c>
      <c r="BC22" s="20">
        <v>29.506250329923802</v>
      </c>
      <c r="BD22" s="113">
        <v>2.3668198950954098</v>
      </c>
      <c r="BE22" s="20">
        <v>-8.7022506746597106</v>
      </c>
      <c r="BF22" s="113">
        <v>2.91965296500224</v>
      </c>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8"/>
    </row>
    <row r="23" spans="1:86" ht="13" customHeight="1" x14ac:dyDescent="0.15">
      <c r="A23" s="57" t="s">
        <v>257</v>
      </c>
      <c r="B23" s="106">
        <v>2</v>
      </c>
      <c r="C23" s="20">
        <v>35.993844561348197</v>
      </c>
      <c r="D23" s="113">
        <v>1.48551682784101</v>
      </c>
      <c r="E23" s="20">
        <v>37.479797026643801</v>
      </c>
      <c r="F23" s="113">
        <v>2.1753531850454899</v>
      </c>
      <c r="G23" s="20">
        <v>34.034093558174</v>
      </c>
      <c r="H23" s="113">
        <v>1.6989177944002101</v>
      </c>
      <c r="I23" s="20">
        <v>-3.44570346846981</v>
      </c>
      <c r="J23" s="113">
        <v>2.6247239447661701</v>
      </c>
      <c r="K23" s="20">
        <v>12.907140427129701</v>
      </c>
      <c r="L23" s="113">
        <v>1.17422931229613</v>
      </c>
      <c r="M23" s="20">
        <v>13.5541627674437</v>
      </c>
      <c r="N23" s="113">
        <v>1.3132568669105</v>
      </c>
      <c r="O23" s="20">
        <v>12.030965013808901</v>
      </c>
      <c r="P23" s="113">
        <v>1.4622004778208999</v>
      </c>
      <c r="Q23" s="20">
        <v>-1.5231977536347301</v>
      </c>
      <c r="R23" s="113">
        <v>1.43231107820403</v>
      </c>
      <c r="S23" s="20">
        <v>29.931593682734</v>
      </c>
      <c r="T23" s="113">
        <v>1.5672192495708499</v>
      </c>
      <c r="U23" s="20">
        <v>32.228322677092997</v>
      </c>
      <c r="V23" s="113">
        <v>1.8591201132983799</v>
      </c>
      <c r="W23" s="20">
        <v>27.229709480975199</v>
      </c>
      <c r="X23" s="113">
        <v>2.10902702926861</v>
      </c>
      <c r="Y23" s="20">
        <v>-4.9986131961177804</v>
      </c>
      <c r="Z23" s="113">
        <v>2.4339912256224201</v>
      </c>
      <c r="AA23" s="20">
        <v>33.957744894395603</v>
      </c>
      <c r="AB23" s="113">
        <v>1.6476717717230001</v>
      </c>
      <c r="AC23" s="20">
        <v>36.649563420458797</v>
      </c>
      <c r="AD23" s="113">
        <v>1.91862517448335</v>
      </c>
      <c r="AE23" s="20">
        <v>30.9179931005954</v>
      </c>
      <c r="AF23" s="113">
        <v>2.1141305666152701</v>
      </c>
      <c r="AG23" s="20">
        <v>-5.7315703198634704</v>
      </c>
      <c r="AH23" s="113">
        <v>2.3289124800584</v>
      </c>
      <c r="AI23" s="20">
        <v>46.966076463658503</v>
      </c>
      <c r="AJ23" s="113">
        <v>1.691648741174</v>
      </c>
      <c r="AK23" s="20">
        <v>50.422827648528902</v>
      </c>
      <c r="AL23" s="113">
        <v>2.1886691531154798</v>
      </c>
      <c r="AM23" s="20">
        <v>42.971409743724301</v>
      </c>
      <c r="AN23" s="113">
        <v>2.4125870447873599</v>
      </c>
      <c r="AO23" s="20">
        <v>-7.4514179048045897</v>
      </c>
      <c r="AP23" s="113">
        <v>3.1126781777219201</v>
      </c>
      <c r="AQ23" s="20">
        <v>38.768373682489901</v>
      </c>
      <c r="AR23" s="113">
        <v>1.4810367486617799</v>
      </c>
      <c r="AS23" s="20">
        <v>39.801831980775098</v>
      </c>
      <c r="AT23" s="113">
        <v>2.27089206118238</v>
      </c>
      <c r="AU23" s="20">
        <v>37.767737403583702</v>
      </c>
      <c r="AV23" s="113">
        <v>1.86261366396959</v>
      </c>
      <c r="AW23" s="20">
        <v>-2.03409457719148</v>
      </c>
      <c r="AX23" s="113">
        <v>2.97670255339336</v>
      </c>
      <c r="AY23" s="20">
        <v>27.416243452441702</v>
      </c>
      <c r="AZ23" s="113">
        <v>1.70110263934686</v>
      </c>
      <c r="BA23" s="20">
        <v>28.375298567206499</v>
      </c>
      <c r="BB23" s="113">
        <v>2.5628011631979599</v>
      </c>
      <c r="BC23" s="20">
        <v>26.432663819217701</v>
      </c>
      <c r="BD23" s="113">
        <v>1.62562940486742</v>
      </c>
      <c r="BE23" s="20">
        <v>-1.94263474798878</v>
      </c>
      <c r="BF23" s="113">
        <v>2.7892973033233099</v>
      </c>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8"/>
    </row>
    <row r="24" spans="1:86" ht="13" customHeight="1" x14ac:dyDescent="0.15">
      <c r="A24" s="57" t="s">
        <v>258</v>
      </c>
      <c r="B24" s="106">
        <v>2</v>
      </c>
      <c r="C24" s="20">
        <v>44.403514995959199</v>
      </c>
      <c r="D24" s="113">
        <v>1.1187030903491899</v>
      </c>
      <c r="E24" s="20">
        <v>45.194821899738002</v>
      </c>
      <c r="F24" s="113">
        <v>1.6792785114327</v>
      </c>
      <c r="G24" s="20">
        <v>43.392000556413599</v>
      </c>
      <c r="H24" s="113">
        <v>1.71888841989458</v>
      </c>
      <c r="I24" s="20">
        <v>-1.80282134332442</v>
      </c>
      <c r="J24" s="113">
        <v>2.6029267553966098</v>
      </c>
      <c r="K24" s="20">
        <v>5.90146866135201</v>
      </c>
      <c r="L24" s="113">
        <v>0.63897893628203695</v>
      </c>
      <c r="M24" s="20">
        <v>4.0849637607157296</v>
      </c>
      <c r="N24" s="113">
        <v>0.70056787221598305</v>
      </c>
      <c r="O24" s="20">
        <v>8.3597207503821291</v>
      </c>
      <c r="P24" s="113">
        <v>0.99149375580184995</v>
      </c>
      <c r="Q24" s="20">
        <v>4.2747569896664004</v>
      </c>
      <c r="R24" s="113">
        <v>1.1316795379175899</v>
      </c>
      <c r="S24" s="20">
        <v>13.618341139901601</v>
      </c>
      <c r="T24" s="113">
        <v>1.0252725496952799</v>
      </c>
      <c r="U24" s="20">
        <v>11.5204002687864</v>
      </c>
      <c r="V24" s="113">
        <v>0.94162381146299901</v>
      </c>
      <c r="W24" s="20">
        <v>16.581838346640801</v>
      </c>
      <c r="X24" s="113">
        <v>1.7206739591967199</v>
      </c>
      <c r="Y24" s="20">
        <v>5.0614380778543797</v>
      </c>
      <c r="Z24" s="113">
        <v>1.7186352448800299</v>
      </c>
      <c r="AA24" s="20">
        <v>26.598227410342599</v>
      </c>
      <c r="AB24" s="113">
        <v>1.0896989317136201</v>
      </c>
      <c r="AC24" s="20">
        <v>27.780711674221401</v>
      </c>
      <c r="AD24" s="113">
        <v>1.4594034478294899</v>
      </c>
      <c r="AE24" s="20">
        <v>24.9184152651871</v>
      </c>
      <c r="AF24" s="113">
        <v>1.6132870910625099</v>
      </c>
      <c r="AG24" s="20">
        <v>-2.8622964090343701</v>
      </c>
      <c r="AH24" s="113">
        <v>2.1401974679851699</v>
      </c>
      <c r="AI24" s="20">
        <v>28.065152776072399</v>
      </c>
      <c r="AJ24" s="113">
        <v>1.09531641617888</v>
      </c>
      <c r="AK24" s="20">
        <v>29.299675300141899</v>
      </c>
      <c r="AL24" s="113">
        <v>1.34156391328404</v>
      </c>
      <c r="AM24" s="20">
        <v>26.3584570246128</v>
      </c>
      <c r="AN24" s="113">
        <v>2.1011643587659301</v>
      </c>
      <c r="AO24" s="20">
        <v>-2.9412182755291401</v>
      </c>
      <c r="AP24" s="113">
        <v>2.6593297657117998</v>
      </c>
      <c r="AQ24" s="20">
        <v>25.562931860807002</v>
      </c>
      <c r="AR24" s="113">
        <v>1.14114135730948</v>
      </c>
      <c r="AS24" s="20">
        <v>25.209980651181599</v>
      </c>
      <c r="AT24" s="113">
        <v>1.4719870643356201</v>
      </c>
      <c r="AU24" s="20">
        <v>26.0182086098737</v>
      </c>
      <c r="AV24" s="113">
        <v>1.5135726225028701</v>
      </c>
      <c r="AW24" s="20">
        <v>0.80822795869211495</v>
      </c>
      <c r="AX24" s="113">
        <v>1.9613797918801401</v>
      </c>
      <c r="AY24" s="20">
        <v>22.297844827332099</v>
      </c>
      <c r="AZ24" s="113">
        <v>1.0751443868642601</v>
      </c>
      <c r="BA24" s="20">
        <v>22.7881906925785</v>
      </c>
      <c r="BB24" s="113">
        <v>1.50481467338644</v>
      </c>
      <c r="BC24" s="20">
        <v>21.5705438675487</v>
      </c>
      <c r="BD24" s="113">
        <v>1.25408315778219</v>
      </c>
      <c r="BE24" s="20">
        <v>-1.2176468250297501</v>
      </c>
      <c r="BF24" s="113">
        <v>1.85681996677813</v>
      </c>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8"/>
    </row>
    <row r="25" spans="1:86" ht="13" customHeight="1" x14ac:dyDescent="0.15">
      <c r="A25" s="57" t="s">
        <v>259</v>
      </c>
      <c r="B25" s="106">
        <v>2</v>
      </c>
      <c r="C25" s="20">
        <v>2.9969402711296902</v>
      </c>
      <c r="D25" s="113">
        <v>0.38326609833181102</v>
      </c>
      <c r="E25" s="20">
        <v>2.8464606932556999</v>
      </c>
      <c r="F25" s="113">
        <v>0.48260100503699299</v>
      </c>
      <c r="G25" s="20">
        <v>3.6435403120122301</v>
      </c>
      <c r="H25" s="113">
        <v>0.83155325116906997</v>
      </c>
      <c r="I25" s="20">
        <v>0.79707961875653299</v>
      </c>
      <c r="J25" s="113">
        <v>1.0448777655183701</v>
      </c>
      <c r="K25" s="20">
        <v>1.6776692523102099</v>
      </c>
      <c r="L25" s="113">
        <v>0.27875608535053797</v>
      </c>
      <c r="M25" s="20">
        <v>1.3765011578244699</v>
      </c>
      <c r="N25" s="113">
        <v>0.28164211004112399</v>
      </c>
      <c r="O25" s="20">
        <v>2.7382652272474899</v>
      </c>
      <c r="P25" s="113">
        <v>0.77234923753122897</v>
      </c>
      <c r="Q25" s="20">
        <v>1.36176406942302</v>
      </c>
      <c r="R25" s="113">
        <v>0.81174209125613295</v>
      </c>
      <c r="S25" s="20">
        <v>6.2921976007867304</v>
      </c>
      <c r="T25" s="113">
        <v>0.53880672829439502</v>
      </c>
      <c r="U25" s="20">
        <v>6.1508842242661199</v>
      </c>
      <c r="V25" s="113">
        <v>0.65480566472017498</v>
      </c>
      <c r="W25" s="20">
        <v>6.8159029360264203</v>
      </c>
      <c r="X25" s="113">
        <v>1.01570658545195</v>
      </c>
      <c r="Y25" s="20">
        <v>0.66501871176029803</v>
      </c>
      <c r="Z25" s="113">
        <v>1.2580256419031199</v>
      </c>
      <c r="AA25" s="20">
        <v>27.967864593796701</v>
      </c>
      <c r="AB25" s="113">
        <v>0.95255822988378902</v>
      </c>
      <c r="AC25" s="20">
        <v>30.560141764236398</v>
      </c>
      <c r="AD25" s="113">
        <v>1.1081352843655099</v>
      </c>
      <c r="AE25" s="20">
        <v>17.900428533747899</v>
      </c>
      <c r="AF25" s="113">
        <v>1.86678801611909</v>
      </c>
      <c r="AG25" s="20">
        <v>-12.659713230488499</v>
      </c>
      <c r="AH25" s="113">
        <v>2.1819297994770399</v>
      </c>
      <c r="AI25" s="20">
        <v>57.425890839047803</v>
      </c>
      <c r="AJ25" s="113">
        <v>1.1890707536963101</v>
      </c>
      <c r="AK25" s="20">
        <v>61.622828752412502</v>
      </c>
      <c r="AL25" s="113">
        <v>1.2319574870224901</v>
      </c>
      <c r="AM25" s="20">
        <v>41.120254862284</v>
      </c>
      <c r="AN25" s="113">
        <v>2.1524643326294499</v>
      </c>
      <c r="AO25" s="20">
        <v>-20.502573890128499</v>
      </c>
      <c r="AP25" s="113">
        <v>2.0757669266885399</v>
      </c>
      <c r="AQ25" s="20">
        <v>37.227375042653897</v>
      </c>
      <c r="AR25" s="113">
        <v>0.97120827624542205</v>
      </c>
      <c r="AS25" s="20">
        <v>39.8999221416206</v>
      </c>
      <c r="AT25" s="113">
        <v>1.1224607493744001</v>
      </c>
      <c r="AU25" s="20">
        <v>27.086793999034601</v>
      </c>
      <c r="AV25" s="113">
        <v>1.8561640778964801</v>
      </c>
      <c r="AW25" s="20">
        <v>-12.813128142586001</v>
      </c>
      <c r="AX25" s="113">
        <v>2.1879436498863698</v>
      </c>
      <c r="AY25" s="20">
        <v>11.7718198930994</v>
      </c>
      <c r="AZ25" s="113">
        <v>0.64357523811039197</v>
      </c>
      <c r="BA25" s="20">
        <v>12.3886177235355</v>
      </c>
      <c r="BB25" s="113">
        <v>0.79137871710811603</v>
      </c>
      <c r="BC25" s="20">
        <v>9.2565020597330196</v>
      </c>
      <c r="BD25" s="113">
        <v>1.16973256306162</v>
      </c>
      <c r="BE25" s="20">
        <v>-3.1321156638025101</v>
      </c>
      <c r="BF25" s="113">
        <v>1.51281748466114</v>
      </c>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8"/>
    </row>
    <row r="26" spans="1:86" ht="13" customHeight="1" x14ac:dyDescent="0.15">
      <c r="A26" s="57" t="s">
        <v>260</v>
      </c>
      <c r="B26" s="106">
        <v>2</v>
      </c>
      <c r="C26" s="20">
        <v>9.3792463466826597</v>
      </c>
      <c r="D26" s="113">
        <v>0.68935977377008495</v>
      </c>
      <c r="E26" s="20">
        <v>8.2509660923374408</v>
      </c>
      <c r="F26" s="113">
        <v>0.77178550046753103</v>
      </c>
      <c r="G26" s="20">
        <v>12.7728635627541</v>
      </c>
      <c r="H26" s="113">
        <v>1.7102940729010001</v>
      </c>
      <c r="I26" s="20">
        <v>4.5218974704166701</v>
      </c>
      <c r="J26" s="113">
        <v>1.9129981920885899</v>
      </c>
      <c r="K26" s="20">
        <v>5.2109267341234098</v>
      </c>
      <c r="L26" s="113">
        <v>0.53034662366453</v>
      </c>
      <c r="M26" s="20">
        <v>3.9014280291196899</v>
      </c>
      <c r="N26" s="113">
        <v>0.56300345964846799</v>
      </c>
      <c r="O26" s="20">
        <v>9.0114435551663004</v>
      </c>
      <c r="P26" s="113">
        <v>1.5062081774048499</v>
      </c>
      <c r="Q26" s="20">
        <v>5.1100155260466096</v>
      </c>
      <c r="R26" s="113">
        <v>1.67813560442225</v>
      </c>
      <c r="S26" s="20">
        <v>8.1639843087782502</v>
      </c>
      <c r="T26" s="113">
        <v>0.77311323360637396</v>
      </c>
      <c r="U26" s="20">
        <v>7.8381248127137901</v>
      </c>
      <c r="V26" s="113">
        <v>0.89547257099883004</v>
      </c>
      <c r="W26" s="20">
        <v>9.2793422780450303</v>
      </c>
      <c r="X26" s="113">
        <v>1.5446235101294901</v>
      </c>
      <c r="Y26" s="20">
        <v>1.44121746533124</v>
      </c>
      <c r="Z26" s="113">
        <v>1.7803070992038199</v>
      </c>
      <c r="AA26" s="20">
        <v>59.816681118110502</v>
      </c>
      <c r="AB26" s="113">
        <v>1.15278224895912</v>
      </c>
      <c r="AC26" s="20">
        <v>64.457515117722807</v>
      </c>
      <c r="AD26" s="113">
        <v>1.3413494321598001</v>
      </c>
      <c r="AE26" s="20">
        <v>46.9425598711234</v>
      </c>
      <c r="AF26" s="113">
        <v>2.4406032150199501</v>
      </c>
      <c r="AG26" s="20">
        <v>-17.514955246599399</v>
      </c>
      <c r="AH26" s="113">
        <v>2.8819833715052701</v>
      </c>
      <c r="AI26" s="20">
        <v>62.4494608268839</v>
      </c>
      <c r="AJ26" s="113">
        <v>1.1163237611450201</v>
      </c>
      <c r="AK26" s="20">
        <v>67.529523018943706</v>
      </c>
      <c r="AL26" s="113">
        <v>1.29587807224482</v>
      </c>
      <c r="AM26" s="20">
        <v>48.463046827912201</v>
      </c>
      <c r="AN26" s="113">
        <v>2.3462869530666799</v>
      </c>
      <c r="AO26" s="20">
        <v>-19.066476191031501</v>
      </c>
      <c r="AP26" s="113">
        <v>2.7734261254238599</v>
      </c>
      <c r="AQ26" s="20">
        <v>54.587337251850798</v>
      </c>
      <c r="AR26" s="113">
        <v>1.30234470234516</v>
      </c>
      <c r="AS26" s="20">
        <v>59.442325183224497</v>
      </c>
      <c r="AT26" s="113">
        <v>1.48711587827611</v>
      </c>
      <c r="AU26" s="20">
        <v>41.383730396146703</v>
      </c>
      <c r="AV26" s="113">
        <v>2.34857908636477</v>
      </c>
      <c r="AW26" s="20">
        <v>-18.058594787077801</v>
      </c>
      <c r="AX26" s="113">
        <v>2.7035095322112701</v>
      </c>
      <c r="AY26" s="20">
        <v>22.202202459619901</v>
      </c>
      <c r="AZ26" s="113">
        <v>1.1351190282658501</v>
      </c>
      <c r="BA26" s="20">
        <v>23.273984953045201</v>
      </c>
      <c r="BB26" s="113">
        <v>1.3239713381723599</v>
      </c>
      <c r="BC26" s="20">
        <v>19.584646254134</v>
      </c>
      <c r="BD26" s="113">
        <v>1.9756879551346</v>
      </c>
      <c r="BE26" s="20">
        <v>-3.6893386989111598</v>
      </c>
      <c r="BF26" s="113">
        <v>2.3011698453993601</v>
      </c>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8"/>
    </row>
    <row r="27" spans="1:86" ht="13" customHeight="1" x14ac:dyDescent="0.15">
      <c r="A27" s="57" t="s">
        <v>261</v>
      </c>
      <c r="B27" s="106">
        <v>2</v>
      </c>
      <c r="C27" s="20">
        <v>16.639158808059101</v>
      </c>
      <c r="D27" s="113">
        <v>0.98827126758446904</v>
      </c>
      <c r="E27" s="20">
        <v>15.114366165410701</v>
      </c>
      <c r="F27" s="113">
        <v>1.05683803344286</v>
      </c>
      <c r="G27" s="20">
        <v>21.314953172120902</v>
      </c>
      <c r="H27" s="113">
        <v>1.20833703709409</v>
      </c>
      <c r="I27" s="20">
        <v>6.2005870067101396</v>
      </c>
      <c r="J27" s="113">
        <v>1.08103180768233</v>
      </c>
      <c r="K27" s="20">
        <v>12.6858246641909</v>
      </c>
      <c r="L27" s="113">
        <v>0.50162403888964602</v>
      </c>
      <c r="M27" s="20">
        <v>11.714484408647399</v>
      </c>
      <c r="N27" s="113">
        <v>0.54414427855136904</v>
      </c>
      <c r="O27" s="20">
        <v>15.5933627644895</v>
      </c>
      <c r="P27" s="113">
        <v>0.99576220342799504</v>
      </c>
      <c r="Q27" s="20">
        <v>3.8788783558420801</v>
      </c>
      <c r="R27" s="113">
        <v>1.0734384629354099</v>
      </c>
      <c r="S27" s="20">
        <v>11.3627663178207</v>
      </c>
      <c r="T27" s="113">
        <v>0.61877535935878303</v>
      </c>
      <c r="U27" s="20">
        <v>10.635229098618799</v>
      </c>
      <c r="V27" s="113">
        <v>0.66416983829763598</v>
      </c>
      <c r="W27" s="20">
        <v>13.713678771299699</v>
      </c>
      <c r="X27" s="113">
        <v>1.0980132818972199</v>
      </c>
      <c r="Y27" s="20">
        <v>3.0784496726808901</v>
      </c>
      <c r="Z27" s="113">
        <v>1.14594478895592</v>
      </c>
      <c r="AA27" s="20">
        <v>47.760399475099398</v>
      </c>
      <c r="AB27" s="113">
        <v>0.95716522281174798</v>
      </c>
      <c r="AC27" s="20">
        <v>52.2270229976357</v>
      </c>
      <c r="AD27" s="113">
        <v>1.01590033195081</v>
      </c>
      <c r="AE27" s="20">
        <v>34.584392659966198</v>
      </c>
      <c r="AF27" s="113">
        <v>1.4775885517980101</v>
      </c>
      <c r="AG27" s="20">
        <v>-17.642630337669502</v>
      </c>
      <c r="AH27" s="113">
        <v>1.5225313137363901</v>
      </c>
      <c r="AI27" s="20">
        <v>74.385343509840595</v>
      </c>
      <c r="AJ27" s="113">
        <v>0.71767557306727103</v>
      </c>
      <c r="AK27" s="20">
        <v>78.613645908661596</v>
      </c>
      <c r="AL27" s="113">
        <v>0.67787683887184702</v>
      </c>
      <c r="AM27" s="20">
        <v>61.841250441279499</v>
      </c>
      <c r="AN27" s="113">
        <v>1.49320257973516</v>
      </c>
      <c r="AO27" s="20">
        <v>-16.772395467382001</v>
      </c>
      <c r="AP27" s="113">
        <v>1.4891785905725801</v>
      </c>
      <c r="AQ27" s="20">
        <v>53.079540014585902</v>
      </c>
      <c r="AR27" s="113">
        <v>0.74152015460558096</v>
      </c>
      <c r="AS27" s="20">
        <v>56.994668630539699</v>
      </c>
      <c r="AT27" s="113">
        <v>0.808710238692538</v>
      </c>
      <c r="AU27" s="20">
        <v>41.441828791802202</v>
      </c>
      <c r="AV27" s="113">
        <v>1.4084932365401099</v>
      </c>
      <c r="AW27" s="20">
        <v>-15.5528398387375</v>
      </c>
      <c r="AX27" s="113">
        <v>1.51151048806046</v>
      </c>
      <c r="AY27" s="20">
        <v>28.391822338516899</v>
      </c>
      <c r="AZ27" s="113">
        <v>0.72427836575182802</v>
      </c>
      <c r="BA27" s="20">
        <v>29.674809783716601</v>
      </c>
      <c r="BB27" s="113">
        <v>0.78981849860916198</v>
      </c>
      <c r="BC27" s="20">
        <v>24.4651701564094</v>
      </c>
      <c r="BD27" s="113">
        <v>1.2807572023649101</v>
      </c>
      <c r="BE27" s="20">
        <v>-5.2096396273071299</v>
      </c>
      <c r="BF27" s="113">
        <v>1.35989867431013</v>
      </c>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8"/>
    </row>
    <row r="28" spans="1:86" ht="13" customHeight="1" x14ac:dyDescent="0.15">
      <c r="A28" s="57" t="s">
        <v>262</v>
      </c>
      <c r="B28" s="106">
        <v>2</v>
      </c>
      <c r="C28" s="20">
        <v>58.254648651953801</v>
      </c>
      <c r="D28" s="113">
        <v>1.66861169086332</v>
      </c>
      <c r="E28" s="20">
        <v>57.866239933123303</v>
      </c>
      <c r="F28" s="113">
        <v>1.8889626867515901</v>
      </c>
      <c r="G28" s="20">
        <v>58.593861679453703</v>
      </c>
      <c r="H28" s="113">
        <v>2.1296096590876301</v>
      </c>
      <c r="I28" s="20">
        <v>0.72762174633037802</v>
      </c>
      <c r="J28" s="113">
        <v>2.2322856936909701</v>
      </c>
      <c r="K28" s="20">
        <v>20.849932037757601</v>
      </c>
      <c r="L28" s="113">
        <v>1.40017359482171</v>
      </c>
      <c r="M28" s="20">
        <v>20.583844856733801</v>
      </c>
      <c r="N28" s="113">
        <v>1.4975668297820399</v>
      </c>
      <c r="O28" s="20">
        <v>21.4216266633663</v>
      </c>
      <c r="P28" s="113">
        <v>1.8092390677457799</v>
      </c>
      <c r="Q28" s="20">
        <v>0.83778180663247803</v>
      </c>
      <c r="R28" s="113">
        <v>1.69379809761082</v>
      </c>
      <c r="S28" s="20">
        <v>19.9929756560981</v>
      </c>
      <c r="T28" s="113">
        <v>1.1063496365583201</v>
      </c>
      <c r="U28" s="20">
        <v>19.408035094249101</v>
      </c>
      <c r="V28" s="113">
        <v>1.1951116139886</v>
      </c>
      <c r="W28" s="20">
        <v>20.6633752233768</v>
      </c>
      <c r="X28" s="113">
        <v>1.6455337369051299</v>
      </c>
      <c r="Y28" s="20">
        <v>1.25534012912763</v>
      </c>
      <c r="Z28" s="113">
        <v>1.73844737455771</v>
      </c>
      <c r="AA28" s="20">
        <v>60.566832520209303</v>
      </c>
      <c r="AB28" s="113">
        <v>1.35540913534574</v>
      </c>
      <c r="AC28" s="20">
        <v>64.499847071932606</v>
      </c>
      <c r="AD28" s="113">
        <v>1.5635240270270301</v>
      </c>
      <c r="AE28" s="20">
        <v>55.099687359515201</v>
      </c>
      <c r="AF28" s="113">
        <v>2.0324968486760802</v>
      </c>
      <c r="AG28" s="20">
        <v>-9.4001597124174303</v>
      </c>
      <c r="AH28" s="113">
        <v>2.3522256403224402</v>
      </c>
      <c r="AI28" s="20">
        <v>69.541649406647295</v>
      </c>
      <c r="AJ28" s="113">
        <v>1.2525913830597499</v>
      </c>
      <c r="AK28" s="20">
        <v>71.7254615743757</v>
      </c>
      <c r="AL28" s="113">
        <v>1.60993379356532</v>
      </c>
      <c r="AM28" s="20">
        <v>66.803536798242007</v>
      </c>
      <c r="AN28" s="113">
        <v>2.0463555543668299</v>
      </c>
      <c r="AO28" s="20">
        <v>-4.9219247761336504</v>
      </c>
      <c r="AP28" s="113">
        <v>2.6372017566354602</v>
      </c>
      <c r="AQ28" s="20">
        <v>40.068462198341699</v>
      </c>
      <c r="AR28" s="113">
        <v>1.33547783434276</v>
      </c>
      <c r="AS28" s="20">
        <v>40.7665316954335</v>
      </c>
      <c r="AT28" s="113">
        <v>1.57558894267952</v>
      </c>
      <c r="AU28" s="20">
        <v>38.949624760071799</v>
      </c>
      <c r="AV28" s="113">
        <v>1.9979319838709599</v>
      </c>
      <c r="AW28" s="20">
        <v>-1.81690693536175</v>
      </c>
      <c r="AX28" s="113">
        <v>2.3158412299970199</v>
      </c>
      <c r="AY28" s="20">
        <v>12.2194822941357</v>
      </c>
      <c r="AZ28" s="113">
        <v>0.91873616227240196</v>
      </c>
      <c r="BA28" s="20">
        <v>10.478302426247099</v>
      </c>
      <c r="BB28" s="113">
        <v>0.92573528066495303</v>
      </c>
      <c r="BC28" s="20">
        <v>14.5802275815911</v>
      </c>
      <c r="BD28" s="113">
        <v>1.48230542135806</v>
      </c>
      <c r="BE28" s="20">
        <v>4.1019251553439897</v>
      </c>
      <c r="BF28" s="113">
        <v>1.5189147009075601</v>
      </c>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8"/>
    </row>
    <row r="29" spans="1:86" ht="13" customHeight="1" x14ac:dyDescent="0.15">
      <c r="A29" s="57" t="s">
        <v>263</v>
      </c>
      <c r="B29" s="106">
        <v>2</v>
      </c>
      <c r="C29" s="20">
        <v>16.4798894078729</v>
      </c>
      <c r="D29" s="113">
        <v>0.90672973899669196</v>
      </c>
      <c r="E29" s="20">
        <v>15.716204996335399</v>
      </c>
      <c r="F29" s="113">
        <v>0.90754816573262398</v>
      </c>
      <c r="G29" s="20">
        <v>20.662356135256399</v>
      </c>
      <c r="H29" s="113">
        <v>2.1667557816129901</v>
      </c>
      <c r="I29" s="20">
        <v>4.9461511389210102</v>
      </c>
      <c r="J29" s="113">
        <v>2.1472221339335</v>
      </c>
      <c r="K29" s="20">
        <v>4.5640081362826797</v>
      </c>
      <c r="L29" s="113">
        <v>0.405164066753263</v>
      </c>
      <c r="M29" s="20">
        <v>4.5808579320412202</v>
      </c>
      <c r="N29" s="113">
        <v>0.43738686539668398</v>
      </c>
      <c r="O29" s="20">
        <v>4.5308672922409698</v>
      </c>
      <c r="P29" s="113">
        <v>0.98071235353421904</v>
      </c>
      <c r="Q29" s="20">
        <v>-4.9990639800248503E-2</v>
      </c>
      <c r="R29" s="113">
        <v>1.0572265829090799</v>
      </c>
      <c r="S29" s="20">
        <v>7.9241679076511504</v>
      </c>
      <c r="T29" s="113">
        <v>0.50588175690237702</v>
      </c>
      <c r="U29" s="20">
        <v>8.3694601728174796</v>
      </c>
      <c r="V29" s="113">
        <v>0.57389861491174199</v>
      </c>
      <c r="W29" s="20">
        <v>5.6972856086221899</v>
      </c>
      <c r="X29" s="113">
        <v>1.1215820091756199</v>
      </c>
      <c r="Y29" s="20">
        <v>-2.6721745641952901</v>
      </c>
      <c r="Z29" s="113">
        <v>1.28931233373211</v>
      </c>
      <c r="AA29" s="20">
        <v>30.801367135368</v>
      </c>
      <c r="AB29" s="113">
        <v>0.95168803565395299</v>
      </c>
      <c r="AC29" s="20">
        <v>33.476321155632299</v>
      </c>
      <c r="AD29" s="113">
        <v>1.09518263636824</v>
      </c>
      <c r="AE29" s="20">
        <v>16.640911344404401</v>
      </c>
      <c r="AF29" s="113">
        <v>1.75061539773376</v>
      </c>
      <c r="AG29" s="20">
        <v>-16.835409811227901</v>
      </c>
      <c r="AH29" s="113">
        <v>2.10652830337113</v>
      </c>
      <c r="AI29" s="20">
        <v>66.351590239002306</v>
      </c>
      <c r="AJ29" s="113">
        <v>1.0557970318215499</v>
      </c>
      <c r="AK29" s="20">
        <v>70.359357020520505</v>
      </c>
      <c r="AL29" s="113">
        <v>1.1285329631241401</v>
      </c>
      <c r="AM29" s="20">
        <v>45.343214175286001</v>
      </c>
      <c r="AN29" s="113">
        <v>2.3951626655238401</v>
      </c>
      <c r="AO29" s="20">
        <v>-25.016142845234501</v>
      </c>
      <c r="AP29" s="113">
        <v>2.4465436338734201</v>
      </c>
      <c r="AQ29" s="20">
        <v>38.533230900805201</v>
      </c>
      <c r="AR29" s="113">
        <v>1.00889030660204</v>
      </c>
      <c r="AS29" s="20">
        <v>41.128040820578498</v>
      </c>
      <c r="AT29" s="113">
        <v>1.06155484693952</v>
      </c>
      <c r="AU29" s="20">
        <v>25.156201388571102</v>
      </c>
      <c r="AV29" s="113">
        <v>2.1281926856730302</v>
      </c>
      <c r="AW29" s="20">
        <v>-15.9718394320073</v>
      </c>
      <c r="AX29" s="113">
        <v>2.2062717390242699</v>
      </c>
      <c r="AY29" s="20">
        <v>15.44311705576</v>
      </c>
      <c r="AZ29" s="113">
        <v>0.91762702179144495</v>
      </c>
      <c r="BA29" s="20">
        <v>16.439678940759102</v>
      </c>
      <c r="BB29" s="113">
        <v>1.0666464271928</v>
      </c>
      <c r="BC29" s="20">
        <v>10.3977983271154</v>
      </c>
      <c r="BD29" s="113">
        <v>1.4879405228409901</v>
      </c>
      <c r="BE29" s="20">
        <v>-6.0418806136437402</v>
      </c>
      <c r="BF29" s="113">
        <v>1.8550765702552601</v>
      </c>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8"/>
    </row>
    <row r="30" spans="1:86" ht="13" customHeight="1" x14ac:dyDescent="0.15">
      <c r="A30" s="57" t="s">
        <v>264</v>
      </c>
      <c r="B30" s="106">
        <v>2</v>
      </c>
      <c r="C30" s="20">
        <v>41.458988279979501</v>
      </c>
      <c r="D30" s="113">
        <v>1.23947707591578</v>
      </c>
      <c r="E30" s="20">
        <v>41.229248001552499</v>
      </c>
      <c r="F30" s="113">
        <v>1.2849569457904799</v>
      </c>
      <c r="G30" s="20">
        <v>42.106341887304097</v>
      </c>
      <c r="H30" s="113">
        <v>1.8138380732352299</v>
      </c>
      <c r="I30" s="20">
        <v>0.87709388575165503</v>
      </c>
      <c r="J30" s="113">
        <v>1.6662121774032399</v>
      </c>
      <c r="K30" s="20">
        <v>8.4240135654652395</v>
      </c>
      <c r="L30" s="113">
        <v>0.76321241350151503</v>
      </c>
      <c r="M30" s="20">
        <v>7.6286761889270798</v>
      </c>
      <c r="N30" s="113">
        <v>0.750044374742316</v>
      </c>
      <c r="O30" s="20">
        <v>10.6389308094436</v>
      </c>
      <c r="P30" s="113">
        <v>1.3338472627835301</v>
      </c>
      <c r="Q30" s="20">
        <v>3.0102546205165299</v>
      </c>
      <c r="R30" s="113">
        <v>1.2335297542666599</v>
      </c>
      <c r="S30" s="20">
        <v>10.517750895975301</v>
      </c>
      <c r="T30" s="113">
        <v>0.73146898583091002</v>
      </c>
      <c r="U30" s="20">
        <v>10.305039346561999</v>
      </c>
      <c r="V30" s="113">
        <v>0.74736788927903097</v>
      </c>
      <c r="W30" s="20">
        <v>11.1209572044959</v>
      </c>
      <c r="X30" s="113">
        <v>1.1069091053596201</v>
      </c>
      <c r="Y30" s="20">
        <v>0.81591785793381399</v>
      </c>
      <c r="Z30" s="113">
        <v>1.0171663102511801</v>
      </c>
      <c r="AA30" s="20">
        <v>44.597289772353001</v>
      </c>
      <c r="AB30" s="113">
        <v>1.3352946552837801</v>
      </c>
      <c r="AC30" s="20">
        <v>47.103773983478298</v>
      </c>
      <c r="AD30" s="113">
        <v>1.51582328200683</v>
      </c>
      <c r="AE30" s="20">
        <v>38.462133533303899</v>
      </c>
      <c r="AF30" s="113">
        <v>1.61877480665286</v>
      </c>
      <c r="AG30" s="20">
        <v>-8.6416404501744104</v>
      </c>
      <c r="AH30" s="113">
        <v>1.7524207924864601</v>
      </c>
      <c r="AI30" s="20">
        <v>78.673997884361</v>
      </c>
      <c r="AJ30" s="113">
        <v>0.76570169063031102</v>
      </c>
      <c r="AK30" s="20">
        <v>81.712905464248806</v>
      </c>
      <c r="AL30" s="113">
        <v>0.81757075052188399</v>
      </c>
      <c r="AM30" s="20">
        <v>70.946117479410006</v>
      </c>
      <c r="AN30" s="113">
        <v>1.4222355841485399</v>
      </c>
      <c r="AO30" s="20">
        <v>-10.7667879848388</v>
      </c>
      <c r="AP30" s="113">
        <v>1.4303747102661899</v>
      </c>
      <c r="AQ30" s="20">
        <v>47.281401339593003</v>
      </c>
      <c r="AR30" s="113">
        <v>1.1495555075366699</v>
      </c>
      <c r="AS30" s="20">
        <v>49.498664317268798</v>
      </c>
      <c r="AT30" s="113">
        <v>1.24201576711312</v>
      </c>
      <c r="AU30" s="20">
        <v>41.670991498185302</v>
      </c>
      <c r="AV30" s="113">
        <v>1.7221230436292201</v>
      </c>
      <c r="AW30" s="20">
        <v>-7.8276728190835803</v>
      </c>
      <c r="AX30" s="113">
        <v>1.7861689181443501</v>
      </c>
      <c r="AY30" s="20">
        <v>10.2421605955318</v>
      </c>
      <c r="AZ30" s="113">
        <v>0.97050290785386695</v>
      </c>
      <c r="BA30" s="20">
        <v>10.4073699949583</v>
      </c>
      <c r="BB30" s="113">
        <v>1.03926455107039</v>
      </c>
      <c r="BC30" s="20">
        <v>9.8698917726373008</v>
      </c>
      <c r="BD30" s="113">
        <v>1.21211020704334</v>
      </c>
      <c r="BE30" s="20">
        <v>-0.53747822232099896</v>
      </c>
      <c r="BF30" s="113">
        <v>1.0589845923282699</v>
      </c>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8"/>
    </row>
    <row r="31" spans="1:86" ht="13" customHeight="1" x14ac:dyDescent="0.15">
      <c r="A31" s="57" t="s">
        <v>265</v>
      </c>
      <c r="B31" s="106">
        <v>2</v>
      </c>
      <c r="C31" s="20">
        <v>19.471774709889001</v>
      </c>
      <c r="D31" s="113">
        <v>1.3952066455801899</v>
      </c>
      <c r="E31" s="20">
        <v>18.341533968895298</v>
      </c>
      <c r="F31" s="113">
        <v>1.47173633075441</v>
      </c>
      <c r="G31" s="20">
        <v>21.973837589800301</v>
      </c>
      <c r="H31" s="113">
        <v>1.8042382669855099</v>
      </c>
      <c r="I31" s="20">
        <v>3.6323036209049699</v>
      </c>
      <c r="J31" s="113">
        <v>1.60608079925235</v>
      </c>
      <c r="K31" s="20">
        <v>4.2763453494649903</v>
      </c>
      <c r="L31" s="113">
        <v>0.414710970488058</v>
      </c>
      <c r="M31" s="20">
        <v>4.3671649802536399</v>
      </c>
      <c r="N31" s="113">
        <v>0.50466143906968897</v>
      </c>
      <c r="O31" s="20">
        <v>4.1202394774244597</v>
      </c>
      <c r="P31" s="113">
        <v>0.75782497756473799</v>
      </c>
      <c r="Q31" s="20">
        <v>-0.24692550282918799</v>
      </c>
      <c r="R31" s="113">
        <v>0.92014512937401105</v>
      </c>
      <c r="S31" s="20">
        <v>14.643384744273201</v>
      </c>
      <c r="T31" s="113">
        <v>0.79658027002264398</v>
      </c>
      <c r="U31" s="20">
        <v>14.8703616415239</v>
      </c>
      <c r="V31" s="113">
        <v>1.04878934304131</v>
      </c>
      <c r="W31" s="20">
        <v>14.151973191106199</v>
      </c>
      <c r="X31" s="113">
        <v>1.25704079884791</v>
      </c>
      <c r="Y31" s="20">
        <v>-0.71838845041774102</v>
      </c>
      <c r="Z31" s="113">
        <v>1.6802000695036801</v>
      </c>
      <c r="AA31" s="20">
        <v>29.875131751157099</v>
      </c>
      <c r="AB31" s="113">
        <v>1.05955221009964</v>
      </c>
      <c r="AC31" s="20">
        <v>29.238881476389299</v>
      </c>
      <c r="AD31" s="113">
        <v>1.1866266070589899</v>
      </c>
      <c r="AE31" s="20">
        <v>31.1537469178786</v>
      </c>
      <c r="AF31" s="113">
        <v>1.6681918493871799</v>
      </c>
      <c r="AG31" s="20">
        <v>1.9148654414893</v>
      </c>
      <c r="AH31" s="113">
        <v>1.85001053606379</v>
      </c>
      <c r="AI31" s="20">
        <v>43.485909216859703</v>
      </c>
      <c r="AJ31" s="113">
        <v>1.04227959397141</v>
      </c>
      <c r="AK31" s="20">
        <v>45.280961774059698</v>
      </c>
      <c r="AL31" s="113">
        <v>1.33075970643034</v>
      </c>
      <c r="AM31" s="20">
        <v>39.998877728994302</v>
      </c>
      <c r="AN31" s="113">
        <v>1.75968230439841</v>
      </c>
      <c r="AO31" s="20">
        <v>-5.2820840450654503</v>
      </c>
      <c r="AP31" s="113">
        <v>2.2463480296019598</v>
      </c>
      <c r="AQ31" s="20">
        <v>19.563968657240402</v>
      </c>
      <c r="AR31" s="113">
        <v>0.88553984001235497</v>
      </c>
      <c r="AS31" s="20">
        <v>18.604995293361899</v>
      </c>
      <c r="AT31" s="113">
        <v>1.06286717353352</v>
      </c>
      <c r="AU31" s="20">
        <v>21.5287563385406</v>
      </c>
      <c r="AV31" s="113">
        <v>1.47582781363369</v>
      </c>
      <c r="AW31" s="20">
        <v>2.92376104517867</v>
      </c>
      <c r="AX31" s="113">
        <v>1.7962183436047401</v>
      </c>
      <c r="AY31" s="20">
        <v>3.2326292259901201</v>
      </c>
      <c r="AZ31" s="113">
        <v>0.41128443188789598</v>
      </c>
      <c r="BA31" s="20">
        <v>2.9336563549041998</v>
      </c>
      <c r="BB31" s="113">
        <v>0.438257032141805</v>
      </c>
      <c r="BC31" s="20">
        <v>3.81010684707767</v>
      </c>
      <c r="BD31" s="113">
        <v>0.768078995309176</v>
      </c>
      <c r="BE31" s="20">
        <v>0.87645049217346804</v>
      </c>
      <c r="BF31" s="113">
        <v>0.84239429428190404</v>
      </c>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8"/>
    </row>
    <row r="32" spans="1:86" ht="13" customHeight="1" x14ac:dyDescent="0.15">
      <c r="A32" s="57" t="s">
        <v>266</v>
      </c>
      <c r="B32" s="106">
        <v>2</v>
      </c>
      <c r="C32" s="20">
        <v>29.557275106856</v>
      </c>
      <c r="D32" s="113">
        <v>0.96073558288233296</v>
      </c>
      <c r="E32" s="20">
        <v>29.5222660853562</v>
      </c>
      <c r="F32" s="113">
        <v>1.0946419970351999</v>
      </c>
      <c r="G32" s="20">
        <v>29.351960976991599</v>
      </c>
      <c r="H32" s="113">
        <v>1.99972674142552</v>
      </c>
      <c r="I32" s="20">
        <v>-0.17030510836453799</v>
      </c>
      <c r="J32" s="113">
        <v>2.2773280833034502</v>
      </c>
      <c r="K32" s="20">
        <v>7.3430408480765701</v>
      </c>
      <c r="L32" s="113">
        <v>0.50404310640166305</v>
      </c>
      <c r="M32" s="20">
        <v>6.1997467037225604</v>
      </c>
      <c r="N32" s="113">
        <v>0.53222264878627701</v>
      </c>
      <c r="O32" s="20">
        <v>11.490164167121099</v>
      </c>
      <c r="P32" s="113">
        <v>1.1151262316652399</v>
      </c>
      <c r="Q32" s="20">
        <v>5.2904174633985299</v>
      </c>
      <c r="R32" s="113">
        <v>1.21217847066504</v>
      </c>
      <c r="S32" s="20">
        <v>14.7445448496062</v>
      </c>
      <c r="T32" s="113">
        <v>0.74765645108316703</v>
      </c>
      <c r="U32" s="20">
        <v>14.358309444975101</v>
      </c>
      <c r="V32" s="113">
        <v>0.79581844384207301</v>
      </c>
      <c r="W32" s="20">
        <v>16.070628944234802</v>
      </c>
      <c r="X32" s="113">
        <v>1.5219900836253799</v>
      </c>
      <c r="Y32" s="20">
        <v>1.71231949925962</v>
      </c>
      <c r="Z32" s="113">
        <v>1.60463592090927</v>
      </c>
      <c r="AA32" s="20">
        <v>38.160701334133897</v>
      </c>
      <c r="AB32" s="113">
        <v>1.04758370587826</v>
      </c>
      <c r="AC32" s="20">
        <v>42.4078635471936</v>
      </c>
      <c r="AD32" s="113">
        <v>1.1065743105030501</v>
      </c>
      <c r="AE32" s="20">
        <v>22.5376208141322</v>
      </c>
      <c r="AF32" s="113">
        <v>2.0073034507255101</v>
      </c>
      <c r="AG32" s="20">
        <v>-19.870242733061499</v>
      </c>
      <c r="AH32" s="113">
        <v>2.1307142732491098</v>
      </c>
      <c r="AI32" s="20">
        <v>40.405712656692799</v>
      </c>
      <c r="AJ32" s="113">
        <v>1.05605808962197</v>
      </c>
      <c r="AK32" s="20">
        <v>44.3032619024494</v>
      </c>
      <c r="AL32" s="113">
        <v>1.16370755219471</v>
      </c>
      <c r="AM32" s="20">
        <v>26.223870492312798</v>
      </c>
      <c r="AN32" s="113">
        <v>1.8985479596274599</v>
      </c>
      <c r="AO32" s="20">
        <v>-18.079391410136701</v>
      </c>
      <c r="AP32" s="113">
        <v>2.0736764646807</v>
      </c>
      <c r="AQ32" s="20">
        <v>23.446547012893099</v>
      </c>
      <c r="AR32" s="113">
        <v>0.73203671675260995</v>
      </c>
      <c r="AS32" s="20">
        <v>24.505371702978501</v>
      </c>
      <c r="AT32" s="113">
        <v>0.87225899417757102</v>
      </c>
      <c r="AU32" s="20">
        <v>19.469709441682401</v>
      </c>
      <c r="AV32" s="113">
        <v>1.5963251912071399</v>
      </c>
      <c r="AW32" s="20">
        <v>-5.0356622612960598</v>
      </c>
      <c r="AX32" s="113">
        <v>1.90435178698918</v>
      </c>
      <c r="AY32" s="20">
        <v>15.1195412943477</v>
      </c>
      <c r="AZ32" s="113">
        <v>0.77025621062184702</v>
      </c>
      <c r="BA32" s="20">
        <v>15.4075806383829</v>
      </c>
      <c r="BB32" s="113">
        <v>0.75115875444147395</v>
      </c>
      <c r="BC32" s="20">
        <v>13.8965722397199</v>
      </c>
      <c r="BD32" s="113">
        <v>1.62038505388027</v>
      </c>
      <c r="BE32" s="20">
        <v>-1.5110083986630301</v>
      </c>
      <c r="BF32" s="113">
        <v>1.58388163984161</v>
      </c>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8"/>
    </row>
    <row r="33" spans="1:86" ht="13" customHeight="1" x14ac:dyDescent="0.15">
      <c r="A33" s="57" t="s">
        <v>267</v>
      </c>
      <c r="B33" s="106">
        <v>2</v>
      </c>
      <c r="C33" s="20">
        <v>46.689257329742702</v>
      </c>
      <c r="D33" s="113">
        <v>1.24130380407351</v>
      </c>
      <c r="E33" s="20">
        <v>45.671770835965901</v>
      </c>
      <c r="F33" s="113">
        <v>1.39447388908299</v>
      </c>
      <c r="G33" s="20">
        <v>49.707309622430898</v>
      </c>
      <c r="H33" s="113">
        <v>2.8757191223569301</v>
      </c>
      <c r="I33" s="20">
        <v>4.0355387864650796</v>
      </c>
      <c r="J33" s="113">
        <v>3.2880706910711699</v>
      </c>
      <c r="K33" s="20">
        <v>6.6193790977003903</v>
      </c>
      <c r="L33" s="113">
        <v>0.66266076024294096</v>
      </c>
      <c r="M33" s="20">
        <v>5.6966855614157597</v>
      </c>
      <c r="N33" s="113">
        <v>0.64208893540072398</v>
      </c>
      <c r="O33" s="20">
        <v>8.7456410781315199</v>
      </c>
      <c r="P33" s="113">
        <v>1.6524269190671701</v>
      </c>
      <c r="Q33" s="20">
        <v>3.0489555167157598</v>
      </c>
      <c r="R33" s="113">
        <v>1.7507021992893601</v>
      </c>
      <c r="S33" s="20">
        <v>18.6339990374208</v>
      </c>
      <c r="T33" s="113">
        <v>0.947957045772995</v>
      </c>
      <c r="U33" s="20">
        <v>17.882875540178699</v>
      </c>
      <c r="V33" s="113">
        <v>1.16235591866285</v>
      </c>
      <c r="W33" s="20">
        <v>20.747350935340702</v>
      </c>
      <c r="X33" s="113">
        <v>1.96515837646476</v>
      </c>
      <c r="Y33" s="20">
        <v>2.8644753951619601</v>
      </c>
      <c r="Z33" s="113">
        <v>2.3756201304659901</v>
      </c>
      <c r="AA33" s="20">
        <v>44.468524195602001</v>
      </c>
      <c r="AB33" s="113">
        <v>1.1693083673525899</v>
      </c>
      <c r="AC33" s="20">
        <v>45.826867413214899</v>
      </c>
      <c r="AD33" s="113">
        <v>1.4449254732866099</v>
      </c>
      <c r="AE33" s="20">
        <v>40.604160579806603</v>
      </c>
      <c r="AF33" s="113">
        <v>2.58187778886525</v>
      </c>
      <c r="AG33" s="20">
        <v>-5.2227068334083304</v>
      </c>
      <c r="AH33" s="113">
        <v>3.1497900914853401</v>
      </c>
      <c r="AI33" s="20">
        <v>69.679715711526597</v>
      </c>
      <c r="AJ33" s="113">
        <v>1.4290951158304099</v>
      </c>
      <c r="AK33" s="20">
        <v>72.127561184963199</v>
      </c>
      <c r="AL33" s="113">
        <v>1.5881400036872799</v>
      </c>
      <c r="AM33" s="20">
        <v>63.417233773197502</v>
      </c>
      <c r="AN33" s="113">
        <v>2.8867086313537502</v>
      </c>
      <c r="AO33" s="20">
        <v>-8.7103274117656895</v>
      </c>
      <c r="AP33" s="113">
        <v>3.1935393968977901</v>
      </c>
      <c r="AQ33" s="20">
        <v>44.032484748893403</v>
      </c>
      <c r="AR33" s="113">
        <v>1.4116104093955399</v>
      </c>
      <c r="AS33" s="20">
        <v>45.100898072741401</v>
      </c>
      <c r="AT33" s="113">
        <v>1.6954281661183399</v>
      </c>
      <c r="AU33" s="20">
        <v>40.945849029380902</v>
      </c>
      <c r="AV33" s="113">
        <v>2.8355520073576801</v>
      </c>
      <c r="AW33" s="20">
        <v>-4.1550490433605303</v>
      </c>
      <c r="AX33" s="113">
        <v>3.3860458428280502</v>
      </c>
      <c r="AY33" s="20">
        <v>30.552374053644598</v>
      </c>
      <c r="AZ33" s="113">
        <v>1.3009700155766</v>
      </c>
      <c r="BA33" s="20">
        <v>28.115314481696402</v>
      </c>
      <c r="BB33" s="113">
        <v>1.2941854464131901</v>
      </c>
      <c r="BC33" s="20">
        <v>37.812416125174501</v>
      </c>
      <c r="BD33" s="113">
        <v>2.6381983266293401</v>
      </c>
      <c r="BE33" s="20">
        <v>9.6971016434780193</v>
      </c>
      <c r="BF33" s="113">
        <v>2.6288753762905199</v>
      </c>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8"/>
    </row>
    <row r="34" spans="1:86" ht="13" customHeight="1" x14ac:dyDescent="0.15">
      <c r="A34" s="57" t="s">
        <v>268</v>
      </c>
      <c r="B34" s="106">
        <v>2</v>
      </c>
      <c r="C34" s="20">
        <v>23.0879228468063</v>
      </c>
      <c r="D34" s="113">
        <v>1.4666072655056701</v>
      </c>
      <c r="E34" s="20">
        <v>22.579054532670099</v>
      </c>
      <c r="F34" s="113">
        <v>1.5663476704874799</v>
      </c>
      <c r="G34" s="20">
        <v>25.1737251920494</v>
      </c>
      <c r="H34" s="113">
        <v>2.2220944504727802</v>
      </c>
      <c r="I34" s="20">
        <v>2.5946706593793198</v>
      </c>
      <c r="J34" s="113">
        <v>2.23980090799063</v>
      </c>
      <c r="K34" s="20">
        <v>6.2003673092117699</v>
      </c>
      <c r="L34" s="113">
        <v>0.66967269916643202</v>
      </c>
      <c r="M34" s="20">
        <v>6.0128675893940002</v>
      </c>
      <c r="N34" s="113">
        <v>0.67677973536034097</v>
      </c>
      <c r="O34" s="20">
        <v>7.0301020491826796</v>
      </c>
      <c r="P34" s="113">
        <v>1.5073124373598299</v>
      </c>
      <c r="Q34" s="20">
        <v>1.01723445978867</v>
      </c>
      <c r="R34" s="113">
        <v>1.55155871909669</v>
      </c>
      <c r="S34" s="20">
        <v>18.540637992126801</v>
      </c>
      <c r="T34" s="113">
        <v>1.0950330951288401</v>
      </c>
      <c r="U34" s="20">
        <v>18.6311250615815</v>
      </c>
      <c r="V34" s="113">
        <v>1.1202744912093501</v>
      </c>
      <c r="W34" s="20">
        <v>18.803430063463001</v>
      </c>
      <c r="X34" s="113">
        <v>2.1608445585994098</v>
      </c>
      <c r="Y34" s="20">
        <v>0.17230500188141901</v>
      </c>
      <c r="Z34" s="113">
        <v>2.1579660611651099</v>
      </c>
      <c r="AA34" s="20">
        <v>62.399539375942602</v>
      </c>
      <c r="AB34" s="113">
        <v>1.28978753779457</v>
      </c>
      <c r="AC34" s="20">
        <v>65.914715525042894</v>
      </c>
      <c r="AD34" s="113">
        <v>1.3419555896258999</v>
      </c>
      <c r="AE34" s="20">
        <v>50.4275504505596</v>
      </c>
      <c r="AF34" s="113">
        <v>2.2386911364211501</v>
      </c>
      <c r="AG34" s="20">
        <v>-15.4871650744833</v>
      </c>
      <c r="AH34" s="113">
        <v>2.3624254308394801</v>
      </c>
      <c r="AI34" s="20">
        <v>64.671807701501393</v>
      </c>
      <c r="AJ34" s="113">
        <v>1.15724304289586</v>
      </c>
      <c r="AK34" s="20">
        <v>67.897684812347705</v>
      </c>
      <c r="AL34" s="113">
        <v>1.2332122311221401</v>
      </c>
      <c r="AM34" s="20">
        <v>53.991828175272502</v>
      </c>
      <c r="AN34" s="113">
        <v>2.30620321622379</v>
      </c>
      <c r="AO34" s="20">
        <v>-13.9058566370752</v>
      </c>
      <c r="AP34" s="113">
        <v>2.5550457018992998</v>
      </c>
      <c r="AQ34" s="20">
        <v>55.614368043309803</v>
      </c>
      <c r="AR34" s="113">
        <v>1.22407183200678</v>
      </c>
      <c r="AS34" s="20">
        <v>59.507861501328897</v>
      </c>
      <c r="AT34" s="113">
        <v>1.39672259375984</v>
      </c>
      <c r="AU34" s="20">
        <v>43.001265255864901</v>
      </c>
      <c r="AV34" s="113">
        <v>2.3316695567143202</v>
      </c>
      <c r="AW34" s="20">
        <v>-16.506596245463999</v>
      </c>
      <c r="AX34" s="113">
        <v>2.7994816283633299</v>
      </c>
      <c r="AY34" s="20">
        <v>41.906319187739903</v>
      </c>
      <c r="AZ34" s="113">
        <v>1.21292002007288</v>
      </c>
      <c r="BA34" s="20">
        <v>45.679475946071499</v>
      </c>
      <c r="BB34" s="113">
        <v>1.22327364525022</v>
      </c>
      <c r="BC34" s="20">
        <v>29.1737844423333</v>
      </c>
      <c r="BD34" s="113">
        <v>2.3663888945235301</v>
      </c>
      <c r="BE34" s="20">
        <v>-16.505691503738198</v>
      </c>
      <c r="BF34" s="113">
        <v>2.3755689300455498</v>
      </c>
      <c r="BG34" s="107"/>
      <c r="BH34" s="107"/>
      <c r="BI34" s="107"/>
      <c r="BJ34" s="107"/>
      <c r="BK34" s="107"/>
      <c r="BL34" s="107"/>
      <c r="BM34" s="107"/>
      <c r="BN34" s="107"/>
      <c r="BO34" s="107"/>
      <c r="BP34" s="107"/>
      <c r="BQ34" s="107"/>
      <c r="BR34" s="107"/>
      <c r="BS34" s="107"/>
      <c r="BT34" s="107"/>
      <c r="BU34" s="107"/>
      <c r="BV34" s="107"/>
      <c r="BW34" s="107"/>
      <c r="BX34" s="107"/>
      <c r="BY34" s="107"/>
      <c r="BZ34" s="107"/>
      <c r="CA34" s="107"/>
      <c r="CB34" s="107"/>
      <c r="CC34" s="107"/>
      <c r="CD34" s="107"/>
      <c r="CE34" s="107"/>
      <c r="CF34" s="107"/>
      <c r="CG34" s="107"/>
      <c r="CH34" s="108"/>
    </row>
    <row r="35" spans="1:86" ht="13" customHeight="1" x14ac:dyDescent="0.15">
      <c r="A35" s="57" t="s">
        <v>269</v>
      </c>
      <c r="B35" s="106">
        <v>2</v>
      </c>
      <c r="C35" s="20">
        <v>61.769550183647802</v>
      </c>
      <c r="D35" s="113">
        <v>1.30352987970904</v>
      </c>
      <c r="E35" s="20">
        <v>62.3838879493604</v>
      </c>
      <c r="F35" s="113">
        <v>1.4298731842925501</v>
      </c>
      <c r="G35" s="20">
        <v>60.275467867938097</v>
      </c>
      <c r="H35" s="113">
        <v>2.10178032886847</v>
      </c>
      <c r="I35" s="20">
        <v>-2.1084200814223801</v>
      </c>
      <c r="J35" s="113">
        <v>2.2513399137965502</v>
      </c>
      <c r="K35" s="20">
        <v>17.926246430663898</v>
      </c>
      <c r="L35" s="113">
        <v>0.75348011849915797</v>
      </c>
      <c r="M35" s="20">
        <v>16.1456082545699</v>
      </c>
      <c r="N35" s="113">
        <v>0.82629516158601801</v>
      </c>
      <c r="O35" s="20">
        <v>24.1780389247442</v>
      </c>
      <c r="P35" s="113">
        <v>1.4879183311670401</v>
      </c>
      <c r="Q35" s="20">
        <v>8.0324306701742803</v>
      </c>
      <c r="R35" s="113">
        <v>1.62834844510898</v>
      </c>
      <c r="S35" s="20">
        <v>25.211854784849901</v>
      </c>
      <c r="T35" s="113">
        <v>0.86681049643435204</v>
      </c>
      <c r="U35" s="20">
        <v>23.6206343240748</v>
      </c>
      <c r="V35" s="113">
        <v>0.90236552821038596</v>
      </c>
      <c r="W35" s="20">
        <v>30.756753875454901</v>
      </c>
      <c r="X35" s="113">
        <v>1.8594440037842801</v>
      </c>
      <c r="Y35" s="20">
        <v>7.1361195513800801</v>
      </c>
      <c r="Z35" s="113">
        <v>1.9576745322214599</v>
      </c>
      <c r="AA35" s="20">
        <v>42.262628231091703</v>
      </c>
      <c r="AB35" s="113">
        <v>1.0278054389767799</v>
      </c>
      <c r="AC35" s="20">
        <v>42.9814694466818</v>
      </c>
      <c r="AD35" s="113">
        <v>1.0996248610196799</v>
      </c>
      <c r="AE35" s="20">
        <v>39.916879671591602</v>
      </c>
      <c r="AF35" s="113">
        <v>1.8937511962022799</v>
      </c>
      <c r="AG35" s="20">
        <v>-3.0645897750901598</v>
      </c>
      <c r="AH35" s="113">
        <v>1.98472641666863</v>
      </c>
      <c r="AI35" s="20">
        <v>68.3257143322232</v>
      </c>
      <c r="AJ35" s="113">
        <v>0.78294833686976195</v>
      </c>
      <c r="AK35" s="20">
        <v>70.282871712611694</v>
      </c>
      <c r="AL35" s="113">
        <v>0.87383561806764198</v>
      </c>
      <c r="AM35" s="20">
        <v>62.247646737242597</v>
      </c>
      <c r="AN35" s="113">
        <v>1.5158808822213701</v>
      </c>
      <c r="AO35" s="20">
        <v>-8.0352249753691005</v>
      </c>
      <c r="AP35" s="113">
        <v>1.6604412826302899</v>
      </c>
      <c r="AQ35" s="20">
        <v>40.809545912792103</v>
      </c>
      <c r="AR35" s="113">
        <v>1.0176372627706001</v>
      </c>
      <c r="AS35" s="20">
        <v>40.9268778904557</v>
      </c>
      <c r="AT35" s="113">
        <v>1.08175399653363</v>
      </c>
      <c r="AU35" s="20">
        <v>40.460618643777202</v>
      </c>
      <c r="AV35" s="113">
        <v>1.97040054811031</v>
      </c>
      <c r="AW35" s="20">
        <v>-0.46625924667848301</v>
      </c>
      <c r="AX35" s="113">
        <v>2.0696070272960299</v>
      </c>
      <c r="AY35" s="20">
        <v>17.785679110634099</v>
      </c>
      <c r="AZ35" s="113">
        <v>0.83247897123315295</v>
      </c>
      <c r="BA35" s="20">
        <v>17.386277247658601</v>
      </c>
      <c r="BB35" s="113">
        <v>0.93716654285627099</v>
      </c>
      <c r="BC35" s="20">
        <v>18.917497868518101</v>
      </c>
      <c r="BD35" s="113">
        <v>1.5107556959245201</v>
      </c>
      <c r="BE35" s="20">
        <v>1.5312206208595101</v>
      </c>
      <c r="BF35" s="113">
        <v>1.67349871084046</v>
      </c>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8"/>
    </row>
    <row r="36" spans="1:86" ht="13" customHeight="1" x14ac:dyDescent="0.15">
      <c r="A36" s="57" t="s">
        <v>270</v>
      </c>
      <c r="B36" s="106">
        <v>2</v>
      </c>
      <c r="C36" s="20">
        <v>49.993201991477498</v>
      </c>
      <c r="D36" s="113">
        <v>1.31764757194953</v>
      </c>
      <c r="E36" s="20">
        <v>50.920264729746997</v>
      </c>
      <c r="F36" s="113">
        <v>1.62247648083566</v>
      </c>
      <c r="G36" s="20">
        <v>49.409176964584702</v>
      </c>
      <c r="H36" s="113">
        <v>1.55199491340166</v>
      </c>
      <c r="I36" s="20">
        <v>-1.51108776516237</v>
      </c>
      <c r="J36" s="113">
        <v>1.7654418650176</v>
      </c>
      <c r="K36" s="20">
        <v>10.2216477920916</v>
      </c>
      <c r="L36" s="113">
        <v>0.75630001048099604</v>
      </c>
      <c r="M36" s="20">
        <v>8.4681556467373795</v>
      </c>
      <c r="N36" s="113">
        <v>0.89335889009973601</v>
      </c>
      <c r="O36" s="20">
        <v>11.4702728409956</v>
      </c>
      <c r="P36" s="113">
        <v>0.95444325756909698</v>
      </c>
      <c r="Q36" s="20">
        <v>3.0021171942582399</v>
      </c>
      <c r="R36" s="113">
        <v>1.1034557765883899</v>
      </c>
      <c r="S36" s="20">
        <v>11.401912446407399</v>
      </c>
      <c r="T36" s="113">
        <v>0.84761427208069995</v>
      </c>
      <c r="U36" s="20">
        <v>10.603650717775899</v>
      </c>
      <c r="V36" s="113">
        <v>1.0511286139296501</v>
      </c>
      <c r="W36" s="20">
        <v>12.0503039080536</v>
      </c>
      <c r="X36" s="113">
        <v>1.05823021440557</v>
      </c>
      <c r="Y36" s="20">
        <v>1.44665319027767</v>
      </c>
      <c r="Z36" s="113">
        <v>1.26628472098259</v>
      </c>
      <c r="AA36" s="20">
        <v>41.257930503444697</v>
      </c>
      <c r="AB36" s="113">
        <v>1.1145211444118901</v>
      </c>
      <c r="AC36" s="20">
        <v>41.847244791821403</v>
      </c>
      <c r="AD36" s="113">
        <v>1.4437920725140401</v>
      </c>
      <c r="AE36" s="20">
        <v>40.8992401404657</v>
      </c>
      <c r="AF36" s="113">
        <v>1.3243138716849301</v>
      </c>
      <c r="AG36" s="20">
        <v>-0.94800465135576695</v>
      </c>
      <c r="AH36" s="113">
        <v>1.6415949816170801</v>
      </c>
      <c r="AI36" s="20">
        <v>53.1553624377757</v>
      </c>
      <c r="AJ36" s="113">
        <v>1.06233807071265</v>
      </c>
      <c r="AK36" s="20">
        <v>57.3301380669567</v>
      </c>
      <c r="AL36" s="113">
        <v>1.4686525888264099</v>
      </c>
      <c r="AM36" s="20">
        <v>50.215265681512399</v>
      </c>
      <c r="AN36" s="113">
        <v>1.21787611421952</v>
      </c>
      <c r="AO36" s="20">
        <v>-7.1148723854443698</v>
      </c>
      <c r="AP36" s="113">
        <v>1.60792845284109</v>
      </c>
      <c r="AQ36" s="20">
        <v>24.9615569198094</v>
      </c>
      <c r="AR36" s="113">
        <v>0.74564144125709597</v>
      </c>
      <c r="AS36" s="20">
        <v>27.251964319172298</v>
      </c>
      <c r="AT36" s="113">
        <v>1.3256277994997201</v>
      </c>
      <c r="AU36" s="20">
        <v>23.277201645944402</v>
      </c>
      <c r="AV36" s="113">
        <v>0.94584610347738296</v>
      </c>
      <c r="AW36" s="20">
        <v>-3.97476267322787</v>
      </c>
      <c r="AX36" s="113">
        <v>1.6976931007281999</v>
      </c>
      <c r="AY36" s="20">
        <v>5.6869918558728099</v>
      </c>
      <c r="AZ36" s="113">
        <v>0.54130875936378997</v>
      </c>
      <c r="BA36" s="20">
        <v>5.4730533160911401</v>
      </c>
      <c r="BB36" s="113">
        <v>0.68670551558220005</v>
      </c>
      <c r="BC36" s="20">
        <v>5.8945323156797604</v>
      </c>
      <c r="BD36" s="113">
        <v>0.67380660899111999</v>
      </c>
      <c r="BE36" s="20">
        <v>0.42147899958861801</v>
      </c>
      <c r="BF36" s="113">
        <v>0.82728656647430898</v>
      </c>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8"/>
    </row>
    <row r="37" spans="1:86" ht="13" customHeight="1" x14ac:dyDescent="0.15">
      <c r="A37" s="57" t="s">
        <v>271</v>
      </c>
      <c r="B37" s="106">
        <v>2</v>
      </c>
      <c r="C37" s="20">
        <v>14.1290205126536</v>
      </c>
      <c r="D37" s="113">
        <v>0.58365376490533005</v>
      </c>
      <c r="E37" s="20">
        <v>12.0784146369098</v>
      </c>
      <c r="F37" s="113">
        <v>0.63255116797844102</v>
      </c>
      <c r="G37" s="20">
        <v>21.2987560719382</v>
      </c>
      <c r="H37" s="113">
        <v>1.28728709336841</v>
      </c>
      <c r="I37" s="20">
        <v>9.2203414350284394</v>
      </c>
      <c r="J37" s="113">
        <v>1.3820009855725699</v>
      </c>
      <c r="K37" s="20">
        <v>52.592310539107203</v>
      </c>
      <c r="L37" s="113">
        <v>0.97811709228712695</v>
      </c>
      <c r="M37" s="20">
        <v>53.689783925757503</v>
      </c>
      <c r="N37" s="113">
        <v>1.09387537208096</v>
      </c>
      <c r="O37" s="20">
        <v>48.863597711914899</v>
      </c>
      <c r="P37" s="113">
        <v>1.66135427598611</v>
      </c>
      <c r="Q37" s="20">
        <v>-4.8261862138425702</v>
      </c>
      <c r="R37" s="113">
        <v>1.8554560934230699</v>
      </c>
      <c r="S37" s="20">
        <v>28.3995968516377</v>
      </c>
      <c r="T37" s="113">
        <v>0.84688607305581198</v>
      </c>
      <c r="U37" s="20">
        <v>27.177608499288802</v>
      </c>
      <c r="V37" s="113">
        <v>0.83483870573575303</v>
      </c>
      <c r="W37" s="20">
        <v>32.716543526781301</v>
      </c>
      <c r="X37" s="113">
        <v>1.92033917224509</v>
      </c>
      <c r="Y37" s="20">
        <v>5.5389350274925304</v>
      </c>
      <c r="Z37" s="113">
        <v>1.9552094709294401</v>
      </c>
      <c r="AA37" s="20">
        <v>60.727826734386902</v>
      </c>
      <c r="AB37" s="113">
        <v>0.98524966430171701</v>
      </c>
      <c r="AC37" s="20">
        <v>62.412442484794902</v>
      </c>
      <c r="AD37" s="113">
        <v>1.0584718403300899</v>
      </c>
      <c r="AE37" s="20">
        <v>54.868801835651098</v>
      </c>
      <c r="AF37" s="113">
        <v>1.87474230392442</v>
      </c>
      <c r="AG37" s="20">
        <v>-7.5436406491438204</v>
      </c>
      <c r="AH37" s="113">
        <v>1.96200261840041</v>
      </c>
      <c r="AI37" s="20">
        <v>67.276930948356195</v>
      </c>
      <c r="AJ37" s="113">
        <v>0.86462362154032402</v>
      </c>
      <c r="AK37" s="20">
        <v>70.089808369196504</v>
      </c>
      <c r="AL37" s="113">
        <v>0.87470857671658797</v>
      </c>
      <c r="AM37" s="20">
        <v>57.579827872045499</v>
      </c>
      <c r="AN37" s="113">
        <v>1.9575133862238401</v>
      </c>
      <c r="AO37" s="20">
        <v>-12.509980497151</v>
      </c>
      <c r="AP37" s="113">
        <v>2.0299445372265699</v>
      </c>
      <c r="AQ37" s="20">
        <v>54.195443248941402</v>
      </c>
      <c r="AR37" s="113">
        <v>1.01123269322049</v>
      </c>
      <c r="AS37" s="20">
        <v>55.903973765574399</v>
      </c>
      <c r="AT37" s="113">
        <v>0.98814575057863296</v>
      </c>
      <c r="AU37" s="20">
        <v>48.192587851652</v>
      </c>
      <c r="AV37" s="113">
        <v>1.9028599135559301</v>
      </c>
      <c r="AW37" s="20">
        <v>-7.7113859139223697</v>
      </c>
      <c r="AX37" s="113">
        <v>1.7424718024905499</v>
      </c>
      <c r="AY37" s="20">
        <v>37.773192750055998</v>
      </c>
      <c r="AZ37" s="113">
        <v>1.0508250033000499</v>
      </c>
      <c r="BA37" s="20">
        <v>37.618428247383299</v>
      </c>
      <c r="BB37" s="113">
        <v>1.0477024405383</v>
      </c>
      <c r="BC37" s="20">
        <v>38.241969415372402</v>
      </c>
      <c r="BD37" s="113">
        <v>1.86789359162156</v>
      </c>
      <c r="BE37" s="20">
        <v>0.62354116798901804</v>
      </c>
      <c r="BF37" s="113">
        <v>1.74157686896132</v>
      </c>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8"/>
    </row>
    <row r="38" spans="1:86" ht="13" customHeight="1" x14ac:dyDescent="0.15">
      <c r="A38" s="57" t="s">
        <v>272</v>
      </c>
      <c r="B38" s="106">
        <v>2</v>
      </c>
      <c r="C38" s="20">
        <v>23.069838015206599</v>
      </c>
      <c r="D38" s="113">
        <v>0.82235846503035404</v>
      </c>
      <c r="E38" s="20">
        <v>23.775258405391899</v>
      </c>
      <c r="F38" s="113">
        <v>1.07463619683061</v>
      </c>
      <c r="G38" s="20">
        <v>21.381427414631901</v>
      </c>
      <c r="H38" s="113">
        <v>1.5251669096054601</v>
      </c>
      <c r="I38" s="20">
        <v>-2.39383099075991</v>
      </c>
      <c r="J38" s="113">
        <v>1.99183247666943</v>
      </c>
      <c r="K38" s="20">
        <v>3.6995533592374401</v>
      </c>
      <c r="L38" s="113">
        <v>0.51126596357737997</v>
      </c>
      <c r="M38" s="20">
        <v>3.6643003280218802</v>
      </c>
      <c r="N38" s="113">
        <v>0.62135304620370402</v>
      </c>
      <c r="O38" s="20">
        <v>3.71449694953558</v>
      </c>
      <c r="P38" s="113">
        <v>0.74130126511225702</v>
      </c>
      <c r="Q38" s="20">
        <v>5.0196621513695701E-2</v>
      </c>
      <c r="R38" s="113">
        <v>0.92319135696786003</v>
      </c>
      <c r="S38" s="20">
        <v>4.2968192278599497</v>
      </c>
      <c r="T38" s="113">
        <v>0.47805090066953398</v>
      </c>
      <c r="U38" s="20">
        <v>4.3532492897804502</v>
      </c>
      <c r="V38" s="113">
        <v>0.58137104072996704</v>
      </c>
      <c r="W38" s="20">
        <v>4.2170204165946998</v>
      </c>
      <c r="X38" s="113">
        <v>0.79996924828840899</v>
      </c>
      <c r="Y38" s="20">
        <v>-0.136228873185752</v>
      </c>
      <c r="Z38" s="113">
        <v>0.97633083128743003</v>
      </c>
      <c r="AA38" s="20">
        <v>23.694524160238998</v>
      </c>
      <c r="AB38" s="113">
        <v>1.0729621720091</v>
      </c>
      <c r="AC38" s="20">
        <v>27.267352405888499</v>
      </c>
      <c r="AD38" s="113">
        <v>1.35340778482102</v>
      </c>
      <c r="AE38" s="20">
        <v>14.838698634598</v>
      </c>
      <c r="AF38" s="113">
        <v>1.3388339439569601</v>
      </c>
      <c r="AG38" s="20">
        <v>-12.428653771290501</v>
      </c>
      <c r="AH38" s="113">
        <v>1.83331152628021</v>
      </c>
      <c r="AI38" s="20">
        <v>43.391600258374901</v>
      </c>
      <c r="AJ38" s="113">
        <v>1.2719726112515899</v>
      </c>
      <c r="AK38" s="20">
        <v>49.613341219733897</v>
      </c>
      <c r="AL38" s="113">
        <v>1.53142159282538</v>
      </c>
      <c r="AM38" s="20">
        <v>28.078083527274298</v>
      </c>
      <c r="AN38" s="113">
        <v>1.9772214451566399</v>
      </c>
      <c r="AO38" s="20">
        <v>-21.535257692459599</v>
      </c>
      <c r="AP38" s="113">
        <v>2.4800435127465699</v>
      </c>
      <c r="AQ38" s="20">
        <v>19.3911242348263</v>
      </c>
      <c r="AR38" s="113">
        <v>1.0615047214606901</v>
      </c>
      <c r="AS38" s="20">
        <v>21.657237781609702</v>
      </c>
      <c r="AT38" s="113">
        <v>1.3992793808561901</v>
      </c>
      <c r="AU38" s="20">
        <v>13.7227751422112</v>
      </c>
      <c r="AV38" s="113">
        <v>1.3678485188654399</v>
      </c>
      <c r="AW38" s="20">
        <v>-7.93446263939855</v>
      </c>
      <c r="AX38" s="113">
        <v>1.9883351063810999</v>
      </c>
      <c r="AY38" s="20">
        <v>22.1563908170316</v>
      </c>
      <c r="AZ38" s="113">
        <v>1.20703621953409</v>
      </c>
      <c r="BA38" s="20">
        <v>23.8536063515281</v>
      </c>
      <c r="BB38" s="113">
        <v>1.48697681845984</v>
      </c>
      <c r="BC38" s="20">
        <v>17.822668715050501</v>
      </c>
      <c r="BD38" s="113">
        <v>1.65583653877254</v>
      </c>
      <c r="BE38" s="20">
        <v>-6.0309376364776304</v>
      </c>
      <c r="BF38" s="113">
        <v>2.0655000404536299</v>
      </c>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8"/>
    </row>
    <row r="39" spans="1:86" ht="13" customHeight="1" x14ac:dyDescent="0.15">
      <c r="A39" s="57" t="s">
        <v>273</v>
      </c>
      <c r="B39" s="106">
        <v>2</v>
      </c>
      <c r="C39" s="20">
        <v>11.140613434415201</v>
      </c>
      <c r="D39" s="113">
        <v>0.69777225553938504</v>
      </c>
      <c r="E39" s="20">
        <v>10.6671942404876</v>
      </c>
      <c r="F39" s="113">
        <v>0.84921765707437302</v>
      </c>
      <c r="G39" s="20">
        <v>11.9367668681474</v>
      </c>
      <c r="H39" s="113">
        <v>1.20695064122743</v>
      </c>
      <c r="I39" s="20">
        <v>1.26957262765981</v>
      </c>
      <c r="J39" s="113">
        <v>1.4922604893786799</v>
      </c>
      <c r="K39" s="20">
        <v>6.93311777458287</v>
      </c>
      <c r="L39" s="113">
        <v>0.57603363364784099</v>
      </c>
      <c r="M39" s="20">
        <v>6.2557357789190204</v>
      </c>
      <c r="N39" s="113">
        <v>0.66645411970988599</v>
      </c>
      <c r="O39" s="20">
        <v>8.0986775883107196</v>
      </c>
      <c r="P39" s="113">
        <v>0.94687978414589102</v>
      </c>
      <c r="Q39" s="20">
        <v>1.8429418093916901</v>
      </c>
      <c r="R39" s="113">
        <v>1.0920847448056901</v>
      </c>
      <c r="S39" s="20">
        <v>16.897979896343301</v>
      </c>
      <c r="T39" s="113">
        <v>0.75256040770423305</v>
      </c>
      <c r="U39" s="20">
        <v>16.826727642932799</v>
      </c>
      <c r="V39" s="113">
        <v>0.98116828796435895</v>
      </c>
      <c r="W39" s="20">
        <v>17.2926395448535</v>
      </c>
      <c r="X39" s="113">
        <v>1.4208440230186301</v>
      </c>
      <c r="Y39" s="20">
        <v>0.46591190192069798</v>
      </c>
      <c r="Z39" s="113">
        <v>1.8400100295608499</v>
      </c>
      <c r="AA39" s="20">
        <v>43.383213981966001</v>
      </c>
      <c r="AB39" s="113">
        <v>1.16216242201076</v>
      </c>
      <c r="AC39" s="20">
        <v>44.068359700840602</v>
      </c>
      <c r="AD39" s="113">
        <v>1.3819466769170301</v>
      </c>
      <c r="AE39" s="20">
        <v>42.739353173027702</v>
      </c>
      <c r="AF39" s="113">
        <v>1.7755234039307899</v>
      </c>
      <c r="AG39" s="20">
        <v>-1.32900652781286</v>
      </c>
      <c r="AH39" s="113">
        <v>2.0644636672115202</v>
      </c>
      <c r="AI39" s="20">
        <v>53.863942374465601</v>
      </c>
      <c r="AJ39" s="113">
        <v>1.15439515137517</v>
      </c>
      <c r="AK39" s="20">
        <v>56.9897246425936</v>
      </c>
      <c r="AL39" s="113">
        <v>1.4701179590643501</v>
      </c>
      <c r="AM39" s="20">
        <v>49.359798132131999</v>
      </c>
      <c r="AN39" s="113">
        <v>1.65088294460103</v>
      </c>
      <c r="AO39" s="20">
        <v>-7.62992651046165</v>
      </c>
      <c r="AP39" s="113">
        <v>2.1108192645540802</v>
      </c>
      <c r="AQ39" s="20">
        <v>45.968833744449597</v>
      </c>
      <c r="AR39" s="113">
        <v>1.1992022064044701</v>
      </c>
      <c r="AS39" s="20">
        <v>48.093452654115197</v>
      </c>
      <c r="AT39" s="113">
        <v>1.4639658164473399</v>
      </c>
      <c r="AU39" s="20">
        <v>42.900638480706498</v>
      </c>
      <c r="AV39" s="113">
        <v>1.7958223981993999</v>
      </c>
      <c r="AW39" s="20">
        <v>-5.1928141734086903</v>
      </c>
      <c r="AX39" s="113">
        <v>2.1738169321316301</v>
      </c>
      <c r="AY39" s="20">
        <v>24.30842012115</v>
      </c>
      <c r="AZ39" s="113">
        <v>1.09587558047718</v>
      </c>
      <c r="BA39" s="20">
        <v>23.883692248823301</v>
      </c>
      <c r="BB39" s="113">
        <v>1.4724069096672601</v>
      </c>
      <c r="BC39" s="20">
        <v>25.077155965741898</v>
      </c>
      <c r="BD39" s="113">
        <v>1.3950098728664999</v>
      </c>
      <c r="BE39" s="20">
        <v>1.1934637169186499</v>
      </c>
      <c r="BF39" s="113">
        <v>1.92003915264997</v>
      </c>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8"/>
    </row>
    <row r="40" spans="1:86" ht="13" customHeight="1" x14ac:dyDescent="0.15">
      <c r="A40" s="57" t="s">
        <v>274</v>
      </c>
      <c r="B40" s="106">
        <v>2</v>
      </c>
      <c r="C40" s="20">
        <v>14.6498140611229</v>
      </c>
      <c r="D40" s="113">
        <v>0.76917777522219899</v>
      </c>
      <c r="E40" s="20">
        <v>13.3296760756306</v>
      </c>
      <c r="F40" s="113">
        <v>0.79165418981503599</v>
      </c>
      <c r="G40" s="20">
        <v>22.788113029076701</v>
      </c>
      <c r="H40" s="113">
        <v>2.0432492601985999</v>
      </c>
      <c r="I40" s="20">
        <v>9.4584369534460695</v>
      </c>
      <c r="J40" s="113">
        <v>2.06392738432044</v>
      </c>
      <c r="K40" s="20">
        <v>10.0747918573497</v>
      </c>
      <c r="L40" s="113">
        <v>0.79535956476892899</v>
      </c>
      <c r="M40" s="20">
        <v>10.1325493451991</v>
      </c>
      <c r="N40" s="113">
        <v>0.85749765542488898</v>
      </c>
      <c r="O40" s="20">
        <v>9.5309880232223492</v>
      </c>
      <c r="P40" s="113">
        <v>1.29578811349142</v>
      </c>
      <c r="Q40" s="20">
        <v>-0.60156132197677603</v>
      </c>
      <c r="R40" s="113">
        <v>1.39515748061024</v>
      </c>
      <c r="S40" s="20">
        <v>10.3623082940807</v>
      </c>
      <c r="T40" s="113">
        <v>0.70657416012892804</v>
      </c>
      <c r="U40" s="20">
        <v>10.526129646169499</v>
      </c>
      <c r="V40" s="113">
        <v>0.77554335177988798</v>
      </c>
      <c r="W40" s="20">
        <v>9.5522888562911792</v>
      </c>
      <c r="X40" s="113">
        <v>1.34949303446425</v>
      </c>
      <c r="Y40" s="20">
        <v>-0.97384078987832401</v>
      </c>
      <c r="Z40" s="113">
        <v>1.4900602786430801</v>
      </c>
      <c r="AA40" s="20">
        <v>37.986234916181502</v>
      </c>
      <c r="AB40" s="113">
        <v>1.0442888780083099</v>
      </c>
      <c r="AC40" s="20">
        <v>40.168710069517601</v>
      </c>
      <c r="AD40" s="113">
        <v>1.1185915169843399</v>
      </c>
      <c r="AE40" s="20">
        <v>24.423653111698702</v>
      </c>
      <c r="AF40" s="113">
        <v>2.07590498109739</v>
      </c>
      <c r="AG40" s="20">
        <v>-15.7450569578189</v>
      </c>
      <c r="AH40" s="113">
        <v>2.2360857185252399</v>
      </c>
      <c r="AI40" s="20">
        <v>65.379421087540294</v>
      </c>
      <c r="AJ40" s="113">
        <v>0.92637593888787395</v>
      </c>
      <c r="AK40" s="20">
        <v>68.447789658977399</v>
      </c>
      <c r="AL40" s="113">
        <v>1.00357783538198</v>
      </c>
      <c r="AM40" s="20">
        <v>46.714401663473801</v>
      </c>
      <c r="AN40" s="113">
        <v>2.2070914951525298</v>
      </c>
      <c r="AO40" s="20">
        <v>-21.733387995503598</v>
      </c>
      <c r="AP40" s="113">
        <v>2.4017015285296499</v>
      </c>
      <c r="AQ40" s="20">
        <v>47.647365434723802</v>
      </c>
      <c r="AR40" s="113">
        <v>1.1687448768234601</v>
      </c>
      <c r="AS40" s="20">
        <v>49.632311485684099</v>
      </c>
      <c r="AT40" s="113">
        <v>1.2811148502224701</v>
      </c>
      <c r="AU40" s="20">
        <v>35.5641851598429</v>
      </c>
      <c r="AV40" s="113">
        <v>2.3657704634021699</v>
      </c>
      <c r="AW40" s="20">
        <v>-14.068126325841201</v>
      </c>
      <c r="AX40" s="113">
        <v>2.6517046700865299</v>
      </c>
      <c r="AY40" s="20">
        <v>14.385534352908699</v>
      </c>
      <c r="AZ40" s="113">
        <v>0.716637904456217</v>
      </c>
      <c r="BA40" s="20">
        <v>14.597250139944199</v>
      </c>
      <c r="BB40" s="113">
        <v>0.77657280884587698</v>
      </c>
      <c r="BC40" s="20">
        <v>13.1750522833422</v>
      </c>
      <c r="BD40" s="113">
        <v>1.70191134037825</v>
      </c>
      <c r="BE40" s="20">
        <v>-1.4221978566020299</v>
      </c>
      <c r="BF40" s="113">
        <v>1.8357726117763</v>
      </c>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8"/>
    </row>
    <row r="41" spans="1:86" ht="13" customHeight="1" x14ac:dyDescent="0.15">
      <c r="A41" s="57" t="s">
        <v>275</v>
      </c>
      <c r="B41" s="106">
        <v>2</v>
      </c>
      <c r="C41" s="20">
        <v>6.8506147312368002</v>
      </c>
      <c r="D41" s="113">
        <v>0.494440859718558</v>
      </c>
      <c r="E41" s="20">
        <v>5.9421011423022403</v>
      </c>
      <c r="F41" s="113">
        <v>0.53398222449574795</v>
      </c>
      <c r="G41" s="20">
        <v>12.074080806488199</v>
      </c>
      <c r="H41" s="113">
        <v>1.73844170487729</v>
      </c>
      <c r="I41" s="20">
        <v>6.1319796641859803</v>
      </c>
      <c r="J41" s="113">
        <v>1.9038356586837599</v>
      </c>
      <c r="K41" s="20">
        <v>4.2016086139881104</v>
      </c>
      <c r="L41" s="113">
        <v>0.455491401446524</v>
      </c>
      <c r="M41" s="20">
        <v>3.70591016318077</v>
      </c>
      <c r="N41" s="113">
        <v>0.44027888141065702</v>
      </c>
      <c r="O41" s="20">
        <v>7.1899064315057002</v>
      </c>
      <c r="P41" s="113">
        <v>1.5351573877715801</v>
      </c>
      <c r="Q41" s="20">
        <v>3.4839962683249301</v>
      </c>
      <c r="R41" s="113">
        <v>1.5484732822169001</v>
      </c>
      <c r="S41" s="20">
        <v>8.2853702157067701</v>
      </c>
      <c r="T41" s="113">
        <v>0.63715655304665297</v>
      </c>
      <c r="U41" s="20">
        <v>7.8729492872556097</v>
      </c>
      <c r="V41" s="113">
        <v>0.625605447634907</v>
      </c>
      <c r="W41" s="20">
        <v>10.845032648232801</v>
      </c>
      <c r="X41" s="113">
        <v>1.84636633823296</v>
      </c>
      <c r="Y41" s="20">
        <v>2.9720833609772099</v>
      </c>
      <c r="Z41" s="113">
        <v>1.84036022690429</v>
      </c>
      <c r="AA41" s="20">
        <v>29.402205495140901</v>
      </c>
      <c r="AB41" s="113">
        <v>0.85192627847671698</v>
      </c>
      <c r="AC41" s="20">
        <v>31.094863097026</v>
      </c>
      <c r="AD41" s="113">
        <v>0.95535454404964604</v>
      </c>
      <c r="AE41" s="20">
        <v>19.5649136929859</v>
      </c>
      <c r="AF41" s="113">
        <v>2.1845447406277398</v>
      </c>
      <c r="AG41" s="20">
        <v>-11.52994940404</v>
      </c>
      <c r="AH41" s="113">
        <v>2.4544186417254901</v>
      </c>
      <c r="AI41" s="20">
        <v>37.373599692600102</v>
      </c>
      <c r="AJ41" s="113">
        <v>1.0747332086908501</v>
      </c>
      <c r="AK41" s="20">
        <v>39.751713987386303</v>
      </c>
      <c r="AL41" s="113">
        <v>1.1046344057787201</v>
      </c>
      <c r="AM41" s="20">
        <v>23.6137197850734</v>
      </c>
      <c r="AN41" s="113">
        <v>2.30531105385014</v>
      </c>
      <c r="AO41" s="20">
        <v>-16.1379942023129</v>
      </c>
      <c r="AP41" s="113">
        <v>2.3550270775123998</v>
      </c>
      <c r="AQ41" s="20">
        <v>26.5599711579566</v>
      </c>
      <c r="AR41" s="113">
        <v>0.92823459077866299</v>
      </c>
      <c r="AS41" s="20">
        <v>28.010965044761399</v>
      </c>
      <c r="AT41" s="113">
        <v>1.0195812574442999</v>
      </c>
      <c r="AU41" s="20">
        <v>18.140888548885599</v>
      </c>
      <c r="AV41" s="113">
        <v>2.1469061004725201</v>
      </c>
      <c r="AW41" s="20">
        <v>-9.8700764958758196</v>
      </c>
      <c r="AX41" s="113">
        <v>2.38659811330511</v>
      </c>
      <c r="AY41" s="20">
        <v>9.9846546795897702</v>
      </c>
      <c r="AZ41" s="113">
        <v>0.57211709883161699</v>
      </c>
      <c r="BA41" s="20">
        <v>10.238391640620501</v>
      </c>
      <c r="BB41" s="113">
        <v>0.63422065240318803</v>
      </c>
      <c r="BC41" s="20">
        <v>8.3409829859993803</v>
      </c>
      <c r="BD41" s="113">
        <v>1.80033187376007</v>
      </c>
      <c r="BE41" s="20">
        <v>-1.89740865462112</v>
      </c>
      <c r="BF41" s="113">
        <v>1.98241444447344</v>
      </c>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8"/>
    </row>
    <row r="42" spans="1:86" ht="13" customHeight="1" x14ac:dyDescent="0.15">
      <c r="A42" s="57" t="s">
        <v>276</v>
      </c>
      <c r="B42" s="106">
        <v>2</v>
      </c>
      <c r="C42" s="20">
        <v>8.9450593105305103</v>
      </c>
      <c r="D42" s="113">
        <v>0.58366332851285796</v>
      </c>
      <c r="E42" s="20">
        <v>7.9806790467425097</v>
      </c>
      <c r="F42" s="113">
        <v>0.66970367517877405</v>
      </c>
      <c r="G42" s="20">
        <v>11.053841254377399</v>
      </c>
      <c r="H42" s="113">
        <v>1.09367943805817</v>
      </c>
      <c r="I42" s="20">
        <v>3.0731622076348399</v>
      </c>
      <c r="J42" s="113">
        <v>1.2749916386536599</v>
      </c>
      <c r="K42" s="20">
        <v>3.1739167336515499</v>
      </c>
      <c r="L42" s="113">
        <v>0.39336483843138098</v>
      </c>
      <c r="M42" s="20">
        <v>1.95058668210112</v>
      </c>
      <c r="N42" s="113">
        <v>0.368201968124649</v>
      </c>
      <c r="O42" s="20">
        <v>5.7528185321184102</v>
      </c>
      <c r="P42" s="113">
        <v>0.99188394876395303</v>
      </c>
      <c r="Q42" s="20">
        <v>3.8022318500172898</v>
      </c>
      <c r="R42" s="113">
        <v>1.07979815468939</v>
      </c>
      <c r="S42" s="20">
        <v>6.2898445335438096</v>
      </c>
      <c r="T42" s="113">
        <v>0.56019677217763297</v>
      </c>
      <c r="U42" s="20">
        <v>5.6144222677851401</v>
      </c>
      <c r="V42" s="113">
        <v>0.54678880010660702</v>
      </c>
      <c r="W42" s="20">
        <v>7.5950177725771599</v>
      </c>
      <c r="X42" s="113">
        <v>1.20630663182943</v>
      </c>
      <c r="Y42" s="20">
        <v>1.9805955047920301</v>
      </c>
      <c r="Z42" s="113">
        <v>1.28743543497489</v>
      </c>
      <c r="AA42" s="20">
        <v>45.262242287263803</v>
      </c>
      <c r="AB42" s="113">
        <v>1.0438557522848999</v>
      </c>
      <c r="AC42" s="20">
        <v>47.858233903267198</v>
      </c>
      <c r="AD42" s="113">
        <v>1.3043406510918301</v>
      </c>
      <c r="AE42" s="20">
        <v>38.892653771923698</v>
      </c>
      <c r="AF42" s="113">
        <v>1.83725248403918</v>
      </c>
      <c r="AG42" s="20">
        <v>-8.9655801313435308</v>
      </c>
      <c r="AH42" s="113">
        <v>2.29909134181151</v>
      </c>
      <c r="AI42" s="20">
        <v>54.787344759606803</v>
      </c>
      <c r="AJ42" s="113">
        <v>1.0146968574526101</v>
      </c>
      <c r="AK42" s="20">
        <v>57.520449760954698</v>
      </c>
      <c r="AL42" s="113">
        <v>1.25363446339403</v>
      </c>
      <c r="AM42" s="20">
        <v>48.255096777469198</v>
      </c>
      <c r="AN42" s="113">
        <v>1.7717886773214599</v>
      </c>
      <c r="AO42" s="20">
        <v>-9.2653529834854993</v>
      </c>
      <c r="AP42" s="113">
        <v>2.2275310059130802</v>
      </c>
      <c r="AQ42" s="20">
        <v>47.075927039914603</v>
      </c>
      <c r="AR42" s="113">
        <v>1.0804313406083701</v>
      </c>
      <c r="AS42" s="20">
        <v>49.785603468829002</v>
      </c>
      <c r="AT42" s="113">
        <v>1.22138722207663</v>
      </c>
      <c r="AU42" s="20">
        <v>40.2951658517769</v>
      </c>
      <c r="AV42" s="113">
        <v>1.94949855654787</v>
      </c>
      <c r="AW42" s="20">
        <v>-9.4904376170521907</v>
      </c>
      <c r="AX42" s="113">
        <v>2.2143917778583102</v>
      </c>
      <c r="AY42" s="20">
        <v>17.058962897851</v>
      </c>
      <c r="AZ42" s="113">
        <v>0.82479305962781801</v>
      </c>
      <c r="BA42" s="20">
        <v>17.385234894328299</v>
      </c>
      <c r="BB42" s="113">
        <v>0.88976309136088405</v>
      </c>
      <c r="BC42" s="20">
        <v>16.020132653372102</v>
      </c>
      <c r="BD42" s="113">
        <v>1.51953751601716</v>
      </c>
      <c r="BE42" s="20">
        <v>-1.3651022409562501</v>
      </c>
      <c r="BF42" s="113">
        <v>1.6438395435083499</v>
      </c>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8"/>
    </row>
    <row r="43" spans="1:86" ht="13" customHeight="1" x14ac:dyDescent="0.15">
      <c r="A43" s="57" t="s">
        <v>277</v>
      </c>
      <c r="B43" s="106">
        <v>2</v>
      </c>
      <c r="C43" s="20">
        <v>8.7869231644403492</v>
      </c>
      <c r="D43" s="113">
        <v>0.80442844153910997</v>
      </c>
      <c r="E43" s="20">
        <v>5.7601143320158501</v>
      </c>
      <c r="F43" s="113">
        <v>0.82466147291212999</v>
      </c>
      <c r="G43" s="20">
        <v>16.110865708517998</v>
      </c>
      <c r="H43" s="113">
        <v>1.9996335620554899</v>
      </c>
      <c r="I43" s="20">
        <v>10.3507513765021</v>
      </c>
      <c r="J43" s="113">
        <v>2.2255637551339298</v>
      </c>
      <c r="K43" s="20">
        <v>6.9822668339021297</v>
      </c>
      <c r="L43" s="113">
        <v>0.81156245182281495</v>
      </c>
      <c r="M43" s="20">
        <v>4.9012713786104296</v>
      </c>
      <c r="N43" s="113">
        <v>0.82722574780990499</v>
      </c>
      <c r="O43" s="20">
        <v>11.971679207183399</v>
      </c>
      <c r="P43" s="113">
        <v>1.7461780213991001</v>
      </c>
      <c r="Q43" s="20">
        <v>7.0704078285729999</v>
      </c>
      <c r="R43" s="113">
        <v>1.86731625600094</v>
      </c>
      <c r="S43" s="20">
        <v>14.582383679258299</v>
      </c>
      <c r="T43" s="113">
        <v>1.1094607561718699</v>
      </c>
      <c r="U43" s="20">
        <v>14.124060946697</v>
      </c>
      <c r="V43" s="113">
        <v>1.1987132519524999</v>
      </c>
      <c r="W43" s="20">
        <v>15.4472510208643</v>
      </c>
      <c r="X43" s="113">
        <v>2.0739287674471498</v>
      </c>
      <c r="Y43" s="20">
        <v>1.3231900741672999</v>
      </c>
      <c r="Z43" s="113">
        <v>2.21551613710617</v>
      </c>
      <c r="AA43" s="20">
        <v>40.561395118976101</v>
      </c>
      <c r="AB43" s="113">
        <v>1.4805300586999399</v>
      </c>
      <c r="AC43" s="20">
        <v>44.983576758235799</v>
      </c>
      <c r="AD43" s="113">
        <v>1.7176111982395099</v>
      </c>
      <c r="AE43" s="20">
        <v>30.260724340259099</v>
      </c>
      <c r="AF43" s="113">
        <v>2.6079322582560698</v>
      </c>
      <c r="AG43" s="20">
        <v>-14.7228524179767</v>
      </c>
      <c r="AH43" s="113">
        <v>2.9173017848590401</v>
      </c>
      <c r="AI43" s="20">
        <v>56.818602847907798</v>
      </c>
      <c r="AJ43" s="113">
        <v>1.47048094089403</v>
      </c>
      <c r="AK43" s="20">
        <v>61.839631504444803</v>
      </c>
      <c r="AL43" s="113">
        <v>1.6353868160017799</v>
      </c>
      <c r="AM43" s="20">
        <v>44.533256460763702</v>
      </c>
      <c r="AN43" s="113">
        <v>2.7883864560406701</v>
      </c>
      <c r="AO43" s="20">
        <v>-17.306375043681101</v>
      </c>
      <c r="AP43" s="113">
        <v>2.9993600855493399</v>
      </c>
      <c r="AQ43" s="20">
        <v>51.5762629009348</v>
      </c>
      <c r="AR43" s="113">
        <v>1.35507438887543</v>
      </c>
      <c r="AS43" s="20">
        <v>55.376111822127299</v>
      </c>
      <c r="AT43" s="113">
        <v>1.61129609854665</v>
      </c>
      <c r="AU43" s="20">
        <v>41.778468199185497</v>
      </c>
      <c r="AV43" s="113">
        <v>2.6444022360077901</v>
      </c>
      <c r="AW43" s="20">
        <v>-13.597643622941799</v>
      </c>
      <c r="AX43" s="113">
        <v>3.0454141808902002</v>
      </c>
      <c r="AY43" s="20">
        <v>18.500711270104599</v>
      </c>
      <c r="AZ43" s="113">
        <v>1.1943007633163201</v>
      </c>
      <c r="BA43" s="20">
        <v>18.2799560096147</v>
      </c>
      <c r="BB43" s="113">
        <v>1.2589164378908</v>
      </c>
      <c r="BC43" s="20">
        <v>18.925989486763001</v>
      </c>
      <c r="BD43" s="113">
        <v>2.25615246923096</v>
      </c>
      <c r="BE43" s="20">
        <v>0.64603347714832904</v>
      </c>
      <c r="BF43" s="113">
        <v>2.3336002850213999</v>
      </c>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8"/>
    </row>
    <row r="44" spans="1:86" ht="13" customHeight="1" x14ac:dyDescent="0.15">
      <c r="A44" s="57" t="s">
        <v>278</v>
      </c>
      <c r="B44" s="106">
        <v>2</v>
      </c>
      <c r="C44" s="20">
        <v>5.9676281131483799</v>
      </c>
      <c r="D44" s="113">
        <v>0.74206058596361602</v>
      </c>
      <c r="E44" s="20">
        <v>4.3250651399546198</v>
      </c>
      <c r="F44" s="113">
        <v>0.93295829874578295</v>
      </c>
      <c r="G44" s="20">
        <v>7.3669467748905397</v>
      </c>
      <c r="H44" s="113">
        <v>0.93105030981775705</v>
      </c>
      <c r="I44" s="20">
        <v>3.0418816349359199</v>
      </c>
      <c r="J44" s="113">
        <v>1.12686662024582</v>
      </c>
      <c r="K44" s="20">
        <v>6.6475685756971803</v>
      </c>
      <c r="L44" s="113">
        <v>0.70403949822401302</v>
      </c>
      <c r="M44" s="20">
        <v>5.8254988980756703</v>
      </c>
      <c r="N44" s="113">
        <v>1.12379741756311</v>
      </c>
      <c r="O44" s="20">
        <v>7.2721508410694602</v>
      </c>
      <c r="P44" s="113">
        <v>0.939750688620968</v>
      </c>
      <c r="Q44" s="20">
        <v>1.4466519429937901</v>
      </c>
      <c r="R44" s="113">
        <v>1.4997504887398001</v>
      </c>
      <c r="S44" s="20">
        <v>9.9708660133980604</v>
      </c>
      <c r="T44" s="113">
        <v>0.92728041688054197</v>
      </c>
      <c r="U44" s="20">
        <v>9.1529892330953402</v>
      </c>
      <c r="V44" s="113">
        <v>1.54052833636474</v>
      </c>
      <c r="W44" s="20">
        <v>10.6941436147691</v>
      </c>
      <c r="X44" s="113">
        <v>1.1394797520517901</v>
      </c>
      <c r="Y44" s="20">
        <v>1.5411543816737301</v>
      </c>
      <c r="Z44" s="113">
        <v>1.9331061899212401</v>
      </c>
      <c r="AA44" s="20">
        <v>28.9976381854895</v>
      </c>
      <c r="AB44" s="113">
        <v>0.99293119461216495</v>
      </c>
      <c r="AC44" s="20">
        <v>27.852332270934699</v>
      </c>
      <c r="AD44" s="113">
        <v>1.4370060910708</v>
      </c>
      <c r="AE44" s="20">
        <v>30.083515437902498</v>
      </c>
      <c r="AF44" s="113">
        <v>1.4531071224002601</v>
      </c>
      <c r="AG44" s="20">
        <v>2.2311831669677602</v>
      </c>
      <c r="AH44" s="113">
        <v>2.0886259337052899</v>
      </c>
      <c r="AI44" s="20">
        <v>37.095501131949</v>
      </c>
      <c r="AJ44" s="113">
        <v>1.00755402064244</v>
      </c>
      <c r="AK44" s="20">
        <v>38.791131345643301</v>
      </c>
      <c r="AL44" s="113">
        <v>1.6662809569994199</v>
      </c>
      <c r="AM44" s="20">
        <v>35.766674267799402</v>
      </c>
      <c r="AN44" s="113">
        <v>1.45119855413535</v>
      </c>
      <c r="AO44" s="20">
        <v>-3.0244570778439699</v>
      </c>
      <c r="AP44" s="113">
        <v>2.3753094567567299</v>
      </c>
      <c r="AQ44" s="20">
        <v>21.125712200615101</v>
      </c>
      <c r="AR44" s="113">
        <v>1.07276704673743</v>
      </c>
      <c r="AS44" s="20">
        <v>23.385401776240599</v>
      </c>
      <c r="AT44" s="113">
        <v>1.5358040201143299</v>
      </c>
      <c r="AU44" s="20">
        <v>19.293656387475501</v>
      </c>
      <c r="AV44" s="113">
        <v>1.4046937259522101</v>
      </c>
      <c r="AW44" s="20">
        <v>-4.0917453887650899</v>
      </c>
      <c r="AX44" s="113">
        <v>2.0271124875489401</v>
      </c>
      <c r="AY44" s="20">
        <v>9.2720084984758007</v>
      </c>
      <c r="AZ44" s="113">
        <v>0.99653834281305198</v>
      </c>
      <c r="BA44" s="20">
        <v>8.9321526732759295</v>
      </c>
      <c r="BB44" s="113">
        <v>1.1733913751210601</v>
      </c>
      <c r="BC44" s="20">
        <v>9.6140722332806199</v>
      </c>
      <c r="BD44" s="113">
        <v>1.2212487726803101</v>
      </c>
      <c r="BE44" s="20">
        <v>0.68191956000469001</v>
      </c>
      <c r="BF44" s="113">
        <v>1.32391518066415</v>
      </c>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8"/>
    </row>
    <row r="45" spans="1:86" ht="13" customHeight="1" x14ac:dyDescent="0.15">
      <c r="A45" s="57" t="s">
        <v>279</v>
      </c>
      <c r="B45" s="106">
        <v>2</v>
      </c>
      <c r="C45" s="20">
        <v>17.0228168725111</v>
      </c>
      <c r="D45" s="113">
        <v>0.66264210768592202</v>
      </c>
      <c r="E45" s="20">
        <v>14.3559312383793</v>
      </c>
      <c r="F45" s="113">
        <v>0.79751903013599601</v>
      </c>
      <c r="G45" s="20">
        <v>22.132067528219199</v>
      </c>
      <c r="H45" s="113">
        <v>1.14972100717488</v>
      </c>
      <c r="I45" s="20">
        <v>7.7761362898398803</v>
      </c>
      <c r="J45" s="113">
        <v>1.38960489513713</v>
      </c>
      <c r="K45" s="20">
        <v>7.6595741816081597</v>
      </c>
      <c r="L45" s="113">
        <v>0.49623383533267501</v>
      </c>
      <c r="M45" s="20">
        <v>4.9550032613038901</v>
      </c>
      <c r="N45" s="113">
        <v>0.47703064565658898</v>
      </c>
      <c r="O45" s="20">
        <v>12.6794493421973</v>
      </c>
      <c r="P45" s="113">
        <v>1.0740451263477699</v>
      </c>
      <c r="Q45" s="20">
        <v>7.7244460808934203</v>
      </c>
      <c r="R45" s="113">
        <v>1.1661889119433499</v>
      </c>
      <c r="S45" s="20">
        <v>14.9436892723181</v>
      </c>
      <c r="T45" s="113">
        <v>0.685072869204299</v>
      </c>
      <c r="U45" s="20">
        <v>13.070767885236499</v>
      </c>
      <c r="V45" s="113">
        <v>0.71721149954705199</v>
      </c>
      <c r="W45" s="20">
        <v>18.417048335190199</v>
      </c>
      <c r="X45" s="113">
        <v>1.4365431941754601</v>
      </c>
      <c r="Y45" s="20">
        <v>5.3462804499536496</v>
      </c>
      <c r="Z45" s="113">
        <v>1.5975135035758801</v>
      </c>
      <c r="AA45" s="20">
        <v>36.869628492750302</v>
      </c>
      <c r="AB45" s="113">
        <v>1.04031058846095</v>
      </c>
      <c r="AC45" s="20">
        <v>37.676520980287798</v>
      </c>
      <c r="AD45" s="113">
        <v>1.1416040425212699</v>
      </c>
      <c r="AE45" s="20">
        <v>35.2249395100824</v>
      </c>
      <c r="AF45" s="113">
        <v>1.9293912891135701</v>
      </c>
      <c r="AG45" s="20">
        <v>-2.4515814702054599</v>
      </c>
      <c r="AH45" s="113">
        <v>2.1387910917466901</v>
      </c>
      <c r="AI45" s="20">
        <v>58.007857347904903</v>
      </c>
      <c r="AJ45" s="113">
        <v>1.0886737551587</v>
      </c>
      <c r="AK45" s="20">
        <v>63.188122848299699</v>
      </c>
      <c r="AL45" s="113">
        <v>1.23525554499145</v>
      </c>
      <c r="AM45" s="20">
        <v>47.793202834429898</v>
      </c>
      <c r="AN45" s="113">
        <v>1.6814293967898499</v>
      </c>
      <c r="AO45" s="20">
        <v>-15.3949200138698</v>
      </c>
      <c r="AP45" s="113">
        <v>1.8823223398895499</v>
      </c>
      <c r="AQ45" s="20">
        <v>38.426114258786903</v>
      </c>
      <c r="AR45" s="113">
        <v>1.03189373832215</v>
      </c>
      <c r="AS45" s="20">
        <v>40.386037536853202</v>
      </c>
      <c r="AT45" s="113">
        <v>1.09961168230048</v>
      </c>
      <c r="AU45" s="20">
        <v>34.635558780972701</v>
      </c>
      <c r="AV45" s="113">
        <v>1.72295200579179</v>
      </c>
      <c r="AW45" s="20">
        <v>-5.7504787558804598</v>
      </c>
      <c r="AX45" s="113">
        <v>1.8018495154472201</v>
      </c>
      <c r="AY45" s="20">
        <v>22.6829533521664</v>
      </c>
      <c r="AZ45" s="113">
        <v>0.848451604084697</v>
      </c>
      <c r="BA45" s="20">
        <v>22.397058656155799</v>
      </c>
      <c r="BB45" s="113">
        <v>0.85171672429058398</v>
      </c>
      <c r="BC45" s="20">
        <v>22.993812002938199</v>
      </c>
      <c r="BD45" s="113">
        <v>1.59859627732697</v>
      </c>
      <c r="BE45" s="20">
        <v>0.59675334678234604</v>
      </c>
      <c r="BF45" s="113">
        <v>1.63578398498473</v>
      </c>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8"/>
    </row>
    <row r="46" spans="1:86" ht="13" customHeight="1" x14ac:dyDescent="0.15">
      <c r="A46" s="57" t="s">
        <v>280</v>
      </c>
      <c r="B46" s="106">
        <v>2</v>
      </c>
      <c r="C46" s="20">
        <v>11.999135287002799</v>
      </c>
      <c r="D46" s="113">
        <v>0.81216293651117399</v>
      </c>
      <c r="E46" s="20">
        <v>10.6558399894729</v>
      </c>
      <c r="F46" s="113">
        <v>0.94440361090277303</v>
      </c>
      <c r="G46" s="20">
        <v>16.605051316937001</v>
      </c>
      <c r="H46" s="113">
        <v>1.71527524079954</v>
      </c>
      <c r="I46" s="20">
        <v>5.9492113274641198</v>
      </c>
      <c r="J46" s="113">
        <v>1.9746927387173101</v>
      </c>
      <c r="K46" s="20">
        <v>7.4932604430335497</v>
      </c>
      <c r="L46" s="113">
        <v>0.66122919168400396</v>
      </c>
      <c r="M46" s="20">
        <v>6.1723194562158898</v>
      </c>
      <c r="N46" s="113">
        <v>0.75393751019737798</v>
      </c>
      <c r="O46" s="20">
        <v>12.1945039043483</v>
      </c>
      <c r="P46" s="113">
        <v>1.37253778913603</v>
      </c>
      <c r="Q46" s="20">
        <v>6.0221844481324096</v>
      </c>
      <c r="R46" s="113">
        <v>1.57990899208587</v>
      </c>
      <c r="S46" s="20">
        <v>16.3852144770911</v>
      </c>
      <c r="T46" s="113">
        <v>0.92774910975689395</v>
      </c>
      <c r="U46" s="20">
        <v>16.4976998689684</v>
      </c>
      <c r="V46" s="113">
        <v>0.95941479099842797</v>
      </c>
      <c r="W46" s="20">
        <v>16.0531865415422</v>
      </c>
      <c r="X46" s="113">
        <v>1.96299318489414</v>
      </c>
      <c r="Y46" s="20">
        <v>-0.444513327426247</v>
      </c>
      <c r="Z46" s="113">
        <v>2.0340933084333201</v>
      </c>
      <c r="AA46" s="20">
        <v>35.5017362790852</v>
      </c>
      <c r="AB46" s="113">
        <v>1.1722588713572499</v>
      </c>
      <c r="AC46" s="20">
        <v>39.392432850443903</v>
      </c>
      <c r="AD46" s="113">
        <v>1.3967885978900101</v>
      </c>
      <c r="AE46" s="20">
        <v>21.944198613344799</v>
      </c>
      <c r="AF46" s="113">
        <v>1.9793135976424401</v>
      </c>
      <c r="AG46" s="20">
        <v>-17.448234237099101</v>
      </c>
      <c r="AH46" s="113">
        <v>2.30832786098388</v>
      </c>
      <c r="AI46" s="20">
        <v>80.141901765545398</v>
      </c>
      <c r="AJ46" s="113">
        <v>0.92666562136164299</v>
      </c>
      <c r="AK46" s="20">
        <v>83.785326896447998</v>
      </c>
      <c r="AL46" s="113">
        <v>0.94118407798222303</v>
      </c>
      <c r="AM46" s="20">
        <v>67.499564809719104</v>
      </c>
      <c r="AN46" s="113">
        <v>2.3140453865069501</v>
      </c>
      <c r="AO46" s="20">
        <v>-16.285762086728901</v>
      </c>
      <c r="AP46" s="113">
        <v>2.41121076876611</v>
      </c>
      <c r="AQ46" s="20">
        <v>56.732774962532403</v>
      </c>
      <c r="AR46" s="113">
        <v>0.92682074170650297</v>
      </c>
      <c r="AS46" s="20">
        <v>60.001966198201302</v>
      </c>
      <c r="AT46" s="113">
        <v>1.0998978579954199</v>
      </c>
      <c r="AU46" s="20">
        <v>45.540587857345002</v>
      </c>
      <c r="AV46" s="113">
        <v>2.3794585408659601</v>
      </c>
      <c r="AW46" s="20">
        <v>-14.461378340856299</v>
      </c>
      <c r="AX46" s="113">
        <v>2.7348975633594899</v>
      </c>
      <c r="AY46" s="20">
        <v>15.3522158847202</v>
      </c>
      <c r="AZ46" s="113">
        <v>0.884102864671657</v>
      </c>
      <c r="BA46" s="20">
        <v>16.0149573797191</v>
      </c>
      <c r="BB46" s="113">
        <v>0.97933629035032299</v>
      </c>
      <c r="BC46" s="20">
        <v>13.2956143915679</v>
      </c>
      <c r="BD46" s="113">
        <v>1.5669076452559201</v>
      </c>
      <c r="BE46" s="20">
        <v>-2.7193429881512698</v>
      </c>
      <c r="BF46" s="113">
        <v>1.68902084522192</v>
      </c>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8"/>
    </row>
    <row r="47" spans="1:86" ht="13" customHeight="1" x14ac:dyDescent="0.15">
      <c r="A47" s="57" t="s">
        <v>281</v>
      </c>
      <c r="B47" s="106">
        <v>2</v>
      </c>
      <c r="C47" s="20">
        <v>31.724897378665599</v>
      </c>
      <c r="D47" s="113">
        <v>1.3505490247365799</v>
      </c>
      <c r="E47" s="20">
        <v>31.882814099434</v>
      </c>
      <c r="F47" s="113">
        <v>1.50909375281687</v>
      </c>
      <c r="G47" s="20">
        <v>31.380396179140799</v>
      </c>
      <c r="H47" s="113">
        <v>1.75993920488754</v>
      </c>
      <c r="I47" s="20">
        <v>-0.50241792029320098</v>
      </c>
      <c r="J47" s="113">
        <v>1.82166200252758</v>
      </c>
      <c r="K47" s="20">
        <v>8.3917532994177808</v>
      </c>
      <c r="L47" s="113">
        <v>0.686509130137677</v>
      </c>
      <c r="M47" s="20">
        <v>7.7109455035197501</v>
      </c>
      <c r="N47" s="113">
        <v>0.68888805881222603</v>
      </c>
      <c r="O47" s="20">
        <v>10.358686638700201</v>
      </c>
      <c r="P47" s="113">
        <v>1.2174528070283499</v>
      </c>
      <c r="Q47" s="20">
        <v>2.64774113518048</v>
      </c>
      <c r="R47" s="113">
        <v>1.1630992750126901</v>
      </c>
      <c r="S47" s="20">
        <v>16.017929896067201</v>
      </c>
      <c r="T47" s="113">
        <v>0.89054273228002301</v>
      </c>
      <c r="U47" s="20">
        <v>15.4921519556713</v>
      </c>
      <c r="V47" s="113">
        <v>0.98876708659988299</v>
      </c>
      <c r="W47" s="20">
        <v>17.352201244732001</v>
      </c>
      <c r="X47" s="113">
        <v>1.4046637337455301</v>
      </c>
      <c r="Y47" s="20">
        <v>1.8600492890607401</v>
      </c>
      <c r="Z47" s="113">
        <v>1.5552325076454301</v>
      </c>
      <c r="AA47" s="20">
        <v>59.712545082101101</v>
      </c>
      <c r="AB47" s="113">
        <v>1.2385839295960801</v>
      </c>
      <c r="AC47" s="20">
        <v>63.593152321641</v>
      </c>
      <c r="AD47" s="113">
        <v>1.29414939805985</v>
      </c>
      <c r="AE47" s="20">
        <v>47.857364159902502</v>
      </c>
      <c r="AF47" s="113">
        <v>1.9852687307911101</v>
      </c>
      <c r="AG47" s="20">
        <v>-15.735788161738499</v>
      </c>
      <c r="AH47" s="113">
        <v>1.95897643493839</v>
      </c>
      <c r="AI47" s="20">
        <v>60.735031913727497</v>
      </c>
      <c r="AJ47" s="113">
        <v>1.0681016917112101</v>
      </c>
      <c r="AK47" s="20">
        <v>64.675332435399397</v>
      </c>
      <c r="AL47" s="113">
        <v>1.1366313559588099</v>
      </c>
      <c r="AM47" s="20">
        <v>48.790551336615003</v>
      </c>
      <c r="AN47" s="113">
        <v>1.9099047077546201</v>
      </c>
      <c r="AO47" s="20">
        <v>-15.8847810987844</v>
      </c>
      <c r="AP47" s="113">
        <v>1.9592098405031</v>
      </c>
      <c r="AQ47" s="20">
        <v>46.2243125812724</v>
      </c>
      <c r="AR47" s="113">
        <v>1.1725531093402799</v>
      </c>
      <c r="AS47" s="20">
        <v>49.184509288058301</v>
      </c>
      <c r="AT47" s="113">
        <v>1.3324411068511901</v>
      </c>
      <c r="AU47" s="20">
        <v>37.536606689071903</v>
      </c>
      <c r="AV47" s="113">
        <v>1.7920382429876001</v>
      </c>
      <c r="AW47" s="20">
        <v>-11.6479025989864</v>
      </c>
      <c r="AX47" s="113">
        <v>1.99838991408733</v>
      </c>
      <c r="AY47" s="20">
        <v>10.9858801923877</v>
      </c>
      <c r="AZ47" s="113">
        <v>0.75992501477753505</v>
      </c>
      <c r="BA47" s="20">
        <v>11.3710444070576</v>
      </c>
      <c r="BB47" s="113">
        <v>0.82801590311700002</v>
      </c>
      <c r="BC47" s="20">
        <v>9.7962589058368899</v>
      </c>
      <c r="BD47" s="113">
        <v>1.1636047821212401</v>
      </c>
      <c r="BE47" s="20">
        <v>-1.5747855012207399</v>
      </c>
      <c r="BF47" s="113">
        <v>1.2037757457860101</v>
      </c>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8"/>
    </row>
    <row r="48" spans="1:86" ht="13" customHeight="1" x14ac:dyDescent="0.15">
      <c r="A48" s="57" t="s">
        <v>282</v>
      </c>
      <c r="B48" s="106">
        <v>2</v>
      </c>
      <c r="C48" s="20">
        <v>14.7112780163973</v>
      </c>
      <c r="D48" s="113">
        <v>0.84861462635977003</v>
      </c>
      <c r="E48" s="20">
        <v>15.1926572432798</v>
      </c>
      <c r="F48" s="113">
        <v>0.97935809659984396</v>
      </c>
      <c r="G48" s="20">
        <v>13.2996971770818</v>
      </c>
      <c r="H48" s="113">
        <v>1.2874980317757401</v>
      </c>
      <c r="I48" s="20">
        <v>-1.89296006619793</v>
      </c>
      <c r="J48" s="113">
        <v>1.4573094701656899</v>
      </c>
      <c r="K48" s="20">
        <v>6.3705986377685599</v>
      </c>
      <c r="L48" s="113">
        <v>0.57371235866685799</v>
      </c>
      <c r="M48" s="20">
        <v>5.7365619007351496</v>
      </c>
      <c r="N48" s="113">
        <v>0.64256250513430102</v>
      </c>
      <c r="O48" s="20">
        <v>8.1061553169373397</v>
      </c>
      <c r="P48" s="113">
        <v>1.01301995896051</v>
      </c>
      <c r="Q48" s="20">
        <v>2.3695934162021901</v>
      </c>
      <c r="R48" s="113">
        <v>1.13110788336983</v>
      </c>
      <c r="S48" s="20">
        <v>12.1732343390062</v>
      </c>
      <c r="T48" s="113">
        <v>0.67476710310420596</v>
      </c>
      <c r="U48" s="20">
        <v>11.8109242343275</v>
      </c>
      <c r="V48" s="113">
        <v>0.75081626546313696</v>
      </c>
      <c r="W48" s="20">
        <v>13.4801083276013</v>
      </c>
      <c r="X48" s="113">
        <v>1.5434431851253301</v>
      </c>
      <c r="Y48" s="20">
        <v>1.6691840932737301</v>
      </c>
      <c r="Z48" s="113">
        <v>1.72053917395692</v>
      </c>
      <c r="AA48" s="20">
        <v>29.494713708086</v>
      </c>
      <c r="AB48" s="113">
        <v>1.0685330241961299</v>
      </c>
      <c r="AC48" s="20">
        <v>30.133486532475199</v>
      </c>
      <c r="AD48" s="113">
        <v>1.2630881698660901</v>
      </c>
      <c r="AE48" s="20">
        <v>27.400519476671601</v>
      </c>
      <c r="AF48" s="113">
        <v>1.77665579829836</v>
      </c>
      <c r="AG48" s="20">
        <v>-2.7329670558035999</v>
      </c>
      <c r="AH48" s="113">
        <v>2.11458533217538</v>
      </c>
      <c r="AI48" s="20">
        <v>54.9330345146818</v>
      </c>
      <c r="AJ48" s="113">
        <v>0.94762872963810196</v>
      </c>
      <c r="AK48" s="20">
        <v>58.891148034703498</v>
      </c>
      <c r="AL48" s="113">
        <v>1.13769918161015</v>
      </c>
      <c r="AM48" s="20">
        <v>42.530716942917401</v>
      </c>
      <c r="AN48" s="113">
        <v>1.8889161414987401</v>
      </c>
      <c r="AO48" s="20">
        <v>-16.3604310917862</v>
      </c>
      <c r="AP48" s="113">
        <v>2.2131452385314399</v>
      </c>
      <c r="AQ48" s="20">
        <v>51.059172675722699</v>
      </c>
      <c r="AR48" s="113">
        <v>0.93817110863598396</v>
      </c>
      <c r="AS48" s="20">
        <v>54.322477443603397</v>
      </c>
      <c r="AT48" s="113">
        <v>1.07816401799179</v>
      </c>
      <c r="AU48" s="20">
        <v>40.7371942704509</v>
      </c>
      <c r="AV48" s="113">
        <v>1.7647245423492599</v>
      </c>
      <c r="AW48" s="20">
        <v>-13.585283173152501</v>
      </c>
      <c r="AX48" s="113">
        <v>2.0044272150436901</v>
      </c>
      <c r="AY48" s="20">
        <v>9.3787651079495706</v>
      </c>
      <c r="AZ48" s="113">
        <v>0.52162407529854005</v>
      </c>
      <c r="BA48" s="20">
        <v>9.0948299536069506</v>
      </c>
      <c r="BB48" s="113">
        <v>0.63834354221266598</v>
      </c>
      <c r="BC48" s="20">
        <v>10.092960435560199</v>
      </c>
      <c r="BD48" s="113">
        <v>1.1567170100772699</v>
      </c>
      <c r="BE48" s="20">
        <v>0.99813048195323395</v>
      </c>
      <c r="BF48" s="113">
        <v>1.4170221482246499</v>
      </c>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8"/>
    </row>
    <row r="49" spans="1:86" ht="13" customHeight="1" x14ac:dyDescent="0.15">
      <c r="A49" s="57" t="s">
        <v>283</v>
      </c>
      <c r="B49" s="106">
        <v>2</v>
      </c>
      <c r="C49" s="20">
        <v>14.1253741666632</v>
      </c>
      <c r="D49" s="113">
        <v>0.73481797116574699</v>
      </c>
      <c r="E49" s="20">
        <v>11.759504162258899</v>
      </c>
      <c r="F49" s="113">
        <v>0.98850453819481399</v>
      </c>
      <c r="G49" s="20">
        <v>16.1345219374602</v>
      </c>
      <c r="H49" s="113">
        <v>1.0197071377612901</v>
      </c>
      <c r="I49" s="20">
        <v>4.3750177752013704</v>
      </c>
      <c r="J49" s="113">
        <v>1.34290752290695</v>
      </c>
      <c r="K49" s="20">
        <v>11.3441127658075</v>
      </c>
      <c r="L49" s="113">
        <v>0.63754797591988199</v>
      </c>
      <c r="M49" s="20">
        <v>10.127284124065101</v>
      </c>
      <c r="N49" s="113">
        <v>0.95582961328847604</v>
      </c>
      <c r="O49" s="20">
        <v>12.5808482047597</v>
      </c>
      <c r="P49" s="113">
        <v>0.96078885067856801</v>
      </c>
      <c r="Q49" s="20">
        <v>2.4535640806946</v>
      </c>
      <c r="R49" s="113">
        <v>1.4130097412115701</v>
      </c>
      <c r="S49" s="20">
        <v>18.019452460638799</v>
      </c>
      <c r="T49" s="113">
        <v>0.80021063705907203</v>
      </c>
      <c r="U49" s="20">
        <v>18.849129256473901</v>
      </c>
      <c r="V49" s="113">
        <v>1.24143681235466</v>
      </c>
      <c r="W49" s="20">
        <v>17.197200980865301</v>
      </c>
      <c r="X49" s="113">
        <v>1.009526325967</v>
      </c>
      <c r="Y49" s="20">
        <v>-1.6519282756085101</v>
      </c>
      <c r="Z49" s="113">
        <v>1.5747369575094601</v>
      </c>
      <c r="AA49" s="20">
        <v>19.703419934439101</v>
      </c>
      <c r="AB49" s="113">
        <v>0.78227466227911702</v>
      </c>
      <c r="AC49" s="20">
        <v>20.998285920461001</v>
      </c>
      <c r="AD49" s="113">
        <v>1.17807353331486</v>
      </c>
      <c r="AE49" s="20">
        <v>18.5772274922656</v>
      </c>
      <c r="AF49" s="113">
        <v>1.0431832252647899</v>
      </c>
      <c r="AG49" s="20">
        <v>-2.42105842819538</v>
      </c>
      <c r="AH49" s="113">
        <v>1.54504928257442</v>
      </c>
      <c r="AI49" s="20">
        <v>32.731358716514897</v>
      </c>
      <c r="AJ49" s="113">
        <v>0.971404130458006</v>
      </c>
      <c r="AK49" s="20">
        <v>34.273589552695597</v>
      </c>
      <c r="AL49" s="113">
        <v>1.55855454064685</v>
      </c>
      <c r="AM49" s="20">
        <v>31.449411196569301</v>
      </c>
      <c r="AN49" s="113">
        <v>1.2266825880851899</v>
      </c>
      <c r="AO49" s="20">
        <v>-2.82417835612635</v>
      </c>
      <c r="AP49" s="113">
        <v>1.9728654307788001</v>
      </c>
      <c r="AQ49" s="20">
        <v>26.571134946509599</v>
      </c>
      <c r="AR49" s="113">
        <v>0.86310605626982695</v>
      </c>
      <c r="AS49" s="20">
        <v>27.1761639407102</v>
      </c>
      <c r="AT49" s="113">
        <v>1.2714483596189201</v>
      </c>
      <c r="AU49" s="20">
        <v>26.0315485146204</v>
      </c>
      <c r="AV49" s="113">
        <v>1.1936571422948501</v>
      </c>
      <c r="AW49" s="20">
        <v>-1.1446154260897601</v>
      </c>
      <c r="AX49" s="113">
        <v>1.7301504861291499</v>
      </c>
      <c r="AY49" s="20">
        <v>21.493777522467099</v>
      </c>
      <c r="AZ49" s="113">
        <v>0.82703221349785505</v>
      </c>
      <c r="BA49" s="20">
        <v>23.105336780375701</v>
      </c>
      <c r="BB49" s="113">
        <v>1.2993074614724001</v>
      </c>
      <c r="BC49" s="20">
        <v>19.759963964172002</v>
      </c>
      <c r="BD49" s="113">
        <v>1.1553716351794401</v>
      </c>
      <c r="BE49" s="20">
        <v>-3.3453728162037302</v>
      </c>
      <c r="BF49" s="113">
        <v>1.7863582834685701</v>
      </c>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8"/>
    </row>
    <row r="50" spans="1:86" ht="13" customHeight="1" x14ac:dyDescent="0.15">
      <c r="A50" s="57" t="s">
        <v>284</v>
      </c>
      <c r="B50" s="106">
        <v>2</v>
      </c>
      <c r="C50" s="20">
        <v>14.1235707828548</v>
      </c>
      <c r="D50" s="113">
        <v>0.75658674903643297</v>
      </c>
      <c r="E50" s="20">
        <v>12.7612208368253</v>
      </c>
      <c r="F50" s="113">
        <v>0.80350401511776903</v>
      </c>
      <c r="G50" s="20">
        <v>17.484872445369099</v>
      </c>
      <c r="H50" s="113">
        <v>1.4481082980662401</v>
      </c>
      <c r="I50" s="20">
        <v>4.7236516085437801</v>
      </c>
      <c r="J50" s="113">
        <v>1.5504887876042399</v>
      </c>
      <c r="K50" s="20">
        <v>14.0873688364433</v>
      </c>
      <c r="L50" s="113">
        <v>0.68069374694338303</v>
      </c>
      <c r="M50" s="20">
        <v>13.5661924268547</v>
      </c>
      <c r="N50" s="113">
        <v>0.81814598121295101</v>
      </c>
      <c r="O50" s="20">
        <v>15.289420896060699</v>
      </c>
      <c r="P50" s="113">
        <v>1.1579633726312599</v>
      </c>
      <c r="Q50" s="20">
        <v>1.7232284692059401</v>
      </c>
      <c r="R50" s="113">
        <v>1.3890898229925599</v>
      </c>
      <c r="S50" s="20">
        <v>16.226853246724101</v>
      </c>
      <c r="T50" s="113">
        <v>0.76300298510277298</v>
      </c>
      <c r="U50" s="20">
        <v>16.509338700675201</v>
      </c>
      <c r="V50" s="113">
        <v>0.89727485945069496</v>
      </c>
      <c r="W50" s="20">
        <v>15.518411112328099</v>
      </c>
      <c r="X50" s="113">
        <v>1.2152055295697399</v>
      </c>
      <c r="Y50" s="20">
        <v>-0.99092758834708805</v>
      </c>
      <c r="Z50" s="113">
        <v>1.4057947202078001</v>
      </c>
      <c r="AA50" s="20">
        <v>30.0009981520138</v>
      </c>
      <c r="AB50" s="113">
        <v>0.93416407795991696</v>
      </c>
      <c r="AC50" s="20">
        <v>32.798472189822299</v>
      </c>
      <c r="AD50" s="113">
        <v>1.06244200009374</v>
      </c>
      <c r="AE50" s="20">
        <v>23.194546977169399</v>
      </c>
      <c r="AF50" s="113">
        <v>1.50271054508003</v>
      </c>
      <c r="AG50" s="20">
        <v>-9.6039252126528591</v>
      </c>
      <c r="AH50" s="113">
        <v>1.6772560261390399</v>
      </c>
      <c r="AI50" s="20">
        <v>53.931734235645202</v>
      </c>
      <c r="AJ50" s="113">
        <v>1.0776777408915199</v>
      </c>
      <c r="AK50" s="20">
        <v>59.331147615515903</v>
      </c>
      <c r="AL50" s="113">
        <v>1.1693041887536499</v>
      </c>
      <c r="AM50" s="20">
        <v>40.856922568843501</v>
      </c>
      <c r="AN50" s="113">
        <v>1.9141995682417701</v>
      </c>
      <c r="AO50" s="20">
        <v>-18.474225046672402</v>
      </c>
      <c r="AP50" s="113">
        <v>2.1009106440179499</v>
      </c>
      <c r="AQ50" s="20">
        <v>46.613170145310498</v>
      </c>
      <c r="AR50" s="113">
        <v>1.0376694530025801</v>
      </c>
      <c r="AS50" s="20">
        <v>50.6888918764948</v>
      </c>
      <c r="AT50" s="113">
        <v>1.1896899196838799</v>
      </c>
      <c r="AU50" s="20">
        <v>36.892821541432397</v>
      </c>
      <c r="AV50" s="113">
        <v>1.65242880372069</v>
      </c>
      <c r="AW50" s="20">
        <v>-13.7960703350623</v>
      </c>
      <c r="AX50" s="113">
        <v>1.85102964886</v>
      </c>
      <c r="AY50" s="20">
        <v>34.6550285357389</v>
      </c>
      <c r="AZ50" s="113">
        <v>0.88508244878658404</v>
      </c>
      <c r="BA50" s="20">
        <v>37.6122124646743</v>
      </c>
      <c r="BB50" s="113">
        <v>0.98711457551112103</v>
      </c>
      <c r="BC50" s="20">
        <v>27.705594848039901</v>
      </c>
      <c r="BD50" s="113">
        <v>1.4841522998580601</v>
      </c>
      <c r="BE50" s="20">
        <v>-9.9066176166344597</v>
      </c>
      <c r="BF50" s="113">
        <v>1.6265424777887501</v>
      </c>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8"/>
    </row>
    <row r="51" spans="1:86" ht="13" customHeight="1" x14ac:dyDescent="0.15">
      <c r="A51" s="57" t="s">
        <v>285</v>
      </c>
      <c r="B51" s="106">
        <v>2</v>
      </c>
      <c r="C51" s="20">
        <v>16.582487731743601</v>
      </c>
      <c r="D51" s="113">
        <v>0.73843945920128495</v>
      </c>
      <c r="E51" s="20">
        <v>16.383840140723599</v>
      </c>
      <c r="F51" s="113">
        <v>0.83126898365075297</v>
      </c>
      <c r="G51" s="20">
        <v>17.225634811088401</v>
      </c>
      <c r="H51" s="113">
        <v>1.3384225131973</v>
      </c>
      <c r="I51" s="20">
        <v>0.841794670364852</v>
      </c>
      <c r="J51" s="113">
        <v>1.4909121817801301</v>
      </c>
      <c r="K51" s="20">
        <v>52.168558610920002</v>
      </c>
      <c r="L51" s="113">
        <v>1.2341087421208701</v>
      </c>
      <c r="M51" s="20">
        <v>52.790836571363201</v>
      </c>
      <c r="N51" s="113">
        <v>1.3756053281268099</v>
      </c>
      <c r="O51" s="20">
        <v>50.508835150360603</v>
      </c>
      <c r="P51" s="113">
        <v>1.9594231007871299</v>
      </c>
      <c r="Q51" s="20">
        <v>-2.2820014210025898</v>
      </c>
      <c r="R51" s="113">
        <v>2.1063056385803902</v>
      </c>
      <c r="S51" s="20">
        <v>24.194598554662299</v>
      </c>
      <c r="T51" s="113">
        <v>0.84325694324193801</v>
      </c>
      <c r="U51" s="20">
        <v>23.7160257272226</v>
      </c>
      <c r="V51" s="113">
        <v>0.93602378028981603</v>
      </c>
      <c r="W51" s="20">
        <v>25.699549366328299</v>
      </c>
      <c r="X51" s="113">
        <v>1.4137369805745399</v>
      </c>
      <c r="Y51" s="20">
        <v>1.9835236391056801</v>
      </c>
      <c r="Z51" s="113">
        <v>1.5107179005865099</v>
      </c>
      <c r="AA51" s="20">
        <v>64.470300886469303</v>
      </c>
      <c r="AB51" s="113">
        <v>0.99280071614332699</v>
      </c>
      <c r="AC51" s="20">
        <v>67.884685952854298</v>
      </c>
      <c r="AD51" s="113">
        <v>1.1372630667442001</v>
      </c>
      <c r="AE51" s="20">
        <v>55.006019949639203</v>
      </c>
      <c r="AF51" s="113">
        <v>1.7484676332840701</v>
      </c>
      <c r="AG51" s="20">
        <v>-12.8786660032151</v>
      </c>
      <c r="AH51" s="113">
        <v>1.97039971415193</v>
      </c>
      <c r="AI51" s="20">
        <v>44.108858109960501</v>
      </c>
      <c r="AJ51" s="113">
        <v>1.06525160586848</v>
      </c>
      <c r="AK51" s="20">
        <v>46.538054294303102</v>
      </c>
      <c r="AL51" s="113">
        <v>1.1733103474542701</v>
      </c>
      <c r="AM51" s="20">
        <v>37.206071164953002</v>
      </c>
      <c r="AN51" s="113">
        <v>1.7722009340962099</v>
      </c>
      <c r="AO51" s="20">
        <v>-9.3319831293501299</v>
      </c>
      <c r="AP51" s="113">
        <v>1.9006164019703999</v>
      </c>
      <c r="AQ51" s="20">
        <v>53.529046510794103</v>
      </c>
      <c r="AR51" s="113">
        <v>0.98962030916869503</v>
      </c>
      <c r="AS51" s="20">
        <v>56.344696517388698</v>
      </c>
      <c r="AT51" s="113">
        <v>1.0988897632734</v>
      </c>
      <c r="AU51" s="20">
        <v>45.766613135096001</v>
      </c>
      <c r="AV51" s="113">
        <v>1.702490992415</v>
      </c>
      <c r="AW51" s="20">
        <v>-10.5780833822927</v>
      </c>
      <c r="AX51" s="113">
        <v>1.86692314268051</v>
      </c>
      <c r="AY51" s="20">
        <v>73.063315837335907</v>
      </c>
      <c r="AZ51" s="113">
        <v>0.95062117383865496</v>
      </c>
      <c r="BA51" s="20">
        <v>76.202213457427803</v>
      </c>
      <c r="BB51" s="113">
        <v>1.02279054400563</v>
      </c>
      <c r="BC51" s="20">
        <v>64.521538426016605</v>
      </c>
      <c r="BD51" s="113">
        <v>1.68019472250776</v>
      </c>
      <c r="BE51" s="20">
        <v>-11.6806750314112</v>
      </c>
      <c r="BF51" s="113">
        <v>1.8051941871480099</v>
      </c>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8"/>
    </row>
    <row r="52" spans="1:86" ht="13" customHeight="1" x14ac:dyDescent="0.15">
      <c r="A52" s="57" t="s">
        <v>286</v>
      </c>
      <c r="B52" s="106">
        <v>2</v>
      </c>
      <c r="C52" s="20">
        <v>26.942173069399999</v>
      </c>
      <c r="D52" s="113">
        <v>1.1899464288937101</v>
      </c>
      <c r="E52" s="20">
        <v>26.275365109053901</v>
      </c>
      <c r="F52" s="113">
        <v>1.4645084418810199</v>
      </c>
      <c r="G52" s="20">
        <v>28.105215877828901</v>
      </c>
      <c r="H52" s="113">
        <v>1.5365880325026999</v>
      </c>
      <c r="I52" s="20">
        <v>1.8298507687749499</v>
      </c>
      <c r="J52" s="113">
        <v>1.8737513585087699</v>
      </c>
      <c r="K52" s="20">
        <v>6.2989278545408096</v>
      </c>
      <c r="L52" s="113">
        <v>0.52714432471855099</v>
      </c>
      <c r="M52" s="20">
        <v>5.9070099296947003</v>
      </c>
      <c r="N52" s="113">
        <v>0.64617591009805297</v>
      </c>
      <c r="O52" s="20">
        <v>6.9805159414934899</v>
      </c>
      <c r="P52" s="113">
        <v>0.79850619656015398</v>
      </c>
      <c r="Q52" s="20">
        <v>1.07350601179879</v>
      </c>
      <c r="R52" s="113">
        <v>0.97725001505918396</v>
      </c>
      <c r="S52" s="20">
        <v>9.9275697953534596</v>
      </c>
      <c r="T52" s="113">
        <v>0.58910231516547695</v>
      </c>
      <c r="U52" s="20">
        <v>9.7090129310453808</v>
      </c>
      <c r="V52" s="113">
        <v>0.84326530614843698</v>
      </c>
      <c r="W52" s="20">
        <v>10.308349715509401</v>
      </c>
      <c r="X52" s="113">
        <v>0.90041008053966898</v>
      </c>
      <c r="Y52" s="20">
        <v>0.59933678446404004</v>
      </c>
      <c r="Z52" s="113">
        <v>1.31480177497535</v>
      </c>
      <c r="AA52" s="20">
        <v>61.471379801587197</v>
      </c>
      <c r="AB52" s="113">
        <v>0.82683251125358304</v>
      </c>
      <c r="AC52" s="20">
        <v>65.624448097577798</v>
      </c>
      <c r="AD52" s="113">
        <v>1.06676965949368</v>
      </c>
      <c r="AE52" s="20">
        <v>54.248930827678301</v>
      </c>
      <c r="AF52" s="113">
        <v>1.3515761661572301</v>
      </c>
      <c r="AG52" s="20">
        <v>-11.3755172698995</v>
      </c>
      <c r="AH52" s="113">
        <v>1.7937025402155899</v>
      </c>
      <c r="AI52" s="20">
        <v>60.209010132079797</v>
      </c>
      <c r="AJ52" s="113">
        <v>0.79223794070589804</v>
      </c>
      <c r="AK52" s="20">
        <v>63.030365220906901</v>
      </c>
      <c r="AL52" s="113">
        <v>1.08178033823219</v>
      </c>
      <c r="AM52" s="20">
        <v>55.307621908057797</v>
      </c>
      <c r="AN52" s="113">
        <v>1.42454623092963</v>
      </c>
      <c r="AO52" s="20">
        <v>-7.7227433128490102</v>
      </c>
      <c r="AP52" s="113">
        <v>1.91617606880726</v>
      </c>
      <c r="AQ52" s="20">
        <v>50.423280473265898</v>
      </c>
      <c r="AR52" s="113">
        <v>0.83376960923128396</v>
      </c>
      <c r="AS52" s="20">
        <v>53.339324829020697</v>
      </c>
      <c r="AT52" s="113">
        <v>1.00840610059581</v>
      </c>
      <c r="AU52" s="20">
        <v>45.363857073387798</v>
      </c>
      <c r="AV52" s="113">
        <v>1.39664798785476</v>
      </c>
      <c r="AW52" s="20">
        <v>-7.9754677556329101</v>
      </c>
      <c r="AX52" s="113">
        <v>1.6902185801209</v>
      </c>
      <c r="AY52" s="20">
        <v>35.803016553944701</v>
      </c>
      <c r="AZ52" s="113">
        <v>0.92440805054964204</v>
      </c>
      <c r="BA52" s="20">
        <v>37.826139810609803</v>
      </c>
      <c r="BB52" s="113">
        <v>1.2574695752959999</v>
      </c>
      <c r="BC52" s="20">
        <v>32.290660514117597</v>
      </c>
      <c r="BD52" s="113">
        <v>1.4070271837149499</v>
      </c>
      <c r="BE52" s="20">
        <v>-5.5354792964922002</v>
      </c>
      <c r="BF52" s="113">
        <v>1.9152447476173999</v>
      </c>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8"/>
    </row>
    <row r="53" spans="1:86" ht="13" customHeight="1" x14ac:dyDescent="0.15">
      <c r="A53" s="57" t="s">
        <v>287</v>
      </c>
      <c r="B53" s="106">
        <v>2</v>
      </c>
      <c r="C53" s="20">
        <v>13.1598726571439</v>
      </c>
      <c r="D53" s="113">
        <v>0.67983948552807505</v>
      </c>
      <c r="E53" s="20">
        <v>11.7482128410516</v>
      </c>
      <c r="F53" s="113">
        <v>0.69202304069583698</v>
      </c>
      <c r="G53" s="20">
        <v>18.826483903879399</v>
      </c>
      <c r="H53" s="113">
        <v>1.5937990354167799</v>
      </c>
      <c r="I53" s="20">
        <v>7.0782710628277297</v>
      </c>
      <c r="J53" s="113">
        <v>1.6797533471595301</v>
      </c>
      <c r="K53" s="20">
        <v>3.9992572657800101</v>
      </c>
      <c r="L53" s="113">
        <v>0.44856661597845099</v>
      </c>
      <c r="M53" s="20">
        <v>3.6718997474682902</v>
      </c>
      <c r="N53" s="113">
        <v>0.44895610475122899</v>
      </c>
      <c r="O53" s="20">
        <v>5.16847770593116</v>
      </c>
      <c r="P53" s="113">
        <v>0.98236375485927396</v>
      </c>
      <c r="Q53" s="20">
        <v>1.49657795846287</v>
      </c>
      <c r="R53" s="113">
        <v>0.98060343077410095</v>
      </c>
      <c r="S53" s="20">
        <v>9.1839115202605104</v>
      </c>
      <c r="T53" s="113">
        <v>0.56795681823808597</v>
      </c>
      <c r="U53" s="20">
        <v>8.6796491658429993</v>
      </c>
      <c r="V53" s="113">
        <v>0.61869101894093004</v>
      </c>
      <c r="W53" s="20">
        <v>11.1256957448481</v>
      </c>
      <c r="X53" s="113">
        <v>1.3261941892010101</v>
      </c>
      <c r="Y53" s="20">
        <v>2.4460465790050998</v>
      </c>
      <c r="Z53" s="113">
        <v>1.4563083583185401</v>
      </c>
      <c r="AA53" s="20">
        <v>43.648931732825702</v>
      </c>
      <c r="AB53" s="113">
        <v>1.1370061304553001</v>
      </c>
      <c r="AC53" s="20">
        <v>47.658926614631397</v>
      </c>
      <c r="AD53" s="113">
        <v>1.28807167314153</v>
      </c>
      <c r="AE53" s="20">
        <v>27.692500816337699</v>
      </c>
      <c r="AF53" s="113">
        <v>1.63816538716541</v>
      </c>
      <c r="AG53" s="20">
        <v>-19.966425798293699</v>
      </c>
      <c r="AH53" s="113">
        <v>1.96213026738736</v>
      </c>
      <c r="AI53" s="20">
        <v>34.147757872242302</v>
      </c>
      <c r="AJ53" s="113">
        <v>0.86073863408455098</v>
      </c>
      <c r="AK53" s="20">
        <v>37.960674805335103</v>
      </c>
      <c r="AL53" s="113">
        <v>0.95657029945285998</v>
      </c>
      <c r="AM53" s="20">
        <v>18.8640915515549</v>
      </c>
      <c r="AN53" s="113">
        <v>1.2930288982190801</v>
      </c>
      <c r="AO53" s="20">
        <v>-19.096583253780199</v>
      </c>
      <c r="AP53" s="113">
        <v>1.4911794328868999</v>
      </c>
      <c r="AQ53" s="20">
        <v>35.436633491417098</v>
      </c>
      <c r="AR53" s="113">
        <v>0.91656034072367498</v>
      </c>
      <c r="AS53" s="20">
        <v>38.728295924379999</v>
      </c>
      <c r="AT53" s="113">
        <v>1.0551646925788201</v>
      </c>
      <c r="AU53" s="20">
        <v>22.2882275383859</v>
      </c>
      <c r="AV53" s="113">
        <v>1.66585845656146</v>
      </c>
      <c r="AW53" s="20">
        <v>-16.440068385994099</v>
      </c>
      <c r="AX53" s="113">
        <v>1.95953287712997</v>
      </c>
      <c r="AY53" s="20">
        <v>5.6681004076558601</v>
      </c>
      <c r="AZ53" s="113">
        <v>0.41915213466499501</v>
      </c>
      <c r="BA53" s="20">
        <v>6.2424418912781903</v>
      </c>
      <c r="BB53" s="113">
        <v>0.51072814801490796</v>
      </c>
      <c r="BC53" s="20">
        <v>3.2527191810244802</v>
      </c>
      <c r="BD53" s="113">
        <v>0.52609106409578199</v>
      </c>
      <c r="BE53" s="20">
        <v>-2.9897227102537101</v>
      </c>
      <c r="BF53" s="113">
        <v>0.75774194948913998</v>
      </c>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8"/>
    </row>
    <row r="54" spans="1:86" s="205" customFormat="1" ht="13" customHeight="1" x14ac:dyDescent="0.15">
      <c r="A54" s="199" t="s">
        <v>288</v>
      </c>
      <c r="B54" s="200">
        <v>2</v>
      </c>
      <c r="C54" s="201">
        <v>20.251302351091098</v>
      </c>
      <c r="D54" s="202">
        <v>0.90270344937069302</v>
      </c>
      <c r="E54" s="201">
        <v>18.512098558897101</v>
      </c>
      <c r="F54" s="202">
        <v>1.0645513346352899</v>
      </c>
      <c r="G54" s="201">
        <v>26.933879442521299</v>
      </c>
      <c r="H54" s="202">
        <v>2.2621809956927099</v>
      </c>
      <c r="I54" s="201">
        <v>8.4217808836241801</v>
      </c>
      <c r="J54" s="202">
        <v>2.6729735171572901</v>
      </c>
      <c r="K54" s="201">
        <v>4.76484215110926</v>
      </c>
      <c r="L54" s="202">
        <v>0.38814135112993198</v>
      </c>
      <c r="M54" s="201">
        <v>3.68205999824862</v>
      </c>
      <c r="N54" s="202">
        <v>0.417108070556446</v>
      </c>
      <c r="O54" s="201">
        <v>8.8844979473118695</v>
      </c>
      <c r="P54" s="202">
        <v>1.21576090701998</v>
      </c>
      <c r="Q54" s="201">
        <v>5.20243794906325</v>
      </c>
      <c r="R54" s="202">
        <v>1.34134075914795</v>
      </c>
      <c r="S54" s="201">
        <v>11.428333120028</v>
      </c>
      <c r="T54" s="202">
        <v>0.69403022839879303</v>
      </c>
      <c r="U54" s="201">
        <v>11.0355603838285</v>
      </c>
      <c r="V54" s="202">
        <v>0.76395889055295596</v>
      </c>
      <c r="W54" s="201">
        <v>12.9767671007245</v>
      </c>
      <c r="X54" s="202">
        <v>1.50446630715962</v>
      </c>
      <c r="Y54" s="201">
        <v>1.9412067168960201</v>
      </c>
      <c r="Z54" s="202">
        <v>1.6535488288306099</v>
      </c>
      <c r="AA54" s="201">
        <v>53.812992995283501</v>
      </c>
      <c r="AB54" s="202">
        <v>1.1960428201836</v>
      </c>
      <c r="AC54" s="201">
        <v>57.589472013347098</v>
      </c>
      <c r="AD54" s="202">
        <v>1.2024901557752501</v>
      </c>
      <c r="AE54" s="201">
        <v>39.496675198793803</v>
      </c>
      <c r="AF54" s="202">
        <v>2.71592681884258</v>
      </c>
      <c r="AG54" s="201">
        <v>-18.092796814553299</v>
      </c>
      <c r="AH54" s="202">
        <v>2.7524660360999</v>
      </c>
      <c r="AI54" s="201">
        <v>69.705502517397207</v>
      </c>
      <c r="AJ54" s="202">
        <v>1.0181573597579801</v>
      </c>
      <c r="AK54" s="201">
        <v>74.598207444735095</v>
      </c>
      <c r="AL54" s="202">
        <v>1.0651231809438599</v>
      </c>
      <c r="AM54" s="201">
        <v>51.353239156822397</v>
      </c>
      <c r="AN54" s="202">
        <v>2.4793670647826498</v>
      </c>
      <c r="AO54" s="201">
        <v>-23.244968287912702</v>
      </c>
      <c r="AP54" s="202">
        <v>2.68001177498099</v>
      </c>
      <c r="AQ54" s="201">
        <v>51.850791593762601</v>
      </c>
      <c r="AR54" s="202">
        <v>1.2764998416640501</v>
      </c>
      <c r="AS54" s="201">
        <v>54.728179039787399</v>
      </c>
      <c r="AT54" s="202">
        <v>1.3454126854374899</v>
      </c>
      <c r="AU54" s="201">
        <v>41.038180179680602</v>
      </c>
      <c r="AV54" s="202">
        <v>2.5985021339324601</v>
      </c>
      <c r="AW54" s="201">
        <v>-13.6899988601069</v>
      </c>
      <c r="AX54" s="202">
        <v>2.69476779415653</v>
      </c>
      <c r="AY54" s="201">
        <v>24.639514096407201</v>
      </c>
      <c r="AZ54" s="202">
        <v>0.99788477418508603</v>
      </c>
      <c r="BA54" s="201">
        <v>27.017526721229299</v>
      </c>
      <c r="BB54" s="202">
        <v>1.2224988956163301</v>
      </c>
      <c r="BC54" s="201">
        <v>15.6643092517063</v>
      </c>
      <c r="BD54" s="202">
        <v>1.7955810330805999</v>
      </c>
      <c r="BE54" s="201">
        <v>-11.3532174695229</v>
      </c>
      <c r="BF54" s="202">
        <v>2.2634151939312499</v>
      </c>
      <c r="BG54" s="203"/>
      <c r="BH54" s="203"/>
      <c r="BI54" s="203"/>
      <c r="BJ54" s="203"/>
      <c r="BK54" s="203"/>
      <c r="BL54" s="203"/>
      <c r="BM54" s="203"/>
      <c r="BN54" s="203"/>
      <c r="BO54" s="203"/>
      <c r="BP54" s="203"/>
      <c r="BQ54" s="203"/>
      <c r="BR54" s="203"/>
      <c r="BS54" s="203"/>
      <c r="BT54" s="203"/>
      <c r="BU54" s="203"/>
      <c r="BV54" s="203"/>
      <c r="BW54" s="203"/>
      <c r="BX54" s="203"/>
      <c r="BY54" s="203"/>
      <c r="BZ54" s="203"/>
      <c r="CA54" s="203"/>
      <c r="CB54" s="203"/>
      <c r="CC54" s="203"/>
      <c r="CD54" s="203"/>
      <c r="CE54" s="203"/>
      <c r="CF54" s="203"/>
      <c r="CG54" s="203"/>
      <c r="CH54" s="206"/>
    </row>
    <row r="55" spans="1:86" ht="13" customHeight="1" x14ac:dyDescent="0.15">
      <c r="A55" s="57" t="s">
        <v>289</v>
      </c>
      <c r="B55" s="106">
        <v>2</v>
      </c>
      <c r="C55" s="20">
        <v>18.163348939560201</v>
      </c>
      <c r="D55" s="113">
        <v>1.16238418380947</v>
      </c>
      <c r="E55" s="20">
        <v>17.032441379868601</v>
      </c>
      <c r="F55" s="113">
        <v>1.2458772394239399</v>
      </c>
      <c r="G55" s="20">
        <v>19.9796465972519</v>
      </c>
      <c r="H55" s="113">
        <v>1.72232078011939</v>
      </c>
      <c r="I55" s="20">
        <v>2.9472052173833498</v>
      </c>
      <c r="J55" s="113">
        <v>1.7722879834782099</v>
      </c>
      <c r="K55" s="20">
        <v>14.1293658841452</v>
      </c>
      <c r="L55" s="113">
        <v>0.78752167910709703</v>
      </c>
      <c r="M55" s="20">
        <v>13.379570617155199</v>
      </c>
      <c r="N55" s="113">
        <v>0.97934806048483902</v>
      </c>
      <c r="O55" s="20">
        <v>15.4768718975048</v>
      </c>
      <c r="P55" s="113">
        <v>1.3607937784111499</v>
      </c>
      <c r="Q55" s="20">
        <v>2.0973012803495901</v>
      </c>
      <c r="R55" s="113">
        <v>1.6881822606157</v>
      </c>
      <c r="S55" s="20">
        <v>20.857025087289198</v>
      </c>
      <c r="T55" s="113">
        <v>1.1554764652444101</v>
      </c>
      <c r="U55" s="20">
        <v>21.187259928465</v>
      </c>
      <c r="V55" s="113">
        <v>1.4066313429697099</v>
      </c>
      <c r="W55" s="20">
        <v>20.447629494020902</v>
      </c>
      <c r="X55" s="113">
        <v>1.6318275852712401</v>
      </c>
      <c r="Y55" s="20">
        <v>-0.73963043444409804</v>
      </c>
      <c r="Z55" s="113">
        <v>1.93036898841049</v>
      </c>
      <c r="AA55" s="20">
        <v>57.207783662446097</v>
      </c>
      <c r="AB55" s="113">
        <v>1.3761182623253201</v>
      </c>
      <c r="AC55" s="20">
        <v>58.156507342214802</v>
      </c>
      <c r="AD55" s="113">
        <v>1.6649473188653101</v>
      </c>
      <c r="AE55" s="20">
        <v>55.4111183972121</v>
      </c>
      <c r="AF55" s="113">
        <v>1.9479664213655801</v>
      </c>
      <c r="AG55" s="20">
        <v>-2.7453889450026598</v>
      </c>
      <c r="AH55" s="113">
        <v>2.34495045857975</v>
      </c>
      <c r="AI55" s="20">
        <v>56.067851927260897</v>
      </c>
      <c r="AJ55" s="113">
        <v>1.5633723026205599</v>
      </c>
      <c r="AK55" s="20">
        <v>57.714376975086999</v>
      </c>
      <c r="AL55" s="113">
        <v>1.8205360483983799</v>
      </c>
      <c r="AM55" s="20">
        <v>53.210213092850601</v>
      </c>
      <c r="AN55" s="113">
        <v>2.0101198645293699</v>
      </c>
      <c r="AO55" s="20">
        <v>-4.5041638822363801</v>
      </c>
      <c r="AP55" s="113">
        <v>2.19649985864553</v>
      </c>
      <c r="AQ55" s="20">
        <v>57.339838837972898</v>
      </c>
      <c r="AR55" s="113">
        <v>1.44701910474725</v>
      </c>
      <c r="AS55" s="20">
        <v>57.983962536865697</v>
      </c>
      <c r="AT55" s="113">
        <v>1.8797755686444899</v>
      </c>
      <c r="AU55" s="20">
        <v>56.312270495216602</v>
      </c>
      <c r="AV55" s="113">
        <v>1.87719559198376</v>
      </c>
      <c r="AW55" s="20">
        <v>-1.6716920416491701</v>
      </c>
      <c r="AX55" s="113">
        <v>2.4396183371645299</v>
      </c>
      <c r="AY55" s="20">
        <v>38.117051839645903</v>
      </c>
      <c r="AZ55" s="113">
        <v>1.2865784837875101</v>
      </c>
      <c r="BA55" s="20">
        <v>38.7271276471091</v>
      </c>
      <c r="BB55" s="113">
        <v>1.56327312328093</v>
      </c>
      <c r="BC55" s="20">
        <v>37.010023808544901</v>
      </c>
      <c r="BD55" s="113">
        <v>2.0965854457381399</v>
      </c>
      <c r="BE55" s="20">
        <v>-1.7171038385641599</v>
      </c>
      <c r="BF55" s="113">
        <v>2.54674873884208</v>
      </c>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8"/>
    </row>
    <row r="56" spans="1:86" ht="13" customHeight="1" x14ac:dyDescent="0.15">
      <c r="A56" s="57" t="s">
        <v>290</v>
      </c>
      <c r="B56" s="106">
        <v>2</v>
      </c>
      <c r="C56" s="20">
        <v>30.522082237005801</v>
      </c>
      <c r="D56" s="113">
        <v>1.07054383876099</v>
      </c>
      <c r="E56" s="20">
        <v>32.209180706781297</v>
      </c>
      <c r="F56" s="113">
        <v>1.2313910657593501</v>
      </c>
      <c r="G56" s="20">
        <v>27.987882505701101</v>
      </c>
      <c r="H56" s="113">
        <v>1.27946592353181</v>
      </c>
      <c r="I56" s="20">
        <v>-4.2212982010802103</v>
      </c>
      <c r="J56" s="113">
        <v>1.3489877738338401</v>
      </c>
      <c r="K56" s="20">
        <v>9.3366920727655494</v>
      </c>
      <c r="L56" s="113">
        <v>0.59038818484946998</v>
      </c>
      <c r="M56" s="20">
        <v>9.0564657448445303</v>
      </c>
      <c r="N56" s="113">
        <v>0.703710678670597</v>
      </c>
      <c r="O56" s="20">
        <v>9.7350953504126796</v>
      </c>
      <c r="P56" s="113">
        <v>0.85828378600852395</v>
      </c>
      <c r="Q56" s="20">
        <v>0.678629605568144</v>
      </c>
      <c r="R56" s="113">
        <v>0.96990282514707704</v>
      </c>
      <c r="S56" s="20">
        <v>14.655829847184499</v>
      </c>
      <c r="T56" s="113">
        <v>0.76413456395353396</v>
      </c>
      <c r="U56" s="20">
        <v>14.3571620948378</v>
      </c>
      <c r="V56" s="113">
        <v>0.94798960480897898</v>
      </c>
      <c r="W56" s="20">
        <v>15.0411788124112</v>
      </c>
      <c r="X56" s="113">
        <v>1.08922301578421</v>
      </c>
      <c r="Y56" s="20">
        <v>0.68401671757337501</v>
      </c>
      <c r="Z56" s="113">
        <v>1.3438773049867101</v>
      </c>
      <c r="AA56" s="20">
        <v>54.4623595016973</v>
      </c>
      <c r="AB56" s="113">
        <v>0.86152504951627995</v>
      </c>
      <c r="AC56" s="20">
        <v>57.789199997614197</v>
      </c>
      <c r="AD56" s="113">
        <v>1.0448172380087499</v>
      </c>
      <c r="AE56" s="20">
        <v>48.774171682426697</v>
      </c>
      <c r="AF56" s="113">
        <v>1.26298087103765</v>
      </c>
      <c r="AG56" s="20">
        <v>-9.0150283151875108</v>
      </c>
      <c r="AH56" s="113">
        <v>1.5307267631403501</v>
      </c>
      <c r="AI56" s="20">
        <v>78.566300943473806</v>
      </c>
      <c r="AJ56" s="113">
        <v>0.74935244208260798</v>
      </c>
      <c r="AK56" s="20">
        <v>80.928803565058203</v>
      </c>
      <c r="AL56" s="113">
        <v>0.85022327619846705</v>
      </c>
      <c r="AM56" s="20">
        <v>74.455533124463003</v>
      </c>
      <c r="AN56" s="113">
        <v>1.14445990500408</v>
      </c>
      <c r="AO56" s="20">
        <v>-6.47327044059519</v>
      </c>
      <c r="AP56" s="113">
        <v>1.2689276427118701</v>
      </c>
      <c r="AQ56" s="20">
        <v>57.492742644290701</v>
      </c>
      <c r="AR56" s="113">
        <v>0.89170372562086397</v>
      </c>
      <c r="AS56" s="20">
        <v>60.702102893536797</v>
      </c>
      <c r="AT56" s="113">
        <v>1.0394278328476201</v>
      </c>
      <c r="AU56" s="20">
        <v>51.880980585485098</v>
      </c>
      <c r="AV56" s="113">
        <v>1.3210516373076899</v>
      </c>
      <c r="AW56" s="20">
        <v>-8.82112230805172</v>
      </c>
      <c r="AX56" s="113">
        <v>1.49819488323037</v>
      </c>
      <c r="AY56" s="20">
        <v>24.173522724516701</v>
      </c>
      <c r="AZ56" s="113">
        <v>0.96155850480820404</v>
      </c>
      <c r="BA56" s="20">
        <v>26.399961856249998</v>
      </c>
      <c r="BB56" s="113">
        <v>1.1706036311941199</v>
      </c>
      <c r="BC56" s="20">
        <v>20.3809951460244</v>
      </c>
      <c r="BD56" s="113">
        <v>1.1868929353273501</v>
      </c>
      <c r="BE56" s="20">
        <v>-6.0189667102255697</v>
      </c>
      <c r="BF56" s="113">
        <v>1.4140824097901099</v>
      </c>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8"/>
    </row>
    <row r="57" spans="1:86" ht="13" customHeight="1" x14ac:dyDescent="0.15">
      <c r="A57" s="57" t="s">
        <v>291</v>
      </c>
      <c r="B57" s="106">
        <v>2</v>
      </c>
      <c r="C57" s="20">
        <v>41.126625740841902</v>
      </c>
      <c r="D57" s="113">
        <v>1.74559704712469</v>
      </c>
      <c r="E57" s="20">
        <v>41.368968293720599</v>
      </c>
      <c r="F57" s="113">
        <v>2.1397647973557499</v>
      </c>
      <c r="G57" s="20">
        <v>40.6322176108946</v>
      </c>
      <c r="H57" s="113">
        <v>2.0874866878787399</v>
      </c>
      <c r="I57" s="20">
        <v>-0.73675068282596401</v>
      </c>
      <c r="J57" s="113">
        <v>2.5313806831655801</v>
      </c>
      <c r="K57" s="20">
        <v>11.836689359264501</v>
      </c>
      <c r="L57" s="113">
        <v>1.1853433950602701</v>
      </c>
      <c r="M57" s="20">
        <v>10.4545654096882</v>
      </c>
      <c r="N57" s="113">
        <v>1.2398274966187699</v>
      </c>
      <c r="O57" s="20">
        <v>14.2737539721881</v>
      </c>
      <c r="P57" s="113">
        <v>1.5524643878281601</v>
      </c>
      <c r="Q57" s="20">
        <v>3.81918856249994</v>
      </c>
      <c r="R57" s="113">
        <v>1.3842593700821899</v>
      </c>
      <c r="S57" s="20">
        <v>9.3082539026247808</v>
      </c>
      <c r="T57" s="113">
        <v>0.98062783036432699</v>
      </c>
      <c r="U57" s="20">
        <v>8.5393416043258092</v>
      </c>
      <c r="V57" s="113">
        <v>1.0070848635966401</v>
      </c>
      <c r="W57" s="20">
        <v>10.687500542229399</v>
      </c>
      <c r="X57" s="113">
        <v>1.44451695205146</v>
      </c>
      <c r="Y57" s="20">
        <v>2.1481589379035602</v>
      </c>
      <c r="Z57" s="113">
        <v>1.36728736083313</v>
      </c>
      <c r="AA57" s="20">
        <v>62.5368686838789</v>
      </c>
      <c r="AB57" s="113">
        <v>1.30535456560534</v>
      </c>
      <c r="AC57" s="20">
        <v>64.6244618102495</v>
      </c>
      <c r="AD57" s="113">
        <v>1.4128502196952299</v>
      </c>
      <c r="AE57" s="20">
        <v>58.776393222231803</v>
      </c>
      <c r="AF57" s="113">
        <v>2.0736527023729701</v>
      </c>
      <c r="AG57" s="20">
        <v>-5.8480685880176901</v>
      </c>
      <c r="AH57" s="113">
        <v>2.1804659838726801</v>
      </c>
      <c r="AI57" s="20">
        <v>82.777729884717601</v>
      </c>
      <c r="AJ57" s="113">
        <v>0.76580955664825201</v>
      </c>
      <c r="AK57" s="20">
        <v>83.976338397037793</v>
      </c>
      <c r="AL57" s="113">
        <v>0.96545504519712999</v>
      </c>
      <c r="AM57" s="20">
        <v>80.703281056033205</v>
      </c>
      <c r="AN57" s="113">
        <v>1.4249571878595899</v>
      </c>
      <c r="AO57" s="20">
        <v>-3.2730573410046899</v>
      </c>
      <c r="AP57" s="113">
        <v>1.7616959858583201</v>
      </c>
      <c r="AQ57" s="20">
        <v>57.761569398794997</v>
      </c>
      <c r="AR57" s="113">
        <v>1.3645319229293</v>
      </c>
      <c r="AS57" s="20">
        <v>58.105847197088401</v>
      </c>
      <c r="AT57" s="113">
        <v>1.57028056763812</v>
      </c>
      <c r="AU57" s="20">
        <v>57.200512372982502</v>
      </c>
      <c r="AV57" s="113">
        <v>1.98907240634895</v>
      </c>
      <c r="AW57" s="20">
        <v>-0.90533482410590704</v>
      </c>
      <c r="AX57" s="113">
        <v>2.2284514557473099</v>
      </c>
      <c r="AY57" s="20">
        <v>34.1149162723854</v>
      </c>
      <c r="AZ57" s="113">
        <v>2.4204173407591498</v>
      </c>
      <c r="BA57" s="20">
        <v>33.210130660081198</v>
      </c>
      <c r="BB57" s="113">
        <v>2.7328360919441801</v>
      </c>
      <c r="BC57" s="20">
        <v>35.892578487633301</v>
      </c>
      <c r="BD57" s="113">
        <v>2.5690115102149398</v>
      </c>
      <c r="BE57" s="20">
        <v>2.6824478275520298</v>
      </c>
      <c r="BF57" s="113">
        <v>2.3343688169866499</v>
      </c>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8"/>
    </row>
    <row r="58" spans="1:86" ht="13" customHeight="1" x14ac:dyDescent="0.15">
      <c r="A58" s="57" t="s">
        <v>292</v>
      </c>
      <c r="B58" s="106">
        <v>2</v>
      </c>
      <c r="C58" s="20">
        <v>28.964755929468499</v>
      </c>
      <c r="D58" s="113">
        <v>0.80774955399645998</v>
      </c>
      <c r="E58" s="20">
        <v>30.591322061874301</v>
      </c>
      <c r="F58" s="113">
        <v>1.0755008716229</v>
      </c>
      <c r="G58" s="20">
        <v>26.3572628748238</v>
      </c>
      <c r="H58" s="113">
        <v>1.0895662322728099</v>
      </c>
      <c r="I58" s="20">
        <v>-4.2340591870504598</v>
      </c>
      <c r="J58" s="113">
        <v>1.50159362725572</v>
      </c>
      <c r="K58" s="20">
        <v>17.085603840011299</v>
      </c>
      <c r="L58" s="113">
        <v>0.65724313893194597</v>
      </c>
      <c r="M58" s="20">
        <v>17.846669823421799</v>
      </c>
      <c r="N58" s="113">
        <v>0.87487829743573098</v>
      </c>
      <c r="O58" s="20">
        <v>15.6960510352075</v>
      </c>
      <c r="P58" s="113">
        <v>0.94846809327598602</v>
      </c>
      <c r="Q58" s="20">
        <v>-2.1506187882143202</v>
      </c>
      <c r="R58" s="113">
        <v>1.2905344959838201</v>
      </c>
      <c r="S58" s="20">
        <v>13.9098053129474</v>
      </c>
      <c r="T58" s="113">
        <v>0.64022055209204298</v>
      </c>
      <c r="U58" s="20">
        <v>13.8756482559952</v>
      </c>
      <c r="V58" s="113">
        <v>0.85324957297486503</v>
      </c>
      <c r="W58" s="20">
        <v>13.813362557278699</v>
      </c>
      <c r="X58" s="113">
        <v>0.92488248077426005</v>
      </c>
      <c r="Y58" s="20">
        <v>-6.22856987164742E-2</v>
      </c>
      <c r="Z58" s="113">
        <v>1.26618471597466</v>
      </c>
      <c r="AA58" s="20">
        <v>26.401642621095402</v>
      </c>
      <c r="AB58" s="113">
        <v>0.760369245074352</v>
      </c>
      <c r="AC58" s="20">
        <v>29.528408859657901</v>
      </c>
      <c r="AD58" s="113">
        <v>0.99404379453693803</v>
      </c>
      <c r="AE58" s="20">
        <v>21.524210960683501</v>
      </c>
      <c r="AF58" s="113">
        <v>1.1009123346446801</v>
      </c>
      <c r="AG58" s="20">
        <v>-8.00419789897445</v>
      </c>
      <c r="AH58" s="113">
        <v>1.46381143806471</v>
      </c>
      <c r="AI58" s="20">
        <v>39.630386834142101</v>
      </c>
      <c r="AJ58" s="113">
        <v>1.06854600416294</v>
      </c>
      <c r="AK58" s="20">
        <v>45.4359897645895</v>
      </c>
      <c r="AL58" s="113">
        <v>1.34793477783049</v>
      </c>
      <c r="AM58" s="20">
        <v>30.566491462281899</v>
      </c>
      <c r="AN58" s="113">
        <v>1.3718361249101001</v>
      </c>
      <c r="AO58" s="20">
        <v>-14.8694983023076</v>
      </c>
      <c r="AP58" s="113">
        <v>1.7259402418287799</v>
      </c>
      <c r="AQ58" s="20">
        <v>38.3892783094267</v>
      </c>
      <c r="AR58" s="113">
        <v>0.97126410383709605</v>
      </c>
      <c r="AS58" s="20">
        <v>42.824305390986297</v>
      </c>
      <c r="AT58" s="113">
        <v>1.22082594517067</v>
      </c>
      <c r="AU58" s="20">
        <v>31.276645860874101</v>
      </c>
      <c r="AV58" s="113">
        <v>1.22340157823451</v>
      </c>
      <c r="AW58" s="20">
        <v>-11.547659530112201</v>
      </c>
      <c r="AX58" s="113">
        <v>1.5195590799677801</v>
      </c>
      <c r="AY58" s="20">
        <v>33.611148028283097</v>
      </c>
      <c r="AZ58" s="113">
        <v>0.83934325224252304</v>
      </c>
      <c r="BA58" s="20">
        <v>38.281445393369097</v>
      </c>
      <c r="BB58" s="113">
        <v>1.05372979624114</v>
      </c>
      <c r="BC58" s="20">
        <v>26.1279303787957</v>
      </c>
      <c r="BD58" s="113">
        <v>1.16893210678119</v>
      </c>
      <c r="BE58" s="20">
        <v>-12.153515014573401</v>
      </c>
      <c r="BF58" s="113">
        <v>1.4911997626253199</v>
      </c>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8"/>
    </row>
    <row r="59" spans="1:86" ht="13" customHeight="1" x14ac:dyDescent="0.15">
      <c r="A59" s="57" t="s">
        <v>293</v>
      </c>
      <c r="B59" s="106">
        <v>2</v>
      </c>
      <c r="C59" s="20">
        <v>22.0284747692893</v>
      </c>
      <c r="D59" s="113">
        <v>1.1244183441393401</v>
      </c>
      <c r="E59" s="20">
        <v>20.169609838166799</v>
      </c>
      <c r="F59" s="113">
        <v>1.06715204879635</v>
      </c>
      <c r="G59" s="20">
        <v>26.620757931283599</v>
      </c>
      <c r="H59" s="113">
        <v>2.3157109626018801</v>
      </c>
      <c r="I59" s="20">
        <v>6.4511480931168599</v>
      </c>
      <c r="J59" s="113">
        <v>2.3638233980908998</v>
      </c>
      <c r="K59" s="20">
        <v>24.424471442865801</v>
      </c>
      <c r="L59" s="113">
        <v>1.78368663335906</v>
      </c>
      <c r="M59" s="20">
        <v>23.087705859613099</v>
      </c>
      <c r="N59" s="113">
        <v>1.86522674197213</v>
      </c>
      <c r="O59" s="20">
        <v>27.368582645495</v>
      </c>
      <c r="P59" s="113">
        <v>2.3608301772209299</v>
      </c>
      <c r="Q59" s="20">
        <v>4.2808767858819401</v>
      </c>
      <c r="R59" s="113">
        <v>2.0211580311623099</v>
      </c>
      <c r="S59" s="20">
        <v>30.4763394581543</v>
      </c>
      <c r="T59" s="113">
        <v>2.1203335019995402</v>
      </c>
      <c r="U59" s="20">
        <v>30.0648152134209</v>
      </c>
      <c r="V59" s="113">
        <v>2.3939766784793699</v>
      </c>
      <c r="W59" s="20">
        <v>31.641775783331902</v>
      </c>
      <c r="X59" s="113">
        <v>2.06608855925756</v>
      </c>
      <c r="Y59" s="20">
        <v>1.5769605699109699</v>
      </c>
      <c r="Z59" s="113">
        <v>1.98096608596857</v>
      </c>
      <c r="AA59" s="20">
        <v>66.981862927231305</v>
      </c>
      <c r="AB59" s="113">
        <v>1.6839458580434501</v>
      </c>
      <c r="AC59" s="20">
        <v>67.624533748330407</v>
      </c>
      <c r="AD59" s="113">
        <v>1.7921141547567001</v>
      </c>
      <c r="AE59" s="20">
        <v>65.461094661734293</v>
      </c>
      <c r="AF59" s="113">
        <v>1.99570968714388</v>
      </c>
      <c r="AG59" s="20">
        <v>-2.1634390865960702</v>
      </c>
      <c r="AH59" s="113">
        <v>1.7408917204149399</v>
      </c>
      <c r="AI59" s="20">
        <v>70.106695166279806</v>
      </c>
      <c r="AJ59" s="113">
        <v>1.45712364004286</v>
      </c>
      <c r="AK59" s="20">
        <v>72.124420385103704</v>
      </c>
      <c r="AL59" s="113">
        <v>1.6832056891273299</v>
      </c>
      <c r="AM59" s="20">
        <v>65.248580312225897</v>
      </c>
      <c r="AN59" s="113">
        <v>1.4578458282100599</v>
      </c>
      <c r="AO59" s="20">
        <v>-6.8758400728778204</v>
      </c>
      <c r="AP59" s="113">
        <v>1.71344462327305</v>
      </c>
      <c r="AQ59" s="20">
        <v>65.356061918027194</v>
      </c>
      <c r="AR59" s="113">
        <v>1.49571733060414</v>
      </c>
      <c r="AS59" s="20">
        <v>66.383100560504701</v>
      </c>
      <c r="AT59" s="113">
        <v>1.7059833800328901</v>
      </c>
      <c r="AU59" s="20">
        <v>62.796663871253898</v>
      </c>
      <c r="AV59" s="113">
        <v>1.92780039992272</v>
      </c>
      <c r="AW59" s="20">
        <v>-3.5864366892508501</v>
      </c>
      <c r="AX59" s="113">
        <v>2.0921125158671798</v>
      </c>
      <c r="AY59" s="20">
        <v>55.602594700170201</v>
      </c>
      <c r="AZ59" s="113">
        <v>1.8927954770133499</v>
      </c>
      <c r="BA59" s="20">
        <v>56.5677492363358</v>
      </c>
      <c r="BB59" s="113">
        <v>2.1290896161925499</v>
      </c>
      <c r="BC59" s="20">
        <v>53.122829050773497</v>
      </c>
      <c r="BD59" s="113">
        <v>1.9232586717046301</v>
      </c>
      <c r="BE59" s="20">
        <v>-3.4449201855623199</v>
      </c>
      <c r="BF59" s="113">
        <v>1.88484705214893</v>
      </c>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8"/>
    </row>
    <row r="60" spans="1:86" ht="13" customHeight="1" x14ac:dyDescent="0.15">
      <c r="A60" s="57" t="s">
        <v>294</v>
      </c>
      <c r="B60" s="106">
        <v>2</v>
      </c>
      <c r="C60" s="20">
        <v>24.836422608742001</v>
      </c>
      <c r="D60" s="113">
        <v>1.55243370658669</v>
      </c>
      <c r="E60" s="20">
        <v>26.5106994964267</v>
      </c>
      <c r="F60" s="113">
        <v>1.79273390695597</v>
      </c>
      <c r="G60" s="20">
        <v>21.8391762598065</v>
      </c>
      <c r="H60" s="113">
        <v>2.2015332851006102</v>
      </c>
      <c r="I60" s="20">
        <v>-4.67152323662018</v>
      </c>
      <c r="J60" s="113">
        <v>2.4627961939911298</v>
      </c>
      <c r="K60" s="20">
        <v>9.7876480969565804</v>
      </c>
      <c r="L60" s="113">
        <v>1.18242580226231</v>
      </c>
      <c r="M60" s="20">
        <v>10.562267006902299</v>
      </c>
      <c r="N60" s="113">
        <v>1.67083645280021</v>
      </c>
      <c r="O60" s="20">
        <v>8.5087071344384508</v>
      </c>
      <c r="P60" s="113">
        <v>1.3651175315350701</v>
      </c>
      <c r="Q60" s="20">
        <v>-2.05355987246385</v>
      </c>
      <c r="R60" s="113">
        <v>2.14401533176262</v>
      </c>
      <c r="S60" s="20">
        <v>12.438429907156401</v>
      </c>
      <c r="T60" s="113">
        <v>1.4872886871947799</v>
      </c>
      <c r="U60" s="20">
        <v>11.804168199429601</v>
      </c>
      <c r="V60" s="113">
        <v>1.41162092366991</v>
      </c>
      <c r="W60" s="20">
        <v>13.2150695360552</v>
      </c>
      <c r="X60" s="113">
        <v>2.2754379790580499</v>
      </c>
      <c r="Y60" s="20">
        <v>1.41090133662564</v>
      </c>
      <c r="Z60" s="113">
        <v>1.96390080593809</v>
      </c>
      <c r="AA60" s="20">
        <v>50.161187481926397</v>
      </c>
      <c r="AB60" s="113">
        <v>2.4747118092536402</v>
      </c>
      <c r="AC60" s="20">
        <v>50.741790996202397</v>
      </c>
      <c r="AD60" s="113">
        <v>2.02023345726088</v>
      </c>
      <c r="AE60" s="20">
        <v>48.660732008836298</v>
      </c>
      <c r="AF60" s="113">
        <v>4.8642801818041699</v>
      </c>
      <c r="AG60" s="20">
        <v>-2.0810589873660699</v>
      </c>
      <c r="AH60" s="113">
        <v>4.6158783792212796</v>
      </c>
      <c r="AI60" s="20">
        <v>63.6422173391393</v>
      </c>
      <c r="AJ60" s="113">
        <v>1.6159369915664601</v>
      </c>
      <c r="AK60" s="20">
        <v>66.621489772701295</v>
      </c>
      <c r="AL60" s="113">
        <v>1.85556791470541</v>
      </c>
      <c r="AM60" s="20">
        <v>58.338318337840903</v>
      </c>
      <c r="AN60" s="113">
        <v>3.0291383686809898</v>
      </c>
      <c r="AO60" s="20">
        <v>-8.2831714348604102</v>
      </c>
      <c r="AP60" s="113">
        <v>3.5683299013376799</v>
      </c>
      <c r="AQ60" s="20">
        <v>46.139885123821699</v>
      </c>
      <c r="AR60" s="113">
        <v>2.1235176288606201</v>
      </c>
      <c r="AS60" s="20">
        <v>49.156417115705601</v>
      </c>
      <c r="AT60" s="113">
        <v>2.5159935207958601</v>
      </c>
      <c r="AU60" s="20">
        <v>40.2002741526845</v>
      </c>
      <c r="AV60" s="113">
        <v>3.0542901792105801</v>
      </c>
      <c r="AW60" s="20">
        <v>-8.9561429630211595</v>
      </c>
      <c r="AX60" s="113">
        <v>3.7020291532946499</v>
      </c>
      <c r="AY60" s="20">
        <v>46.571569268540401</v>
      </c>
      <c r="AZ60" s="113">
        <v>1.99417555530112</v>
      </c>
      <c r="BA60" s="20">
        <v>50.415828677610897</v>
      </c>
      <c r="BB60" s="113">
        <v>2.5051579677035001</v>
      </c>
      <c r="BC60" s="20">
        <v>39.048295262649603</v>
      </c>
      <c r="BD60" s="113">
        <v>2.7933720407631601</v>
      </c>
      <c r="BE60" s="20">
        <v>-11.367533414961301</v>
      </c>
      <c r="BF60" s="113">
        <v>3.6325190712267301</v>
      </c>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8"/>
    </row>
    <row r="61" spans="1:86" ht="13" customHeight="1" x14ac:dyDescent="0.15">
      <c r="A61" s="57" t="s">
        <v>295</v>
      </c>
      <c r="B61" s="106">
        <v>2</v>
      </c>
      <c r="C61" s="20">
        <v>49.935288024336401</v>
      </c>
      <c r="D61" s="113">
        <v>1.0680077785255999</v>
      </c>
      <c r="E61" s="20">
        <v>50.963832946109001</v>
      </c>
      <c r="F61" s="113">
        <v>1.31270515475414</v>
      </c>
      <c r="G61" s="20">
        <v>48.276431288262998</v>
      </c>
      <c r="H61" s="113">
        <v>1.4482249654133801</v>
      </c>
      <c r="I61" s="20">
        <v>-2.6874016578459501</v>
      </c>
      <c r="J61" s="113">
        <v>1.7488358063079501</v>
      </c>
      <c r="K61" s="20">
        <v>79.080424983682505</v>
      </c>
      <c r="L61" s="113">
        <v>0.78594144335282601</v>
      </c>
      <c r="M61" s="20">
        <v>82.326518802151298</v>
      </c>
      <c r="N61" s="113">
        <v>0.86526355974032598</v>
      </c>
      <c r="O61" s="20">
        <v>73.348487783189398</v>
      </c>
      <c r="P61" s="113">
        <v>1.349823388755</v>
      </c>
      <c r="Q61" s="20">
        <v>-8.9780310189619001</v>
      </c>
      <c r="R61" s="113">
        <v>1.5691058850797099</v>
      </c>
      <c r="S61" s="20">
        <v>52.500656881331302</v>
      </c>
      <c r="T61" s="113">
        <v>1.0302518520941</v>
      </c>
      <c r="U61" s="20">
        <v>52.889715112720602</v>
      </c>
      <c r="V61" s="113">
        <v>1.27014075936088</v>
      </c>
      <c r="W61" s="20">
        <v>51.691013636969899</v>
      </c>
      <c r="X61" s="113">
        <v>1.45103588889843</v>
      </c>
      <c r="Y61" s="20">
        <v>-1.1987014757507499</v>
      </c>
      <c r="Z61" s="113">
        <v>1.77067807885732</v>
      </c>
      <c r="AA61" s="20">
        <v>72.5447600150234</v>
      </c>
      <c r="AB61" s="113">
        <v>0.81808633438759704</v>
      </c>
      <c r="AC61" s="20">
        <v>74.992604826266501</v>
      </c>
      <c r="AD61" s="113">
        <v>1.08402431663345</v>
      </c>
      <c r="AE61" s="20">
        <v>68.188447840688497</v>
      </c>
      <c r="AF61" s="113">
        <v>1.2135086219236499</v>
      </c>
      <c r="AG61" s="20">
        <v>-6.8041569855779898</v>
      </c>
      <c r="AH61" s="113">
        <v>1.69365117211111</v>
      </c>
      <c r="AI61" s="20">
        <v>60.118294949303703</v>
      </c>
      <c r="AJ61" s="113">
        <v>1.03203270638985</v>
      </c>
      <c r="AK61" s="20">
        <v>61.349058710039898</v>
      </c>
      <c r="AL61" s="113">
        <v>1.2000815285373201</v>
      </c>
      <c r="AM61" s="20">
        <v>57.8841772588937</v>
      </c>
      <c r="AN61" s="113">
        <v>1.67120901641687</v>
      </c>
      <c r="AO61" s="20">
        <v>-3.46488145114622</v>
      </c>
      <c r="AP61" s="113">
        <v>1.94745722005005</v>
      </c>
      <c r="AQ61" s="20">
        <v>65.130341236611301</v>
      </c>
      <c r="AR61" s="113">
        <v>0.94045034215864398</v>
      </c>
      <c r="AS61" s="20">
        <v>65.885626145426102</v>
      </c>
      <c r="AT61" s="113">
        <v>1.14911153252795</v>
      </c>
      <c r="AU61" s="20">
        <v>63.7371503303049</v>
      </c>
      <c r="AV61" s="113">
        <v>1.4141099939964099</v>
      </c>
      <c r="AW61" s="20">
        <v>-2.1484758151212402</v>
      </c>
      <c r="AX61" s="113">
        <v>1.7248249919415</v>
      </c>
      <c r="AY61" s="20">
        <v>51.717329876041703</v>
      </c>
      <c r="AZ61" s="113">
        <v>1.0694291203744699</v>
      </c>
      <c r="BA61" s="20">
        <v>52.049463451481003</v>
      </c>
      <c r="BB61" s="113">
        <v>1.3375915931050999</v>
      </c>
      <c r="BC61" s="20">
        <v>51.036031067895102</v>
      </c>
      <c r="BD61" s="113">
        <v>1.56316557865763</v>
      </c>
      <c r="BE61" s="20">
        <v>-1.0134323835858601</v>
      </c>
      <c r="BF61" s="113">
        <v>1.9426197216541401</v>
      </c>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8"/>
    </row>
    <row r="62" spans="1:86" ht="13" customHeight="1" x14ac:dyDescent="0.15">
      <c r="A62" s="57" t="s">
        <v>296</v>
      </c>
      <c r="B62" s="106">
        <v>2</v>
      </c>
      <c r="C62" s="20">
        <v>68.938984846062795</v>
      </c>
      <c r="D62" s="113">
        <v>0.94892595938692603</v>
      </c>
      <c r="E62" s="20">
        <v>70.198512491917299</v>
      </c>
      <c r="F62" s="113">
        <v>1.13365248688833</v>
      </c>
      <c r="G62" s="20">
        <v>66.145737614324602</v>
      </c>
      <c r="H62" s="113">
        <v>1.28242608046259</v>
      </c>
      <c r="I62" s="20">
        <v>-4.0527748775926398</v>
      </c>
      <c r="J62" s="113">
        <v>1.53166500040457</v>
      </c>
      <c r="K62" s="20">
        <v>66.180474876941403</v>
      </c>
      <c r="L62" s="113">
        <v>1.3868978486513299</v>
      </c>
      <c r="M62" s="20">
        <v>67.780202722689097</v>
      </c>
      <c r="N62" s="113">
        <v>1.4218521477980599</v>
      </c>
      <c r="O62" s="20">
        <v>62.531621694822803</v>
      </c>
      <c r="P62" s="113">
        <v>1.8849436593301701</v>
      </c>
      <c r="Q62" s="20">
        <v>-5.2485810278663196</v>
      </c>
      <c r="R62" s="113">
        <v>1.61541862803919</v>
      </c>
      <c r="S62" s="20">
        <v>30.193830776740199</v>
      </c>
      <c r="T62" s="113">
        <v>0.99618613969067005</v>
      </c>
      <c r="U62" s="20">
        <v>31.4819178652297</v>
      </c>
      <c r="V62" s="113">
        <v>1.16533404599378</v>
      </c>
      <c r="W62" s="20">
        <v>27.325022296656702</v>
      </c>
      <c r="X62" s="113">
        <v>1.26989298701999</v>
      </c>
      <c r="Y62" s="20">
        <v>-4.15689556857299</v>
      </c>
      <c r="Z62" s="113">
        <v>1.44049022271362</v>
      </c>
      <c r="AA62" s="20">
        <v>78.253264776134102</v>
      </c>
      <c r="AB62" s="113">
        <v>0.74538910935156999</v>
      </c>
      <c r="AC62" s="20">
        <v>80.671596859751403</v>
      </c>
      <c r="AD62" s="113">
        <v>0.78463700429668803</v>
      </c>
      <c r="AE62" s="20">
        <v>72.688643535342194</v>
      </c>
      <c r="AF62" s="113">
        <v>1.4123601107414001</v>
      </c>
      <c r="AG62" s="20">
        <v>-7.9829533244092401</v>
      </c>
      <c r="AH62" s="113">
        <v>1.5102543488909399</v>
      </c>
      <c r="AI62" s="20">
        <v>44.724237851145702</v>
      </c>
      <c r="AJ62" s="113">
        <v>1.1598997714144299</v>
      </c>
      <c r="AK62" s="20">
        <v>45.7754071340796</v>
      </c>
      <c r="AL62" s="113">
        <v>1.19256753577508</v>
      </c>
      <c r="AM62" s="20">
        <v>42.430738563605999</v>
      </c>
      <c r="AN62" s="113">
        <v>1.7952862195150601</v>
      </c>
      <c r="AO62" s="20">
        <v>-3.3446685704735599</v>
      </c>
      <c r="AP62" s="113">
        <v>1.7051018911536799</v>
      </c>
      <c r="AQ62" s="20">
        <v>64.644972274447497</v>
      </c>
      <c r="AR62" s="113">
        <v>0.89341206661809502</v>
      </c>
      <c r="AS62" s="20">
        <v>67.450629282626196</v>
      </c>
      <c r="AT62" s="113">
        <v>0.94540486125016399</v>
      </c>
      <c r="AU62" s="20">
        <v>58.320946918917699</v>
      </c>
      <c r="AV62" s="113">
        <v>1.68516824778702</v>
      </c>
      <c r="AW62" s="20">
        <v>-9.1296823637085005</v>
      </c>
      <c r="AX62" s="113">
        <v>1.8182114025215801</v>
      </c>
      <c r="AY62" s="20">
        <v>63.281413316922098</v>
      </c>
      <c r="AZ62" s="113">
        <v>0.95873374074922901</v>
      </c>
      <c r="BA62" s="20">
        <v>64.807032573113204</v>
      </c>
      <c r="BB62" s="113">
        <v>1.0088912130710701</v>
      </c>
      <c r="BC62" s="20">
        <v>59.863410740799502</v>
      </c>
      <c r="BD62" s="113">
        <v>1.52721918869136</v>
      </c>
      <c r="BE62" s="20">
        <v>-4.9436218323137</v>
      </c>
      <c r="BF62" s="113">
        <v>1.53047396770426</v>
      </c>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8"/>
    </row>
    <row r="63" spans="1:86" ht="13" customHeight="1" x14ac:dyDescent="0.15">
      <c r="A63" s="110" t="s">
        <v>297</v>
      </c>
      <c r="B63" s="74">
        <v>2</v>
      </c>
      <c r="C63" s="8">
        <v>30.737928432213401</v>
      </c>
      <c r="D63" s="114">
        <v>0.23700726426111601</v>
      </c>
      <c r="E63" s="8">
        <v>30.670503930207602</v>
      </c>
      <c r="F63" s="114">
        <v>0.279644791971558</v>
      </c>
      <c r="G63" s="8">
        <v>31.8801544233119</v>
      </c>
      <c r="H63" s="114">
        <v>0.36845273476880003</v>
      </c>
      <c r="I63" s="8">
        <v>1.20965049310422</v>
      </c>
      <c r="J63" s="114">
        <v>0.41675813213421098</v>
      </c>
      <c r="K63" s="8">
        <v>8.7118972350128594</v>
      </c>
      <c r="L63" s="114">
        <v>0.14498983401256799</v>
      </c>
      <c r="M63" s="8">
        <v>8.17711675790523</v>
      </c>
      <c r="N63" s="114">
        <v>0.16327026636244399</v>
      </c>
      <c r="O63" s="8">
        <v>10.165326354950199</v>
      </c>
      <c r="P63" s="114">
        <v>0.2393923154248</v>
      </c>
      <c r="Q63" s="8">
        <v>1.98820959704498</v>
      </c>
      <c r="R63" s="114">
        <v>0.25892247321078898</v>
      </c>
      <c r="S63" s="8">
        <v>14.1248576868655</v>
      </c>
      <c r="T63" s="114">
        <v>0.175251146371492</v>
      </c>
      <c r="U63" s="8">
        <v>13.814352898506501</v>
      </c>
      <c r="V63" s="114">
        <v>0.196587567414201</v>
      </c>
      <c r="W63" s="8">
        <v>14.9333490167714</v>
      </c>
      <c r="X63" s="114">
        <v>0.302061895433203</v>
      </c>
      <c r="Y63" s="8">
        <v>1.1189961182649899</v>
      </c>
      <c r="Z63" s="114">
        <v>0.33123529572273802</v>
      </c>
      <c r="AA63" s="8">
        <v>45.486770284612703</v>
      </c>
      <c r="AB63" s="114">
        <v>0.23698739218592901</v>
      </c>
      <c r="AC63" s="8">
        <v>48.2781009002316</v>
      </c>
      <c r="AD63" s="114">
        <v>0.26431904488806202</v>
      </c>
      <c r="AE63" s="8">
        <v>37.655539380491497</v>
      </c>
      <c r="AF63" s="114">
        <v>0.39686854090344598</v>
      </c>
      <c r="AG63" s="8">
        <v>-10.622561519740101</v>
      </c>
      <c r="AH63" s="114">
        <v>0.43689628078551901</v>
      </c>
      <c r="AI63" s="8">
        <v>59.749662306924698</v>
      </c>
      <c r="AJ63" s="114">
        <v>0.21773477250401699</v>
      </c>
      <c r="AK63" s="8">
        <v>63.082972648280503</v>
      </c>
      <c r="AL63" s="114">
        <v>0.253318906434089</v>
      </c>
      <c r="AM63" s="8">
        <v>50.597804036448402</v>
      </c>
      <c r="AN63" s="114">
        <v>0.38643217400097302</v>
      </c>
      <c r="AO63" s="8">
        <v>-12.485168611832099</v>
      </c>
      <c r="AP63" s="114">
        <v>0.44013170419078601</v>
      </c>
      <c r="AQ63" s="8">
        <v>41.297750105383898</v>
      </c>
      <c r="AR63" s="114">
        <v>0.22622784445720301</v>
      </c>
      <c r="AS63" s="8">
        <v>43.3827809758588</v>
      </c>
      <c r="AT63" s="114">
        <v>0.27348440279811198</v>
      </c>
      <c r="AU63" s="8">
        <v>35.369985645186098</v>
      </c>
      <c r="AV63" s="114">
        <v>0.37660809525123801</v>
      </c>
      <c r="AW63" s="8">
        <v>-8.0127953306726596</v>
      </c>
      <c r="AX63" s="114">
        <v>0.44682164144925701</v>
      </c>
      <c r="AY63" s="8">
        <v>21.0626556589927</v>
      </c>
      <c r="AZ63" s="114">
        <v>0.21966826492181701</v>
      </c>
      <c r="BA63" s="8">
        <v>21.951384976217302</v>
      </c>
      <c r="BB63" s="114">
        <v>0.26174699391262601</v>
      </c>
      <c r="BC63" s="8">
        <v>18.832030411276101</v>
      </c>
      <c r="BD63" s="114">
        <v>0.32180068297307002</v>
      </c>
      <c r="BE63" s="8">
        <v>-3.1193545649412502</v>
      </c>
      <c r="BF63" s="114">
        <v>0.36779534843329897</v>
      </c>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8"/>
    </row>
    <row r="64" spans="1:86" ht="13" customHeight="1" x14ac:dyDescent="0.15">
      <c r="A64" s="75" t="s">
        <v>298</v>
      </c>
      <c r="B64" s="76">
        <v>2</v>
      </c>
      <c r="C64" s="12">
        <v>29.045995648346299</v>
      </c>
      <c r="D64" s="115">
        <v>0.38453817474296098</v>
      </c>
      <c r="E64" s="12">
        <v>28.894774023156799</v>
      </c>
      <c r="F64" s="115">
        <v>0.42258289051847198</v>
      </c>
      <c r="G64" s="12">
        <v>29.9865411876699</v>
      </c>
      <c r="H64" s="115">
        <v>0.55915198155786305</v>
      </c>
      <c r="I64" s="12">
        <v>1.0917671645131699</v>
      </c>
      <c r="J64" s="115">
        <v>0.57705869722951497</v>
      </c>
      <c r="K64" s="12">
        <v>8.9708961229924107</v>
      </c>
      <c r="L64" s="115">
        <v>0.19803475444660101</v>
      </c>
      <c r="M64" s="12">
        <v>8.2384618011308994</v>
      </c>
      <c r="N64" s="115">
        <v>0.22564391801469</v>
      </c>
      <c r="O64" s="12">
        <v>11.3319165869315</v>
      </c>
      <c r="P64" s="115">
        <v>0.36289988350750102</v>
      </c>
      <c r="Q64" s="12">
        <v>3.0934547858006201</v>
      </c>
      <c r="R64" s="115">
        <v>0.40784504894016899</v>
      </c>
      <c r="S64" s="12">
        <v>15.5681593530422</v>
      </c>
      <c r="T64" s="115">
        <v>0.26956569140619902</v>
      </c>
      <c r="U64" s="12">
        <v>15.1869567564652</v>
      </c>
      <c r="V64" s="115">
        <v>0.31290121074712302</v>
      </c>
      <c r="W64" s="12">
        <v>16.739643661859301</v>
      </c>
      <c r="X64" s="115">
        <v>0.49355464740201099</v>
      </c>
      <c r="Y64" s="12">
        <v>1.55268690539405</v>
      </c>
      <c r="Z64" s="115">
        <v>0.55822295291943702</v>
      </c>
      <c r="AA64" s="12">
        <v>43.298830090002397</v>
      </c>
      <c r="AB64" s="115">
        <v>0.33771025679660399</v>
      </c>
      <c r="AC64" s="12">
        <v>45.621017113428103</v>
      </c>
      <c r="AD64" s="115">
        <v>0.38562167158185801</v>
      </c>
      <c r="AE64" s="12">
        <v>36.620180697144697</v>
      </c>
      <c r="AF64" s="115">
        <v>0.55444775753057496</v>
      </c>
      <c r="AG64" s="12">
        <v>-9.0008364162834393</v>
      </c>
      <c r="AH64" s="115">
        <v>0.62221408953985402</v>
      </c>
      <c r="AI64" s="12">
        <v>64.499869567466604</v>
      </c>
      <c r="AJ64" s="115">
        <v>0.29279364633998001</v>
      </c>
      <c r="AK64" s="12">
        <v>67.324683103608294</v>
      </c>
      <c r="AL64" s="115">
        <v>0.33932892469123999</v>
      </c>
      <c r="AM64" s="12">
        <v>56.347872128351099</v>
      </c>
      <c r="AN64" s="115">
        <v>0.55903445313272104</v>
      </c>
      <c r="AO64" s="12">
        <v>-10.9768109752572</v>
      </c>
      <c r="AP64" s="115">
        <v>0.63341333452633597</v>
      </c>
      <c r="AQ64" s="12">
        <v>43.233876757859903</v>
      </c>
      <c r="AR64" s="115">
        <v>0.30489214905216999</v>
      </c>
      <c r="AS64" s="12">
        <v>45.0524640916301</v>
      </c>
      <c r="AT64" s="115">
        <v>0.351192845837905</v>
      </c>
      <c r="AU64" s="12">
        <v>37.993867239931497</v>
      </c>
      <c r="AV64" s="115">
        <v>0.57564099916987299</v>
      </c>
      <c r="AW64" s="12">
        <v>-7.0585968516985904</v>
      </c>
      <c r="AX64" s="115">
        <v>0.653714482481772</v>
      </c>
      <c r="AY64" s="12">
        <v>14.8634369797548</v>
      </c>
      <c r="AZ64" s="115">
        <v>0.26165908796432102</v>
      </c>
      <c r="BA64" s="12">
        <v>15.289805170627099</v>
      </c>
      <c r="BB64" s="115">
        <v>0.300349939293724</v>
      </c>
      <c r="BC64" s="12">
        <v>13.819997137568601</v>
      </c>
      <c r="BD64" s="115">
        <v>0.41213482649731498</v>
      </c>
      <c r="BE64" s="12">
        <v>-1.4698080330584999</v>
      </c>
      <c r="BF64" s="115">
        <v>0.456649350484362</v>
      </c>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8"/>
    </row>
    <row r="65" spans="1:86" ht="13" customHeight="1" x14ac:dyDescent="0.15">
      <c r="A65" s="77" t="s">
        <v>299</v>
      </c>
      <c r="B65" s="78">
        <v>2</v>
      </c>
      <c r="C65" s="59">
        <v>26.154720619130199</v>
      </c>
      <c r="D65" s="116">
        <v>0.15375768442239399</v>
      </c>
      <c r="E65" s="59">
        <v>25.739892892949001</v>
      </c>
      <c r="F65" s="116">
        <v>0.180345001589023</v>
      </c>
      <c r="G65" s="59">
        <v>27.675645145926001</v>
      </c>
      <c r="H65" s="116">
        <v>0.24769203746313301</v>
      </c>
      <c r="I65" s="59">
        <v>1.9357522529770499</v>
      </c>
      <c r="J65" s="116">
        <v>0.28014982705633501</v>
      </c>
      <c r="K65" s="59">
        <v>14.044576284412701</v>
      </c>
      <c r="L65" s="116">
        <v>0.113204061439502</v>
      </c>
      <c r="M65" s="59">
        <v>13.527648915615901</v>
      </c>
      <c r="N65" s="116">
        <v>0.12768841857226301</v>
      </c>
      <c r="O65" s="59">
        <v>15.3358167234255</v>
      </c>
      <c r="P65" s="116">
        <v>0.189289935754442</v>
      </c>
      <c r="Q65" s="59">
        <v>1.8081678078096</v>
      </c>
      <c r="R65" s="116">
        <v>0.206264903126925</v>
      </c>
      <c r="S65" s="59">
        <v>16.5329107515985</v>
      </c>
      <c r="T65" s="116">
        <v>0.13237333984562499</v>
      </c>
      <c r="U65" s="59">
        <v>16.314445536903602</v>
      </c>
      <c r="V65" s="116">
        <v>0.15309516960814401</v>
      </c>
      <c r="W65" s="59">
        <v>17.225928338488899</v>
      </c>
      <c r="X65" s="116">
        <v>0.22076242808049101</v>
      </c>
      <c r="Y65" s="59">
        <v>0.91148280158533901</v>
      </c>
      <c r="Z65" s="116">
        <v>0.247102095485142</v>
      </c>
      <c r="AA65" s="59">
        <v>46.262263534953398</v>
      </c>
      <c r="AB65" s="116">
        <v>0.16707304480985599</v>
      </c>
      <c r="AC65" s="59">
        <v>48.839332875118302</v>
      </c>
      <c r="AD65" s="116">
        <v>0.190871587237987</v>
      </c>
      <c r="AE65" s="59">
        <v>39.427190941325797</v>
      </c>
      <c r="AF65" s="116">
        <v>0.27743618666304198</v>
      </c>
      <c r="AG65" s="59">
        <v>-9.4121419337925403</v>
      </c>
      <c r="AH65" s="116">
        <v>0.31196114779475498</v>
      </c>
      <c r="AI65" s="59">
        <v>57.390426886813898</v>
      </c>
      <c r="AJ65" s="116">
        <v>0.16138437191174701</v>
      </c>
      <c r="AK65" s="59">
        <v>60.595564024249001</v>
      </c>
      <c r="AL65" s="116">
        <v>0.190089971669991</v>
      </c>
      <c r="AM65" s="59">
        <v>49.100220127533703</v>
      </c>
      <c r="AN65" s="116">
        <v>0.27706955197168098</v>
      </c>
      <c r="AO65" s="59">
        <v>-11.495343896715299</v>
      </c>
      <c r="AP65" s="116">
        <v>0.31810017827633902</v>
      </c>
      <c r="AQ65" s="59">
        <v>44.595375549938602</v>
      </c>
      <c r="AR65" s="116">
        <v>0.16418079088207699</v>
      </c>
      <c r="AS65" s="59">
        <v>46.8351047170652</v>
      </c>
      <c r="AT65" s="116">
        <v>0.196280776194516</v>
      </c>
      <c r="AU65" s="59">
        <v>38.771137176238</v>
      </c>
      <c r="AV65" s="116">
        <v>0.27123955807939798</v>
      </c>
      <c r="AW65" s="59">
        <v>-8.0639675408272602</v>
      </c>
      <c r="AX65" s="116">
        <v>0.31725317692668398</v>
      </c>
      <c r="AY65" s="59">
        <v>26.148828015993299</v>
      </c>
      <c r="AZ65" s="116">
        <v>0.157515204854768</v>
      </c>
      <c r="BA65" s="59">
        <v>27.092620220014101</v>
      </c>
      <c r="BB65" s="116">
        <v>0.18700404805506499</v>
      </c>
      <c r="BC65" s="59">
        <v>23.9219987157649</v>
      </c>
      <c r="BD65" s="116">
        <v>0.238929948872662</v>
      </c>
      <c r="BE65" s="59">
        <v>-3.1706215042492198</v>
      </c>
      <c r="BF65" s="116">
        <v>0.27308445903699802</v>
      </c>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8"/>
    </row>
    <row r="66" spans="1:86" ht="13" customHeight="1" x14ac:dyDescent="0.15">
      <c r="A66" s="57" t="s">
        <v>300</v>
      </c>
      <c r="B66" s="106">
        <v>2</v>
      </c>
      <c r="C66" s="20">
        <v>21.0120984468263</v>
      </c>
      <c r="D66" s="113">
        <v>2.2859866896102501</v>
      </c>
      <c r="E66" s="20">
        <v>20.8430763925459</v>
      </c>
      <c r="F66" s="113">
        <v>2.6383747664642998</v>
      </c>
      <c r="G66" s="20">
        <v>21.341403067860298</v>
      </c>
      <c r="H66" s="113">
        <v>2.64345374656041</v>
      </c>
      <c r="I66" s="20">
        <v>0.49832667531434199</v>
      </c>
      <c r="J66" s="113">
        <v>2.7217600063576701</v>
      </c>
      <c r="K66" s="20">
        <v>6.4830636137791897</v>
      </c>
      <c r="L66" s="113">
        <v>0.99871340793914898</v>
      </c>
      <c r="M66" s="20">
        <v>6.93294188118709</v>
      </c>
      <c r="N66" s="113">
        <v>1.2904373971199601</v>
      </c>
      <c r="O66" s="20">
        <v>5.4893030518926196</v>
      </c>
      <c r="P66" s="113">
        <v>1.1960024345243501</v>
      </c>
      <c r="Q66" s="20">
        <v>-1.44363882929447</v>
      </c>
      <c r="R66" s="113">
        <v>1.61648947176228</v>
      </c>
      <c r="S66" s="20">
        <v>22.0026000456647</v>
      </c>
      <c r="T66" s="113">
        <v>1.75838917623909</v>
      </c>
      <c r="U66" s="20">
        <v>22.569188404762698</v>
      </c>
      <c r="V66" s="113">
        <v>1.9902780086173599</v>
      </c>
      <c r="W66" s="20">
        <v>20.7889726862551</v>
      </c>
      <c r="X66" s="113">
        <v>2.9328305022805998</v>
      </c>
      <c r="Y66" s="20">
        <v>-1.7802157185076299</v>
      </c>
      <c r="Z66" s="113">
        <v>3.3924255189995698</v>
      </c>
      <c r="AA66" s="20">
        <v>55.584644660157402</v>
      </c>
      <c r="AB66" s="113">
        <v>2.2333555459382199</v>
      </c>
      <c r="AC66" s="20">
        <v>59.253781882939201</v>
      </c>
      <c r="AD66" s="113">
        <v>2.148313083793</v>
      </c>
      <c r="AE66" s="20">
        <v>49.509683855705802</v>
      </c>
      <c r="AF66" s="113">
        <v>3.3559382931238702</v>
      </c>
      <c r="AG66" s="20">
        <v>-9.7440980272333793</v>
      </c>
      <c r="AH66" s="113">
        <v>3.28768916878809</v>
      </c>
      <c r="AI66" s="20">
        <v>75.276957715898504</v>
      </c>
      <c r="AJ66" s="113">
        <v>1.9572411609320499</v>
      </c>
      <c r="AK66" s="20">
        <v>76.540061481691893</v>
      </c>
      <c r="AL66" s="113">
        <v>2.1264588708612902</v>
      </c>
      <c r="AM66" s="20">
        <v>73.490801072257895</v>
      </c>
      <c r="AN66" s="113">
        <v>2.9891865612719202</v>
      </c>
      <c r="AO66" s="20">
        <v>-3.0492604094339999</v>
      </c>
      <c r="AP66" s="113">
        <v>3.1465184672823798</v>
      </c>
      <c r="AQ66" s="20">
        <v>45.343339562136798</v>
      </c>
      <c r="AR66" s="113">
        <v>2.3139184855361501</v>
      </c>
      <c r="AS66" s="20">
        <v>45.882864064895799</v>
      </c>
      <c r="AT66" s="113">
        <v>2.2499880194510302</v>
      </c>
      <c r="AU66" s="20">
        <v>44.244347713551299</v>
      </c>
      <c r="AV66" s="113">
        <v>3.3481231334397599</v>
      </c>
      <c r="AW66" s="20">
        <v>-1.63851635134456</v>
      </c>
      <c r="AX66" s="113">
        <v>3.0387489736518298</v>
      </c>
      <c r="AY66" s="20">
        <v>38.319597855553702</v>
      </c>
      <c r="AZ66" s="113">
        <v>2.0963809374926998</v>
      </c>
      <c r="BA66" s="20">
        <v>42.670607741836598</v>
      </c>
      <c r="BB66" s="113">
        <v>2.6556487848575201</v>
      </c>
      <c r="BC66" s="20">
        <v>30.7961551392691</v>
      </c>
      <c r="BD66" s="113">
        <v>2.96534111604623</v>
      </c>
      <c r="BE66" s="20">
        <v>-11.8744526025675</v>
      </c>
      <c r="BF66" s="113">
        <v>3.87165765762404</v>
      </c>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8"/>
    </row>
    <row r="67" spans="1:86" ht="13" customHeight="1" x14ac:dyDescent="0.15">
      <c r="A67" s="57" t="s">
        <v>301</v>
      </c>
      <c r="B67" s="106">
        <v>2</v>
      </c>
      <c r="C67" s="20">
        <v>14.3924695538596</v>
      </c>
      <c r="D67" s="113">
        <v>1.44480092013985</v>
      </c>
      <c r="E67" s="20">
        <v>12.546308638490199</v>
      </c>
      <c r="F67" s="113">
        <v>1.46167745669545</v>
      </c>
      <c r="G67" s="20">
        <v>16.947215963581499</v>
      </c>
      <c r="H67" s="113">
        <v>2.3153967550529799</v>
      </c>
      <c r="I67" s="20">
        <v>4.4009073250912598</v>
      </c>
      <c r="J67" s="113">
        <v>2.4521472381962202</v>
      </c>
      <c r="K67" s="20">
        <v>6.1897041124713104</v>
      </c>
      <c r="L67" s="113">
        <v>0.98383886884336802</v>
      </c>
      <c r="M67" s="20">
        <v>5.2840417139800699</v>
      </c>
      <c r="N67" s="113">
        <v>1.03565799403688</v>
      </c>
      <c r="O67" s="20">
        <v>7.4445695737230402</v>
      </c>
      <c r="P67" s="113">
        <v>1.2488377382696301</v>
      </c>
      <c r="Q67" s="20">
        <v>2.1605278597429698</v>
      </c>
      <c r="R67" s="113">
        <v>1.14489935493688</v>
      </c>
      <c r="S67" s="20">
        <v>5.9559956875867197</v>
      </c>
      <c r="T67" s="113">
        <v>0.95757942856857903</v>
      </c>
      <c r="U67" s="20">
        <v>3.9635896500203298</v>
      </c>
      <c r="V67" s="113">
        <v>0.91440896057984</v>
      </c>
      <c r="W67" s="20">
        <v>8.5987536657903796</v>
      </c>
      <c r="X67" s="113">
        <v>1.6604616186572101</v>
      </c>
      <c r="Y67" s="20">
        <v>4.63516401577004</v>
      </c>
      <c r="Z67" s="113">
        <v>1.7648708496350101</v>
      </c>
      <c r="AA67" s="20">
        <v>44.4544264019924</v>
      </c>
      <c r="AB67" s="113">
        <v>1.77400942064464</v>
      </c>
      <c r="AC67" s="20">
        <v>45.600969474505199</v>
      </c>
      <c r="AD67" s="113">
        <v>2.08070309739841</v>
      </c>
      <c r="AE67" s="20">
        <v>43.253186211915803</v>
      </c>
      <c r="AF67" s="113">
        <v>2.7753468499179998</v>
      </c>
      <c r="AG67" s="20">
        <v>-2.3477832625893802</v>
      </c>
      <c r="AH67" s="113">
        <v>3.2807669227580001</v>
      </c>
      <c r="AI67" s="20">
        <v>39.7291024344972</v>
      </c>
      <c r="AJ67" s="113">
        <v>2.51547441536189</v>
      </c>
      <c r="AK67" s="20">
        <v>40.627402787767998</v>
      </c>
      <c r="AL67" s="113">
        <v>3.0943404806524399</v>
      </c>
      <c r="AM67" s="20">
        <v>38.639818324447099</v>
      </c>
      <c r="AN67" s="113">
        <v>3.24120467212893</v>
      </c>
      <c r="AO67" s="20">
        <v>-1.9875844633209201</v>
      </c>
      <c r="AP67" s="113">
        <v>3.8744086370983202</v>
      </c>
      <c r="AQ67" s="20">
        <v>27.1339076385817</v>
      </c>
      <c r="AR67" s="113">
        <v>1.87799892115073</v>
      </c>
      <c r="AS67" s="20">
        <v>30.700116616671401</v>
      </c>
      <c r="AT67" s="113">
        <v>2.19875881654451</v>
      </c>
      <c r="AU67" s="20">
        <v>22.460640261688599</v>
      </c>
      <c r="AV67" s="113">
        <v>2.6107001381025001</v>
      </c>
      <c r="AW67" s="20">
        <v>-8.23947635498285</v>
      </c>
      <c r="AX67" s="113">
        <v>2.9848045957641198</v>
      </c>
      <c r="AY67" s="20">
        <v>10.176935558053399</v>
      </c>
      <c r="AZ67" s="113">
        <v>1.21835871552472</v>
      </c>
      <c r="BA67" s="20">
        <v>8.3641480149730292</v>
      </c>
      <c r="BB67" s="113">
        <v>1.2152581773442701</v>
      </c>
      <c r="BC67" s="20">
        <v>12.644016313513299</v>
      </c>
      <c r="BD67" s="113">
        <v>2.4221363421587099</v>
      </c>
      <c r="BE67" s="20">
        <v>4.2798682985403103</v>
      </c>
      <c r="BF67" s="113">
        <v>2.80820438475333</v>
      </c>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8"/>
    </row>
    <row r="68" spans="1:86" ht="13" customHeight="1" x14ac:dyDescent="0.15">
      <c r="A68" s="57" t="s">
        <v>302</v>
      </c>
      <c r="B68" s="106">
        <v>2</v>
      </c>
      <c r="C68" s="20">
        <v>25.8675483271529</v>
      </c>
      <c r="D68" s="113">
        <v>2.9899244720123002</v>
      </c>
      <c r="E68" s="20">
        <v>25.7676928988183</v>
      </c>
      <c r="F68" s="113">
        <v>3.1798135456846999</v>
      </c>
      <c r="G68" s="20">
        <v>25.6832931289252</v>
      </c>
      <c r="H68" s="113">
        <v>3.4524671582232398</v>
      </c>
      <c r="I68" s="20">
        <v>-8.4399769893156701E-2</v>
      </c>
      <c r="J68" s="113">
        <v>2.8805547869562802</v>
      </c>
      <c r="K68" s="20">
        <v>9.0908174648124298</v>
      </c>
      <c r="L68" s="113">
        <v>1.19114218952564</v>
      </c>
      <c r="M68" s="20">
        <v>8.9898073327716208</v>
      </c>
      <c r="N68" s="113">
        <v>1.23313934961952</v>
      </c>
      <c r="O68" s="20">
        <v>8.9749933755566893</v>
      </c>
      <c r="P68" s="113">
        <v>1.98716361480677</v>
      </c>
      <c r="Q68" s="20">
        <v>-1.48139572149297E-2</v>
      </c>
      <c r="R68" s="113">
        <v>2.0276625652148699</v>
      </c>
      <c r="S68" s="20">
        <v>22.163962205501299</v>
      </c>
      <c r="T68" s="113">
        <v>1.83597926782918</v>
      </c>
      <c r="U68" s="20">
        <v>22.191719692599701</v>
      </c>
      <c r="V68" s="113">
        <v>2.1311707005128402</v>
      </c>
      <c r="W68" s="20">
        <v>21.673681443919602</v>
      </c>
      <c r="X68" s="113">
        <v>3.0996336141514602</v>
      </c>
      <c r="Y68" s="20">
        <v>-0.51803824868005299</v>
      </c>
      <c r="Z68" s="113">
        <v>3.59035682946155</v>
      </c>
      <c r="AA68" s="20">
        <v>73.008388267652606</v>
      </c>
      <c r="AB68" s="113">
        <v>2.1948621335577898</v>
      </c>
      <c r="AC68" s="20">
        <v>76.131369376598997</v>
      </c>
      <c r="AD68" s="113">
        <v>2.3535768094643701</v>
      </c>
      <c r="AE68" s="20">
        <v>66.557443153957493</v>
      </c>
      <c r="AF68" s="113">
        <v>3.3024111214385998</v>
      </c>
      <c r="AG68" s="20">
        <v>-9.5739262226414894</v>
      </c>
      <c r="AH68" s="113">
        <v>3.2609594456705402</v>
      </c>
      <c r="AI68" s="20">
        <v>80.1546985753521</v>
      </c>
      <c r="AJ68" s="113">
        <v>1.31215733154712</v>
      </c>
      <c r="AK68" s="20">
        <v>82.715842187843506</v>
      </c>
      <c r="AL68" s="113">
        <v>1.72734667866387</v>
      </c>
      <c r="AM68" s="20">
        <v>74.901648458276597</v>
      </c>
      <c r="AN68" s="113">
        <v>2.0140397459166901</v>
      </c>
      <c r="AO68" s="20">
        <v>-7.8141937295668997</v>
      </c>
      <c r="AP68" s="113">
        <v>2.66779020644843</v>
      </c>
      <c r="AQ68" s="20">
        <v>57.573638156986</v>
      </c>
      <c r="AR68" s="113">
        <v>2.0186793045288201</v>
      </c>
      <c r="AS68" s="20">
        <v>57.122645212341602</v>
      </c>
      <c r="AT68" s="113">
        <v>2.2384670433124199</v>
      </c>
      <c r="AU68" s="20">
        <v>57.719078462875601</v>
      </c>
      <c r="AV68" s="113">
        <v>2.9363589963103398</v>
      </c>
      <c r="AW68" s="20">
        <v>0.59643325053399798</v>
      </c>
      <c r="AX68" s="113">
        <v>3.0703123812101398</v>
      </c>
      <c r="AY68" s="20">
        <v>63.070935444877698</v>
      </c>
      <c r="AZ68" s="113">
        <v>2.0405094620641901</v>
      </c>
      <c r="BA68" s="20">
        <v>64.105948714416101</v>
      </c>
      <c r="BB68" s="113">
        <v>2.59840529045794</v>
      </c>
      <c r="BC68" s="20">
        <v>60.670064350349499</v>
      </c>
      <c r="BD68" s="113">
        <v>2.8607845169753898</v>
      </c>
      <c r="BE68" s="20">
        <v>-3.4358843640666201</v>
      </c>
      <c r="BF68" s="113">
        <v>3.6965486218874499</v>
      </c>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8"/>
    </row>
    <row r="69" spans="1:86" ht="13" customHeight="1" x14ac:dyDescent="0.15">
      <c r="A69" s="72" t="s">
        <v>303</v>
      </c>
      <c r="B69" s="79">
        <v>2</v>
      </c>
      <c r="C69" s="118">
        <v>44.856515151680199</v>
      </c>
      <c r="D69" s="119">
        <v>2.54862507106726</v>
      </c>
      <c r="E69" s="118">
        <v>44.739912477632402</v>
      </c>
      <c r="F69" s="119">
        <v>2.63547006595231</v>
      </c>
      <c r="G69" s="118">
        <v>44.968424083008799</v>
      </c>
      <c r="H69" s="119">
        <v>3.6790222254775902</v>
      </c>
      <c r="I69" s="118">
        <v>0.22851160537635501</v>
      </c>
      <c r="J69" s="119">
        <v>3.5159679999998601</v>
      </c>
      <c r="K69" s="118">
        <v>9.3142159587133708</v>
      </c>
      <c r="L69" s="119">
        <v>1.21682115923308</v>
      </c>
      <c r="M69" s="118">
        <v>8.1360200649343906</v>
      </c>
      <c r="N69" s="119">
        <v>1.35236637577907</v>
      </c>
      <c r="O69" s="118">
        <v>11.411526634985099</v>
      </c>
      <c r="P69" s="119">
        <v>1.8422752227797501</v>
      </c>
      <c r="Q69" s="118">
        <v>3.2755065700506698</v>
      </c>
      <c r="R69" s="119">
        <v>2.00781920342631</v>
      </c>
      <c r="S69" s="118">
        <v>11.980312677373099</v>
      </c>
      <c r="T69" s="119">
        <v>1.46273391375293</v>
      </c>
      <c r="U69" s="118">
        <v>10.8471034358551</v>
      </c>
      <c r="V69" s="119">
        <v>1.6849278058039301</v>
      </c>
      <c r="W69" s="118">
        <v>13.769632689613299</v>
      </c>
      <c r="X69" s="119">
        <v>1.8811541689261599</v>
      </c>
      <c r="Y69" s="118">
        <v>2.9225292537581899</v>
      </c>
      <c r="Z69" s="119">
        <v>2.03477437052757</v>
      </c>
      <c r="AA69" s="118">
        <v>73.769619323335107</v>
      </c>
      <c r="AB69" s="119">
        <v>2.09325274110186</v>
      </c>
      <c r="AC69" s="118">
        <v>77.3153970894395</v>
      </c>
      <c r="AD69" s="119">
        <v>1.9554247475647</v>
      </c>
      <c r="AE69" s="118">
        <v>67.828543040837005</v>
      </c>
      <c r="AF69" s="119">
        <v>3.0942255628104798</v>
      </c>
      <c r="AG69" s="118">
        <v>-9.4868540486025008</v>
      </c>
      <c r="AH69" s="119">
        <v>2.7082799550460299</v>
      </c>
      <c r="AI69" s="118">
        <v>83.109014747701195</v>
      </c>
      <c r="AJ69" s="119">
        <v>1.3554760385342199</v>
      </c>
      <c r="AK69" s="118">
        <v>86.175595822643203</v>
      </c>
      <c r="AL69" s="119">
        <v>1.37079870327161</v>
      </c>
      <c r="AM69" s="118">
        <v>77.802311314262099</v>
      </c>
      <c r="AN69" s="119">
        <v>2.46850526243577</v>
      </c>
      <c r="AO69" s="118">
        <v>-8.3732845083810794</v>
      </c>
      <c r="AP69" s="119">
        <v>2.7130960266492998</v>
      </c>
      <c r="AQ69" s="118">
        <v>62.300529739259098</v>
      </c>
      <c r="AR69" s="119">
        <v>2.3456426318339698</v>
      </c>
      <c r="AS69" s="118">
        <v>66.030190139517998</v>
      </c>
      <c r="AT69" s="119">
        <v>2.4827306969579799</v>
      </c>
      <c r="AU69" s="118">
        <v>55.895762112776097</v>
      </c>
      <c r="AV69" s="119">
        <v>3.3498793073736302</v>
      </c>
      <c r="AW69" s="118">
        <v>-10.1344280267418</v>
      </c>
      <c r="AX69" s="119">
        <v>3.4298674736854702</v>
      </c>
      <c r="AY69" s="118">
        <v>61.664483576235703</v>
      </c>
      <c r="AZ69" s="119">
        <v>2.3103756555349602</v>
      </c>
      <c r="BA69" s="118">
        <v>63.867745025677301</v>
      </c>
      <c r="BB69" s="119">
        <v>2.2078667975058401</v>
      </c>
      <c r="BC69" s="118">
        <v>57.783447896413001</v>
      </c>
      <c r="BD69" s="119">
        <v>3.7065746190022999</v>
      </c>
      <c r="BE69" s="118">
        <v>-6.0842971292643604</v>
      </c>
      <c r="BF69" s="119">
        <v>3.5313897308598898</v>
      </c>
      <c r="BG69" s="80"/>
      <c r="BH69" s="80"/>
      <c r="BI69" s="80"/>
      <c r="BJ69" s="80"/>
      <c r="BK69" s="80"/>
      <c r="BL69" s="80"/>
      <c r="BM69" s="80"/>
      <c r="BN69" s="80"/>
      <c r="BO69" s="80"/>
      <c r="BP69" s="80"/>
      <c r="BQ69" s="80"/>
      <c r="BR69" s="80"/>
      <c r="BS69" s="80"/>
      <c r="BT69" s="80"/>
      <c r="BU69" s="80"/>
      <c r="BV69" s="80"/>
      <c r="BW69" s="80"/>
      <c r="BX69" s="80"/>
      <c r="BY69" s="80"/>
      <c r="BZ69" s="80"/>
      <c r="CA69" s="80"/>
      <c r="CB69" s="80"/>
      <c r="CC69" s="80"/>
      <c r="CD69" s="80"/>
      <c r="CE69" s="80"/>
      <c r="CF69" s="80"/>
      <c r="CG69" s="80"/>
      <c r="CH69" s="81"/>
    </row>
    <row r="70" spans="1:86" ht="13" customHeight="1" x14ac:dyDescent="0.15">
      <c r="A70" s="57"/>
      <c r="B70" s="82"/>
      <c r="C70" s="20" t="s">
        <v>500</v>
      </c>
      <c r="D70" s="113" t="s">
        <v>501</v>
      </c>
      <c r="E70" s="20" t="s">
        <v>502</v>
      </c>
      <c r="F70" s="113" t="s">
        <v>503</v>
      </c>
      <c r="G70" s="20" t="s">
        <v>504</v>
      </c>
      <c r="H70" s="113" t="s">
        <v>505</v>
      </c>
      <c r="I70" s="20" t="s">
        <v>506</v>
      </c>
      <c r="J70" s="113" t="s">
        <v>507</v>
      </c>
      <c r="K70" s="20" t="s">
        <v>508</v>
      </c>
      <c r="L70" s="113" t="s">
        <v>509</v>
      </c>
      <c r="M70" s="20" t="s">
        <v>510</v>
      </c>
      <c r="N70" s="113" t="s">
        <v>511</v>
      </c>
      <c r="O70" s="20" t="s">
        <v>512</v>
      </c>
      <c r="P70" s="113" t="s">
        <v>513</v>
      </c>
      <c r="Q70" s="20" t="s">
        <v>514</v>
      </c>
      <c r="R70" s="113" t="s">
        <v>515</v>
      </c>
      <c r="S70" s="20" t="s">
        <v>516</v>
      </c>
      <c r="T70" s="113" t="s">
        <v>517</v>
      </c>
      <c r="U70" s="20" t="s">
        <v>518</v>
      </c>
      <c r="V70" s="113" t="s">
        <v>519</v>
      </c>
      <c r="W70" s="20" t="s">
        <v>520</v>
      </c>
      <c r="X70" s="113" t="s">
        <v>521</v>
      </c>
      <c r="Y70" s="20" t="s">
        <v>522</v>
      </c>
      <c r="Z70" s="113" t="s">
        <v>523</v>
      </c>
      <c r="AA70" s="20" t="s">
        <v>524</v>
      </c>
      <c r="AB70" s="113" t="s">
        <v>525</v>
      </c>
      <c r="AC70" s="20" t="s">
        <v>526</v>
      </c>
      <c r="AD70" s="113" t="s">
        <v>527</v>
      </c>
      <c r="AE70" s="20" t="s">
        <v>528</v>
      </c>
      <c r="AF70" s="113" t="s">
        <v>529</v>
      </c>
      <c r="AG70" s="20" t="s">
        <v>530</v>
      </c>
      <c r="AH70" s="113" t="s">
        <v>531</v>
      </c>
      <c r="AI70" s="20" t="s">
        <v>532</v>
      </c>
      <c r="AJ70" s="113" t="s">
        <v>533</v>
      </c>
      <c r="AK70" s="20" t="s">
        <v>534</v>
      </c>
      <c r="AL70" s="113" t="s">
        <v>535</v>
      </c>
      <c r="AM70" s="20" t="s">
        <v>536</v>
      </c>
      <c r="AN70" s="113" t="s">
        <v>537</v>
      </c>
      <c r="AO70" s="20" t="s">
        <v>538</v>
      </c>
      <c r="AP70" s="113" t="s">
        <v>539</v>
      </c>
      <c r="AQ70" s="20" t="s">
        <v>540</v>
      </c>
      <c r="AR70" s="113" t="s">
        <v>541</v>
      </c>
      <c r="AS70" s="20" t="s">
        <v>542</v>
      </c>
      <c r="AT70" s="113" t="s">
        <v>543</v>
      </c>
      <c r="AU70" s="20" t="s">
        <v>544</v>
      </c>
      <c r="AV70" s="113" t="s">
        <v>545</v>
      </c>
      <c r="AW70" s="20" t="s">
        <v>546</v>
      </c>
      <c r="AX70" s="113" t="s">
        <v>547</v>
      </c>
      <c r="AY70" s="20" t="s">
        <v>548</v>
      </c>
      <c r="AZ70" s="113" t="s">
        <v>549</v>
      </c>
      <c r="BA70" s="20" t="s">
        <v>550</v>
      </c>
      <c r="BB70" s="113" t="s">
        <v>551</v>
      </c>
      <c r="BC70" s="20" t="s">
        <v>552</v>
      </c>
      <c r="BD70" s="113" t="s">
        <v>553</v>
      </c>
      <c r="BE70" s="20" t="s">
        <v>554</v>
      </c>
      <c r="BF70" s="113" t="s">
        <v>555</v>
      </c>
      <c r="BG70" s="20" t="s">
        <v>556</v>
      </c>
      <c r="BH70" s="113" t="s">
        <v>557</v>
      </c>
      <c r="BI70" s="20" t="s">
        <v>558</v>
      </c>
      <c r="BJ70" s="113" t="s">
        <v>559</v>
      </c>
      <c r="BK70" s="20" t="s">
        <v>560</v>
      </c>
      <c r="BL70" s="113" t="s">
        <v>561</v>
      </c>
      <c r="BM70" s="20" t="s">
        <v>562</v>
      </c>
      <c r="BN70" s="113" t="s">
        <v>563</v>
      </c>
      <c r="BO70" s="20" t="s">
        <v>564</v>
      </c>
      <c r="BP70" s="113" t="s">
        <v>565</v>
      </c>
      <c r="BQ70" s="20" t="s">
        <v>566</v>
      </c>
      <c r="BR70" s="113" t="s">
        <v>567</v>
      </c>
      <c r="BS70" s="20" t="s">
        <v>568</v>
      </c>
      <c r="BT70" s="113" t="s">
        <v>569</v>
      </c>
      <c r="BU70" s="107" t="s">
        <v>570</v>
      </c>
      <c r="BV70" s="107" t="s">
        <v>571</v>
      </c>
      <c r="BW70" s="107" t="s">
        <v>572</v>
      </c>
      <c r="BX70" s="107" t="s">
        <v>573</v>
      </c>
      <c r="BY70" s="107" t="s">
        <v>574</v>
      </c>
      <c r="BZ70" s="107" t="s">
        <v>575</v>
      </c>
      <c r="CA70" s="107" t="s">
        <v>576</v>
      </c>
      <c r="CB70" s="107" t="s">
        <v>577</v>
      </c>
      <c r="CC70" s="107" t="s">
        <v>578</v>
      </c>
      <c r="CD70" s="107" t="s">
        <v>579</v>
      </c>
      <c r="CE70" s="107" t="s">
        <v>580</v>
      </c>
      <c r="CF70" s="107" t="s">
        <v>581</v>
      </c>
      <c r="CG70" s="107" t="s">
        <v>582</v>
      </c>
      <c r="CH70" s="108" t="s">
        <v>583</v>
      </c>
    </row>
    <row r="71" spans="1:86" ht="13" customHeight="1" x14ac:dyDescent="0.15">
      <c r="A71" s="57" t="s">
        <v>247</v>
      </c>
      <c r="B71" s="82">
        <v>1</v>
      </c>
      <c r="C71" s="20">
        <v>33.778499094926701</v>
      </c>
      <c r="D71" s="113">
        <v>2.10916508890364</v>
      </c>
      <c r="E71" s="20">
        <v>34.029812522344102</v>
      </c>
      <c r="F71" s="113">
        <v>2.2092564969485999</v>
      </c>
      <c r="G71" s="20">
        <v>32.393745448167799</v>
      </c>
      <c r="H71" s="113">
        <v>2.82956890188869</v>
      </c>
      <c r="I71" s="20">
        <v>-1.63606707417625</v>
      </c>
      <c r="J71" s="113">
        <v>2.6594058334623201</v>
      </c>
      <c r="K71" s="20">
        <v>10.029092699565499</v>
      </c>
      <c r="L71" s="113">
        <v>0.91742759343996305</v>
      </c>
      <c r="M71" s="20">
        <v>10.3104574437991</v>
      </c>
      <c r="N71" s="113">
        <v>0.98980754621721601</v>
      </c>
      <c r="O71" s="20">
        <v>8.0639422519467399</v>
      </c>
      <c r="P71" s="113">
        <v>1.6268188688213601</v>
      </c>
      <c r="Q71" s="20">
        <v>-2.24651519185237</v>
      </c>
      <c r="R71" s="113">
        <v>1.7614188373433199</v>
      </c>
      <c r="S71" s="20">
        <v>32.266952362641703</v>
      </c>
      <c r="T71" s="113">
        <v>1.49793377356726</v>
      </c>
      <c r="U71" s="20">
        <v>32.662157190501198</v>
      </c>
      <c r="V71" s="113">
        <v>1.60307874304164</v>
      </c>
      <c r="W71" s="20">
        <v>29.843638998917498</v>
      </c>
      <c r="X71" s="113">
        <v>2.9779356744270098</v>
      </c>
      <c r="Y71" s="20">
        <v>-2.8185181915836801</v>
      </c>
      <c r="Z71" s="113">
        <v>3.1695334076768802</v>
      </c>
      <c r="AA71" s="20">
        <v>76.7622121109776</v>
      </c>
      <c r="AB71" s="113">
        <v>0.96211117416782799</v>
      </c>
      <c r="AC71" s="20">
        <v>78.565324742232505</v>
      </c>
      <c r="AD71" s="113">
        <v>1.0481316095944999</v>
      </c>
      <c r="AE71" s="20">
        <v>66.496070479593001</v>
      </c>
      <c r="AF71" s="113">
        <v>2.2414662782646699</v>
      </c>
      <c r="AG71" s="20">
        <v>-12.0692542626395</v>
      </c>
      <c r="AH71" s="113">
        <v>2.49264254363738</v>
      </c>
      <c r="AI71" s="20">
        <v>85.286285415823201</v>
      </c>
      <c r="AJ71" s="113">
        <v>0.92213341217882305</v>
      </c>
      <c r="AK71" s="20">
        <v>86.969345190234307</v>
      </c>
      <c r="AL71" s="113">
        <v>0.96906562051261602</v>
      </c>
      <c r="AM71" s="20">
        <v>75.779651943342003</v>
      </c>
      <c r="AN71" s="113">
        <v>2.4787161739698398</v>
      </c>
      <c r="AO71" s="20">
        <v>-11.1896932468924</v>
      </c>
      <c r="AP71" s="113">
        <v>2.6502222695909898</v>
      </c>
      <c r="AQ71" s="20">
        <v>62.247227504820003</v>
      </c>
      <c r="AR71" s="113">
        <v>1.48748627974512</v>
      </c>
      <c r="AS71" s="20">
        <v>63.346926705093203</v>
      </c>
      <c r="AT71" s="113">
        <v>1.6742177934048801</v>
      </c>
      <c r="AU71" s="20">
        <v>56.206126194909601</v>
      </c>
      <c r="AV71" s="113">
        <v>2.7727027085941498</v>
      </c>
      <c r="AW71" s="20">
        <v>-7.1408005101836203</v>
      </c>
      <c r="AX71" s="113">
        <v>3.28081880434519</v>
      </c>
      <c r="AY71" s="20">
        <v>60.885007413749697</v>
      </c>
      <c r="AZ71" s="113">
        <v>1.9746462006607</v>
      </c>
      <c r="BA71" s="20">
        <v>61.084060971201097</v>
      </c>
      <c r="BB71" s="113">
        <v>2.05944013101068</v>
      </c>
      <c r="BC71" s="20">
        <v>59.2720553979903</v>
      </c>
      <c r="BD71" s="113">
        <v>2.8504643090527102</v>
      </c>
      <c r="BE71" s="20">
        <v>-1.81200557321083</v>
      </c>
      <c r="BF71" s="113">
        <v>2.6781059222414001</v>
      </c>
      <c r="BG71" s="20">
        <v>15.769193174196699</v>
      </c>
      <c r="BH71" s="113">
        <v>2.3592828028970798</v>
      </c>
      <c r="BI71" s="20">
        <v>2.3881153586910999</v>
      </c>
      <c r="BJ71" s="113">
        <v>1.1323373399343499</v>
      </c>
      <c r="BK71" s="20">
        <v>18.006325821773899</v>
      </c>
      <c r="BL71" s="113">
        <v>1.6821885683189799</v>
      </c>
      <c r="BM71" s="20">
        <v>-1.89630984209747</v>
      </c>
      <c r="BN71" s="113">
        <v>1.5440397416814999</v>
      </c>
      <c r="BO71" s="20">
        <v>5.8197990145923502</v>
      </c>
      <c r="BP71" s="113">
        <v>1.35375221894194</v>
      </c>
      <c r="BQ71" s="20">
        <v>2.31022849906432</v>
      </c>
      <c r="BR71" s="113">
        <v>1.87815722871965</v>
      </c>
      <c r="BS71" s="20">
        <v>13.989121446106701</v>
      </c>
      <c r="BT71" s="113">
        <v>2.4456710353318001</v>
      </c>
      <c r="BU71" s="107"/>
      <c r="BV71" s="107"/>
      <c r="BW71" s="107"/>
      <c r="BX71" s="107"/>
      <c r="BY71" s="107"/>
      <c r="BZ71" s="107"/>
      <c r="CA71" s="107"/>
      <c r="CB71" s="107"/>
      <c r="CC71" s="107"/>
      <c r="CD71" s="107"/>
      <c r="CE71" s="107"/>
      <c r="CF71" s="107"/>
      <c r="CG71" s="107"/>
      <c r="CH71" s="108"/>
    </row>
    <row r="72" spans="1:86" ht="13" customHeight="1" x14ac:dyDescent="0.15">
      <c r="A72" s="57" t="s">
        <v>251</v>
      </c>
      <c r="B72" s="82">
        <v>1</v>
      </c>
      <c r="C72" s="20">
        <v>54.663415431294403</v>
      </c>
      <c r="D72" s="113">
        <v>1.36022789153317</v>
      </c>
      <c r="E72" s="20">
        <v>55.878483927394697</v>
      </c>
      <c r="F72" s="113">
        <v>1.46929812641195</v>
      </c>
      <c r="G72" s="20">
        <v>46.486444295074101</v>
      </c>
      <c r="H72" s="113">
        <v>2.6539438763971499</v>
      </c>
      <c r="I72" s="20">
        <v>-9.3920396323205608</v>
      </c>
      <c r="J72" s="113">
        <v>2.85470420537699</v>
      </c>
      <c r="K72" s="20">
        <v>7.1334235670207402</v>
      </c>
      <c r="L72" s="113">
        <v>0.47937242852796202</v>
      </c>
      <c r="M72" s="20">
        <v>7.09974344615165</v>
      </c>
      <c r="N72" s="113">
        <v>0.51868024664057899</v>
      </c>
      <c r="O72" s="20">
        <v>7.1584439339555201</v>
      </c>
      <c r="P72" s="113">
        <v>1.0727243942507401</v>
      </c>
      <c r="Q72" s="20">
        <v>5.8700487803872797E-2</v>
      </c>
      <c r="R72" s="113">
        <v>1.1547033201222101</v>
      </c>
      <c r="S72" s="20">
        <v>21.8145579764419</v>
      </c>
      <c r="T72" s="113">
        <v>1.01757374868984</v>
      </c>
      <c r="U72" s="20">
        <v>21.7174942946803</v>
      </c>
      <c r="V72" s="113">
        <v>1.0706632915237799</v>
      </c>
      <c r="W72" s="20">
        <v>22.436930217178499</v>
      </c>
      <c r="X72" s="113">
        <v>1.9666154213076701</v>
      </c>
      <c r="Y72" s="20">
        <v>0.71943592249822397</v>
      </c>
      <c r="Z72" s="113">
        <v>2.0262992459639602</v>
      </c>
      <c r="AA72" s="20">
        <v>63.653916824295798</v>
      </c>
      <c r="AB72" s="113">
        <v>0.99502724672714904</v>
      </c>
      <c r="AC72" s="20">
        <v>65.938846040437099</v>
      </c>
      <c r="AD72" s="113">
        <v>1.0414481383985299</v>
      </c>
      <c r="AE72" s="20">
        <v>48.962455772055399</v>
      </c>
      <c r="AF72" s="113">
        <v>2.07181284061032</v>
      </c>
      <c r="AG72" s="20">
        <v>-16.9763902683816</v>
      </c>
      <c r="AH72" s="113">
        <v>2.0780057339108899</v>
      </c>
      <c r="AI72" s="20">
        <v>62.624847890173498</v>
      </c>
      <c r="AJ72" s="113">
        <v>1.10374125108558</v>
      </c>
      <c r="AK72" s="20">
        <v>63.8013206320664</v>
      </c>
      <c r="AL72" s="113">
        <v>1.17221443272018</v>
      </c>
      <c r="AM72" s="20">
        <v>55.028160850758297</v>
      </c>
      <c r="AN72" s="113">
        <v>2.1800594408661498</v>
      </c>
      <c r="AO72" s="20">
        <v>-8.7731597813080793</v>
      </c>
      <c r="AP72" s="113">
        <v>2.2685033036797599</v>
      </c>
      <c r="AQ72" s="20">
        <v>36.565630584183303</v>
      </c>
      <c r="AR72" s="113">
        <v>0.85758066509881103</v>
      </c>
      <c r="AS72" s="20">
        <v>37.770713123922398</v>
      </c>
      <c r="AT72" s="113">
        <v>0.90424687463866604</v>
      </c>
      <c r="AU72" s="20">
        <v>28.722895724775501</v>
      </c>
      <c r="AV72" s="113">
        <v>1.8963943610304099</v>
      </c>
      <c r="AW72" s="20">
        <v>-9.0478173991469397</v>
      </c>
      <c r="AX72" s="113">
        <v>1.9553847196381899</v>
      </c>
      <c r="AY72" s="20">
        <v>13.681114472911499</v>
      </c>
      <c r="AZ72" s="113">
        <v>0.72121027981765795</v>
      </c>
      <c r="BA72" s="20">
        <v>13.736902821012899</v>
      </c>
      <c r="BB72" s="113">
        <v>0.78314980245187005</v>
      </c>
      <c r="BC72" s="20">
        <v>13.4229618354049</v>
      </c>
      <c r="BD72" s="113">
        <v>1.6640366854451001</v>
      </c>
      <c r="BE72" s="20">
        <v>-0.31394098560794798</v>
      </c>
      <c r="BF72" s="113">
        <v>1.8088228097216601</v>
      </c>
      <c r="BG72" s="20">
        <v>28.711268209457799</v>
      </c>
      <c r="BH72" s="113">
        <v>2.07853792906293</v>
      </c>
      <c r="BI72" s="20">
        <v>2.65233004171606</v>
      </c>
      <c r="BJ72" s="113">
        <v>0.84770826424654699</v>
      </c>
      <c r="BK72" s="20">
        <v>9.8542475158906999</v>
      </c>
      <c r="BL72" s="113">
        <v>1.4928866872264701</v>
      </c>
      <c r="BM72" s="20">
        <v>3.7150190273176298</v>
      </c>
      <c r="BN72" s="113">
        <v>1.6071926341765601</v>
      </c>
      <c r="BO72" s="20">
        <v>12.635269499784</v>
      </c>
      <c r="BP72" s="113">
        <v>1.49182336767232</v>
      </c>
      <c r="BQ72" s="20">
        <v>3.09336099352802</v>
      </c>
      <c r="BR72" s="113">
        <v>1.4124432171208601</v>
      </c>
      <c r="BS72" s="20">
        <v>4.5458633402711603</v>
      </c>
      <c r="BT72" s="113">
        <v>1.1874176252277899</v>
      </c>
      <c r="BU72" s="107"/>
      <c r="BV72" s="107"/>
      <c r="BW72" s="107"/>
      <c r="BX72" s="107"/>
      <c r="BY72" s="107"/>
      <c r="BZ72" s="107"/>
      <c r="CA72" s="107"/>
      <c r="CB72" s="107"/>
      <c r="CC72" s="107"/>
      <c r="CD72" s="107"/>
      <c r="CE72" s="107"/>
      <c r="CF72" s="107"/>
      <c r="CG72" s="107"/>
      <c r="CH72" s="108"/>
    </row>
    <row r="73" spans="1:86" ht="13" customHeight="1" x14ac:dyDescent="0.15">
      <c r="A73" s="109" t="s">
        <v>253</v>
      </c>
      <c r="B73" s="82">
        <v>1</v>
      </c>
      <c r="C73" s="20">
        <v>61.717737083174903</v>
      </c>
      <c r="D73" s="113">
        <v>1.63257627798745</v>
      </c>
      <c r="E73" s="20">
        <v>64.159321519399697</v>
      </c>
      <c r="F73" s="113">
        <v>1.6582371176041999</v>
      </c>
      <c r="G73" s="20">
        <v>46.016378828037503</v>
      </c>
      <c r="H73" s="113">
        <v>3.3898892130967502</v>
      </c>
      <c r="I73" s="20">
        <v>-18.142942691362201</v>
      </c>
      <c r="J73" s="113">
        <v>3.2893936318275299</v>
      </c>
      <c r="K73" s="20">
        <v>8.5774523753378809</v>
      </c>
      <c r="L73" s="113">
        <v>0.87215892526980998</v>
      </c>
      <c r="M73" s="20">
        <v>8.8423648914178994</v>
      </c>
      <c r="N73" s="113">
        <v>0.95311939490254605</v>
      </c>
      <c r="O73" s="20">
        <v>6.8737398575227804</v>
      </c>
      <c r="P73" s="113">
        <v>1.4066280917093399</v>
      </c>
      <c r="Q73" s="20">
        <v>-1.9686250338951199</v>
      </c>
      <c r="R73" s="113">
        <v>1.5724744522965599</v>
      </c>
      <c r="S73" s="20">
        <v>23.888686074727499</v>
      </c>
      <c r="T73" s="113">
        <v>1.2443257438767299</v>
      </c>
      <c r="U73" s="20">
        <v>24.273952513544099</v>
      </c>
      <c r="V73" s="113">
        <v>1.39567826818046</v>
      </c>
      <c r="W73" s="20">
        <v>21.4365066285533</v>
      </c>
      <c r="X73" s="113">
        <v>2.5933040619528702</v>
      </c>
      <c r="Y73" s="20">
        <v>-2.83744588499078</v>
      </c>
      <c r="Z73" s="113">
        <v>2.9785193801187302</v>
      </c>
      <c r="AA73" s="20">
        <v>61.588714132445801</v>
      </c>
      <c r="AB73" s="113">
        <v>1.29176498487321</v>
      </c>
      <c r="AC73" s="20">
        <v>64.543138155373796</v>
      </c>
      <c r="AD73" s="113">
        <v>1.4281018752582499</v>
      </c>
      <c r="AE73" s="20">
        <v>42.828295433395802</v>
      </c>
      <c r="AF73" s="113">
        <v>2.7057734129779099</v>
      </c>
      <c r="AG73" s="20">
        <v>-21.714842721977998</v>
      </c>
      <c r="AH73" s="113">
        <v>3.0193741077810601</v>
      </c>
      <c r="AI73" s="20">
        <v>84.893869514249303</v>
      </c>
      <c r="AJ73" s="113">
        <v>0.89889183929331795</v>
      </c>
      <c r="AK73" s="20">
        <v>86.7681832537925</v>
      </c>
      <c r="AL73" s="113">
        <v>0.90469525349181701</v>
      </c>
      <c r="AM73" s="20">
        <v>73.038478976156696</v>
      </c>
      <c r="AN73" s="113">
        <v>2.6769183276995601</v>
      </c>
      <c r="AO73" s="20">
        <v>-13.7297042776358</v>
      </c>
      <c r="AP73" s="113">
        <v>2.7302534281266899</v>
      </c>
      <c r="AQ73" s="20">
        <v>44.040525525445098</v>
      </c>
      <c r="AR73" s="113">
        <v>1.4447491679025899</v>
      </c>
      <c r="AS73" s="20">
        <v>45.940594230028502</v>
      </c>
      <c r="AT73" s="113">
        <v>1.5644731422479601</v>
      </c>
      <c r="AU73" s="20">
        <v>32.206134204005501</v>
      </c>
      <c r="AV73" s="113">
        <v>2.72730207796103</v>
      </c>
      <c r="AW73" s="20">
        <v>-13.7344600260229</v>
      </c>
      <c r="AX73" s="113">
        <v>3.0548748333702398</v>
      </c>
      <c r="AY73" s="20">
        <v>13.1829699977521</v>
      </c>
      <c r="AZ73" s="113">
        <v>0.98651270667838797</v>
      </c>
      <c r="BA73" s="20">
        <v>13.310589886008</v>
      </c>
      <c r="BB73" s="113">
        <v>1.0060135802913199</v>
      </c>
      <c r="BC73" s="20">
        <v>12.3140540830211</v>
      </c>
      <c r="BD73" s="113">
        <v>2.5530777918841201</v>
      </c>
      <c r="BE73" s="20">
        <v>-0.99653580298688904</v>
      </c>
      <c r="BF73" s="113">
        <v>2.5730242320858698</v>
      </c>
      <c r="BG73" s="20">
        <v>41.625694221919801</v>
      </c>
      <c r="BH73" s="113">
        <v>2.2358449266737699</v>
      </c>
      <c r="BI73" s="20">
        <v>5.4304142049924096</v>
      </c>
      <c r="BJ73" s="113">
        <v>0.95754672551202202</v>
      </c>
      <c r="BK73" s="20">
        <v>12.396971262906099</v>
      </c>
      <c r="BL73" s="113">
        <v>1.5850864159396501</v>
      </c>
      <c r="BM73" s="20">
        <v>15.256891737845001</v>
      </c>
      <c r="BN73" s="113">
        <v>1.8299048673340801</v>
      </c>
      <c r="BO73" s="20">
        <v>8.5523533202569109</v>
      </c>
      <c r="BP73" s="113">
        <v>1.3178248684287901</v>
      </c>
      <c r="BQ73" s="20">
        <v>1.1395453567749201</v>
      </c>
      <c r="BR73" s="113">
        <v>1.8451530810701</v>
      </c>
      <c r="BS73" s="20">
        <v>1.7047620173567799</v>
      </c>
      <c r="BT73" s="113">
        <v>1.1712023413448001</v>
      </c>
      <c r="BU73" s="107"/>
      <c r="BV73" s="107"/>
      <c r="BW73" s="107"/>
      <c r="BX73" s="107"/>
      <c r="BY73" s="107"/>
      <c r="BZ73" s="107"/>
      <c r="CA73" s="107"/>
      <c r="CB73" s="107"/>
      <c r="CC73" s="107"/>
      <c r="CD73" s="107"/>
      <c r="CE73" s="107"/>
      <c r="CF73" s="107"/>
      <c r="CG73" s="107"/>
      <c r="CH73" s="108"/>
    </row>
    <row r="74" spans="1:86" ht="13" customHeight="1" x14ac:dyDescent="0.15">
      <c r="A74" s="57" t="s">
        <v>254</v>
      </c>
      <c r="B74" s="82">
        <v>1</v>
      </c>
      <c r="C74" s="20">
        <v>41.4208666745375</v>
      </c>
      <c r="D74" s="113">
        <v>1.4617704141660299</v>
      </c>
      <c r="E74" s="20">
        <v>42.572336653788902</v>
      </c>
      <c r="F74" s="113">
        <v>1.58967765754329</v>
      </c>
      <c r="G74" s="20">
        <v>33.808016519580399</v>
      </c>
      <c r="H74" s="113">
        <v>3.135070845864</v>
      </c>
      <c r="I74" s="20">
        <v>-8.7643201342085195</v>
      </c>
      <c r="J74" s="113">
        <v>3.4132948109951302</v>
      </c>
      <c r="K74" s="20">
        <v>13.535419931991299</v>
      </c>
      <c r="L74" s="113">
        <v>0.80414560506861199</v>
      </c>
      <c r="M74" s="20">
        <v>13.0080988682152</v>
      </c>
      <c r="N74" s="113">
        <v>0.84089382999722295</v>
      </c>
      <c r="O74" s="20">
        <v>17.515121774728701</v>
      </c>
      <c r="P74" s="113">
        <v>2.8077012021272898</v>
      </c>
      <c r="Q74" s="20">
        <v>4.5070229065135203</v>
      </c>
      <c r="R74" s="113">
        <v>2.9659713431542598</v>
      </c>
      <c r="S74" s="20">
        <v>24.6834929526566</v>
      </c>
      <c r="T74" s="113">
        <v>1.1132824032353399</v>
      </c>
      <c r="U74" s="20">
        <v>24.827592917877698</v>
      </c>
      <c r="V74" s="113">
        <v>1.1896711330770799</v>
      </c>
      <c r="W74" s="20">
        <v>24.128306270417401</v>
      </c>
      <c r="X74" s="113">
        <v>2.9146947776753298</v>
      </c>
      <c r="Y74" s="20">
        <v>-0.69928664746023705</v>
      </c>
      <c r="Z74" s="113">
        <v>3.1016136194212298</v>
      </c>
      <c r="AA74" s="20">
        <v>58.051513302340602</v>
      </c>
      <c r="AB74" s="113">
        <v>1.48778003663833</v>
      </c>
      <c r="AC74" s="20">
        <v>60.891186007932703</v>
      </c>
      <c r="AD74" s="113">
        <v>1.51613900376886</v>
      </c>
      <c r="AE74" s="20">
        <v>38.6906420821296</v>
      </c>
      <c r="AF74" s="113">
        <v>3.0758095989279499</v>
      </c>
      <c r="AG74" s="20">
        <v>-22.200543925803</v>
      </c>
      <c r="AH74" s="113">
        <v>3.1796212626374301</v>
      </c>
      <c r="AI74" s="20">
        <v>58.951298095915803</v>
      </c>
      <c r="AJ74" s="113">
        <v>1.3495851916956201</v>
      </c>
      <c r="AK74" s="20">
        <v>59.0181557176006</v>
      </c>
      <c r="AL74" s="113">
        <v>1.45546921715296</v>
      </c>
      <c r="AM74" s="20">
        <v>58.900671381513298</v>
      </c>
      <c r="AN74" s="113">
        <v>3.2505427489896999</v>
      </c>
      <c r="AO74" s="20">
        <v>-0.11748433608730099</v>
      </c>
      <c r="AP74" s="113">
        <v>3.48991946127583</v>
      </c>
      <c r="AQ74" s="20">
        <v>51.392554974122199</v>
      </c>
      <c r="AR74" s="113">
        <v>1.4976760175191901</v>
      </c>
      <c r="AS74" s="20">
        <v>52.7446051237267</v>
      </c>
      <c r="AT74" s="113">
        <v>1.55976406848454</v>
      </c>
      <c r="AU74" s="20">
        <v>42.096936950394301</v>
      </c>
      <c r="AV74" s="113">
        <v>3.0756206663544998</v>
      </c>
      <c r="AW74" s="20">
        <v>-10.6476681733324</v>
      </c>
      <c r="AX74" s="113">
        <v>3.09564040670422</v>
      </c>
      <c r="AY74" s="20">
        <v>41.494746389334303</v>
      </c>
      <c r="AZ74" s="113">
        <v>1.4090805368624399</v>
      </c>
      <c r="BA74" s="20">
        <v>42.603306243814203</v>
      </c>
      <c r="BB74" s="113">
        <v>1.51752526152626</v>
      </c>
      <c r="BC74" s="20">
        <v>34.603726707929297</v>
      </c>
      <c r="BD74" s="113">
        <v>3.2507575498043901</v>
      </c>
      <c r="BE74" s="20">
        <v>-7.9995795358849104</v>
      </c>
      <c r="BF74" s="113">
        <v>3.5243751917567798</v>
      </c>
      <c r="BG74" s="20">
        <v>16.970240065343599</v>
      </c>
      <c r="BH74" s="113">
        <v>1.8508366500588</v>
      </c>
      <c r="BI74" s="20">
        <v>3.5675762787593599</v>
      </c>
      <c r="BJ74" s="113">
        <v>1.16488181490801</v>
      </c>
      <c r="BK74" s="20">
        <v>5.2267225270423703</v>
      </c>
      <c r="BL74" s="113">
        <v>1.5779262177728699</v>
      </c>
      <c r="BM74" s="20">
        <v>26.398418239220799</v>
      </c>
      <c r="BN74" s="113">
        <v>1.90277630369947</v>
      </c>
      <c r="BO74" s="20">
        <v>8.7039200365519296</v>
      </c>
      <c r="BP74" s="113">
        <v>1.8780211915743501</v>
      </c>
      <c r="BQ74" s="20">
        <v>9.1582738851088799</v>
      </c>
      <c r="BR74" s="113">
        <v>1.99196434280421</v>
      </c>
      <c r="BS74" s="20">
        <v>13.131990607357199</v>
      </c>
      <c r="BT74" s="113">
        <v>1.9242063882268901</v>
      </c>
      <c r="BU74" s="107"/>
      <c r="BV74" s="107"/>
      <c r="BW74" s="107"/>
      <c r="BX74" s="107"/>
      <c r="BY74" s="107"/>
      <c r="BZ74" s="107"/>
      <c r="CA74" s="107"/>
      <c r="CB74" s="107"/>
      <c r="CC74" s="107"/>
      <c r="CD74" s="107"/>
      <c r="CE74" s="107"/>
      <c r="CF74" s="107"/>
      <c r="CG74" s="107"/>
      <c r="CH74" s="108"/>
    </row>
    <row r="75" spans="1:86" ht="13" customHeight="1" x14ac:dyDescent="0.15">
      <c r="A75" s="57" t="s">
        <v>265</v>
      </c>
      <c r="B75" s="82">
        <v>1</v>
      </c>
      <c r="C75" s="20">
        <v>18.733044377847499</v>
      </c>
      <c r="D75" s="113">
        <v>1.24937683664278</v>
      </c>
      <c r="E75" s="20">
        <v>18.496125792802498</v>
      </c>
      <c r="F75" s="113">
        <v>1.25091838074739</v>
      </c>
      <c r="G75" s="20">
        <v>20.553275298585401</v>
      </c>
      <c r="H75" s="113">
        <v>2.6605230831940698</v>
      </c>
      <c r="I75" s="20">
        <v>2.0571495057829199</v>
      </c>
      <c r="J75" s="113">
        <v>2.5267697537585998</v>
      </c>
      <c r="K75" s="20">
        <v>2.5243690064169901</v>
      </c>
      <c r="L75" s="113">
        <v>0.46361674489478699</v>
      </c>
      <c r="M75" s="20">
        <v>2.4270257878862198</v>
      </c>
      <c r="N75" s="113">
        <v>0.46454533362702299</v>
      </c>
      <c r="O75" s="20">
        <v>3.3310961307792901</v>
      </c>
      <c r="P75" s="113">
        <v>1.5349666093383401</v>
      </c>
      <c r="Q75" s="20">
        <v>0.90407034289306998</v>
      </c>
      <c r="R75" s="113">
        <v>1.5522517536695299</v>
      </c>
      <c r="S75" s="20">
        <v>25.9764519801147</v>
      </c>
      <c r="T75" s="113">
        <v>1.47969160498355</v>
      </c>
      <c r="U75" s="20">
        <v>25.599970578223498</v>
      </c>
      <c r="V75" s="113">
        <v>1.4547101389547501</v>
      </c>
      <c r="W75" s="20">
        <v>27.583960990789301</v>
      </c>
      <c r="X75" s="113">
        <v>4.0187832318525798</v>
      </c>
      <c r="Y75" s="20">
        <v>1.9839904125657799</v>
      </c>
      <c r="Z75" s="113">
        <v>3.9179658506409698</v>
      </c>
      <c r="AA75" s="20">
        <v>48.354591901482301</v>
      </c>
      <c r="AB75" s="113">
        <v>1.6618239473172201</v>
      </c>
      <c r="AC75" s="20">
        <v>48.8097458915896</v>
      </c>
      <c r="AD75" s="113">
        <v>1.62624571424356</v>
      </c>
      <c r="AE75" s="20">
        <v>45.1594829570816</v>
      </c>
      <c r="AF75" s="113">
        <v>4.5306056723518102</v>
      </c>
      <c r="AG75" s="20">
        <v>-3.65026293450804</v>
      </c>
      <c r="AH75" s="113">
        <v>4.3359793495285599</v>
      </c>
      <c r="AI75" s="20">
        <v>59.910134621586302</v>
      </c>
      <c r="AJ75" s="113">
        <v>1.54503840702142</v>
      </c>
      <c r="AK75" s="20">
        <v>61.476533237250301</v>
      </c>
      <c r="AL75" s="113">
        <v>1.6181923488239001</v>
      </c>
      <c r="AM75" s="20">
        <v>48.788998400015501</v>
      </c>
      <c r="AN75" s="113">
        <v>3.9189508935188502</v>
      </c>
      <c r="AO75" s="20">
        <v>-12.6875348372348</v>
      </c>
      <c r="AP75" s="113">
        <v>4.0925115781689998</v>
      </c>
      <c r="AQ75" s="20">
        <v>30.927533152777801</v>
      </c>
      <c r="AR75" s="113">
        <v>1.4142254828377701</v>
      </c>
      <c r="AS75" s="20">
        <v>31.879579873230899</v>
      </c>
      <c r="AT75" s="113">
        <v>1.4912323035477</v>
      </c>
      <c r="AU75" s="20">
        <v>23.813887026203702</v>
      </c>
      <c r="AV75" s="113">
        <v>3.1776782442988298</v>
      </c>
      <c r="AW75" s="20">
        <v>-8.0656928470272895</v>
      </c>
      <c r="AX75" s="113">
        <v>3.3478556212288999</v>
      </c>
      <c r="AY75" s="20">
        <v>5.3169741172261897</v>
      </c>
      <c r="AZ75" s="113">
        <v>0.58715692662116403</v>
      </c>
      <c r="BA75" s="20">
        <v>5.3716393574770498</v>
      </c>
      <c r="BB75" s="113">
        <v>0.61897993914754201</v>
      </c>
      <c r="BC75" s="20">
        <v>4.5156731262973997</v>
      </c>
      <c r="BD75" s="113">
        <v>1.7055515393410701</v>
      </c>
      <c r="BE75" s="20">
        <v>-0.85596623117964998</v>
      </c>
      <c r="BF75" s="113">
        <v>1.7793421623463199</v>
      </c>
      <c r="BG75" s="20">
        <v>-0.73873033204145999</v>
      </c>
      <c r="BH75" s="113">
        <v>1.87284384394712</v>
      </c>
      <c r="BI75" s="20">
        <v>-1.751976343048</v>
      </c>
      <c r="BJ75" s="113">
        <v>0.62203350005444602</v>
      </c>
      <c r="BK75" s="20">
        <v>11.333067235841501</v>
      </c>
      <c r="BL75" s="113">
        <v>1.6804842672420699</v>
      </c>
      <c r="BM75" s="20">
        <v>18.479460150325099</v>
      </c>
      <c r="BN75" s="113">
        <v>1.97086522060846</v>
      </c>
      <c r="BO75" s="20">
        <v>16.424225404726599</v>
      </c>
      <c r="BP75" s="113">
        <v>1.8637302463555401</v>
      </c>
      <c r="BQ75" s="20">
        <v>11.3635644955374</v>
      </c>
      <c r="BR75" s="113">
        <v>1.66859657333846</v>
      </c>
      <c r="BS75" s="20">
        <v>2.08434489123607</v>
      </c>
      <c r="BT75" s="113">
        <v>0.71687386644552797</v>
      </c>
      <c r="BU75" s="107"/>
      <c r="BV75" s="107"/>
      <c r="BW75" s="107"/>
      <c r="BX75" s="107"/>
      <c r="BY75" s="107"/>
      <c r="BZ75" s="107"/>
      <c r="CA75" s="107"/>
      <c r="CB75" s="107"/>
      <c r="CC75" s="107"/>
      <c r="CD75" s="107"/>
      <c r="CE75" s="107"/>
      <c r="CF75" s="107"/>
      <c r="CG75" s="107"/>
      <c r="CH75" s="108"/>
    </row>
    <row r="76" spans="1:86" ht="13" customHeight="1" x14ac:dyDescent="0.15">
      <c r="A76" s="57" t="s">
        <v>270</v>
      </c>
      <c r="B76" s="82">
        <v>1</v>
      </c>
      <c r="C76" s="20">
        <v>54.8795558717772</v>
      </c>
      <c r="D76" s="113">
        <v>1.5528469951195001</v>
      </c>
      <c r="E76" s="20">
        <v>55.202737577442903</v>
      </c>
      <c r="F76" s="113">
        <v>1.7159748297809301</v>
      </c>
      <c r="G76" s="20">
        <v>54.599956933615701</v>
      </c>
      <c r="H76" s="113">
        <v>1.92250076209148</v>
      </c>
      <c r="I76" s="20">
        <v>-0.602780643827181</v>
      </c>
      <c r="J76" s="113">
        <v>1.8490822762521899</v>
      </c>
      <c r="K76" s="20">
        <v>16.1379892970448</v>
      </c>
      <c r="L76" s="113">
        <v>0.98555589788320097</v>
      </c>
      <c r="M76" s="20">
        <v>15.272419623444801</v>
      </c>
      <c r="N76" s="113">
        <v>1.0268554409499</v>
      </c>
      <c r="O76" s="20">
        <v>17.4769189941963</v>
      </c>
      <c r="P76" s="113">
        <v>1.46332554697443</v>
      </c>
      <c r="Q76" s="20">
        <v>2.2044993707515301</v>
      </c>
      <c r="R76" s="113">
        <v>1.46409497025517</v>
      </c>
      <c r="S76" s="20">
        <v>24.999437785241899</v>
      </c>
      <c r="T76" s="113">
        <v>1.1380745789547799</v>
      </c>
      <c r="U76" s="20">
        <v>26.3240640726771</v>
      </c>
      <c r="V76" s="113">
        <v>1.39869859979708</v>
      </c>
      <c r="W76" s="20">
        <v>22.861438906178101</v>
      </c>
      <c r="X76" s="113">
        <v>1.4770345454888401</v>
      </c>
      <c r="Y76" s="20">
        <v>-3.46262516649896</v>
      </c>
      <c r="Z76" s="113">
        <v>1.75928552236907</v>
      </c>
      <c r="AA76" s="20">
        <v>65.589648668576601</v>
      </c>
      <c r="AB76" s="113">
        <v>1.1059680870700399</v>
      </c>
      <c r="AC76" s="20">
        <v>68.161515069372399</v>
      </c>
      <c r="AD76" s="113">
        <v>1.36079057275788</v>
      </c>
      <c r="AE76" s="20">
        <v>61.859879605717197</v>
      </c>
      <c r="AF76" s="113">
        <v>1.6433661691397801</v>
      </c>
      <c r="AG76" s="20">
        <v>-6.3016354636552299</v>
      </c>
      <c r="AH76" s="113">
        <v>1.9830903592292399</v>
      </c>
      <c r="AI76" s="20">
        <v>69.897211221522596</v>
      </c>
      <c r="AJ76" s="113">
        <v>1.05526972054903</v>
      </c>
      <c r="AK76" s="20">
        <v>73.659030540856094</v>
      </c>
      <c r="AL76" s="113">
        <v>1.23893319334395</v>
      </c>
      <c r="AM76" s="20">
        <v>64.099718503700103</v>
      </c>
      <c r="AN76" s="113">
        <v>1.5547729198390901</v>
      </c>
      <c r="AO76" s="20">
        <v>-9.5593120371560296</v>
      </c>
      <c r="AP76" s="113">
        <v>1.82528979339924</v>
      </c>
      <c r="AQ76" s="20">
        <v>38.204681473548902</v>
      </c>
      <c r="AR76" s="113">
        <v>1.17971380999935</v>
      </c>
      <c r="AS76" s="20">
        <v>40.652212713952899</v>
      </c>
      <c r="AT76" s="113">
        <v>1.5123123237013301</v>
      </c>
      <c r="AU76" s="20">
        <v>34.260070374920502</v>
      </c>
      <c r="AV76" s="113">
        <v>1.5085332114363099</v>
      </c>
      <c r="AW76" s="20">
        <v>-6.3921423390324499</v>
      </c>
      <c r="AX76" s="113">
        <v>1.92990647107722</v>
      </c>
      <c r="AY76" s="20">
        <v>11.2801347790123</v>
      </c>
      <c r="AZ76" s="113">
        <v>0.66749683478370503</v>
      </c>
      <c r="BA76" s="20">
        <v>10.077806679035399</v>
      </c>
      <c r="BB76" s="113">
        <v>0.82500014657915399</v>
      </c>
      <c r="BC76" s="20">
        <v>13.2071604385448</v>
      </c>
      <c r="BD76" s="113">
        <v>1.1053782927214</v>
      </c>
      <c r="BE76" s="20">
        <v>3.1293537595094101</v>
      </c>
      <c r="BF76" s="113">
        <v>1.35541891974436</v>
      </c>
      <c r="BG76" s="20">
        <v>4.88635388029972</v>
      </c>
      <c r="BH76" s="113">
        <v>2.0365482842584801</v>
      </c>
      <c r="BI76" s="20">
        <v>5.9163415049531798</v>
      </c>
      <c r="BJ76" s="113">
        <v>1.2423003395740999</v>
      </c>
      <c r="BK76" s="20">
        <v>13.597525338834499</v>
      </c>
      <c r="BL76" s="113">
        <v>1.41903618752236</v>
      </c>
      <c r="BM76" s="20">
        <v>24.3317181651319</v>
      </c>
      <c r="BN76" s="113">
        <v>1.57013464102878</v>
      </c>
      <c r="BO76" s="20">
        <v>16.741848783746999</v>
      </c>
      <c r="BP76" s="113">
        <v>1.4973831705989999</v>
      </c>
      <c r="BQ76" s="20">
        <v>13.2431245537395</v>
      </c>
      <c r="BR76" s="113">
        <v>1.3956023188656399</v>
      </c>
      <c r="BS76" s="20">
        <v>5.5931429231394603</v>
      </c>
      <c r="BT76" s="113">
        <v>0.85939932360354498</v>
      </c>
      <c r="BU76" s="107"/>
      <c r="BV76" s="107"/>
      <c r="BW76" s="107"/>
      <c r="BX76" s="107"/>
      <c r="BY76" s="107"/>
      <c r="BZ76" s="107"/>
      <c r="CA76" s="107"/>
      <c r="CB76" s="107"/>
      <c r="CC76" s="107"/>
      <c r="CD76" s="107"/>
      <c r="CE76" s="107"/>
      <c r="CF76" s="107"/>
      <c r="CG76" s="107"/>
      <c r="CH76" s="108"/>
    </row>
    <row r="77" spans="1:86" ht="13" customHeight="1" x14ac:dyDescent="0.15">
      <c r="A77" s="57" t="s">
        <v>272</v>
      </c>
      <c r="B77" s="82">
        <v>1</v>
      </c>
      <c r="C77" s="20">
        <v>36.246299784415498</v>
      </c>
      <c r="D77" s="113">
        <v>0.97184355128549205</v>
      </c>
      <c r="E77" s="20">
        <v>37.806903034276303</v>
      </c>
      <c r="F77" s="113">
        <v>1.1601947059995099</v>
      </c>
      <c r="G77" s="20">
        <v>31.214605783901501</v>
      </c>
      <c r="H77" s="113">
        <v>2.1153088191056701</v>
      </c>
      <c r="I77" s="20">
        <v>-6.5922972503747301</v>
      </c>
      <c r="J77" s="113">
        <v>2.52714766965846</v>
      </c>
      <c r="K77" s="20">
        <v>4.2444500271853496</v>
      </c>
      <c r="L77" s="113">
        <v>0.41873080595587397</v>
      </c>
      <c r="M77" s="20">
        <v>4.0227309757828396</v>
      </c>
      <c r="N77" s="113">
        <v>0.50034681344974197</v>
      </c>
      <c r="O77" s="20">
        <v>5.0264312188522098</v>
      </c>
      <c r="P77" s="113">
        <v>0.90467138994139595</v>
      </c>
      <c r="Q77" s="20">
        <v>1.00370024306937</v>
      </c>
      <c r="R77" s="113">
        <v>1.0817729152418101</v>
      </c>
      <c r="S77" s="20">
        <v>11.1096410930716</v>
      </c>
      <c r="T77" s="113">
        <v>0.78723442340060101</v>
      </c>
      <c r="U77" s="20">
        <v>11.2439595103305</v>
      </c>
      <c r="V77" s="113">
        <v>0.88572544160341204</v>
      </c>
      <c r="W77" s="20">
        <v>10.765635036708399</v>
      </c>
      <c r="X77" s="113">
        <v>1.4286565041516699</v>
      </c>
      <c r="Y77" s="20">
        <v>-0.478324473622108</v>
      </c>
      <c r="Z77" s="113">
        <v>1.60553535398744</v>
      </c>
      <c r="AA77" s="20">
        <v>63.645352919961603</v>
      </c>
      <c r="AB77" s="113">
        <v>1.3162118093611801</v>
      </c>
      <c r="AC77" s="20">
        <v>70.637433848530094</v>
      </c>
      <c r="AD77" s="113">
        <v>1.4006193378909899</v>
      </c>
      <c r="AE77" s="20">
        <v>39.838513154443802</v>
      </c>
      <c r="AF77" s="113">
        <v>2.3673843383986699</v>
      </c>
      <c r="AG77" s="20">
        <v>-30.798920694086299</v>
      </c>
      <c r="AH77" s="113">
        <v>2.59875857193546</v>
      </c>
      <c r="AI77" s="20">
        <v>67.456510915882603</v>
      </c>
      <c r="AJ77" s="113">
        <v>0.86737396481684204</v>
      </c>
      <c r="AK77" s="20">
        <v>72.876612749183494</v>
      </c>
      <c r="AL77" s="113">
        <v>0.98019480145085802</v>
      </c>
      <c r="AM77" s="20">
        <v>49.153992090521101</v>
      </c>
      <c r="AN77" s="113">
        <v>2.0718245074033499</v>
      </c>
      <c r="AO77" s="20">
        <v>-23.7226206586624</v>
      </c>
      <c r="AP77" s="113">
        <v>2.44404574214406</v>
      </c>
      <c r="AQ77" s="20">
        <v>32.7140306655388</v>
      </c>
      <c r="AR77" s="113">
        <v>1.0493335492170801</v>
      </c>
      <c r="AS77" s="20">
        <v>36.369115678226102</v>
      </c>
      <c r="AT77" s="113">
        <v>1.20729400164336</v>
      </c>
      <c r="AU77" s="20">
        <v>20.269779134432898</v>
      </c>
      <c r="AV77" s="113">
        <v>1.72278017156665</v>
      </c>
      <c r="AW77" s="20">
        <v>-16.0993365437932</v>
      </c>
      <c r="AX77" s="113">
        <v>2.01747916859971</v>
      </c>
      <c r="AY77" s="20">
        <v>43.976681159127502</v>
      </c>
      <c r="AZ77" s="113">
        <v>1.31144933986607</v>
      </c>
      <c r="BA77" s="20">
        <v>46.799929391558798</v>
      </c>
      <c r="BB77" s="113">
        <v>1.3580014355418699</v>
      </c>
      <c r="BC77" s="20">
        <v>34.368589860360501</v>
      </c>
      <c r="BD77" s="113">
        <v>2.6895178191504598</v>
      </c>
      <c r="BE77" s="20">
        <v>-12.431339531198301</v>
      </c>
      <c r="BF77" s="113">
        <v>2.8011437269861101</v>
      </c>
      <c r="BG77" s="20">
        <v>13.176461769209</v>
      </c>
      <c r="BH77" s="113">
        <v>1.27308810896272</v>
      </c>
      <c r="BI77" s="20">
        <v>0.54489666794791403</v>
      </c>
      <c r="BJ77" s="113">
        <v>0.66085427544138797</v>
      </c>
      <c r="BK77" s="20">
        <v>6.8128218652116503</v>
      </c>
      <c r="BL77" s="113">
        <v>0.92101612418992396</v>
      </c>
      <c r="BM77" s="20">
        <v>39.950828759722597</v>
      </c>
      <c r="BN77" s="113">
        <v>1.69813466770581</v>
      </c>
      <c r="BO77" s="20">
        <v>24.064910657507699</v>
      </c>
      <c r="BP77" s="113">
        <v>1.53956224902284</v>
      </c>
      <c r="BQ77" s="20">
        <v>13.3229064307125</v>
      </c>
      <c r="BR77" s="113">
        <v>1.4926128671547201</v>
      </c>
      <c r="BS77" s="20">
        <v>21.820290342095898</v>
      </c>
      <c r="BT77" s="113">
        <v>1.78236803334841</v>
      </c>
      <c r="BU77" s="107"/>
      <c r="BV77" s="107"/>
      <c r="BW77" s="107"/>
      <c r="BX77" s="107"/>
      <c r="BY77" s="107"/>
      <c r="BZ77" s="107"/>
      <c r="CA77" s="107"/>
      <c r="CB77" s="107"/>
      <c r="CC77" s="107"/>
      <c r="CD77" s="107"/>
      <c r="CE77" s="107"/>
      <c r="CF77" s="107"/>
      <c r="CG77" s="107"/>
      <c r="CH77" s="108"/>
    </row>
    <row r="78" spans="1:86" ht="13" customHeight="1" x14ac:dyDescent="0.15">
      <c r="A78" s="57" t="s">
        <v>278</v>
      </c>
      <c r="B78" s="82">
        <v>1</v>
      </c>
      <c r="C78" s="20">
        <v>6.2817769267133903</v>
      </c>
      <c r="D78" s="113">
        <v>0.55492612850251899</v>
      </c>
      <c r="E78" s="20">
        <v>6.91426519073958</v>
      </c>
      <c r="F78" s="113">
        <v>0.68356121128956304</v>
      </c>
      <c r="G78" s="20">
        <v>5.2015096120635604</v>
      </c>
      <c r="H78" s="113">
        <v>0.964487875347946</v>
      </c>
      <c r="I78" s="20">
        <v>-1.71275557867602</v>
      </c>
      <c r="J78" s="113">
        <v>1.1797544551794601</v>
      </c>
      <c r="K78" s="20">
        <v>8.1328280489890208</v>
      </c>
      <c r="L78" s="113">
        <v>0.70168633776891498</v>
      </c>
      <c r="M78" s="20">
        <v>8.8713768785783707</v>
      </c>
      <c r="N78" s="113">
        <v>0.84411146754010002</v>
      </c>
      <c r="O78" s="20">
        <v>6.8688179479132296</v>
      </c>
      <c r="P78" s="113">
        <v>1.0304982833743801</v>
      </c>
      <c r="Q78" s="20">
        <v>-2.0025589306651499</v>
      </c>
      <c r="R78" s="113">
        <v>1.2207661953692801</v>
      </c>
      <c r="S78" s="20">
        <v>10.918131252115501</v>
      </c>
      <c r="T78" s="113">
        <v>0.83512006757702395</v>
      </c>
      <c r="U78" s="20">
        <v>11.006409188882801</v>
      </c>
      <c r="V78" s="113">
        <v>0.94119663689645205</v>
      </c>
      <c r="W78" s="20">
        <v>10.6610676276195</v>
      </c>
      <c r="X78" s="113">
        <v>1.24445363366421</v>
      </c>
      <c r="Y78" s="20">
        <v>-0.34534156126330201</v>
      </c>
      <c r="Z78" s="113">
        <v>1.35957860495784</v>
      </c>
      <c r="AA78" s="20">
        <v>30.196810226935799</v>
      </c>
      <c r="AB78" s="113">
        <v>1.2445702597783801</v>
      </c>
      <c r="AC78" s="20">
        <v>32.127084698601003</v>
      </c>
      <c r="AD78" s="113">
        <v>1.5241357016316399</v>
      </c>
      <c r="AE78" s="20">
        <v>26.876079306902898</v>
      </c>
      <c r="AF78" s="113">
        <v>1.59383775968018</v>
      </c>
      <c r="AG78" s="20">
        <v>-5.2510053916980501</v>
      </c>
      <c r="AH78" s="113">
        <v>1.92066933726899</v>
      </c>
      <c r="AI78" s="20">
        <v>44.110994104259497</v>
      </c>
      <c r="AJ78" s="113">
        <v>1.4141371710308499</v>
      </c>
      <c r="AK78" s="20">
        <v>48.1822592783518</v>
      </c>
      <c r="AL78" s="113">
        <v>1.6380070892635299</v>
      </c>
      <c r="AM78" s="20">
        <v>37.138596286385201</v>
      </c>
      <c r="AN78" s="113">
        <v>1.6878955471527799</v>
      </c>
      <c r="AO78" s="20">
        <v>-11.0436629919667</v>
      </c>
      <c r="AP78" s="113">
        <v>1.9074253507543599</v>
      </c>
      <c r="AQ78" s="20">
        <v>24.597718554681901</v>
      </c>
      <c r="AR78" s="113">
        <v>1.28941829876865</v>
      </c>
      <c r="AS78" s="20">
        <v>28.5544156288694</v>
      </c>
      <c r="AT78" s="113">
        <v>1.5884399215714899</v>
      </c>
      <c r="AU78" s="20">
        <v>17.7033281937622</v>
      </c>
      <c r="AV78" s="113">
        <v>1.2610502564997801</v>
      </c>
      <c r="AW78" s="20">
        <v>-10.8510874351072</v>
      </c>
      <c r="AX78" s="113">
        <v>1.61115994545571</v>
      </c>
      <c r="AY78" s="20">
        <v>11.540145626521401</v>
      </c>
      <c r="AZ78" s="113">
        <v>0.84290534111002002</v>
      </c>
      <c r="BA78" s="20">
        <v>13.341271491042599</v>
      </c>
      <c r="BB78" s="113">
        <v>1.0052080449218199</v>
      </c>
      <c r="BC78" s="20">
        <v>8.2323105037910693</v>
      </c>
      <c r="BD78" s="113">
        <v>1.02878377018782</v>
      </c>
      <c r="BE78" s="20">
        <v>-5.1089609872514998</v>
      </c>
      <c r="BF78" s="113">
        <v>1.1685038841682001</v>
      </c>
      <c r="BG78" s="20">
        <v>0.31414881356501401</v>
      </c>
      <c r="BH78" s="113">
        <v>0.92660505142992799</v>
      </c>
      <c r="BI78" s="20">
        <v>1.48525947329184</v>
      </c>
      <c r="BJ78" s="113">
        <v>0.99399966381839</v>
      </c>
      <c r="BK78" s="20">
        <v>0.94726523871747403</v>
      </c>
      <c r="BL78" s="113">
        <v>1.24790804901643</v>
      </c>
      <c r="BM78" s="20">
        <v>1.1991720414463201</v>
      </c>
      <c r="BN78" s="113">
        <v>1.59212671881316</v>
      </c>
      <c r="BO78" s="20">
        <v>7.01549297231045</v>
      </c>
      <c r="BP78" s="113">
        <v>1.7363608619765301</v>
      </c>
      <c r="BQ78" s="20">
        <v>3.47200635406679</v>
      </c>
      <c r="BR78" s="113">
        <v>1.6773278408722601</v>
      </c>
      <c r="BS78" s="20">
        <v>2.2681371280456402</v>
      </c>
      <c r="BT78" s="113">
        <v>1.3052118919042901</v>
      </c>
      <c r="BU78" s="107"/>
      <c r="BV78" s="107"/>
      <c r="BW78" s="107"/>
      <c r="BX78" s="107"/>
      <c r="BY78" s="107"/>
      <c r="BZ78" s="107"/>
      <c r="CA78" s="107"/>
      <c r="CB78" s="107"/>
      <c r="CC78" s="107"/>
      <c r="CD78" s="107"/>
      <c r="CE78" s="107"/>
      <c r="CF78" s="107"/>
      <c r="CG78" s="107"/>
      <c r="CH78" s="108"/>
    </row>
    <row r="79" spans="1:86" ht="13" customHeight="1" x14ac:dyDescent="0.15">
      <c r="A79" s="57" t="s">
        <v>283</v>
      </c>
      <c r="B79" s="82">
        <v>1</v>
      </c>
      <c r="C79" s="20">
        <v>14.930067564001</v>
      </c>
      <c r="D79" s="113">
        <v>0.74751760699738101</v>
      </c>
      <c r="E79" s="20">
        <v>14.387365260260299</v>
      </c>
      <c r="F79" s="113">
        <v>1.0410468401968</v>
      </c>
      <c r="G79" s="20">
        <v>15.4613504226672</v>
      </c>
      <c r="H79" s="113">
        <v>1.0056997405586701</v>
      </c>
      <c r="I79" s="20">
        <v>1.0739851624069101</v>
      </c>
      <c r="J79" s="113">
        <v>1.4427103339746701</v>
      </c>
      <c r="K79" s="20">
        <v>14.1433820584183</v>
      </c>
      <c r="L79" s="113">
        <v>0.86124919056655702</v>
      </c>
      <c r="M79" s="20">
        <v>14.5774529863758</v>
      </c>
      <c r="N79" s="113">
        <v>1.27137832166841</v>
      </c>
      <c r="O79" s="20">
        <v>13.284035049665</v>
      </c>
      <c r="P79" s="113">
        <v>1.02273526073643</v>
      </c>
      <c r="Q79" s="20">
        <v>-1.2934179367107901</v>
      </c>
      <c r="R79" s="113">
        <v>1.64280734424141</v>
      </c>
      <c r="S79" s="20">
        <v>19.345005939687301</v>
      </c>
      <c r="T79" s="113">
        <v>0.85855421858740699</v>
      </c>
      <c r="U79" s="20">
        <v>22.591645678970899</v>
      </c>
      <c r="V79" s="113">
        <v>1.29817431633771</v>
      </c>
      <c r="W79" s="20">
        <v>14.7309187032818</v>
      </c>
      <c r="X79" s="113">
        <v>0.98986156651593504</v>
      </c>
      <c r="Y79" s="20">
        <v>-7.8607269756890501</v>
      </c>
      <c r="Z79" s="113">
        <v>1.6345973790795501</v>
      </c>
      <c r="AA79" s="20">
        <v>22.4977653874456</v>
      </c>
      <c r="AB79" s="113">
        <v>0.83390829723926796</v>
      </c>
      <c r="AC79" s="20">
        <v>25.570285770401501</v>
      </c>
      <c r="AD79" s="113">
        <v>1.1774539230691199</v>
      </c>
      <c r="AE79" s="20">
        <v>18.035427514966099</v>
      </c>
      <c r="AF79" s="113">
        <v>1.22846518230121</v>
      </c>
      <c r="AG79" s="20">
        <v>-7.53485825543539</v>
      </c>
      <c r="AH79" s="113">
        <v>1.7346088980649501</v>
      </c>
      <c r="AI79" s="20">
        <v>35.297153913883903</v>
      </c>
      <c r="AJ79" s="113">
        <v>0.94137163568610505</v>
      </c>
      <c r="AK79" s="20">
        <v>38.873511162096399</v>
      </c>
      <c r="AL79" s="113">
        <v>1.2873799264857499</v>
      </c>
      <c r="AM79" s="20">
        <v>30.319640560748901</v>
      </c>
      <c r="AN79" s="113">
        <v>1.47171506974322</v>
      </c>
      <c r="AO79" s="20">
        <v>-8.5538706013474499</v>
      </c>
      <c r="AP79" s="113">
        <v>1.95036683203344</v>
      </c>
      <c r="AQ79" s="20">
        <v>30.2762986358319</v>
      </c>
      <c r="AR79" s="113">
        <v>0.95120445085670702</v>
      </c>
      <c r="AS79" s="20">
        <v>33.025533047224897</v>
      </c>
      <c r="AT79" s="113">
        <v>1.34972098125934</v>
      </c>
      <c r="AU79" s="20">
        <v>26.619437074291898</v>
      </c>
      <c r="AV79" s="113">
        <v>1.38845548342616</v>
      </c>
      <c r="AW79" s="20">
        <v>-6.40609597293302</v>
      </c>
      <c r="AX79" s="113">
        <v>1.92772301138689</v>
      </c>
      <c r="AY79" s="20">
        <v>24.252443500460299</v>
      </c>
      <c r="AZ79" s="113">
        <v>0.91149080840871299</v>
      </c>
      <c r="BA79" s="20">
        <v>27.3768421888647</v>
      </c>
      <c r="BB79" s="113">
        <v>1.30996357039148</v>
      </c>
      <c r="BC79" s="20">
        <v>19.883035602039801</v>
      </c>
      <c r="BD79" s="113">
        <v>1.1729116224853</v>
      </c>
      <c r="BE79" s="20">
        <v>-7.4938065868248902</v>
      </c>
      <c r="BF79" s="113">
        <v>1.7545888513299199</v>
      </c>
      <c r="BG79" s="20">
        <v>0.80469339733779699</v>
      </c>
      <c r="BH79" s="113">
        <v>1.0482080058458001</v>
      </c>
      <c r="BI79" s="20">
        <v>2.7992692926107599</v>
      </c>
      <c r="BJ79" s="113">
        <v>1.0715491541927</v>
      </c>
      <c r="BK79" s="20">
        <v>1.3255534790485499</v>
      </c>
      <c r="BL79" s="113">
        <v>1.1736491851983399</v>
      </c>
      <c r="BM79" s="20">
        <v>2.7943454530064402</v>
      </c>
      <c r="BN79" s="113">
        <v>1.1433969981806</v>
      </c>
      <c r="BO79" s="20">
        <v>2.5657951973690301</v>
      </c>
      <c r="BP79" s="113">
        <v>1.35270341950673</v>
      </c>
      <c r="BQ79" s="20">
        <v>3.7051636893222701</v>
      </c>
      <c r="BR79" s="113">
        <v>1.28442281655974</v>
      </c>
      <c r="BS79" s="20">
        <v>2.7586659779931302</v>
      </c>
      <c r="BT79" s="113">
        <v>1.2307712118735701</v>
      </c>
      <c r="BU79" s="107"/>
      <c r="BV79" s="107"/>
      <c r="BW79" s="107"/>
      <c r="BX79" s="107"/>
      <c r="BY79" s="107"/>
      <c r="BZ79" s="107"/>
      <c r="CA79" s="107"/>
      <c r="CB79" s="107"/>
      <c r="CC79" s="107"/>
      <c r="CD79" s="107"/>
      <c r="CE79" s="107"/>
      <c r="CF79" s="107"/>
      <c r="CG79" s="107"/>
      <c r="CH79" s="108"/>
    </row>
    <row r="80" spans="1:86" s="205" customFormat="1" ht="13" customHeight="1" x14ac:dyDescent="0.15">
      <c r="A80" s="199" t="s">
        <v>288</v>
      </c>
      <c r="B80" s="200">
        <v>1</v>
      </c>
      <c r="C80" s="201">
        <v>30.6918940157307</v>
      </c>
      <c r="D80" s="202">
        <v>0.98931653126125496</v>
      </c>
      <c r="E80" s="201">
        <v>30.2443608266931</v>
      </c>
      <c r="F80" s="202">
        <v>0.97767132148711</v>
      </c>
      <c r="G80" s="201">
        <v>34.743017210989898</v>
      </c>
      <c r="H80" s="202">
        <v>2.9346953370732898</v>
      </c>
      <c r="I80" s="201">
        <v>4.4986563842967904</v>
      </c>
      <c r="J80" s="202">
        <v>2.9132270177241799</v>
      </c>
      <c r="K80" s="201">
        <v>4.5059315388132104</v>
      </c>
      <c r="L80" s="202">
        <v>0.43417428723689799</v>
      </c>
      <c r="M80" s="201">
        <v>4.0752384820980003</v>
      </c>
      <c r="N80" s="202">
        <v>0.466830658334624</v>
      </c>
      <c r="O80" s="201">
        <v>8.5333704445137606</v>
      </c>
      <c r="P80" s="202">
        <v>1.9063021614701801</v>
      </c>
      <c r="Q80" s="201">
        <v>4.4581319624157496</v>
      </c>
      <c r="R80" s="202">
        <v>2.0292109252810899</v>
      </c>
      <c r="S80" s="201">
        <v>14.0369614626199</v>
      </c>
      <c r="T80" s="202">
        <v>0.65535534029495202</v>
      </c>
      <c r="U80" s="201">
        <v>14.308284216034</v>
      </c>
      <c r="V80" s="202">
        <v>0.68686916775194595</v>
      </c>
      <c r="W80" s="201">
        <v>11.457472658596</v>
      </c>
      <c r="X80" s="202">
        <v>2.5053596377470502</v>
      </c>
      <c r="Y80" s="201">
        <v>-2.8508115574379498</v>
      </c>
      <c r="Z80" s="202">
        <v>2.6324276247264802</v>
      </c>
      <c r="AA80" s="201">
        <v>65.693544354002</v>
      </c>
      <c r="AB80" s="202">
        <v>0.97449681034721503</v>
      </c>
      <c r="AC80" s="201">
        <v>68.125206422463194</v>
      </c>
      <c r="AD80" s="202">
        <v>0.956940416010158</v>
      </c>
      <c r="AE80" s="201">
        <v>44.142637902639997</v>
      </c>
      <c r="AF80" s="202">
        <v>2.7512413434138301</v>
      </c>
      <c r="AG80" s="201">
        <v>-23.9825685198233</v>
      </c>
      <c r="AH80" s="202">
        <v>2.7446661127182299</v>
      </c>
      <c r="AI80" s="201">
        <v>73.016505024999802</v>
      </c>
      <c r="AJ80" s="202">
        <v>0.847053294356646</v>
      </c>
      <c r="AK80" s="201">
        <v>75.181097334319404</v>
      </c>
      <c r="AL80" s="202">
        <v>0.85090829872686002</v>
      </c>
      <c r="AM80" s="201">
        <v>53.556273559074597</v>
      </c>
      <c r="AN80" s="202">
        <v>3.2198099010397998</v>
      </c>
      <c r="AO80" s="201">
        <v>-21.624823775244799</v>
      </c>
      <c r="AP80" s="202">
        <v>3.29924030097107</v>
      </c>
      <c r="AQ80" s="201">
        <v>59.9250440409172</v>
      </c>
      <c r="AR80" s="202">
        <v>1.0503358732289101</v>
      </c>
      <c r="AS80" s="201">
        <v>62.108316341341201</v>
      </c>
      <c r="AT80" s="202">
        <v>1.08486040272159</v>
      </c>
      <c r="AU80" s="201">
        <v>39.806287940550497</v>
      </c>
      <c r="AV80" s="202">
        <v>3.03822511580498</v>
      </c>
      <c r="AW80" s="201">
        <v>-22.302028400790601</v>
      </c>
      <c r="AX80" s="202">
        <v>3.15018112203223</v>
      </c>
      <c r="AY80" s="201">
        <v>28.734728914833902</v>
      </c>
      <c r="AZ80" s="202">
        <v>0.90782929750378705</v>
      </c>
      <c r="BA80" s="201">
        <v>29.7132356907257</v>
      </c>
      <c r="BB80" s="202">
        <v>0.93329750902162101</v>
      </c>
      <c r="BC80" s="201">
        <v>19.7094120127921</v>
      </c>
      <c r="BD80" s="202">
        <v>2.43688972942619</v>
      </c>
      <c r="BE80" s="201">
        <v>-10.0038236779336</v>
      </c>
      <c r="BF80" s="202">
        <v>2.5158530337237299</v>
      </c>
      <c r="BG80" s="201">
        <v>10.4405916646396</v>
      </c>
      <c r="BH80" s="202">
        <v>1.33926125775838</v>
      </c>
      <c r="BI80" s="201">
        <v>-0.258910612296051</v>
      </c>
      <c r="BJ80" s="202">
        <v>0.58237532584634599</v>
      </c>
      <c r="BK80" s="201">
        <v>2.6086283425919201</v>
      </c>
      <c r="BL80" s="202">
        <v>0.95455150724536197</v>
      </c>
      <c r="BM80" s="201">
        <v>11.880551358718501</v>
      </c>
      <c r="BN80" s="202">
        <v>1.54277751509724</v>
      </c>
      <c r="BO80" s="201">
        <v>3.3110025076026899</v>
      </c>
      <c r="BP80" s="202">
        <v>1.3244408981565801</v>
      </c>
      <c r="BQ80" s="201">
        <v>8.07425244715464</v>
      </c>
      <c r="BR80" s="202">
        <v>1.6530751018510601</v>
      </c>
      <c r="BS80" s="201">
        <v>4.0952148184267303</v>
      </c>
      <c r="BT80" s="202">
        <v>1.3490470918232</v>
      </c>
      <c r="BU80" s="203"/>
      <c r="BV80" s="203"/>
      <c r="BW80" s="203"/>
      <c r="BX80" s="203"/>
      <c r="BY80" s="203"/>
      <c r="BZ80" s="203"/>
      <c r="CA80" s="203"/>
      <c r="CB80" s="203"/>
      <c r="CC80" s="203"/>
      <c r="CD80" s="203"/>
      <c r="CE80" s="203"/>
      <c r="CF80" s="203"/>
      <c r="CG80" s="203"/>
      <c r="CH80" s="206"/>
    </row>
    <row r="81" spans="1:86" ht="13" customHeight="1" x14ac:dyDescent="0.15">
      <c r="A81" s="57" t="s">
        <v>290</v>
      </c>
      <c r="B81" s="82">
        <v>1</v>
      </c>
      <c r="C81" s="20">
        <v>58.737124676194902</v>
      </c>
      <c r="D81" s="113">
        <v>1.20841113127545</v>
      </c>
      <c r="E81" s="20">
        <v>61.179318440770402</v>
      </c>
      <c r="F81" s="113">
        <v>1.2784926737569</v>
      </c>
      <c r="G81" s="20">
        <v>50.987189837913498</v>
      </c>
      <c r="H81" s="113">
        <v>1.83711451686361</v>
      </c>
      <c r="I81" s="20">
        <v>-10.192128602856901</v>
      </c>
      <c r="J81" s="113">
        <v>1.8747381445244</v>
      </c>
      <c r="K81" s="20">
        <v>23.783706889279099</v>
      </c>
      <c r="L81" s="113">
        <v>0.84040643939667103</v>
      </c>
      <c r="M81" s="20">
        <v>24.718022200964199</v>
      </c>
      <c r="N81" s="113">
        <v>0.87714872577897696</v>
      </c>
      <c r="O81" s="20">
        <v>21.067344717615502</v>
      </c>
      <c r="P81" s="113">
        <v>1.5431197758758799</v>
      </c>
      <c r="Q81" s="20">
        <v>-3.6506774833487001</v>
      </c>
      <c r="R81" s="113">
        <v>1.58870566947765</v>
      </c>
      <c r="S81" s="20">
        <v>42.129770170737302</v>
      </c>
      <c r="T81" s="113">
        <v>1.33369574539813</v>
      </c>
      <c r="U81" s="20">
        <v>43.923324474485902</v>
      </c>
      <c r="V81" s="113">
        <v>1.4085792447651699</v>
      </c>
      <c r="W81" s="20">
        <v>36.404179002042802</v>
      </c>
      <c r="X81" s="113">
        <v>2.0608259052651601</v>
      </c>
      <c r="Y81" s="20">
        <v>-7.5191454724431104</v>
      </c>
      <c r="Z81" s="113">
        <v>2.0508897712866099</v>
      </c>
      <c r="AA81" s="20">
        <v>72.973973105828804</v>
      </c>
      <c r="AB81" s="113">
        <v>0.90196010871702803</v>
      </c>
      <c r="AC81" s="20">
        <v>75.544198788774693</v>
      </c>
      <c r="AD81" s="113">
        <v>0.90567593433758697</v>
      </c>
      <c r="AE81" s="20">
        <v>64.787870454113403</v>
      </c>
      <c r="AF81" s="113">
        <v>1.77936423823902</v>
      </c>
      <c r="AG81" s="20">
        <v>-10.756328334661299</v>
      </c>
      <c r="AH81" s="113">
        <v>1.8224317621595301</v>
      </c>
      <c r="AI81" s="20">
        <v>80.835808945334506</v>
      </c>
      <c r="AJ81" s="113">
        <v>0.80774045208107603</v>
      </c>
      <c r="AK81" s="20">
        <v>81.525692389181401</v>
      </c>
      <c r="AL81" s="113">
        <v>0.81338101592830503</v>
      </c>
      <c r="AM81" s="20">
        <v>79.172085844589901</v>
      </c>
      <c r="AN81" s="113">
        <v>1.40803948311977</v>
      </c>
      <c r="AO81" s="20">
        <v>-2.3536065445914698</v>
      </c>
      <c r="AP81" s="113">
        <v>1.3739024317816999</v>
      </c>
      <c r="AQ81" s="20">
        <v>66.798094593985397</v>
      </c>
      <c r="AR81" s="113">
        <v>0.89469398996596505</v>
      </c>
      <c r="AS81" s="20">
        <v>67.468819840620299</v>
      </c>
      <c r="AT81" s="113">
        <v>0.95650337678415698</v>
      </c>
      <c r="AU81" s="20">
        <v>64.767686921856395</v>
      </c>
      <c r="AV81" s="113">
        <v>1.79257536523011</v>
      </c>
      <c r="AW81" s="20">
        <v>-2.70113291876386</v>
      </c>
      <c r="AX81" s="113">
        <v>1.9353081095445901</v>
      </c>
      <c r="AY81" s="20">
        <v>43.853293485324201</v>
      </c>
      <c r="AZ81" s="113">
        <v>1.04111280328518</v>
      </c>
      <c r="BA81" s="20">
        <v>45.328112629848803</v>
      </c>
      <c r="BB81" s="113">
        <v>1.1291948848353199</v>
      </c>
      <c r="BC81" s="20">
        <v>39.309200745081</v>
      </c>
      <c r="BD81" s="113">
        <v>1.8342922886176301</v>
      </c>
      <c r="BE81" s="20">
        <v>-6.0189118847677996</v>
      </c>
      <c r="BF81" s="113">
        <v>1.9931340493988401</v>
      </c>
      <c r="BG81" s="20">
        <v>28.215042439189101</v>
      </c>
      <c r="BH81" s="113">
        <v>1.6144105961308399</v>
      </c>
      <c r="BI81" s="20">
        <v>14.447014816513599</v>
      </c>
      <c r="BJ81" s="113">
        <v>1.02705461986656</v>
      </c>
      <c r="BK81" s="20">
        <v>27.473940323552799</v>
      </c>
      <c r="BL81" s="113">
        <v>1.5370900992204499</v>
      </c>
      <c r="BM81" s="20">
        <v>18.5116136041316</v>
      </c>
      <c r="BN81" s="113">
        <v>1.24730006360172</v>
      </c>
      <c r="BO81" s="20">
        <v>2.2695080018607401</v>
      </c>
      <c r="BP81" s="113">
        <v>1.10180475601774</v>
      </c>
      <c r="BQ81" s="20">
        <v>9.3053519496946908</v>
      </c>
      <c r="BR81" s="113">
        <v>1.26317570827156</v>
      </c>
      <c r="BS81" s="20">
        <v>19.6797707608075</v>
      </c>
      <c r="BT81" s="113">
        <v>1.41721932929709</v>
      </c>
      <c r="BU81" s="107"/>
      <c r="BV81" s="107"/>
      <c r="BW81" s="107"/>
      <c r="BX81" s="107"/>
      <c r="BY81" s="107"/>
      <c r="BZ81" s="107"/>
      <c r="CA81" s="107"/>
      <c r="CB81" s="107"/>
      <c r="CC81" s="107"/>
      <c r="CD81" s="107"/>
      <c r="CE81" s="107"/>
      <c r="CF81" s="107"/>
      <c r="CG81" s="107"/>
      <c r="CH81" s="108"/>
    </row>
    <row r="82" spans="1:86" ht="13" customHeight="1" x14ac:dyDescent="0.15">
      <c r="A82" s="57" t="s">
        <v>292</v>
      </c>
      <c r="B82" s="82">
        <v>1</v>
      </c>
      <c r="C82" s="20">
        <v>33.601384458591802</v>
      </c>
      <c r="D82" s="113">
        <v>0.98691783731490501</v>
      </c>
      <c r="E82" s="20">
        <v>35.791710259641597</v>
      </c>
      <c r="F82" s="113">
        <v>1.07395739132172</v>
      </c>
      <c r="G82" s="20">
        <v>28.8239339190695</v>
      </c>
      <c r="H82" s="113">
        <v>1.59778875172248</v>
      </c>
      <c r="I82" s="20">
        <v>-6.9677763405720503</v>
      </c>
      <c r="J82" s="113">
        <v>1.74968666975162</v>
      </c>
      <c r="K82" s="20">
        <v>22.061141349060598</v>
      </c>
      <c r="L82" s="113">
        <v>0.89145346417528604</v>
      </c>
      <c r="M82" s="20">
        <v>22.449169127464199</v>
      </c>
      <c r="N82" s="113">
        <v>1.0362887800628</v>
      </c>
      <c r="O82" s="20">
        <v>21.092594624417501</v>
      </c>
      <c r="P82" s="113">
        <v>1.4602183184769599</v>
      </c>
      <c r="Q82" s="20">
        <v>-1.35657450304669</v>
      </c>
      <c r="R82" s="113">
        <v>1.7081151312873</v>
      </c>
      <c r="S82" s="20">
        <v>16.582952830255898</v>
      </c>
      <c r="T82" s="113">
        <v>0.83943432600757795</v>
      </c>
      <c r="U82" s="20">
        <v>17.0213343923255</v>
      </c>
      <c r="V82" s="113">
        <v>1.0709123736539301</v>
      </c>
      <c r="W82" s="20">
        <v>15.577470285187299</v>
      </c>
      <c r="X82" s="113">
        <v>1.27717680876711</v>
      </c>
      <c r="Y82" s="20">
        <v>-1.4438641071381999</v>
      </c>
      <c r="Z82" s="113">
        <v>1.60648732035425</v>
      </c>
      <c r="AA82" s="20">
        <v>44.297801318478598</v>
      </c>
      <c r="AB82" s="113">
        <v>0.98857176131296098</v>
      </c>
      <c r="AC82" s="20">
        <v>48.246408545656003</v>
      </c>
      <c r="AD82" s="113">
        <v>1.12521583915108</v>
      </c>
      <c r="AE82" s="20">
        <v>36.360259227672103</v>
      </c>
      <c r="AF82" s="113">
        <v>1.7961248517038699</v>
      </c>
      <c r="AG82" s="20">
        <v>-11.8861493179839</v>
      </c>
      <c r="AH82" s="113">
        <v>2.0949552578869302</v>
      </c>
      <c r="AI82" s="20">
        <v>40.3682783362379</v>
      </c>
      <c r="AJ82" s="113">
        <v>1.1267813343045601</v>
      </c>
      <c r="AK82" s="20">
        <v>44.648125072343099</v>
      </c>
      <c r="AL82" s="113">
        <v>1.3239089130733499</v>
      </c>
      <c r="AM82" s="20">
        <v>31.3754170324884</v>
      </c>
      <c r="AN82" s="113">
        <v>1.8186660721152801</v>
      </c>
      <c r="AO82" s="20">
        <v>-13.272708039854701</v>
      </c>
      <c r="AP82" s="113">
        <v>2.1680576978199899</v>
      </c>
      <c r="AQ82" s="20">
        <v>39.168616642744098</v>
      </c>
      <c r="AR82" s="113">
        <v>0.91643710887104102</v>
      </c>
      <c r="AS82" s="20">
        <v>42.740540108365899</v>
      </c>
      <c r="AT82" s="113">
        <v>1.2038780552319801</v>
      </c>
      <c r="AU82" s="20">
        <v>31.405670980666301</v>
      </c>
      <c r="AV82" s="113">
        <v>1.56186866226911</v>
      </c>
      <c r="AW82" s="20">
        <v>-11.3348691276996</v>
      </c>
      <c r="AX82" s="113">
        <v>2.1068858872898799</v>
      </c>
      <c r="AY82" s="20">
        <v>39.236023098195297</v>
      </c>
      <c r="AZ82" s="113">
        <v>1.0631707394604899</v>
      </c>
      <c r="BA82" s="20">
        <v>44.120120035693603</v>
      </c>
      <c r="BB82" s="113">
        <v>1.29432911626929</v>
      </c>
      <c r="BC82" s="20">
        <v>28.735596763640199</v>
      </c>
      <c r="BD82" s="113">
        <v>1.4917665031697001</v>
      </c>
      <c r="BE82" s="20">
        <v>-15.3845232720534</v>
      </c>
      <c r="BF82" s="113">
        <v>1.9334911553701699</v>
      </c>
      <c r="BG82" s="20">
        <v>4.6366285291232998</v>
      </c>
      <c r="BH82" s="113">
        <v>1.27532982384629</v>
      </c>
      <c r="BI82" s="20">
        <v>4.9755375090492899</v>
      </c>
      <c r="BJ82" s="113">
        <v>1.1075458556932201</v>
      </c>
      <c r="BK82" s="20">
        <v>2.6731475173084198</v>
      </c>
      <c r="BL82" s="113">
        <v>1.0557141388656499</v>
      </c>
      <c r="BM82" s="20">
        <v>17.8961586973832</v>
      </c>
      <c r="BN82" s="113">
        <v>1.2471710051634299</v>
      </c>
      <c r="BO82" s="20">
        <v>0.737891502095813</v>
      </c>
      <c r="BP82" s="113">
        <v>1.55287692311714</v>
      </c>
      <c r="BQ82" s="20">
        <v>0.77933833331739799</v>
      </c>
      <c r="BR82" s="113">
        <v>1.3353692125844401</v>
      </c>
      <c r="BS82" s="20">
        <v>5.6248750699122496</v>
      </c>
      <c r="BT82" s="113">
        <v>1.3545586426323599</v>
      </c>
      <c r="BU82" s="107"/>
      <c r="BV82" s="107"/>
      <c r="BW82" s="107"/>
      <c r="BX82" s="107"/>
      <c r="BY82" s="107"/>
      <c r="BZ82" s="107"/>
      <c r="CA82" s="107"/>
      <c r="CB82" s="107"/>
      <c r="CC82" s="107"/>
      <c r="CD82" s="107"/>
      <c r="CE82" s="107"/>
      <c r="CF82" s="107"/>
      <c r="CG82" s="107"/>
      <c r="CH82" s="108"/>
    </row>
    <row r="83" spans="1:86" ht="13" customHeight="1" x14ac:dyDescent="0.15">
      <c r="A83" s="57" t="s">
        <v>293</v>
      </c>
      <c r="B83" s="82">
        <v>1</v>
      </c>
      <c r="C83" s="20">
        <v>24.427021100912398</v>
      </c>
      <c r="D83" s="113">
        <v>1.3887527752109301</v>
      </c>
      <c r="E83" s="20">
        <v>24.581507884246498</v>
      </c>
      <c r="F83" s="113">
        <v>1.4870674905227199</v>
      </c>
      <c r="G83" s="20">
        <v>22.927793463641201</v>
      </c>
      <c r="H83" s="113">
        <v>2.5024542603029198</v>
      </c>
      <c r="I83" s="20">
        <v>-1.65371442060535</v>
      </c>
      <c r="J83" s="113">
        <v>2.6807558240124201</v>
      </c>
      <c r="K83" s="20">
        <v>21.2190117460562</v>
      </c>
      <c r="L83" s="113">
        <v>1.10409035153588</v>
      </c>
      <c r="M83" s="20">
        <v>21.5021879162544</v>
      </c>
      <c r="N83" s="113">
        <v>1.11192285603899</v>
      </c>
      <c r="O83" s="20">
        <v>18.953540916594399</v>
      </c>
      <c r="P83" s="113">
        <v>2.7158182895135998</v>
      </c>
      <c r="Q83" s="20">
        <v>-2.5486469996599501</v>
      </c>
      <c r="R83" s="113">
        <v>2.7073785183539898</v>
      </c>
      <c r="S83" s="20">
        <v>28.022823761262799</v>
      </c>
      <c r="T83" s="113">
        <v>1.2047376753271</v>
      </c>
      <c r="U83" s="20">
        <v>28.381734699769499</v>
      </c>
      <c r="V83" s="113">
        <v>1.2186560507058499</v>
      </c>
      <c r="W83" s="20">
        <v>25.2679485904433</v>
      </c>
      <c r="X83" s="113">
        <v>2.64917594210702</v>
      </c>
      <c r="Y83" s="20">
        <v>-3.11378610932619</v>
      </c>
      <c r="Z83" s="113">
        <v>2.6302486455466001</v>
      </c>
      <c r="AA83" s="20">
        <v>68.625231091931397</v>
      </c>
      <c r="AB83" s="113">
        <v>1.2614449739795199</v>
      </c>
      <c r="AC83" s="20">
        <v>68.820550168336197</v>
      </c>
      <c r="AD83" s="113">
        <v>1.2812739178038299</v>
      </c>
      <c r="AE83" s="20">
        <v>67.339155251543204</v>
      </c>
      <c r="AF83" s="113">
        <v>4.0649754242243699</v>
      </c>
      <c r="AG83" s="20">
        <v>-1.48139491679302</v>
      </c>
      <c r="AH83" s="113">
        <v>4.1548751557509602</v>
      </c>
      <c r="AI83" s="20">
        <v>71.365817878878303</v>
      </c>
      <c r="AJ83" s="113">
        <v>0.98353287066500805</v>
      </c>
      <c r="AK83" s="20">
        <v>71.470458575206294</v>
      </c>
      <c r="AL83" s="113">
        <v>1.04797085314001</v>
      </c>
      <c r="AM83" s="20">
        <v>70.676689630363001</v>
      </c>
      <c r="AN83" s="113">
        <v>2.6029920278048602</v>
      </c>
      <c r="AO83" s="20">
        <v>-0.79376894484330796</v>
      </c>
      <c r="AP83" s="113">
        <v>2.7514625762782701</v>
      </c>
      <c r="AQ83" s="20">
        <v>64.982853596166393</v>
      </c>
      <c r="AR83" s="113">
        <v>1.19713054094265</v>
      </c>
      <c r="AS83" s="20">
        <v>65.2714179077945</v>
      </c>
      <c r="AT83" s="113">
        <v>1.1993933156496399</v>
      </c>
      <c r="AU83" s="20">
        <v>63.045102918026402</v>
      </c>
      <c r="AV83" s="113">
        <v>2.63727652082465</v>
      </c>
      <c r="AW83" s="20">
        <v>-2.2263149897681198</v>
      </c>
      <c r="AX83" s="113">
        <v>2.5301277206522998</v>
      </c>
      <c r="AY83" s="20">
        <v>54.2606095733911</v>
      </c>
      <c r="AZ83" s="113">
        <v>1.56043538967288</v>
      </c>
      <c r="BA83" s="20">
        <v>54.145107622690801</v>
      </c>
      <c r="BB83" s="113">
        <v>1.5536809978764099</v>
      </c>
      <c r="BC83" s="20">
        <v>54.910135585583802</v>
      </c>
      <c r="BD83" s="113">
        <v>3.91322306552942</v>
      </c>
      <c r="BE83" s="20">
        <v>0.76502796289305097</v>
      </c>
      <c r="BF83" s="113">
        <v>3.80463276192773</v>
      </c>
      <c r="BG83" s="20">
        <v>2.3985463316231299</v>
      </c>
      <c r="BH83" s="113">
        <v>1.78688300772409</v>
      </c>
      <c r="BI83" s="20">
        <v>-3.20545969680968</v>
      </c>
      <c r="BJ83" s="113">
        <v>2.0977496300508398</v>
      </c>
      <c r="BK83" s="20">
        <v>-2.4535156968915199</v>
      </c>
      <c r="BL83" s="113">
        <v>2.43868961248744</v>
      </c>
      <c r="BM83" s="20">
        <v>1.64336816470004</v>
      </c>
      <c r="BN83" s="113">
        <v>2.1040240196347302</v>
      </c>
      <c r="BO83" s="20">
        <v>1.25912271259853</v>
      </c>
      <c r="BP83" s="113">
        <v>1.7579949402800701</v>
      </c>
      <c r="BQ83" s="20">
        <v>-0.37320832186081498</v>
      </c>
      <c r="BR83" s="113">
        <v>1.9158005807304701</v>
      </c>
      <c r="BS83" s="20">
        <v>-1.3419851267791201</v>
      </c>
      <c r="BT83" s="113">
        <v>2.4530864891286899</v>
      </c>
      <c r="BU83" s="107"/>
      <c r="BV83" s="107"/>
      <c r="BW83" s="107"/>
      <c r="BX83" s="107"/>
      <c r="BY83" s="107"/>
      <c r="BZ83" s="107"/>
      <c r="CA83" s="107"/>
      <c r="CB83" s="107"/>
      <c r="CC83" s="107"/>
      <c r="CD83" s="107"/>
      <c r="CE83" s="107"/>
      <c r="CF83" s="107"/>
      <c r="CG83" s="107"/>
      <c r="CH83" s="108"/>
    </row>
    <row r="84" spans="1:86" ht="13" customHeight="1" x14ac:dyDescent="0.15">
      <c r="A84" s="3" t="s">
        <v>304</v>
      </c>
      <c r="B84" s="83">
        <v>1</v>
      </c>
      <c r="C84" s="64">
        <v>34.0325791647453</v>
      </c>
      <c r="D84" s="117">
        <v>0.368562311194925</v>
      </c>
      <c r="E84" s="64">
        <v>34.757077280866703</v>
      </c>
      <c r="F84" s="117">
        <v>0.39902935928740901</v>
      </c>
      <c r="G84" s="64">
        <v>31.433403228772502</v>
      </c>
      <c r="H84" s="117">
        <v>0.66076435460837801</v>
      </c>
      <c r="I84" s="64">
        <v>-3.3236740520942498</v>
      </c>
      <c r="J84" s="117">
        <v>0.69113999341177701</v>
      </c>
      <c r="K84" s="64">
        <v>12.287562179986701</v>
      </c>
      <c r="L84" s="117">
        <v>0.223953226042999</v>
      </c>
      <c r="M84" s="64">
        <v>12.361160311417899</v>
      </c>
      <c r="N84" s="117">
        <v>0.25142574889776198</v>
      </c>
      <c r="O84" s="64">
        <v>12.3643048337649</v>
      </c>
      <c r="P84" s="117">
        <v>0.49037517516905399</v>
      </c>
      <c r="Q84" s="64">
        <v>3.14452234695609E-3</v>
      </c>
      <c r="R84" s="117">
        <v>0.52727377202775705</v>
      </c>
      <c r="S84" s="64">
        <v>22.657181630570602</v>
      </c>
      <c r="T84" s="117">
        <v>0.31646832993626001</v>
      </c>
      <c r="U84" s="64">
        <v>23.3006642678966</v>
      </c>
      <c r="V84" s="117">
        <v>0.35007455509211399</v>
      </c>
      <c r="W84" s="64">
        <v>20.976580607279999</v>
      </c>
      <c r="X84" s="117">
        <v>0.66304258038417296</v>
      </c>
      <c r="Y84" s="64">
        <v>-2.3240836606165698</v>
      </c>
      <c r="Z84" s="117">
        <v>0.69696923007994604</v>
      </c>
      <c r="AA84" s="64">
        <v>56.695196767688103</v>
      </c>
      <c r="AB84" s="117">
        <v>0.33770586457734703</v>
      </c>
      <c r="AC84" s="64">
        <v>59.286482166193899</v>
      </c>
      <c r="AD84" s="117">
        <v>0.36603332596570598</v>
      </c>
      <c r="AE84" s="64">
        <v>46.545706142404903</v>
      </c>
      <c r="AF84" s="117">
        <v>0.755276504530912</v>
      </c>
      <c r="AG84" s="64">
        <v>-12.740776023789</v>
      </c>
      <c r="AH84" s="117">
        <v>0.78763177858963695</v>
      </c>
      <c r="AI84" s="64">
        <v>62.426737197041497</v>
      </c>
      <c r="AJ84" s="117">
        <v>0.31880758657760999</v>
      </c>
      <c r="AK84" s="64">
        <v>64.8068451565575</v>
      </c>
      <c r="AL84" s="117">
        <v>0.35475808373088202</v>
      </c>
      <c r="AM84" s="64">
        <v>54.499158006958403</v>
      </c>
      <c r="AN84" s="117">
        <v>0.70207269683099005</v>
      </c>
      <c r="AO84" s="64">
        <v>-10.307687149599101</v>
      </c>
      <c r="AP84" s="117">
        <v>0.75869420806135202</v>
      </c>
      <c r="AQ84" s="64">
        <v>44.816690368276497</v>
      </c>
      <c r="AR84" s="117">
        <v>0.33776227993685198</v>
      </c>
      <c r="AS84" s="64">
        <v>46.827683007697402</v>
      </c>
      <c r="AT84" s="117">
        <v>0.38501919455876998</v>
      </c>
      <c r="AU84" s="64">
        <v>37.393100786232502</v>
      </c>
      <c r="AV84" s="117">
        <v>0.65320669052451996</v>
      </c>
      <c r="AW84" s="64">
        <v>-9.4345822214648596</v>
      </c>
      <c r="AX84" s="117">
        <v>0.71683483871623699</v>
      </c>
      <c r="AY84" s="64">
        <v>31.542658544174</v>
      </c>
      <c r="AZ84" s="117">
        <v>0.33260075680857798</v>
      </c>
      <c r="BA84" s="64">
        <v>32.808194593580502</v>
      </c>
      <c r="BB84" s="117">
        <v>0.36350163431469901</v>
      </c>
      <c r="BC84" s="64">
        <v>27.514154881621302</v>
      </c>
      <c r="BD84" s="117">
        <v>0.65670538365238296</v>
      </c>
      <c r="BE84" s="64">
        <v>-5.2940397119591998</v>
      </c>
      <c r="BF84" s="117">
        <v>0.69058468901785697</v>
      </c>
      <c r="BG84" s="64">
        <v>12.943839765352299</v>
      </c>
      <c r="BH84" s="117">
        <v>0.52282016223634797</v>
      </c>
      <c r="BI84" s="64">
        <v>2.97557452242564</v>
      </c>
      <c r="BJ84" s="117">
        <v>0.29617262017396201</v>
      </c>
      <c r="BK84" s="64">
        <v>9.9446947439019304</v>
      </c>
      <c r="BL84" s="117">
        <v>0.41690888701009998</v>
      </c>
      <c r="BM84" s="64">
        <v>12.432330018348701</v>
      </c>
      <c r="BN84" s="117">
        <v>0.46444173822856599</v>
      </c>
      <c r="BO84" s="64">
        <v>9.1607534070928196</v>
      </c>
      <c r="BP84" s="117">
        <v>0.43406342200939402</v>
      </c>
      <c r="BQ84" s="64">
        <v>6.1563575754721001</v>
      </c>
      <c r="BR84" s="117">
        <v>0.456527363222967</v>
      </c>
      <c r="BS84" s="64">
        <v>7.0664029994288304</v>
      </c>
      <c r="BT84" s="117">
        <v>0.42284313422532199</v>
      </c>
      <c r="BU84" s="107"/>
      <c r="BV84" s="107"/>
      <c r="BW84" s="107"/>
      <c r="BX84" s="107"/>
      <c r="BY84" s="107"/>
      <c r="BZ84" s="107"/>
      <c r="CA84" s="107"/>
      <c r="CB84" s="107"/>
      <c r="CC84" s="107"/>
      <c r="CD84" s="107"/>
      <c r="CE84" s="107"/>
      <c r="CF84" s="107"/>
      <c r="CG84" s="107"/>
      <c r="CH84" s="108"/>
    </row>
    <row r="85" spans="1:86" ht="13" customHeight="1" x14ac:dyDescent="0.15">
      <c r="A85" s="57" t="s">
        <v>92</v>
      </c>
      <c r="B85" s="82">
        <v>1</v>
      </c>
      <c r="C85" s="20">
        <v>50.0043031364877</v>
      </c>
      <c r="D85" s="113">
        <v>1.9289725130040301</v>
      </c>
      <c r="E85" s="20">
        <v>50.464305571420802</v>
      </c>
      <c r="F85" s="113">
        <v>2.0283010867245999</v>
      </c>
      <c r="G85" s="20">
        <v>46.817040299234399</v>
      </c>
      <c r="H85" s="113">
        <v>3.8599391869972601</v>
      </c>
      <c r="I85" s="20">
        <v>-3.6472652721863699</v>
      </c>
      <c r="J85" s="113">
        <v>3.9852898727135901</v>
      </c>
      <c r="K85" s="20">
        <v>6.1751914747944596</v>
      </c>
      <c r="L85" s="113">
        <v>0.62237994530586904</v>
      </c>
      <c r="M85" s="20">
        <v>5.9547736053280902</v>
      </c>
      <c r="N85" s="113">
        <v>0.66083563161991998</v>
      </c>
      <c r="O85" s="20">
        <v>7.3595344827388498</v>
      </c>
      <c r="P85" s="113">
        <v>1.47445051594285</v>
      </c>
      <c r="Q85" s="20">
        <v>1.4047608774107601</v>
      </c>
      <c r="R85" s="113">
        <v>1.5585809684099501</v>
      </c>
      <c r="S85" s="20">
        <v>20.439500606653901</v>
      </c>
      <c r="T85" s="113">
        <v>1.40745951508495</v>
      </c>
      <c r="U85" s="20">
        <v>20.038762085386299</v>
      </c>
      <c r="V85" s="113">
        <v>1.4223313909537501</v>
      </c>
      <c r="W85" s="20">
        <v>23.141741450917898</v>
      </c>
      <c r="X85" s="113">
        <v>2.7445183686377401</v>
      </c>
      <c r="Y85" s="20">
        <v>3.1029793655316702</v>
      </c>
      <c r="Z85" s="113">
        <v>2.5826689099634601</v>
      </c>
      <c r="AA85" s="20">
        <v>65.017438069148696</v>
      </c>
      <c r="AB85" s="113">
        <v>1.50271795629577</v>
      </c>
      <c r="AC85" s="20">
        <v>66.851229657611</v>
      </c>
      <c r="AD85" s="113">
        <v>1.5462228821140001</v>
      </c>
      <c r="AE85" s="20">
        <v>53.2691305341963</v>
      </c>
      <c r="AF85" s="113">
        <v>2.9320230052298299</v>
      </c>
      <c r="AG85" s="20">
        <v>-13.5820991234147</v>
      </c>
      <c r="AH85" s="113">
        <v>2.8474716029034099</v>
      </c>
      <c r="AI85" s="20">
        <v>47.8319422931771</v>
      </c>
      <c r="AJ85" s="113">
        <v>1.6761912833509101</v>
      </c>
      <c r="AK85" s="20">
        <v>48.688138736782903</v>
      </c>
      <c r="AL85" s="113">
        <v>1.789619882327</v>
      </c>
      <c r="AM85" s="20">
        <v>42.345321253728798</v>
      </c>
      <c r="AN85" s="113">
        <v>3.0496405801044002</v>
      </c>
      <c r="AO85" s="20">
        <v>-6.3428174830541497</v>
      </c>
      <c r="AP85" s="113">
        <v>3.2478835381639701</v>
      </c>
      <c r="AQ85" s="20">
        <v>31.600181932824398</v>
      </c>
      <c r="AR85" s="113">
        <v>1.0328527882191101</v>
      </c>
      <c r="AS85" s="20">
        <v>32.392663696635204</v>
      </c>
      <c r="AT85" s="113">
        <v>1.0694119276191301</v>
      </c>
      <c r="AU85" s="20">
        <v>26.275351788644699</v>
      </c>
      <c r="AV85" s="113">
        <v>2.7200515820536699</v>
      </c>
      <c r="AW85" s="20">
        <v>-6.1173119079904303</v>
      </c>
      <c r="AX85" s="113">
        <v>2.76723924673774</v>
      </c>
      <c r="AY85" s="20">
        <v>14.0114709537433</v>
      </c>
      <c r="AZ85" s="113">
        <v>0.96350323257814896</v>
      </c>
      <c r="BA85" s="20">
        <v>14.017174173191901</v>
      </c>
      <c r="BB85" s="113">
        <v>1.08056473281397</v>
      </c>
      <c r="BC85" s="20">
        <v>14.2024160700206</v>
      </c>
      <c r="BD85" s="113">
        <v>2.0110798556882701</v>
      </c>
      <c r="BE85" s="20">
        <v>0.185241896828755</v>
      </c>
      <c r="BF85" s="113">
        <v>2.3300293511955599</v>
      </c>
      <c r="BG85" s="20">
        <v>20.328601534880701</v>
      </c>
      <c r="BH85" s="113">
        <v>3.0288067915482202</v>
      </c>
      <c r="BI85" s="20">
        <v>0.84702630137217905</v>
      </c>
      <c r="BJ85" s="113">
        <v>1.2652098017588</v>
      </c>
      <c r="BK85" s="20">
        <v>8.1812630456067694</v>
      </c>
      <c r="BL85" s="113">
        <v>2.1552212394741801</v>
      </c>
      <c r="BM85" s="20">
        <v>-3.5862899680032401</v>
      </c>
      <c r="BN85" s="113">
        <v>2.2803442171067299</v>
      </c>
      <c r="BO85" s="20">
        <v>14.5829152770732</v>
      </c>
      <c r="BP85" s="113">
        <v>2.2369299157978002</v>
      </c>
      <c r="BQ85" s="20">
        <v>4.1354078085375798</v>
      </c>
      <c r="BR85" s="113">
        <v>2.04935681846852</v>
      </c>
      <c r="BS85" s="20">
        <v>6.3737764774953503</v>
      </c>
      <c r="BT85" s="113">
        <v>1.78372826330527</v>
      </c>
      <c r="BU85" s="107"/>
      <c r="BV85" s="107"/>
      <c r="BW85" s="107"/>
      <c r="BX85" s="107"/>
      <c r="BY85" s="107"/>
      <c r="BZ85" s="107"/>
      <c r="CA85" s="107"/>
      <c r="CB85" s="107"/>
      <c r="CC85" s="107"/>
      <c r="CD85" s="107"/>
      <c r="CE85" s="107"/>
      <c r="CF85" s="107"/>
      <c r="CG85" s="107"/>
      <c r="CH85" s="108"/>
    </row>
    <row r="86" spans="1:86" ht="13" customHeight="1" x14ac:dyDescent="0.15">
      <c r="A86" s="57" t="s">
        <v>301</v>
      </c>
      <c r="B86" s="82">
        <v>1</v>
      </c>
      <c r="C86" s="20">
        <v>11.034491299048099</v>
      </c>
      <c r="D86" s="113">
        <v>1.6098259017604699</v>
      </c>
      <c r="E86" s="20">
        <v>10.3423663877794</v>
      </c>
      <c r="F86" s="113">
        <v>1.5947451906699599</v>
      </c>
      <c r="G86" s="20">
        <v>14.2301779027159</v>
      </c>
      <c r="H86" s="113">
        <v>3.1796029554730101</v>
      </c>
      <c r="I86" s="20">
        <v>3.88781151493657</v>
      </c>
      <c r="J86" s="113">
        <v>3.0243755599028899</v>
      </c>
      <c r="K86" s="20">
        <v>5.0597423234826202</v>
      </c>
      <c r="L86" s="113">
        <v>0.87540997709425705</v>
      </c>
      <c r="M86" s="20">
        <v>5.3844918131451198</v>
      </c>
      <c r="N86" s="113">
        <v>0.95878259937880495</v>
      </c>
      <c r="O86" s="20">
        <v>3.70546841917173</v>
      </c>
      <c r="P86" s="113">
        <v>1.4141958221427</v>
      </c>
      <c r="Q86" s="20">
        <v>-1.6790233939733801</v>
      </c>
      <c r="R86" s="113">
        <v>1.50395919556672</v>
      </c>
      <c r="S86" s="20">
        <v>15.394626917950999</v>
      </c>
      <c r="T86" s="113">
        <v>1.5942679776008599</v>
      </c>
      <c r="U86" s="20">
        <v>14.4714645586097</v>
      </c>
      <c r="V86" s="113">
        <v>1.56789993120217</v>
      </c>
      <c r="W86" s="20">
        <v>19.660408244736502</v>
      </c>
      <c r="X86" s="113">
        <v>3.1229896625975999</v>
      </c>
      <c r="Y86" s="20">
        <v>5.1889436861268203</v>
      </c>
      <c r="Z86" s="113">
        <v>2.9218695259432801</v>
      </c>
      <c r="AA86" s="20">
        <v>56.261187773860698</v>
      </c>
      <c r="AB86" s="113">
        <v>2.0594031839707299</v>
      </c>
      <c r="AC86" s="20">
        <v>57.734709877605802</v>
      </c>
      <c r="AD86" s="113">
        <v>2.2413362637383001</v>
      </c>
      <c r="AE86" s="20">
        <v>49.878109821950297</v>
      </c>
      <c r="AF86" s="113">
        <v>3.43464904411803</v>
      </c>
      <c r="AG86" s="20">
        <v>-7.8566000556554902</v>
      </c>
      <c r="AH86" s="113">
        <v>3.6357361613354202</v>
      </c>
      <c r="AI86" s="20">
        <v>51.424149323163299</v>
      </c>
      <c r="AJ86" s="113">
        <v>1.6619187427120701</v>
      </c>
      <c r="AK86" s="20">
        <v>51.8736400202745</v>
      </c>
      <c r="AL86" s="113">
        <v>1.69161607548117</v>
      </c>
      <c r="AM86" s="20">
        <v>49.462874956410097</v>
      </c>
      <c r="AN86" s="113">
        <v>3.8224227742865899</v>
      </c>
      <c r="AO86" s="20">
        <v>-2.4107650638643801</v>
      </c>
      <c r="AP86" s="113">
        <v>3.8565909858916498</v>
      </c>
      <c r="AQ86" s="20">
        <v>40.203307883761397</v>
      </c>
      <c r="AR86" s="113">
        <v>2.09998424242659</v>
      </c>
      <c r="AS86" s="20">
        <v>40.408159366657202</v>
      </c>
      <c r="AT86" s="113">
        <v>2.22009881331411</v>
      </c>
      <c r="AU86" s="20">
        <v>39.859026563228802</v>
      </c>
      <c r="AV86" s="113">
        <v>3.5234755437090599</v>
      </c>
      <c r="AW86" s="20">
        <v>-0.549132803428385</v>
      </c>
      <c r="AX86" s="113">
        <v>3.5071223368719502</v>
      </c>
      <c r="AY86" s="20">
        <v>16.275550268285802</v>
      </c>
      <c r="AZ86" s="113">
        <v>1.32492677700635</v>
      </c>
      <c r="BA86" s="20">
        <v>15.7491165573012</v>
      </c>
      <c r="BB86" s="113">
        <v>1.4020272259947399</v>
      </c>
      <c r="BC86" s="20">
        <v>18.793480712427201</v>
      </c>
      <c r="BD86" s="113">
        <v>3.2806696821675501</v>
      </c>
      <c r="BE86" s="20">
        <v>3.0443641551259799</v>
      </c>
      <c r="BF86" s="113">
        <v>3.5042089414111799</v>
      </c>
      <c r="BG86" s="20">
        <v>-3.3579782548115098</v>
      </c>
      <c r="BH86" s="113">
        <v>2.1630971159002201</v>
      </c>
      <c r="BI86" s="20">
        <v>-1.1299617889886799</v>
      </c>
      <c r="BJ86" s="113">
        <v>1.31692123828389</v>
      </c>
      <c r="BK86" s="20">
        <v>9.4386312303642903</v>
      </c>
      <c r="BL86" s="113">
        <v>1.8597442690921999</v>
      </c>
      <c r="BM86" s="20">
        <v>11.8067613718683</v>
      </c>
      <c r="BN86" s="113">
        <v>2.71813371611566</v>
      </c>
      <c r="BO86" s="20">
        <v>11.6950468886661</v>
      </c>
      <c r="BP86" s="113">
        <v>3.0148939354010298</v>
      </c>
      <c r="BQ86" s="20">
        <v>13.0694002451797</v>
      </c>
      <c r="BR86" s="113">
        <v>2.8172351279726899</v>
      </c>
      <c r="BS86" s="20">
        <v>6.0986147102323303</v>
      </c>
      <c r="BT86" s="113">
        <v>1.79995247829588</v>
      </c>
      <c r="BU86" s="107"/>
      <c r="BV86" s="107"/>
      <c r="BW86" s="107"/>
      <c r="BX86" s="107"/>
      <c r="BY86" s="107"/>
      <c r="BZ86" s="107"/>
      <c r="CA86" s="107"/>
      <c r="CB86" s="107"/>
      <c r="CC86" s="107"/>
      <c r="CD86" s="107"/>
      <c r="CE86" s="107"/>
      <c r="CF86" s="107"/>
      <c r="CG86" s="107"/>
      <c r="CH86" s="108"/>
    </row>
    <row r="87" spans="1:86" ht="13" customHeight="1" x14ac:dyDescent="0.15">
      <c r="A87" s="72" t="s">
        <v>302</v>
      </c>
      <c r="B87" s="84">
        <v>1</v>
      </c>
      <c r="C87" s="118">
        <v>48.788229128856798</v>
      </c>
      <c r="D87" s="119">
        <v>2.90160494977507</v>
      </c>
      <c r="E87" s="118">
        <v>49.480879396690298</v>
      </c>
      <c r="F87" s="119">
        <v>2.9899257380649602</v>
      </c>
      <c r="G87" s="118">
        <v>42.721124835107297</v>
      </c>
      <c r="H87" s="119">
        <v>5.6628061882873704</v>
      </c>
      <c r="I87" s="118">
        <v>-6.7597545615829402</v>
      </c>
      <c r="J87" s="119">
        <v>5.5665829890428196</v>
      </c>
      <c r="K87" s="118">
        <v>17.9925368148674</v>
      </c>
      <c r="L87" s="119">
        <v>1.3794688394261101</v>
      </c>
      <c r="M87" s="118">
        <v>18.064748309242301</v>
      </c>
      <c r="N87" s="119">
        <v>1.4555469425474199</v>
      </c>
      <c r="O87" s="118">
        <v>17.4032526577158</v>
      </c>
      <c r="P87" s="119">
        <v>4.3259128477727504</v>
      </c>
      <c r="Q87" s="118">
        <v>-0.661495651526536</v>
      </c>
      <c r="R87" s="119">
        <v>4.5495697739075602</v>
      </c>
      <c r="S87" s="118">
        <v>53.856483060132803</v>
      </c>
      <c r="T87" s="119">
        <v>2.0011557128702901</v>
      </c>
      <c r="U87" s="118">
        <v>53.112665990122203</v>
      </c>
      <c r="V87" s="119">
        <v>2.1361405050641098</v>
      </c>
      <c r="W87" s="118">
        <v>60.337435070021598</v>
      </c>
      <c r="X87" s="119">
        <v>5.0349190984431598</v>
      </c>
      <c r="Y87" s="118">
        <v>7.2247690798994304</v>
      </c>
      <c r="Z87" s="119">
        <v>5.4878237141461002</v>
      </c>
      <c r="AA87" s="118">
        <v>83.543961600515701</v>
      </c>
      <c r="AB87" s="119">
        <v>1.6985586456115001</v>
      </c>
      <c r="AC87" s="118">
        <v>84.035918232041993</v>
      </c>
      <c r="AD87" s="119">
        <v>1.6838926778130801</v>
      </c>
      <c r="AE87" s="118">
        <v>79.460397838013506</v>
      </c>
      <c r="AF87" s="119">
        <v>3.89938431626652</v>
      </c>
      <c r="AG87" s="118">
        <v>-4.5755203940285396</v>
      </c>
      <c r="AH87" s="119">
        <v>3.6096311045104299</v>
      </c>
      <c r="AI87" s="118">
        <v>90.3476513120942</v>
      </c>
      <c r="AJ87" s="119">
        <v>1.3021057904164599</v>
      </c>
      <c r="AK87" s="118">
        <v>90.614053097074901</v>
      </c>
      <c r="AL87" s="119">
        <v>1.3348884890313499</v>
      </c>
      <c r="AM87" s="118">
        <v>88.033926429540699</v>
      </c>
      <c r="AN87" s="119">
        <v>2.7965227477847998</v>
      </c>
      <c r="AO87" s="118">
        <v>-2.5801266675341501</v>
      </c>
      <c r="AP87" s="119">
        <v>2.7498313495172599</v>
      </c>
      <c r="AQ87" s="118">
        <v>60.276642644661898</v>
      </c>
      <c r="AR87" s="119">
        <v>1.74451399331027</v>
      </c>
      <c r="AS87" s="118">
        <v>60.169485811439102</v>
      </c>
      <c r="AT87" s="119">
        <v>1.8767469079676999</v>
      </c>
      <c r="AU87" s="118">
        <v>61.312141903961503</v>
      </c>
      <c r="AV87" s="119">
        <v>4.23222539554276</v>
      </c>
      <c r="AW87" s="118">
        <v>1.14265609252244</v>
      </c>
      <c r="AX87" s="119">
        <v>4.5971900424167904</v>
      </c>
      <c r="AY87" s="118">
        <v>67.706798052041904</v>
      </c>
      <c r="AZ87" s="119">
        <v>1.84187999796083</v>
      </c>
      <c r="BA87" s="118">
        <v>67.174870204769206</v>
      </c>
      <c r="BB87" s="119">
        <v>1.86467269736318</v>
      </c>
      <c r="BC87" s="118">
        <v>72.201930432903694</v>
      </c>
      <c r="BD87" s="119">
        <v>4.6639337986015699</v>
      </c>
      <c r="BE87" s="118">
        <v>5.0270602281344603</v>
      </c>
      <c r="BF87" s="119">
        <v>4.6956823235007796</v>
      </c>
      <c r="BG87" s="118">
        <v>22.920680801703998</v>
      </c>
      <c r="BH87" s="119">
        <v>4.1664084812818301</v>
      </c>
      <c r="BI87" s="118">
        <v>8.9017193500549396</v>
      </c>
      <c r="BJ87" s="119">
        <v>1.8225679670771</v>
      </c>
      <c r="BK87" s="118">
        <v>31.6925208546314</v>
      </c>
      <c r="BL87" s="119">
        <v>2.7157768794678301</v>
      </c>
      <c r="BM87" s="118">
        <v>10.5355733328632</v>
      </c>
      <c r="BN87" s="119">
        <v>2.7753416470603098</v>
      </c>
      <c r="BO87" s="118">
        <v>10.1929527367421</v>
      </c>
      <c r="BP87" s="119">
        <v>1.84857684508082</v>
      </c>
      <c r="BQ87" s="118">
        <v>2.7030044876758201</v>
      </c>
      <c r="BR87" s="119">
        <v>2.6680320851497101</v>
      </c>
      <c r="BS87" s="118">
        <v>4.6358626071641602</v>
      </c>
      <c r="BT87" s="119">
        <v>2.7488544507961299</v>
      </c>
      <c r="BU87" s="80"/>
      <c r="BV87" s="80"/>
      <c r="BW87" s="80"/>
      <c r="BX87" s="80"/>
      <c r="BY87" s="80"/>
      <c r="BZ87" s="80"/>
      <c r="CA87" s="80"/>
      <c r="CB87" s="80"/>
      <c r="CC87" s="80"/>
      <c r="CD87" s="80"/>
      <c r="CE87" s="80"/>
      <c r="CF87" s="80"/>
      <c r="CG87" s="80"/>
      <c r="CH87" s="81"/>
    </row>
    <row r="88" spans="1:86" ht="13" customHeight="1" x14ac:dyDescent="0.15">
      <c r="A88" s="57"/>
      <c r="B88" s="85"/>
      <c r="C88" s="20" t="s">
        <v>500</v>
      </c>
      <c r="D88" s="113" t="s">
        <v>501</v>
      </c>
      <c r="E88" s="20" t="s">
        <v>502</v>
      </c>
      <c r="F88" s="113" t="s">
        <v>503</v>
      </c>
      <c r="G88" s="20" t="s">
        <v>504</v>
      </c>
      <c r="H88" s="113" t="s">
        <v>505</v>
      </c>
      <c r="I88" s="20" t="s">
        <v>506</v>
      </c>
      <c r="J88" s="113" t="s">
        <v>507</v>
      </c>
      <c r="K88" s="20" t="s">
        <v>508</v>
      </c>
      <c r="L88" s="113" t="s">
        <v>509</v>
      </c>
      <c r="M88" s="20" t="s">
        <v>510</v>
      </c>
      <c r="N88" s="113" t="s">
        <v>511</v>
      </c>
      <c r="O88" s="20" t="s">
        <v>512</v>
      </c>
      <c r="P88" s="113" t="s">
        <v>513</v>
      </c>
      <c r="Q88" s="20" t="s">
        <v>514</v>
      </c>
      <c r="R88" s="113" t="s">
        <v>515</v>
      </c>
      <c r="S88" s="20" t="s">
        <v>516</v>
      </c>
      <c r="T88" s="113" t="s">
        <v>517</v>
      </c>
      <c r="U88" s="20" t="s">
        <v>518</v>
      </c>
      <c r="V88" s="113" t="s">
        <v>519</v>
      </c>
      <c r="W88" s="20" t="s">
        <v>520</v>
      </c>
      <c r="X88" s="113" t="s">
        <v>521</v>
      </c>
      <c r="Y88" s="20" t="s">
        <v>522</v>
      </c>
      <c r="Z88" s="113" t="s">
        <v>523</v>
      </c>
      <c r="AA88" s="20" t="s">
        <v>524</v>
      </c>
      <c r="AB88" s="113" t="s">
        <v>525</v>
      </c>
      <c r="AC88" s="20" t="s">
        <v>526</v>
      </c>
      <c r="AD88" s="113" t="s">
        <v>527</v>
      </c>
      <c r="AE88" s="20" t="s">
        <v>528</v>
      </c>
      <c r="AF88" s="113" t="s">
        <v>529</v>
      </c>
      <c r="AG88" s="20" t="s">
        <v>530</v>
      </c>
      <c r="AH88" s="113" t="s">
        <v>531</v>
      </c>
      <c r="AI88" s="20" t="s">
        <v>532</v>
      </c>
      <c r="AJ88" s="113" t="s">
        <v>533</v>
      </c>
      <c r="AK88" s="20" t="s">
        <v>534</v>
      </c>
      <c r="AL88" s="113" t="s">
        <v>535</v>
      </c>
      <c r="AM88" s="20" t="s">
        <v>536</v>
      </c>
      <c r="AN88" s="113" t="s">
        <v>537</v>
      </c>
      <c r="AO88" s="20" t="s">
        <v>538</v>
      </c>
      <c r="AP88" s="113" t="s">
        <v>539</v>
      </c>
      <c r="AQ88" s="20" t="s">
        <v>540</v>
      </c>
      <c r="AR88" s="113" t="s">
        <v>541</v>
      </c>
      <c r="AS88" s="20" t="s">
        <v>542</v>
      </c>
      <c r="AT88" s="113" t="s">
        <v>543</v>
      </c>
      <c r="AU88" s="20" t="s">
        <v>544</v>
      </c>
      <c r="AV88" s="113" t="s">
        <v>545</v>
      </c>
      <c r="AW88" s="20" t="s">
        <v>546</v>
      </c>
      <c r="AX88" s="113" t="s">
        <v>547</v>
      </c>
      <c r="AY88" s="20" t="s">
        <v>548</v>
      </c>
      <c r="AZ88" s="113" t="s">
        <v>549</v>
      </c>
      <c r="BA88" s="20" t="s">
        <v>550</v>
      </c>
      <c r="BB88" s="113" t="s">
        <v>551</v>
      </c>
      <c r="BC88" s="20" t="s">
        <v>552</v>
      </c>
      <c r="BD88" s="113" t="s">
        <v>553</v>
      </c>
      <c r="BE88" s="20" t="s">
        <v>554</v>
      </c>
      <c r="BF88" s="113" t="s">
        <v>555</v>
      </c>
      <c r="BG88" s="107" t="s">
        <v>556</v>
      </c>
      <c r="BH88" s="107" t="s">
        <v>557</v>
      </c>
      <c r="BI88" s="107" t="s">
        <v>558</v>
      </c>
      <c r="BJ88" s="107" t="s">
        <v>559</v>
      </c>
      <c r="BK88" s="107" t="s">
        <v>560</v>
      </c>
      <c r="BL88" s="107" t="s">
        <v>561</v>
      </c>
      <c r="BM88" s="107" t="s">
        <v>562</v>
      </c>
      <c r="BN88" s="107" t="s">
        <v>563</v>
      </c>
      <c r="BO88" s="107" t="s">
        <v>564</v>
      </c>
      <c r="BP88" s="107" t="s">
        <v>565</v>
      </c>
      <c r="BQ88" s="107" t="s">
        <v>566</v>
      </c>
      <c r="BR88" s="107" t="s">
        <v>567</v>
      </c>
      <c r="BS88" s="107" t="s">
        <v>568</v>
      </c>
      <c r="BT88" s="107" t="s">
        <v>569</v>
      </c>
      <c r="BU88" s="20" t="s">
        <v>570</v>
      </c>
      <c r="BV88" s="113" t="s">
        <v>571</v>
      </c>
      <c r="BW88" s="20" t="s">
        <v>572</v>
      </c>
      <c r="BX88" s="113" t="s">
        <v>573</v>
      </c>
      <c r="BY88" s="20" t="s">
        <v>574</v>
      </c>
      <c r="BZ88" s="113" t="s">
        <v>575</v>
      </c>
      <c r="CA88" s="20" t="s">
        <v>576</v>
      </c>
      <c r="CB88" s="113" t="s">
        <v>577</v>
      </c>
      <c r="CC88" s="20" t="s">
        <v>578</v>
      </c>
      <c r="CD88" s="113" t="s">
        <v>579</v>
      </c>
      <c r="CE88" s="20" t="s">
        <v>580</v>
      </c>
      <c r="CF88" s="113" t="s">
        <v>581</v>
      </c>
      <c r="CG88" s="20" t="s">
        <v>582</v>
      </c>
      <c r="CH88" s="123" t="s">
        <v>583</v>
      </c>
    </row>
    <row r="89" spans="1:86" ht="13" customHeight="1" x14ac:dyDescent="0.15">
      <c r="A89" s="57" t="s">
        <v>259</v>
      </c>
      <c r="B89" s="85">
        <v>3</v>
      </c>
      <c r="C89" s="20">
        <v>6.4020044781698102</v>
      </c>
      <c r="D89" s="113">
        <v>0.49523610494709802</v>
      </c>
      <c r="E89" s="20">
        <v>4.78630842871436</v>
      </c>
      <c r="F89" s="113">
        <v>0.52474842034064795</v>
      </c>
      <c r="G89" s="20">
        <v>10.0239980217232</v>
      </c>
      <c r="H89" s="113">
        <v>1.09274563917601</v>
      </c>
      <c r="I89" s="20">
        <v>5.2376895930088603</v>
      </c>
      <c r="J89" s="113">
        <v>1.2271748224613299</v>
      </c>
      <c r="K89" s="20">
        <v>3.7586618513876999</v>
      </c>
      <c r="L89" s="113">
        <v>0.32623416559055302</v>
      </c>
      <c r="M89" s="20">
        <v>2.4815217754426602</v>
      </c>
      <c r="N89" s="113">
        <v>0.32029747974629202</v>
      </c>
      <c r="O89" s="20">
        <v>6.6018679785006498</v>
      </c>
      <c r="P89" s="113">
        <v>0.78885443720230897</v>
      </c>
      <c r="Q89" s="20">
        <v>4.1203462030579896</v>
      </c>
      <c r="R89" s="113">
        <v>0.85728332285281506</v>
      </c>
      <c r="S89" s="20">
        <v>7.5319756597148801</v>
      </c>
      <c r="T89" s="113">
        <v>0.55776564961198105</v>
      </c>
      <c r="U89" s="20">
        <v>7.4711962542552302</v>
      </c>
      <c r="V89" s="113">
        <v>0.59197922443891704</v>
      </c>
      <c r="W89" s="20">
        <v>7.6706919665292101</v>
      </c>
      <c r="X89" s="113">
        <v>0.98365227033966796</v>
      </c>
      <c r="Y89" s="20">
        <v>0.19949571227398399</v>
      </c>
      <c r="Z89" s="113">
        <v>1.0328799862764</v>
      </c>
      <c r="AA89" s="20">
        <v>27.734490134072299</v>
      </c>
      <c r="AB89" s="113">
        <v>1.0306538549808</v>
      </c>
      <c r="AC89" s="20">
        <v>29.520860299013599</v>
      </c>
      <c r="AD89" s="113">
        <v>1.22039173675048</v>
      </c>
      <c r="AE89" s="20">
        <v>23.934735844141802</v>
      </c>
      <c r="AF89" s="113">
        <v>1.7094601992734699</v>
      </c>
      <c r="AG89" s="20">
        <v>-5.5861244548717996</v>
      </c>
      <c r="AH89" s="113">
        <v>2.0405919566702</v>
      </c>
      <c r="AI89" s="20">
        <v>52.666523752082497</v>
      </c>
      <c r="AJ89" s="113">
        <v>1.2124603003485901</v>
      </c>
      <c r="AK89" s="20">
        <v>57.805947896140303</v>
      </c>
      <c r="AL89" s="113">
        <v>1.25212354875448</v>
      </c>
      <c r="AM89" s="20">
        <v>41.441766685598999</v>
      </c>
      <c r="AN89" s="113">
        <v>2.0052307806717899</v>
      </c>
      <c r="AO89" s="20">
        <v>-16.3641812105413</v>
      </c>
      <c r="AP89" s="113">
        <v>2.1936861089945099</v>
      </c>
      <c r="AQ89" s="20">
        <v>33.440816418219001</v>
      </c>
      <c r="AR89" s="113">
        <v>0.96521395853318903</v>
      </c>
      <c r="AS89" s="20">
        <v>35.556758893963199</v>
      </c>
      <c r="AT89" s="113">
        <v>1.12547302270706</v>
      </c>
      <c r="AU89" s="20">
        <v>28.749440312875599</v>
      </c>
      <c r="AV89" s="113">
        <v>1.6633273409626199</v>
      </c>
      <c r="AW89" s="20">
        <v>-6.8073185810876096</v>
      </c>
      <c r="AX89" s="113">
        <v>1.9936306073972001</v>
      </c>
      <c r="AY89" s="20">
        <v>11.404567521278899</v>
      </c>
      <c r="AZ89" s="113">
        <v>0.60698286178843397</v>
      </c>
      <c r="BA89" s="20">
        <v>11.1649456402294</v>
      </c>
      <c r="BB89" s="113">
        <v>0.66780150151325401</v>
      </c>
      <c r="BC89" s="20">
        <v>11.874309668203001</v>
      </c>
      <c r="BD89" s="113">
        <v>1.0197738155270399</v>
      </c>
      <c r="BE89" s="20">
        <v>0.70936402797364395</v>
      </c>
      <c r="BF89" s="113">
        <v>1.1160245455503499</v>
      </c>
      <c r="BG89" s="107"/>
      <c r="BH89" s="107"/>
      <c r="BI89" s="107"/>
      <c r="BJ89" s="107"/>
      <c r="BK89" s="107"/>
      <c r="BL89" s="107"/>
      <c r="BM89" s="107"/>
      <c r="BN89" s="107"/>
      <c r="BO89" s="107"/>
      <c r="BP89" s="107"/>
      <c r="BQ89" s="107"/>
      <c r="BR89" s="107"/>
      <c r="BS89" s="107"/>
      <c r="BT89" s="107"/>
      <c r="BU89" s="20">
        <v>3.4050642070401098</v>
      </c>
      <c r="BV89" s="113">
        <v>0.62622017036635202</v>
      </c>
      <c r="BW89" s="20">
        <v>2.08099259907749</v>
      </c>
      <c r="BX89" s="113">
        <v>0.429108011948648</v>
      </c>
      <c r="BY89" s="20">
        <v>1.23977805892815</v>
      </c>
      <c r="BZ89" s="113">
        <v>0.77550964555083701</v>
      </c>
      <c r="CA89" s="20">
        <v>-0.23337445972433499</v>
      </c>
      <c r="CB89" s="113">
        <v>1.4034295672053201</v>
      </c>
      <c r="CC89" s="20">
        <v>-4.7593670869652298</v>
      </c>
      <c r="CD89" s="113">
        <v>1.6982194314096499</v>
      </c>
      <c r="CE89" s="20">
        <v>-3.7865586244349099</v>
      </c>
      <c r="CF89" s="113">
        <v>1.3692638538992099</v>
      </c>
      <c r="CG89" s="20">
        <v>-0.36725237182058401</v>
      </c>
      <c r="CH89" s="123">
        <v>0.884656589651445</v>
      </c>
    </row>
    <row r="90" spans="1:86" ht="13" customHeight="1" x14ac:dyDescent="0.15">
      <c r="A90" s="57" t="s">
        <v>262</v>
      </c>
      <c r="B90" s="85">
        <v>3</v>
      </c>
      <c r="C90" s="20">
        <v>15.2065166433029</v>
      </c>
      <c r="D90" s="113">
        <v>1.3019122772116101</v>
      </c>
      <c r="E90" s="20">
        <v>13.930762719330501</v>
      </c>
      <c r="F90" s="113">
        <v>1.52980204583264</v>
      </c>
      <c r="G90" s="20">
        <v>16.448553566507201</v>
      </c>
      <c r="H90" s="113">
        <v>1.74768335741124</v>
      </c>
      <c r="I90" s="20">
        <v>2.5177908471766899</v>
      </c>
      <c r="J90" s="113">
        <v>1.99957327377928</v>
      </c>
      <c r="K90" s="20">
        <v>5.8172820217526402</v>
      </c>
      <c r="L90" s="113">
        <v>0.82334357266007796</v>
      </c>
      <c r="M90" s="20">
        <v>5.4264093034391196</v>
      </c>
      <c r="N90" s="113">
        <v>1.0610176990598199</v>
      </c>
      <c r="O90" s="20">
        <v>6.3319362442154601</v>
      </c>
      <c r="P90" s="113">
        <v>1.05170298554272</v>
      </c>
      <c r="Q90" s="20">
        <v>0.90552694077633999</v>
      </c>
      <c r="R90" s="113">
        <v>1.32537737584586</v>
      </c>
      <c r="S90" s="20">
        <v>6.6211589292821902</v>
      </c>
      <c r="T90" s="113">
        <v>0.65266882947670501</v>
      </c>
      <c r="U90" s="20">
        <v>5.0040550683318097</v>
      </c>
      <c r="V90" s="113">
        <v>0.741163105079086</v>
      </c>
      <c r="W90" s="20">
        <v>8.5697881083324905</v>
      </c>
      <c r="X90" s="113">
        <v>1.11457977840472</v>
      </c>
      <c r="Y90" s="20">
        <v>3.5657330400006799</v>
      </c>
      <c r="Z90" s="113">
        <v>1.3363473782625701</v>
      </c>
      <c r="AA90" s="20">
        <v>47.23648852462</v>
      </c>
      <c r="AB90" s="113">
        <v>1.59229027761787</v>
      </c>
      <c r="AC90" s="20">
        <v>52.631245991578297</v>
      </c>
      <c r="AD90" s="113">
        <v>2.1058526122229</v>
      </c>
      <c r="AE90" s="20">
        <v>40.779492576103699</v>
      </c>
      <c r="AF90" s="113">
        <v>1.77773703641504</v>
      </c>
      <c r="AG90" s="20">
        <v>-11.8517534154745</v>
      </c>
      <c r="AH90" s="113">
        <v>2.2099944583388398</v>
      </c>
      <c r="AI90" s="20">
        <v>49.569024062089902</v>
      </c>
      <c r="AJ90" s="113">
        <v>1.4379219621052799</v>
      </c>
      <c r="AK90" s="20">
        <v>53.564486942229699</v>
      </c>
      <c r="AL90" s="113">
        <v>1.7053249742811201</v>
      </c>
      <c r="AM90" s="20">
        <v>44.668440203244899</v>
      </c>
      <c r="AN90" s="113">
        <v>2.0512188894507899</v>
      </c>
      <c r="AO90" s="20">
        <v>-8.8960467389848006</v>
      </c>
      <c r="AP90" s="113">
        <v>2.3853617876333302</v>
      </c>
      <c r="AQ90" s="20">
        <v>20.519257287624701</v>
      </c>
      <c r="AR90" s="113">
        <v>1.1005281264454601</v>
      </c>
      <c r="AS90" s="20">
        <v>20.3124074156338</v>
      </c>
      <c r="AT90" s="113">
        <v>1.61597389664345</v>
      </c>
      <c r="AU90" s="20">
        <v>20.7360260255663</v>
      </c>
      <c r="AV90" s="113">
        <v>1.38238976947335</v>
      </c>
      <c r="AW90" s="20">
        <v>0.423618609932504</v>
      </c>
      <c r="AX90" s="113">
        <v>2.0761598063842102</v>
      </c>
      <c r="AY90" s="20">
        <v>9.0266270487967599</v>
      </c>
      <c r="AZ90" s="113">
        <v>0.59733358914234602</v>
      </c>
      <c r="BA90" s="20">
        <v>9.0636572643784596</v>
      </c>
      <c r="BB90" s="113">
        <v>0.89148754091368498</v>
      </c>
      <c r="BC90" s="20">
        <v>9.0265573692637506</v>
      </c>
      <c r="BD90" s="113">
        <v>0.93407314549902698</v>
      </c>
      <c r="BE90" s="20">
        <v>-3.7099895114703699E-2</v>
      </c>
      <c r="BF90" s="113">
        <v>1.3738197536436401</v>
      </c>
      <c r="BG90" s="107"/>
      <c r="BH90" s="107"/>
      <c r="BI90" s="107"/>
      <c r="BJ90" s="107"/>
      <c r="BK90" s="107"/>
      <c r="BL90" s="107"/>
      <c r="BM90" s="107"/>
      <c r="BN90" s="107"/>
      <c r="BO90" s="107"/>
      <c r="BP90" s="107"/>
      <c r="BQ90" s="107"/>
      <c r="BR90" s="107"/>
      <c r="BS90" s="107"/>
      <c r="BT90" s="107"/>
      <c r="BU90" s="20">
        <v>-43.048132008650903</v>
      </c>
      <c r="BV90" s="113">
        <v>2.1164216386249901</v>
      </c>
      <c r="BW90" s="20">
        <v>-15.032650016005</v>
      </c>
      <c r="BX90" s="113">
        <v>1.6243093099150201</v>
      </c>
      <c r="BY90" s="20">
        <v>-13.371816726815901</v>
      </c>
      <c r="BZ90" s="113">
        <v>1.2845178547934699</v>
      </c>
      <c r="CA90" s="20">
        <v>-13.330343995589301</v>
      </c>
      <c r="CB90" s="113">
        <v>2.0910576874814</v>
      </c>
      <c r="CC90" s="20">
        <v>-19.9726253445574</v>
      </c>
      <c r="CD90" s="113">
        <v>1.9069883958798099</v>
      </c>
      <c r="CE90" s="20">
        <v>-19.549204910716998</v>
      </c>
      <c r="CF90" s="113">
        <v>1.73050952124465</v>
      </c>
      <c r="CG90" s="20">
        <v>-3.1928552453389401</v>
      </c>
      <c r="CH90" s="123">
        <v>1.0958483255381199</v>
      </c>
    </row>
    <row r="91" spans="1:86" ht="13" customHeight="1" x14ac:dyDescent="0.15">
      <c r="A91" s="57" t="s">
        <v>86</v>
      </c>
      <c r="B91" s="85">
        <v>3</v>
      </c>
      <c r="C91" s="20">
        <v>18.5119224196491</v>
      </c>
      <c r="D91" s="113">
        <v>1.32933680445554</v>
      </c>
      <c r="E91" s="20">
        <v>16.4757064385707</v>
      </c>
      <c r="F91" s="113">
        <v>1.3775073739475701</v>
      </c>
      <c r="G91" s="20">
        <v>22.132718052350999</v>
      </c>
      <c r="H91" s="113">
        <v>2.1337368129567098</v>
      </c>
      <c r="I91" s="20">
        <v>5.6570116137803002</v>
      </c>
      <c r="J91" s="113">
        <v>2.1959198284622201</v>
      </c>
      <c r="K91" s="20">
        <v>3.3187943222366401</v>
      </c>
      <c r="L91" s="113">
        <v>0.42748953437695703</v>
      </c>
      <c r="M91" s="20">
        <v>2.9530093181572301</v>
      </c>
      <c r="N91" s="113">
        <v>0.49677463613353801</v>
      </c>
      <c r="O91" s="20">
        <v>3.9930004213521801</v>
      </c>
      <c r="P91" s="113">
        <v>0.66741509035017599</v>
      </c>
      <c r="Q91" s="20">
        <v>1.03999110319495</v>
      </c>
      <c r="R91" s="113">
        <v>0.76644415450175196</v>
      </c>
      <c r="S91" s="20">
        <v>9.8786196847757406</v>
      </c>
      <c r="T91" s="113">
        <v>0.98770730309579102</v>
      </c>
      <c r="U91" s="20">
        <v>9.4764104267209603</v>
      </c>
      <c r="V91" s="113">
        <v>1.05649125364667</v>
      </c>
      <c r="W91" s="20">
        <v>10.7035353674591</v>
      </c>
      <c r="X91" s="113">
        <v>1.3105935241005999</v>
      </c>
      <c r="Y91" s="20">
        <v>1.2271249407381499</v>
      </c>
      <c r="Z91" s="113">
        <v>1.24059180379631</v>
      </c>
      <c r="AA91" s="20">
        <v>53.663778275812703</v>
      </c>
      <c r="AB91" s="113">
        <v>1.57887641871719</v>
      </c>
      <c r="AC91" s="20">
        <v>57.893433630866802</v>
      </c>
      <c r="AD91" s="113">
        <v>1.84004592528098</v>
      </c>
      <c r="AE91" s="20">
        <v>46.375516930460698</v>
      </c>
      <c r="AF91" s="113">
        <v>1.65052701303365</v>
      </c>
      <c r="AG91" s="20">
        <v>-11.517916700406101</v>
      </c>
      <c r="AH91" s="113">
        <v>1.7670567087606299</v>
      </c>
      <c r="AI91" s="20">
        <v>29.233752595860398</v>
      </c>
      <c r="AJ91" s="113">
        <v>1.56555605894239</v>
      </c>
      <c r="AK91" s="20">
        <v>30.3439298204995</v>
      </c>
      <c r="AL91" s="113">
        <v>1.75432480525497</v>
      </c>
      <c r="AM91" s="20">
        <v>27.381325916189699</v>
      </c>
      <c r="AN91" s="113">
        <v>1.8625071393008501</v>
      </c>
      <c r="AO91" s="20">
        <v>-2.96260390430988</v>
      </c>
      <c r="AP91" s="113">
        <v>1.8120930408943701</v>
      </c>
      <c r="AQ91" s="20">
        <v>21.499486456028201</v>
      </c>
      <c r="AR91" s="113">
        <v>1.0974191509512301</v>
      </c>
      <c r="AS91" s="20">
        <v>22.637534421491299</v>
      </c>
      <c r="AT91" s="113">
        <v>1.1783400470805401</v>
      </c>
      <c r="AU91" s="20">
        <v>19.63775065678</v>
      </c>
      <c r="AV91" s="113">
        <v>1.81606362109236</v>
      </c>
      <c r="AW91" s="20">
        <v>-2.9997837647112302</v>
      </c>
      <c r="AX91" s="113">
        <v>1.9384145129107899</v>
      </c>
      <c r="AY91" s="20">
        <v>4.5743990450803302</v>
      </c>
      <c r="AZ91" s="113">
        <v>0.57384681408791405</v>
      </c>
      <c r="BA91" s="20">
        <v>4.6001473283146304</v>
      </c>
      <c r="BB91" s="113">
        <v>0.69664443264090903</v>
      </c>
      <c r="BC91" s="20">
        <v>4.5838943378752104</v>
      </c>
      <c r="BD91" s="113">
        <v>0.80446375003133597</v>
      </c>
      <c r="BE91" s="20">
        <v>-1.62529904394129E-2</v>
      </c>
      <c r="BF91" s="113">
        <v>0.96049593992018001</v>
      </c>
      <c r="BG91" s="107"/>
      <c r="BH91" s="107"/>
      <c r="BI91" s="107"/>
      <c r="BJ91" s="107"/>
      <c r="BK91" s="107"/>
      <c r="BL91" s="107"/>
      <c r="BM91" s="107"/>
      <c r="BN91" s="107"/>
      <c r="BO91" s="107"/>
      <c r="BP91" s="107"/>
      <c r="BQ91" s="107"/>
      <c r="BR91" s="107"/>
      <c r="BS91" s="107"/>
      <c r="BT91" s="107"/>
      <c r="BU91" s="20">
        <v>-11.163779181957899</v>
      </c>
      <c r="BV91" s="113">
        <v>2.6869819434234401</v>
      </c>
      <c r="BW91" s="20">
        <v>-2.0093708511856301</v>
      </c>
      <c r="BX91" s="113">
        <v>1.18158636931434</v>
      </c>
      <c r="BY91" s="20">
        <v>-2.3796178762713902</v>
      </c>
      <c r="BZ91" s="113">
        <v>1.90777410116246</v>
      </c>
      <c r="CA91" s="20">
        <v>-14.9399497613392</v>
      </c>
      <c r="CB91" s="113">
        <v>2.3312355603627002</v>
      </c>
      <c r="CC91" s="20">
        <v>-4.01527442024347</v>
      </c>
      <c r="CD91" s="113">
        <v>2.1552735333365098</v>
      </c>
      <c r="CE91" s="20">
        <v>-5.9652876682585703</v>
      </c>
      <c r="CF91" s="113">
        <v>2.0826442999576198</v>
      </c>
      <c r="CG91" s="20">
        <v>-3.0632954311676199</v>
      </c>
      <c r="CH91" s="123">
        <v>1.60706197894304</v>
      </c>
    </row>
    <row r="92" spans="1:86" ht="13" customHeight="1" x14ac:dyDescent="0.15">
      <c r="A92" s="57" t="s">
        <v>281</v>
      </c>
      <c r="B92" s="85">
        <v>3</v>
      </c>
      <c r="C92" s="20">
        <v>22.807299316924901</v>
      </c>
      <c r="D92" s="113">
        <v>1.10474866602879</v>
      </c>
      <c r="E92" s="20">
        <v>23.462185000579801</v>
      </c>
      <c r="F92" s="113">
        <v>1.31573807811729</v>
      </c>
      <c r="G92" s="20">
        <v>21.296067574965601</v>
      </c>
      <c r="H92" s="113">
        <v>1.3215284516305501</v>
      </c>
      <c r="I92" s="20">
        <v>-2.16611742561419</v>
      </c>
      <c r="J92" s="113">
        <v>1.5443580082277599</v>
      </c>
      <c r="K92" s="20">
        <v>5.8810445021567404</v>
      </c>
      <c r="L92" s="113">
        <v>0.42918253119614602</v>
      </c>
      <c r="M92" s="20">
        <v>5.6737009423413403</v>
      </c>
      <c r="N92" s="113">
        <v>0.49778886400091898</v>
      </c>
      <c r="O92" s="20">
        <v>6.1157392795680297</v>
      </c>
      <c r="P92" s="113">
        <v>0.74263240704847999</v>
      </c>
      <c r="Q92" s="20">
        <v>0.442038337226689</v>
      </c>
      <c r="R92" s="113">
        <v>0.86914970132420999</v>
      </c>
      <c r="S92" s="20">
        <v>13.2402661840118</v>
      </c>
      <c r="T92" s="113">
        <v>0.77079530927561202</v>
      </c>
      <c r="U92" s="20">
        <v>13.760518399724599</v>
      </c>
      <c r="V92" s="113">
        <v>0.85728006708294002</v>
      </c>
      <c r="W92" s="20">
        <v>11.896192459736399</v>
      </c>
      <c r="X92" s="113">
        <v>1.20457881580047</v>
      </c>
      <c r="Y92" s="20">
        <v>-1.86432593998818</v>
      </c>
      <c r="Z92" s="113">
        <v>1.3202270731915899</v>
      </c>
      <c r="AA92" s="20">
        <v>54.906419087855703</v>
      </c>
      <c r="AB92" s="113">
        <v>1.1180957868155501</v>
      </c>
      <c r="AC92" s="20">
        <v>59.435850365479602</v>
      </c>
      <c r="AD92" s="113">
        <v>1.2105414416161</v>
      </c>
      <c r="AE92" s="20">
        <v>45.139534895328097</v>
      </c>
      <c r="AF92" s="113">
        <v>1.58585479052889</v>
      </c>
      <c r="AG92" s="20">
        <v>-14.296315470151599</v>
      </c>
      <c r="AH92" s="113">
        <v>1.6525295647496501</v>
      </c>
      <c r="AI92" s="20">
        <v>54.148199183688298</v>
      </c>
      <c r="AJ92" s="113">
        <v>1.0429912647178801</v>
      </c>
      <c r="AK92" s="20">
        <v>58.627429719457403</v>
      </c>
      <c r="AL92" s="113">
        <v>1.0957137137628199</v>
      </c>
      <c r="AM92" s="20">
        <v>44.289954943407501</v>
      </c>
      <c r="AN92" s="113">
        <v>1.69068866716011</v>
      </c>
      <c r="AO92" s="20">
        <v>-14.3374747760499</v>
      </c>
      <c r="AP92" s="113">
        <v>1.7925958984285399</v>
      </c>
      <c r="AQ92" s="20">
        <v>41.527635075614199</v>
      </c>
      <c r="AR92" s="113">
        <v>1.15617035461269</v>
      </c>
      <c r="AS92" s="20">
        <v>45.9680238338305</v>
      </c>
      <c r="AT92" s="113">
        <v>1.27532105264037</v>
      </c>
      <c r="AU92" s="20">
        <v>31.770494703900301</v>
      </c>
      <c r="AV92" s="113">
        <v>1.60855313163738</v>
      </c>
      <c r="AW92" s="20">
        <v>-14.197529129930199</v>
      </c>
      <c r="AX92" s="113">
        <v>1.6696369043025101</v>
      </c>
      <c r="AY92" s="20">
        <v>9.7368342563475991</v>
      </c>
      <c r="AZ92" s="113">
        <v>0.56172310171444495</v>
      </c>
      <c r="BA92" s="20">
        <v>10.5813847381489</v>
      </c>
      <c r="BB92" s="113">
        <v>0.69480286761675503</v>
      </c>
      <c r="BC92" s="20">
        <v>7.7492409948168799</v>
      </c>
      <c r="BD92" s="113">
        <v>0.81281293746518202</v>
      </c>
      <c r="BE92" s="20">
        <v>-2.83214374333199</v>
      </c>
      <c r="BF92" s="113">
        <v>1.0186203073873401</v>
      </c>
      <c r="BG92" s="107"/>
      <c r="BH92" s="107"/>
      <c r="BI92" s="107"/>
      <c r="BJ92" s="107"/>
      <c r="BK92" s="107"/>
      <c r="BL92" s="107"/>
      <c r="BM92" s="107"/>
      <c r="BN92" s="107"/>
      <c r="BO92" s="107"/>
      <c r="BP92" s="107"/>
      <c r="BQ92" s="107"/>
      <c r="BR92" s="107"/>
      <c r="BS92" s="107"/>
      <c r="BT92" s="107"/>
      <c r="BU92" s="20">
        <v>-8.9175980617407102</v>
      </c>
      <c r="BV92" s="113">
        <v>1.7448358900794401</v>
      </c>
      <c r="BW92" s="20">
        <v>-2.5107087972610498</v>
      </c>
      <c r="BX92" s="113">
        <v>0.80962487044700004</v>
      </c>
      <c r="BY92" s="20">
        <v>-2.7776637120553902</v>
      </c>
      <c r="BZ92" s="113">
        <v>1.1777910539726699</v>
      </c>
      <c r="CA92" s="20">
        <v>-4.8061259942454102</v>
      </c>
      <c r="CB92" s="113">
        <v>1.6686007129173599</v>
      </c>
      <c r="CC92" s="20">
        <v>-6.5868327300391796</v>
      </c>
      <c r="CD92" s="113">
        <v>1.4928737395085201</v>
      </c>
      <c r="CE92" s="20">
        <v>-4.69667750565816</v>
      </c>
      <c r="CF92" s="113">
        <v>1.6466969008013601</v>
      </c>
      <c r="CG92" s="20">
        <v>-1.2490459360400901</v>
      </c>
      <c r="CH92" s="123">
        <v>0.944996757181914</v>
      </c>
    </row>
    <row r="93" spans="1:86" ht="13" customHeight="1" x14ac:dyDescent="0.15">
      <c r="A93" s="57" t="s">
        <v>283</v>
      </c>
      <c r="B93" s="85">
        <v>3</v>
      </c>
      <c r="C93" s="20">
        <v>13.195906796380999</v>
      </c>
      <c r="D93" s="113">
        <v>0.56146620001783298</v>
      </c>
      <c r="E93" s="20">
        <v>12.513697461350199</v>
      </c>
      <c r="F93" s="113">
        <v>0.66721690425465796</v>
      </c>
      <c r="G93" s="20">
        <v>14.0488319136717</v>
      </c>
      <c r="H93" s="113">
        <v>0.947685156493282</v>
      </c>
      <c r="I93" s="20">
        <v>1.53513445232149</v>
      </c>
      <c r="J93" s="113">
        <v>1.1658938388710101</v>
      </c>
      <c r="K93" s="20">
        <v>11.2292216039554</v>
      </c>
      <c r="L93" s="113">
        <v>0.73866215233233401</v>
      </c>
      <c r="M93" s="20">
        <v>9.8796772826092507</v>
      </c>
      <c r="N93" s="113">
        <v>1.2075793644561099</v>
      </c>
      <c r="O93" s="20">
        <v>12.929779673711399</v>
      </c>
      <c r="P93" s="113">
        <v>0.75908465550799997</v>
      </c>
      <c r="Q93" s="20">
        <v>3.0501023911021901</v>
      </c>
      <c r="R93" s="113">
        <v>1.4261012627698699</v>
      </c>
      <c r="S93" s="20">
        <v>17.168477526177501</v>
      </c>
      <c r="T93" s="113">
        <v>0.79874060093683996</v>
      </c>
      <c r="U93" s="20">
        <v>18.2325629395413</v>
      </c>
      <c r="V93" s="113">
        <v>1.2189880759046601</v>
      </c>
      <c r="W93" s="20">
        <v>15.832176171955499</v>
      </c>
      <c r="X93" s="113">
        <v>0.90529246833646704</v>
      </c>
      <c r="Y93" s="20">
        <v>-2.4003867675857098</v>
      </c>
      <c r="Z93" s="113">
        <v>1.51108481540619</v>
      </c>
      <c r="AA93" s="20">
        <v>20.8470793648065</v>
      </c>
      <c r="AB93" s="113">
        <v>0.89483860390370695</v>
      </c>
      <c r="AC93" s="20">
        <v>22.217706585026502</v>
      </c>
      <c r="AD93" s="113">
        <v>1.2451144523086199</v>
      </c>
      <c r="AE93" s="20">
        <v>19.211894187640201</v>
      </c>
      <c r="AF93" s="113">
        <v>1.2150668549891801</v>
      </c>
      <c r="AG93" s="20">
        <v>-3.00581239738638</v>
      </c>
      <c r="AH93" s="113">
        <v>1.71783768149056</v>
      </c>
      <c r="AI93" s="20">
        <v>33.470769047275702</v>
      </c>
      <c r="AJ93" s="113">
        <v>0.98155305986716002</v>
      </c>
      <c r="AK93" s="20">
        <v>37.4371401115339</v>
      </c>
      <c r="AL93" s="113">
        <v>1.48507743029475</v>
      </c>
      <c r="AM93" s="20">
        <v>28.259153861564499</v>
      </c>
      <c r="AN93" s="113">
        <v>1.1086733916711</v>
      </c>
      <c r="AO93" s="20">
        <v>-9.1779862499694396</v>
      </c>
      <c r="AP93" s="113">
        <v>1.8579054324058999</v>
      </c>
      <c r="AQ93" s="20">
        <v>27.768549738196601</v>
      </c>
      <c r="AR93" s="113">
        <v>1.06028448900454</v>
      </c>
      <c r="AS93" s="20">
        <v>31.0035683271885</v>
      </c>
      <c r="AT93" s="113">
        <v>1.63723050342543</v>
      </c>
      <c r="AU93" s="20">
        <v>23.532468629658698</v>
      </c>
      <c r="AV93" s="113">
        <v>1.1542117386767701</v>
      </c>
      <c r="AW93" s="20">
        <v>-7.4710996975298398</v>
      </c>
      <c r="AX93" s="113">
        <v>2.0062978679145802</v>
      </c>
      <c r="AY93" s="20">
        <v>22.9476382415343</v>
      </c>
      <c r="AZ93" s="113">
        <v>1.02181314611497</v>
      </c>
      <c r="BA93" s="20">
        <v>25.574227151617901</v>
      </c>
      <c r="BB93" s="113">
        <v>1.5561869402392501</v>
      </c>
      <c r="BC93" s="20">
        <v>19.734798404473</v>
      </c>
      <c r="BD93" s="113">
        <v>1.1845989631215901</v>
      </c>
      <c r="BE93" s="20">
        <v>-5.8394287471449102</v>
      </c>
      <c r="BF93" s="113">
        <v>1.9471692509337499</v>
      </c>
      <c r="BG93" s="107"/>
      <c r="BH93" s="107"/>
      <c r="BI93" s="107"/>
      <c r="BJ93" s="107"/>
      <c r="BK93" s="107"/>
      <c r="BL93" s="107"/>
      <c r="BM93" s="107"/>
      <c r="BN93" s="107"/>
      <c r="BO93" s="107"/>
      <c r="BP93" s="107"/>
      <c r="BQ93" s="107"/>
      <c r="BR93" s="107"/>
      <c r="BS93" s="107"/>
      <c r="BT93" s="107"/>
      <c r="BU93" s="20">
        <v>-0.92946737028222903</v>
      </c>
      <c r="BV93" s="113">
        <v>0.92477118494826105</v>
      </c>
      <c r="BW93" s="20">
        <v>-0.11489116185216899</v>
      </c>
      <c r="BX93" s="113">
        <v>0.97575058129000103</v>
      </c>
      <c r="BY93" s="20">
        <v>-0.85097493446126304</v>
      </c>
      <c r="BZ93" s="113">
        <v>1.13062974100606</v>
      </c>
      <c r="CA93" s="20">
        <v>1.1436594303673799</v>
      </c>
      <c r="CB93" s="113">
        <v>1.1885662683587499</v>
      </c>
      <c r="CC93" s="20">
        <v>0.73941033076075502</v>
      </c>
      <c r="CD93" s="113">
        <v>1.3809679192528199</v>
      </c>
      <c r="CE93" s="20">
        <v>1.1974147916870299</v>
      </c>
      <c r="CF93" s="113">
        <v>1.36717053142367</v>
      </c>
      <c r="CG93" s="20">
        <v>1.45386071906715</v>
      </c>
      <c r="CH93" s="123">
        <v>1.3145662355836301</v>
      </c>
    </row>
    <row r="94" spans="1:86" s="205" customFormat="1" ht="13" customHeight="1" x14ac:dyDescent="0.15">
      <c r="A94" s="199" t="s">
        <v>288</v>
      </c>
      <c r="B94" s="200">
        <v>3</v>
      </c>
      <c r="C94" s="201">
        <v>17.666541626662401</v>
      </c>
      <c r="D94" s="202">
        <v>0.72930503881945097</v>
      </c>
      <c r="E94" s="201">
        <v>16.876317986174499</v>
      </c>
      <c r="F94" s="202">
        <v>0.905018206094235</v>
      </c>
      <c r="G94" s="201">
        <v>19.631845653170899</v>
      </c>
      <c r="H94" s="202">
        <v>1.6641276919104799</v>
      </c>
      <c r="I94" s="201">
        <v>2.7555276669964099</v>
      </c>
      <c r="J94" s="202">
        <v>2.01979232274457</v>
      </c>
      <c r="K94" s="201">
        <v>4.0679639289729801</v>
      </c>
      <c r="L94" s="202">
        <v>0.40450458108127402</v>
      </c>
      <c r="M94" s="201">
        <v>2.68314542064696</v>
      </c>
      <c r="N94" s="202">
        <v>0.374256784096129</v>
      </c>
      <c r="O94" s="201">
        <v>7.5386151759037698</v>
      </c>
      <c r="P94" s="202">
        <v>1.11920353289675</v>
      </c>
      <c r="Q94" s="201">
        <v>4.8554697552568102</v>
      </c>
      <c r="R94" s="202">
        <v>1.1940556036572301</v>
      </c>
      <c r="S94" s="201">
        <v>9.3356962204133094</v>
      </c>
      <c r="T94" s="202">
        <v>0.546373778021088</v>
      </c>
      <c r="U94" s="201">
        <v>9.0688339970199792</v>
      </c>
      <c r="V94" s="202">
        <v>0.62067275958467305</v>
      </c>
      <c r="W94" s="201">
        <v>9.7931423707056702</v>
      </c>
      <c r="X94" s="202">
        <v>1.19694967261216</v>
      </c>
      <c r="Y94" s="201">
        <v>0.72430837368569301</v>
      </c>
      <c r="Z94" s="202">
        <v>1.39566810303561</v>
      </c>
      <c r="AA94" s="201">
        <v>36.324969000775702</v>
      </c>
      <c r="AB94" s="202">
        <v>1.1433352534048</v>
      </c>
      <c r="AC94" s="201">
        <v>37.965872728692098</v>
      </c>
      <c r="AD94" s="202">
        <v>1.3342708023238099</v>
      </c>
      <c r="AE94" s="201">
        <v>32.2172689613624</v>
      </c>
      <c r="AF94" s="202">
        <v>1.8248446863080201</v>
      </c>
      <c r="AG94" s="201">
        <v>-5.7486037673297004</v>
      </c>
      <c r="AH94" s="202">
        <v>2.0911627375539301</v>
      </c>
      <c r="AI94" s="201">
        <v>53.775775311256602</v>
      </c>
      <c r="AJ94" s="202">
        <v>1.1428801605630801</v>
      </c>
      <c r="AK94" s="201">
        <v>58.163599650911898</v>
      </c>
      <c r="AL94" s="202">
        <v>1.3374048535673899</v>
      </c>
      <c r="AM94" s="201">
        <v>43.155851777607097</v>
      </c>
      <c r="AN94" s="202">
        <v>2.0972717043410398</v>
      </c>
      <c r="AO94" s="201">
        <v>-15.007747873304799</v>
      </c>
      <c r="AP94" s="202">
        <v>2.45845102362177</v>
      </c>
      <c r="AQ94" s="201">
        <v>34.032365512790101</v>
      </c>
      <c r="AR94" s="202">
        <v>0.95316973997214705</v>
      </c>
      <c r="AS94" s="201">
        <v>35.8242229821645</v>
      </c>
      <c r="AT94" s="202">
        <v>1.07498653429469</v>
      </c>
      <c r="AU94" s="201">
        <v>29.171415546028499</v>
      </c>
      <c r="AV94" s="202">
        <v>2.0623000997932701</v>
      </c>
      <c r="AW94" s="201">
        <v>-6.6528074361359897</v>
      </c>
      <c r="AX94" s="202">
        <v>2.3772127292432002</v>
      </c>
      <c r="AY94" s="201">
        <v>18.150921060963402</v>
      </c>
      <c r="AZ94" s="202">
        <v>0.83615008004157199</v>
      </c>
      <c r="BA94" s="201">
        <v>19.9252512708618</v>
      </c>
      <c r="BB94" s="202">
        <v>0.96602746019352503</v>
      </c>
      <c r="BC94" s="201">
        <v>13.5279428883132</v>
      </c>
      <c r="BD94" s="202">
        <v>1.39214768823187</v>
      </c>
      <c r="BE94" s="201">
        <v>-6.3973083825485704</v>
      </c>
      <c r="BF94" s="202">
        <v>1.6323297912099699</v>
      </c>
      <c r="BG94" s="203"/>
      <c r="BH94" s="203"/>
      <c r="BI94" s="203"/>
      <c r="BJ94" s="203"/>
      <c r="BK94" s="203"/>
      <c r="BL94" s="203"/>
      <c r="BM94" s="203"/>
      <c r="BN94" s="203"/>
      <c r="BO94" s="203"/>
      <c r="BP94" s="203"/>
      <c r="BQ94" s="203"/>
      <c r="BR94" s="203"/>
      <c r="BS94" s="203"/>
      <c r="BT94" s="203"/>
      <c r="BU94" s="201">
        <v>-2.5847607244287198</v>
      </c>
      <c r="BV94" s="202">
        <v>1.1604996153179801</v>
      </c>
      <c r="BW94" s="201">
        <v>-0.69687822213628303</v>
      </c>
      <c r="BX94" s="202">
        <v>0.56060473113656994</v>
      </c>
      <c r="BY94" s="201">
        <v>-2.0926368996146598</v>
      </c>
      <c r="BZ94" s="202">
        <v>0.88329058822129303</v>
      </c>
      <c r="CA94" s="201">
        <v>-17.488023994507898</v>
      </c>
      <c r="CB94" s="202">
        <v>1.6546099024818399</v>
      </c>
      <c r="CC94" s="201">
        <v>-15.9297272061405</v>
      </c>
      <c r="CD94" s="202">
        <v>1.53062714945151</v>
      </c>
      <c r="CE94" s="201">
        <v>-17.8184260809725</v>
      </c>
      <c r="CF94" s="202">
        <v>1.5931052692672001</v>
      </c>
      <c r="CG94" s="201">
        <v>-6.48859303544375</v>
      </c>
      <c r="CH94" s="204">
        <v>1.3018913084063299</v>
      </c>
    </row>
    <row r="95" spans="1:86" ht="13" customHeight="1" x14ac:dyDescent="0.15">
      <c r="A95" s="57" t="s">
        <v>292</v>
      </c>
      <c r="B95" s="85">
        <v>3</v>
      </c>
      <c r="C95" s="20">
        <v>30.020445017394199</v>
      </c>
      <c r="D95" s="113">
        <v>0.82494375304579204</v>
      </c>
      <c r="E95" s="20">
        <v>30.288384837097102</v>
      </c>
      <c r="F95" s="113">
        <v>1.01888949420411</v>
      </c>
      <c r="G95" s="20">
        <v>29.555999056364701</v>
      </c>
      <c r="H95" s="113">
        <v>1.2123778182265199</v>
      </c>
      <c r="I95" s="20">
        <v>-0.73238578073240701</v>
      </c>
      <c r="J95" s="113">
        <v>1.4843979586829901</v>
      </c>
      <c r="K95" s="20">
        <v>16.759548710781299</v>
      </c>
      <c r="L95" s="113">
        <v>0.64697778071936896</v>
      </c>
      <c r="M95" s="20">
        <v>17.4803803690656</v>
      </c>
      <c r="N95" s="113">
        <v>0.93247323797585902</v>
      </c>
      <c r="O95" s="20">
        <v>15.9175487897379</v>
      </c>
      <c r="P95" s="113">
        <v>1.06167043134094</v>
      </c>
      <c r="Q95" s="20">
        <v>-1.5628315793277101</v>
      </c>
      <c r="R95" s="113">
        <v>1.52076580062723</v>
      </c>
      <c r="S95" s="20">
        <v>12.908528323593099</v>
      </c>
      <c r="T95" s="113">
        <v>0.616314072421415</v>
      </c>
      <c r="U95" s="20">
        <v>13.563687081253899</v>
      </c>
      <c r="V95" s="113">
        <v>0.81810185381477196</v>
      </c>
      <c r="W95" s="20">
        <v>11.950373532731501</v>
      </c>
      <c r="X95" s="113">
        <v>0.84725898647917097</v>
      </c>
      <c r="Y95" s="20">
        <v>-1.6133135485224099</v>
      </c>
      <c r="Z95" s="113">
        <v>1.12349938015046</v>
      </c>
      <c r="AA95" s="20">
        <v>24.759675768372301</v>
      </c>
      <c r="AB95" s="113">
        <v>0.77871085732822098</v>
      </c>
      <c r="AC95" s="20">
        <v>26.385049911748801</v>
      </c>
      <c r="AD95" s="113">
        <v>1.0559442173434099</v>
      </c>
      <c r="AE95" s="20">
        <v>22.824518081725898</v>
      </c>
      <c r="AF95" s="113">
        <v>1.17617026554854</v>
      </c>
      <c r="AG95" s="20">
        <v>-3.5605318300228999</v>
      </c>
      <c r="AH95" s="113">
        <v>1.5942117147524599</v>
      </c>
      <c r="AI95" s="20">
        <v>34.906963395993401</v>
      </c>
      <c r="AJ95" s="113">
        <v>0.790137425709315</v>
      </c>
      <c r="AK95" s="20">
        <v>38.441117781717402</v>
      </c>
      <c r="AL95" s="113">
        <v>1.16422586620143</v>
      </c>
      <c r="AM95" s="20">
        <v>30.607051874324899</v>
      </c>
      <c r="AN95" s="113">
        <v>1.0560353672663501</v>
      </c>
      <c r="AO95" s="20">
        <v>-7.8340659073924099</v>
      </c>
      <c r="AP95" s="113">
        <v>1.59542320869993</v>
      </c>
      <c r="AQ95" s="20">
        <v>33.306282048238202</v>
      </c>
      <c r="AR95" s="113">
        <v>0.83606061806870002</v>
      </c>
      <c r="AS95" s="20">
        <v>37.401498811886903</v>
      </c>
      <c r="AT95" s="113">
        <v>1.0362229033955499</v>
      </c>
      <c r="AU95" s="20">
        <v>28.202953747592701</v>
      </c>
      <c r="AV95" s="113">
        <v>1.2667584604139499</v>
      </c>
      <c r="AW95" s="20">
        <v>-9.1985450642941906</v>
      </c>
      <c r="AX95" s="113">
        <v>1.5784512115501801</v>
      </c>
      <c r="AY95" s="20">
        <v>29.655813265126099</v>
      </c>
      <c r="AZ95" s="113">
        <v>0.78014508809425098</v>
      </c>
      <c r="BA95" s="20">
        <v>32.904429184174397</v>
      </c>
      <c r="BB95" s="113">
        <v>1.0817465249096301</v>
      </c>
      <c r="BC95" s="20">
        <v>25.524532760754699</v>
      </c>
      <c r="BD95" s="113">
        <v>1.0357322974871099</v>
      </c>
      <c r="BE95" s="20">
        <v>-7.3798964234197397</v>
      </c>
      <c r="BF95" s="113">
        <v>1.45773085120664</v>
      </c>
      <c r="BG95" s="107"/>
      <c r="BH95" s="107"/>
      <c r="BI95" s="107"/>
      <c r="BJ95" s="107"/>
      <c r="BK95" s="107"/>
      <c r="BL95" s="107"/>
      <c r="BM95" s="107"/>
      <c r="BN95" s="107"/>
      <c r="BO95" s="107"/>
      <c r="BP95" s="107"/>
      <c r="BQ95" s="107"/>
      <c r="BR95" s="107"/>
      <c r="BS95" s="107"/>
      <c r="BT95" s="107"/>
      <c r="BU95" s="20">
        <v>1.0556890879257099</v>
      </c>
      <c r="BV95" s="113">
        <v>1.1545525270297401</v>
      </c>
      <c r="BW95" s="20">
        <v>-0.32605512923003799</v>
      </c>
      <c r="BX95" s="113">
        <v>0.92225202218139701</v>
      </c>
      <c r="BY95" s="20">
        <v>-1.0012769893543501</v>
      </c>
      <c r="BZ95" s="113">
        <v>0.88866494877749602</v>
      </c>
      <c r="CA95" s="20">
        <v>-1.6419668527231499</v>
      </c>
      <c r="CB95" s="113">
        <v>1.0883712547544599</v>
      </c>
      <c r="CC95" s="20">
        <v>-4.7234234381487203</v>
      </c>
      <c r="CD95" s="113">
        <v>1.3289498540272799</v>
      </c>
      <c r="CE95" s="20">
        <v>-5.0829962611885202</v>
      </c>
      <c r="CF95" s="113">
        <v>1.2815425535220799</v>
      </c>
      <c r="CG95" s="20">
        <v>-3.95533476315698</v>
      </c>
      <c r="CH95" s="123">
        <v>1.1459159888764301</v>
      </c>
    </row>
    <row r="96" spans="1:86" ht="13" customHeight="1" x14ac:dyDescent="0.15">
      <c r="A96" s="57" t="s">
        <v>293</v>
      </c>
      <c r="B96" s="85">
        <v>3</v>
      </c>
      <c r="C96" s="20">
        <v>22.274236578307001</v>
      </c>
      <c r="D96" s="113">
        <v>1.19260733554215</v>
      </c>
      <c r="E96" s="20">
        <v>20.8157868872125</v>
      </c>
      <c r="F96" s="113">
        <v>1.66597591239445</v>
      </c>
      <c r="G96" s="20">
        <v>24.539530082324202</v>
      </c>
      <c r="H96" s="113">
        <v>1.6278462257238899</v>
      </c>
      <c r="I96" s="20">
        <v>3.7237431951116902</v>
      </c>
      <c r="J96" s="113">
        <v>2.3885637345936099</v>
      </c>
      <c r="K96" s="20">
        <v>26.7828689253509</v>
      </c>
      <c r="L96" s="113">
        <v>1.2620329130851999</v>
      </c>
      <c r="M96" s="20">
        <v>25.210332204009902</v>
      </c>
      <c r="N96" s="113">
        <v>1.40389532014052</v>
      </c>
      <c r="O96" s="20">
        <v>29.260662728150098</v>
      </c>
      <c r="P96" s="113">
        <v>2.1150591955633402</v>
      </c>
      <c r="Q96" s="20">
        <v>4.0503305241401701</v>
      </c>
      <c r="R96" s="113">
        <v>2.3257132735250399</v>
      </c>
      <c r="S96" s="20">
        <v>28.2768032933717</v>
      </c>
      <c r="T96" s="113">
        <v>1.58595016338769</v>
      </c>
      <c r="U96" s="20">
        <v>28.974629943980499</v>
      </c>
      <c r="V96" s="113">
        <v>1.8825773040432501</v>
      </c>
      <c r="W96" s="20">
        <v>26.9291192356282</v>
      </c>
      <c r="X96" s="113">
        <v>1.87221809953407</v>
      </c>
      <c r="Y96" s="20">
        <v>-2.0455107083522699</v>
      </c>
      <c r="Z96" s="113">
        <v>2.10055602512494</v>
      </c>
      <c r="AA96" s="20">
        <v>66.032572431205594</v>
      </c>
      <c r="AB96" s="113">
        <v>1.49686178902664</v>
      </c>
      <c r="AC96" s="20">
        <v>68.908653130404105</v>
      </c>
      <c r="AD96" s="113">
        <v>1.87267332957801</v>
      </c>
      <c r="AE96" s="20">
        <v>61.523271855236899</v>
      </c>
      <c r="AF96" s="113">
        <v>2.34649694891927</v>
      </c>
      <c r="AG96" s="20">
        <v>-7.3853812751672496</v>
      </c>
      <c r="AH96" s="113">
        <v>3.17231591302947</v>
      </c>
      <c r="AI96" s="20">
        <v>68.770731759841496</v>
      </c>
      <c r="AJ96" s="113">
        <v>1.5182967252364701</v>
      </c>
      <c r="AK96" s="20">
        <v>72.185982066962794</v>
      </c>
      <c r="AL96" s="113">
        <v>1.7978271202871301</v>
      </c>
      <c r="AM96" s="20">
        <v>63.2812095945335</v>
      </c>
      <c r="AN96" s="113">
        <v>2.04908642463332</v>
      </c>
      <c r="AO96" s="20">
        <v>-8.9047724724292898</v>
      </c>
      <c r="AP96" s="113">
        <v>2.6550451165059701</v>
      </c>
      <c r="AQ96" s="20">
        <v>62.386872861593702</v>
      </c>
      <c r="AR96" s="113">
        <v>1.3201494975680199</v>
      </c>
      <c r="AS96" s="20">
        <v>65.463499602102999</v>
      </c>
      <c r="AT96" s="113">
        <v>1.4491187413289099</v>
      </c>
      <c r="AU96" s="20">
        <v>57.530963090360899</v>
      </c>
      <c r="AV96" s="113">
        <v>1.95813679350832</v>
      </c>
      <c r="AW96" s="20">
        <v>-7.93253651174218</v>
      </c>
      <c r="AX96" s="113">
        <v>2.3411004542828699</v>
      </c>
      <c r="AY96" s="20">
        <v>52.166903184408199</v>
      </c>
      <c r="AZ96" s="113">
        <v>1.5675489259755999</v>
      </c>
      <c r="BA96" s="20">
        <v>53.732000374083903</v>
      </c>
      <c r="BB96" s="113">
        <v>1.81626114241624</v>
      </c>
      <c r="BC96" s="20">
        <v>49.551728129887501</v>
      </c>
      <c r="BD96" s="113">
        <v>1.8670703702506199</v>
      </c>
      <c r="BE96" s="20">
        <v>-4.1802722441964404</v>
      </c>
      <c r="BF96" s="113">
        <v>2.0038801127172201</v>
      </c>
      <c r="BG96" s="107"/>
      <c r="BH96" s="107"/>
      <c r="BI96" s="107"/>
      <c r="BJ96" s="107"/>
      <c r="BK96" s="107"/>
      <c r="BL96" s="107"/>
      <c r="BM96" s="107"/>
      <c r="BN96" s="107"/>
      <c r="BO96" s="107"/>
      <c r="BP96" s="107"/>
      <c r="BQ96" s="107"/>
      <c r="BR96" s="107"/>
      <c r="BS96" s="107"/>
      <c r="BT96" s="107"/>
      <c r="BU96" s="20">
        <v>0.24576180901765499</v>
      </c>
      <c r="BV96" s="113">
        <v>1.63909391720731</v>
      </c>
      <c r="BW96" s="20">
        <v>2.35839748248504</v>
      </c>
      <c r="BX96" s="113">
        <v>2.1850091715446198</v>
      </c>
      <c r="BY96" s="20">
        <v>-2.1995361647826002</v>
      </c>
      <c r="BZ96" s="113">
        <v>2.6478391341716798</v>
      </c>
      <c r="CA96" s="20">
        <v>-0.94929049602571103</v>
      </c>
      <c r="CB96" s="113">
        <v>2.2530576708707999</v>
      </c>
      <c r="CC96" s="20">
        <v>-1.33596340643825</v>
      </c>
      <c r="CD96" s="113">
        <v>2.1043845295562198</v>
      </c>
      <c r="CE96" s="20">
        <v>-2.9691890564335401</v>
      </c>
      <c r="CF96" s="113">
        <v>1.9949849696172299</v>
      </c>
      <c r="CG96" s="20">
        <v>-3.4356915157620298</v>
      </c>
      <c r="CH96" s="123">
        <v>2.4576176173541402</v>
      </c>
    </row>
    <row r="97" spans="1:86" ht="13" customHeight="1" x14ac:dyDescent="0.15">
      <c r="A97" s="5" t="s">
        <v>305</v>
      </c>
      <c r="B97" s="87">
        <v>3</v>
      </c>
      <c r="C97" s="88">
        <v>18.260609109598899</v>
      </c>
      <c r="D97" s="122">
        <v>0.35084306761219097</v>
      </c>
      <c r="E97" s="88">
        <v>17.3936437198787</v>
      </c>
      <c r="F97" s="122">
        <v>0.42060589392592801</v>
      </c>
      <c r="G97" s="88">
        <v>19.709692990134801</v>
      </c>
      <c r="H97" s="122">
        <v>0.53524135654946403</v>
      </c>
      <c r="I97" s="88">
        <v>2.31604927025611</v>
      </c>
      <c r="J97" s="122">
        <v>0.63809898768235096</v>
      </c>
      <c r="K97" s="88">
        <v>9.7019232333242797</v>
      </c>
      <c r="L97" s="122">
        <v>0.24596180376686</v>
      </c>
      <c r="M97" s="88">
        <v>8.9735220769640094</v>
      </c>
      <c r="N97" s="122">
        <v>0.31028395001682502</v>
      </c>
      <c r="O97" s="88">
        <v>11.0861437863924</v>
      </c>
      <c r="P97" s="122">
        <v>0.39833171351580499</v>
      </c>
      <c r="Q97" s="88">
        <v>2.1126217094284301</v>
      </c>
      <c r="R97" s="122">
        <v>0.48437495446184398</v>
      </c>
      <c r="S97" s="88">
        <v>13.1201907276675</v>
      </c>
      <c r="T97" s="122">
        <v>0.30969647579716297</v>
      </c>
      <c r="U97" s="88">
        <v>13.1939867638535</v>
      </c>
      <c r="V97" s="122">
        <v>0.37155542120148299</v>
      </c>
      <c r="W97" s="88">
        <v>12.9181274016348</v>
      </c>
      <c r="X97" s="122">
        <v>0.43036715347640497</v>
      </c>
      <c r="Y97" s="88">
        <v>-0.27585936221875901</v>
      </c>
      <c r="Z97" s="122">
        <v>0.50063375733513304</v>
      </c>
      <c r="AA97" s="88">
        <v>41.438184073440098</v>
      </c>
      <c r="AB97" s="122">
        <v>0.43831285335331799</v>
      </c>
      <c r="AC97" s="88">
        <v>44.369834080351197</v>
      </c>
      <c r="AD97" s="122">
        <v>0.54094337399010906</v>
      </c>
      <c r="AE97" s="88">
        <v>36.500779166500003</v>
      </c>
      <c r="AF97" s="122">
        <v>0.59970888767263097</v>
      </c>
      <c r="AG97" s="88">
        <v>-7.8690549138512704</v>
      </c>
      <c r="AH97" s="122">
        <v>0.73771672188860005</v>
      </c>
      <c r="AI97" s="88">
        <v>47.067717388510999</v>
      </c>
      <c r="AJ97" s="122">
        <v>0.43795761190990201</v>
      </c>
      <c r="AK97" s="88">
        <v>50.821204248681603</v>
      </c>
      <c r="AL97" s="122">
        <v>0.52045505408131398</v>
      </c>
      <c r="AM97" s="88">
        <v>40.385594357058899</v>
      </c>
      <c r="AN97" s="122">
        <v>0.63118788794876901</v>
      </c>
      <c r="AO97" s="88">
        <v>-10.4356098916227</v>
      </c>
      <c r="AP97" s="122">
        <v>0.75093405027784699</v>
      </c>
      <c r="AQ97" s="88">
        <v>34.3101581747881</v>
      </c>
      <c r="AR97" s="122">
        <v>0.37828533023287603</v>
      </c>
      <c r="AS97" s="88">
        <v>36.7709392860327</v>
      </c>
      <c r="AT97" s="122">
        <v>0.46608095151871298</v>
      </c>
      <c r="AU97" s="88">
        <v>29.916439089095402</v>
      </c>
      <c r="AV97" s="122">
        <v>0.58077874322867395</v>
      </c>
      <c r="AW97" s="88">
        <v>-6.85450019693734</v>
      </c>
      <c r="AX97" s="122">
        <v>0.71237687330459198</v>
      </c>
      <c r="AY97" s="88">
        <v>19.707962952942001</v>
      </c>
      <c r="AZ97" s="122">
        <v>0.31072379404768402</v>
      </c>
      <c r="BA97" s="88">
        <v>20.9432553689762</v>
      </c>
      <c r="BB97" s="122">
        <v>0.39593008181350098</v>
      </c>
      <c r="BC97" s="88">
        <v>17.6966255691984</v>
      </c>
      <c r="BD97" s="122">
        <v>0.41683894374067898</v>
      </c>
      <c r="BE97" s="88">
        <v>-3.2466297997777702</v>
      </c>
      <c r="BF97" s="122">
        <v>0.52573630900436397</v>
      </c>
      <c r="BG97" s="80"/>
      <c r="BH97" s="80"/>
      <c r="BI97" s="80"/>
      <c r="BJ97" s="80"/>
      <c r="BK97" s="80"/>
      <c r="BL97" s="80"/>
      <c r="BM97" s="80"/>
      <c r="BN97" s="80"/>
      <c r="BO97" s="80"/>
      <c r="BP97" s="80"/>
      <c r="BQ97" s="80"/>
      <c r="BR97" s="80"/>
      <c r="BS97" s="80"/>
      <c r="BT97" s="80"/>
      <c r="BU97" s="88">
        <v>-7.7421527803846102</v>
      </c>
      <c r="BV97" s="122">
        <v>0.57767445972200704</v>
      </c>
      <c r="BW97" s="88">
        <v>-2.0313955120134501</v>
      </c>
      <c r="BX97" s="122">
        <v>0.42875790686592502</v>
      </c>
      <c r="BY97" s="88">
        <v>-2.9292181555534298</v>
      </c>
      <c r="BZ97" s="122">
        <v>0.51746827293495701</v>
      </c>
      <c r="CA97" s="88">
        <v>-6.5306770154734499</v>
      </c>
      <c r="CB97" s="122">
        <v>0.62465326556575895</v>
      </c>
      <c r="CC97" s="88">
        <v>-7.0729754127215099</v>
      </c>
      <c r="CD97" s="122">
        <v>0.61031323684352301</v>
      </c>
      <c r="CE97" s="88">
        <v>-7.3338656644970204</v>
      </c>
      <c r="CF97" s="122">
        <v>0.58560893353647803</v>
      </c>
      <c r="CG97" s="88">
        <v>-2.5372759474578599</v>
      </c>
      <c r="CH97" s="127">
        <v>0.50366129930582504</v>
      </c>
    </row>
    <row r="99" spans="1:86" x14ac:dyDescent="0.15">
      <c r="A99" s="128" t="s">
        <v>306</v>
      </c>
    </row>
    <row r="100" spans="1:86" x14ac:dyDescent="0.15">
      <c r="A100" s="128" t="s">
        <v>307</v>
      </c>
    </row>
    <row r="101" spans="1:86" x14ac:dyDescent="0.15">
      <c r="A101" s="128" t="s">
        <v>308</v>
      </c>
      <c r="AY101" s="201">
        <v>24.639514096407201</v>
      </c>
    </row>
    <row r="102" spans="1:86" x14ac:dyDescent="0.15">
      <c r="A102" s="128" t="s">
        <v>309</v>
      </c>
      <c r="AY102" s="201">
        <v>28.734728914833902</v>
      </c>
    </row>
    <row r="103" spans="1:86" x14ac:dyDescent="0.15">
      <c r="A103" s="112" t="str">
        <f>HYPERLINK("https://oecdcode.org/disclaimers/cyprus.html", "Information on data for Cyprus: https://oecdcode.org/disclaimers/cyprus.html")</f>
        <v>Information on data for Cyprus: https://oecdcode.org/disclaimers/cyprus.html</v>
      </c>
      <c r="AY103" s="201">
        <v>18.150921060963402</v>
      </c>
    </row>
    <row r="104" spans="1:86" x14ac:dyDescent="0.15">
      <c r="A104" s="128" t="s">
        <v>310</v>
      </c>
    </row>
  </sheetData>
  <mergeCells count="62">
    <mergeCell ref="BU7:CH7"/>
    <mergeCell ref="BU8:CH8"/>
    <mergeCell ref="BU9:BV9"/>
    <mergeCell ref="BW9:BX9"/>
    <mergeCell ref="BY9:BZ9"/>
    <mergeCell ref="CA9:CB9"/>
    <mergeCell ref="CC9:CD9"/>
    <mergeCell ref="CE9:CF9"/>
    <mergeCell ref="CG9:CH9"/>
    <mergeCell ref="BG7:BT7"/>
    <mergeCell ref="BG8:BT8"/>
    <mergeCell ref="BG9:BH9"/>
    <mergeCell ref="BI9:BJ9"/>
    <mergeCell ref="BK9:BL9"/>
    <mergeCell ref="BM9:BN9"/>
    <mergeCell ref="BO9:BP9"/>
    <mergeCell ref="BQ9:BR9"/>
    <mergeCell ref="BS9:BT9"/>
    <mergeCell ref="AY7:BF7"/>
    <mergeCell ref="AY8:AZ9"/>
    <mergeCell ref="BA8:BF8"/>
    <mergeCell ref="BA9:BB9"/>
    <mergeCell ref="BC9:BD9"/>
    <mergeCell ref="BE9:BF9"/>
    <mergeCell ref="AQ7:AX7"/>
    <mergeCell ref="AQ8:AR9"/>
    <mergeCell ref="AS8:AX8"/>
    <mergeCell ref="AS9:AT9"/>
    <mergeCell ref="AU9:AV9"/>
    <mergeCell ref="AW9:AX9"/>
    <mergeCell ref="AI7:AP7"/>
    <mergeCell ref="AI8:AJ9"/>
    <mergeCell ref="AK8:AP8"/>
    <mergeCell ref="AK9:AL9"/>
    <mergeCell ref="AM9:AN9"/>
    <mergeCell ref="AO9:AP9"/>
    <mergeCell ref="U8:Z8"/>
    <mergeCell ref="U9:V9"/>
    <mergeCell ref="W9:X9"/>
    <mergeCell ref="Y9:Z9"/>
    <mergeCell ref="AA7:AH7"/>
    <mergeCell ref="AA8:AB9"/>
    <mergeCell ref="AC8:AH8"/>
    <mergeCell ref="AC9:AD9"/>
    <mergeCell ref="AE9:AF9"/>
    <mergeCell ref="AG9:AH9"/>
    <mergeCell ref="B6:B10"/>
    <mergeCell ref="C6:CH6"/>
    <mergeCell ref="C7:J7"/>
    <mergeCell ref="C8:D9"/>
    <mergeCell ref="E8:J8"/>
    <mergeCell ref="E9:F9"/>
    <mergeCell ref="G9:H9"/>
    <mergeCell ref="I9:J9"/>
    <mergeCell ref="K7:R7"/>
    <mergeCell ref="K8:L9"/>
    <mergeCell ref="M8:R8"/>
    <mergeCell ref="M9:N9"/>
    <mergeCell ref="O9:P9"/>
    <mergeCell ref="Q9:R9"/>
    <mergeCell ref="S7:Z7"/>
    <mergeCell ref="S8:T9"/>
  </mergeCells>
  <conditionalFormatting sqref="I1:I200">
    <cfRule type="expression" dxfId="414" priority="21">
      <formula>ABS(I1/J1)&gt;1.95996398454005</formula>
    </cfRule>
  </conditionalFormatting>
  <conditionalFormatting sqref="Q1:Q200">
    <cfRule type="expression" dxfId="413" priority="20">
      <formula>ABS(Q1/R1)&gt;1.95996398454005</formula>
    </cfRule>
  </conditionalFormatting>
  <conditionalFormatting sqref="Y1:Y200">
    <cfRule type="expression" dxfId="412" priority="19">
      <formula>ABS(Y1/Z1)&gt;1.95996398454005</formula>
    </cfRule>
  </conditionalFormatting>
  <conditionalFormatting sqref="AG1:AG200">
    <cfRule type="expression" dxfId="411" priority="18">
      <formula>ABS(AG1/AH1)&gt;1.95996398454005</formula>
    </cfRule>
  </conditionalFormatting>
  <conditionalFormatting sqref="AO1:AO200">
    <cfRule type="expression" dxfId="410" priority="17">
      <formula>ABS(AO1/AP1)&gt;1.95996398454005</formula>
    </cfRule>
  </conditionalFormatting>
  <conditionalFormatting sqref="AW1:AW200">
    <cfRule type="expression" dxfId="409" priority="16">
      <formula>ABS(AW1/AX1)&gt;1.95996398454005</formula>
    </cfRule>
  </conditionalFormatting>
  <conditionalFormatting sqref="BE1:BE200">
    <cfRule type="expression" dxfId="408" priority="15">
      <formula>ABS(BE1/BF1)&gt;1.95996398454005</formula>
    </cfRule>
  </conditionalFormatting>
  <conditionalFormatting sqref="BG1:BG200">
    <cfRule type="expression" dxfId="407" priority="14">
      <formula>ABS(BG1/BH1)&gt;1.95996398454005</formula>
    </cfRule>
  </conditionalFormatting>
  <conditionalFormatting sqref="BI1:BI200">
    <cfRule type="expression" dxfId="406" priority="13">
      <formula>ABS(BI1/BJ1)&gt;1.95996398454005</formula>
    </cfRule>
  </conditionalFormatting>
  <conditionalFormatting sqref="BK1:BK200">
    <cfRule type="expression" dxfId="405" priority="12">
      <formula>ABS(BK1/BL1)&gt;1.95996398454005</formula>
    </cfRule>
  </conditionalFormatting>
  <conditionalFormatting sqref="BM1:BM200">
    <cfRule type="expression" dxfId="404" priority="11">
      <formula>ABS(BM1/BN1)&gt;1.95996398454005</formula>
    </cfRule>
  </conditionalFormatting>
  <conditionalFormatting sqref="BO1:BO200">
    <cfRule type="expression" dxfId="403" priority="10">
      <formula>ABS(BO1/BP1)&gt;1.95996398454005</formula>
    </cfRule>
  </conditionalFormatting>
  <conditionalFormatting sqref="BQ1:BQ200">
    <cfRule type="expression" dxfId="402" priority="9">
      <formula>ABS(BQ1/BR1)&gt;1.95996398454005</formula>
    </cfRule>
  </conditionalFormatting>
  <conditionalFormatting sqref="BS1:BS200">
    <cfRule type="expression" dxfId="401" priority="8">
      <formula>ABS(BS1/BT1)&gt;1.95996398454005</formula>
    </cfRule>
  </conditionalFormatting>
  <conditionalFormatting sqref="BU1:BU200">
    <cfRule type="expression" dxfId="400" priority="7">
      <formula>ABS(BU1/BV1)&gt;1.95996398454005</formula>
    </cfRule>
  </conditionalFormatting>
  <conditionalFormatting sqref="BW1:BW200">
    <cfRule type="expression" dxfId="399" priority="6">
      <formula>ABS(BW1/BX1)&gt;1.95996398454005</formula>
    </cfRule>
  </conditionalFormatting>
  <conditionalFormatting sqref="BY1:BY200">
    <cfRule type="expression" dxfId="398" priority="5">
      <formula>ABS(BY1/BZ1)&gt;1.95996398454005</formula>
    </cfRule>
  </conditionalFormatting>
  <conditionalFormatting sqref="CA1:CA200">
    <cfRule type="expression" dxfId="397" priority="4">
      <formula>ABS(CA1/CB1)&gt;1.95996398454005</formula>
    </cfRule>
  </conditionalFormatting>
  <conditionalFormatting sqref="CC1:CC200">
    <cfRule type="expression" dxfId="396" priority="3">
      <formula>ABS(CC1/CD1)&gt;1.95996398454005</formula>
    </cfRule>
  </conditionalFormatting>
  <conditionalFormatting sqref="CE1:CE200">
    <cfRule type="expression" dxfId="395" priority="2">
      <formula>ABS(CE1/CF1)&gt;1.95996398454005</formula>
    </cfRule>
  </conditionalFormatting>
  <conditionalFormatting sqref="CG1:CG200">
    <cfRule type="expression" dxfId="394" priority="1">
      <formula>ABS(CG1/CH1)&gt;1.95996398454005</formula>
    </cfRule>
  </conditionalFormatting>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104"/>
  <sheetViews>
    <sheetView showGridLines="0" zoomScale="80" workbookViewId="0"/>
  </sheetViews>
  <sheetFormatPr baseColWidth="10" defaultRowHeight="13" x14ac:dyDescent="0.15"/>
  <cols>
    <col min="1" max="1" width="30.6640625" customWidth="1"/>
    <col min="2" max="2" width="8.6640625" customWidth="1"/>
  </cols>
  <sheetData>
    <row r="1" spans="1:30" x14ac:dyDescent="0.15">
      <c r="A1" s="27" t="s">
        <v>210</v>
      </c>
    </row>
    <row r="2" spans="1:30" x14ac:dyDescent="0.15">
      <c r="A2" s="29" t="s">
        <v>211</v>
      </c>
    </row>
    <row r="3" spans="1:30" x14ac:dyDescent="0.15">
      <c r="A3" s="25" t="s">
        <v>236</v>
      </c>
    </row>
    <row r="4" spans="1:30" x14ac:dyDescent="0.15">
      <c r="A4" s="97" t="str">
        <f>HYPERLINK("#'TOC'!A1", "Back to TOC")</f>
        <v>Back to TOC</v>
      </c>
    </row>
    <row r="7" spans="1:30" ht="16" customHeight="1" x14ac:dyDescent="0.15">
      <c r="B7" s="163" t="s">
        <v>237</v>
      </c>
      <c r="C7" s="166" t="s">
        <v>450</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7"/>
    </row>
    <row r="8" spans="1:30" ht="32" customHeight="1" x14ac:dyDescent="0.15">
      <c r="B8" s="164"/>
      <c r="C8" s="168" t="s">
        <v>331</v>
      </c>
      <c r="D8" s="168"/>
      <c r="E8" s="168" t="s">
        <v>333</v>
      </c>
      <c r="F8" s="168"/>
      <c r="G8" s="168"/>
      <c r="H8" s="168"/>
      <c r="I8" s="168"/>
      <c r="J8" s="168"/>
      <c r="K8" s="168" t="s">
        <v>421</v>
      </c>
      <c r="L8" s="168"/>
      <c r="M8" s="168"/>
      <c r="N8" s="168"/>
      <c r="O8" s="168"/>
      <c r="P8" s="168"/>
      <c r="Q8" s="168"/>
      <c r="R8" s="168"/>
      <c r="S8" s="168" t="s">
        <v>345</v>
      </c>
      <c r="T8" s="168"/>
      <c r="U8" s="168"/>
      <c r="V8" s="168"/>
      <c r="W8" s="168"/>
      <c r="X8" s="168"/>
      <c r="Y8" s="168"/>
      <c r="Z8" s="168"/>
      <c r="AA8" s="170" t="s">
        <v>243</v>
      </c>
      <c r="AB8" s="170"/>
      <c r="AC8" s="170" t="s">
        <v>245</v>
      </c>
      <c r="AD8" s="172"/>
    </row>
    <row r="9" spans="1:30" ht="32" customHeight="1" x14ac:dyDescent="0.15">
      <c r="B9" s="164"/>
      <c r="C9" s="168"/>
      <c r="D9" s="168"/>
      <c r="E9" s="169" t="s">
        <v>334</v>
      </c>
      <c r="F9" s="169"/>
      <c r="G9" s="169" t="s">
        <v>335</v>
      </c>
      <c r="H9" s="169"/>
      <c r="I9" s="169" t="s">
        <v>336</v>
      </c>
      <c r="J9" s="169"/>
      <c r="K9" s="169" t="s">
        <v>422</v>
      </c>
      <c r="L9" s="169"/>
      <c r="M9" s="169" t="s">
        <v>423</v>
      </c>
      <c r="N9" s="169"/>
      <c r="O9" s="169" t="s">
        <v>424</v>
      </c>
      <c r="P9" s="169"/>
      <c r="Q9" s="169" t="s">
        <v>364</v>
      </c>
      <c r="R9" s="169"/>
      <c r="S9" s="169" t="s">
        <v>346</v>
      </c>
      <c r="T9" s="169"/>
      <c r="U9" s="169" t="s">
        <v>347</v>
      </c>
      <c r="V9" s="169"/>
      <c r="W9" s="169" t="s">
        <v>348</v>
      </c>
      <c r="X9" s="169"/>
      <c r="Y9" s="169" t="s">
        <v>113</v>
      </c>
      <c r="Z9" s="169"/>
      <c r="AA9" s="171" t="s">
        <v>331</v>
      </c>
      <c r="AB9" s="171"/>
      <c r="AC9" s="171" t="s">
        <v>331</v>
      </c>
      <c r="AD9" s="173"/>
    </row>
    <row r="10" spans="1:30" ht="16" customHeight="1" x14ac:dyDescent="0.15">
      <c r="B10" s="165"/>
      <c r="C10" s="98" t="s">
        <v>332</v>
      </c>
      <c r="D10" s="98" t="s">
        <v>240</v>
      </c>
      <c r="E10" s="98" t="s">
        <v>332</v>
      </c>
      <c r="F10" s="98" t="s">
        <v>240</v>
      </c>
      <c r="G10" s="98" t="s">
        <v>332</v>
      </c>
      <c r="H10" s="98" t="s">
        <v>240</v>
      </c>
      <c r="I10" s="98" t="s">
        <v>337</v>
      </c>
      <c r="J10" s="98" t="s">
        <v>240</v>
      </c>
      <c r="K10" s="98" t="s">
        <v>332</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337</v>
      </c>
      <c r="AB10" s="98" t="s">
        <v>240</v>
      </c>
      <c r="AC10" s="98" t="s">
        <v>337</v>
      </c>
      <c r="AD10" s="99" t="s">
        <v>240</v>
      </c>
    </row>
    <row r="11" spans="1:30" ht="13" customHeight="1" x14ac:dyDescent="0.15">
      <c r="A11" s="100"/>
      <c r="B11" s="101"/>
      <c r="C11" s="102" t="s">
        <v>1638</v>
      </c>
      <c r="D11" s="120" t="s">
        <v>1639</v>
      </c>
      <c r="E11" s="102" t="s">
        <v>1682</v>
      </c>
      <c r="F11" s="120" t="s">
        <v>1683</v>
      </c>
      <c r="G11" s="102" t="s">
        <v>1684</v>
      </c>
      <c r="H11" s="120" t="s">
        <v>1685</v>
      </c>
      <c r="I11" s="102" t="s">
        <v>1686</v>
      </c>
      <c r="J11" s="120" t="s">
        <v>1687</v>
      </c>
      <c r="K11" s="102" t="s">
        <v>1688</v>
      </c>
      <c r="L11" s="120" t="s">
        <v>1689</v>
      </c>
      <c r="M11" s="102" t="s">
        <v>1690</v>
      </c>
      <c r="N11" s="120" t="s">
        <v>1691</v>
      </c>
      <c r="O11" s="102" t="s">
        <v>1692</v>
      </c>
      <c r="P11" s="120" t="s">
        <v>1693</v>
      </c>
      <c r="Q11" s="102" t="s">
        <v>1694</v>
      </c>
      <c r="R11" s="120" t="s">
        <v>1695</v>
      </c>
      <c r="S11" s="102" t="s">
        <v>1696</v>
      </c>
      <c r="T11" s="120" t="s">
        <v>1697</v>
      </c>
      <c r="U11" s="102" t="s">
        <v>1698</v>
      </c>
      <c r="V11" s="120" t="s">
        <v>1699</v>
      </c>
      <c r="W11" s="102" t="s">
        <v>1700</v>
      </c>
      <c r="X11" s="120" t="s">
        <v>1701</v>
      </c>
      <c r="Y11" s="102" t="s">
        <v>1702</v>
      </c>
      <c r="Z11" s="120" t="s">
        <v>1703</v>
      </c>
      <c r="AA11" s="104" t="s">
        <v>1678</v>
      </c>
      <c r="AB11" s="104" t="s">
        <v>1679</v>
      </c>
      <c r="AC11" s="104" t="s">
        <v>1680</v>
      </c>
      <c r="AD11" s="105" t="s">
        <v>1681</v>
      </c>
    </row>
    <row r="12" spans="1:30" ht="13" customHeight="1" x14ac:dyDescent="0.15">
      <c r="A12" s="57" t="s">
        <v>246</v>
      </c>
      <c r="B12" s="106">
        <v>2</v>
      </c>
      <c r="C12" s="20">
        <v>85.628010981219106</v>
      </c>
      <c r="D12" s="113">
        <v>0.82484823893665205</v>
      </c>
      <c r="E12" s="20">
        <v>85.794963928251804</v>
      </c>
      <c r="F12" s="113">
        <v>0.87587184035860999</v>
      </c>
      <c r="G12" s="20">
        <v>85.087080255571706</v>
      </c>
      <c r="H12" s="113">
        <v>1.82944564400577</v>
      </c>
      <c r="I12" s="20">
        <v>-0.70788367268005503</v>
      </c>
      <c r="J12" s="113">
        <v>1.9754245505575001</v>
      </c>
      <c r="K12" s="20">
        <v>78.958740667204907</v>
      </c>
      <c r="L12" s="113">
        <v>2.6635225695643698</v>
      </c>
      <c r="M12" s="20">
        <v>84.918969392394402</v>
      </c>
      <c r="N12" s="113">
        <v>1.0069081803262401</v>
      </c>
      <c r="O12" s="20">
        <v>88.789063572183395</v>
      </c>
      <c r="P12" s="113">
        <v>1.32161962789427</v>
      </c>
      <c r="Q12" s="20">
        <v>9.8303229049784697</v>
      </c>
      <c r="R12" s="113">
        <v>2.8545888897510499</v>
      </c>
      <c r="S12" s="20">
        <v>81.886223967631395</v>
      </c>
      <c r="T12" s="113">
        <v>2.1388066701073201</v>
      </c>
      <c r="U12" s="20">
        <v>84.194114424665401</v>
      </c>
      <c r="V12" s="113">
        <v>1.90804399342416</v>
      </c>
      <c r="W12" s="20">
        <v>86.807381728101205</v>
      </c>
      <c r="X12" s="113">
        <v>1.00273410239338</v>
      </c>
      <c r="Y12" s="20">
        <v>4.9211577604697698</v>
      </c>
      <c r="Z12" s="113">
        <v>2.36204190359227</v>
      </c>
      <c r="AA12" s="107"/>
      <c r="AB12" s="107"/>
      <c r="AC12" s="107"/>
      <c r="AD12" s="108"/>
    </row>
    <row r="13" spans="1:30" ht="13" customHeight="1" x14ac:dyDescent="0.15">
      <c r="A13" s="57" t="s">
        <v>247</v>
      </c>
      <c r="B13" s="106">
        <v>2</v>
      </c>
      <c r="C13" s="20">
        <v>69.425253965656097</v>
      </c>
      <c r="D13" s="113">
        <v>1.3889620775454601</v>
      </c>
      <c r="E13" s="20">
        <v>68.4594829254508</v>
      </c>
      <c r="F13" s="113">
        <v>1.6408613735431801</v>
      </c>
      <c r="G13" s="20">
        <v>71.5169996642596</v>
      </c>
      <c r="H13" s="113">
        <v>2.05637683402102</v>
      </c>
      <c r="I13" s="20">
        <v>3.0575167388087698</v>
      </c>
      <c r="J13" s="113">
        <v>2.3589894009275398</v>
      </c>
      <c r="K13" s="20">
        <v>68.129895343941399</v>
      </c>
      <c r="L13" s="113">
        <v>3.1857843878055898</v>
      </c>
      <c r="M13" s="20">
        <v>66.663506567285594</v>
      </c>
      <c r="N13" s="113">
        <v>2.03280265721411</v>
      </c>
      <c r="O13" s="20">
        <v>75.108594417820797</v>
      </c>
      <c r="P13" s="113">
        <v>2.0530922274275598</v>
      </c>
      <c r="Q13" s="20">
        <v>6.9786990738794001</v>
      </c>
      <c r="R13" s="113">
        <v>3.8351304640883499</v>
      </c>
      <c r="S13" s="20">
        <v>65.2184553369854</v>
      </c>
      <c r="T13" s="113">
        <v>3.09591007903837</v>
      </c>
      <c r="U13" s="20">
        <v>66.533127241846799</v>
      </c>
      <c r="V13" s="113">
        <v>2.6859660460967598</v>
      </c>
      <c r="W13" s="20">
        <v>72.671187105329494</v>
      </c>
      <c r="X13" s="113">
        <v>1.66389537358325</v>
      </c>
      <c r="Y13" s="20">
        <v>7.4527317683440701</v>
      </c>
      <c r="Z13" s="113">
        <v>3.55325790136486</v>
      </c>
      <c r="AA13" s="107"/>
      <c r="AB13" s="107"/>
      <c r="AC13" s="107"/>
      <c r="AD13" s="108"/>
    </row>
    <row r="14" spans="1:30" ht="13" customHeight="1" x14ac:dyDescent="0.15">
      <c r="A14" s="57" t="s">
        <v>248</v>
      </c>
      <c r="B14" s="106">
        <v>2</v>
      </c>
      <c r="C14" s="20">
        <v>73.131198141250806</v>
      </c>
      <c r="D14" s="113">
        <v>1.1577567665186099</v>
      </c>
      <c r="E14" s="20">
        <v>72.938281649151804</v>
      </c>
      <c r="F14" s="113">
        <v>1.34088024624673</v>
      </c>
      <c r="G14" s="20">
        <v>73.696020415655795</v>
      </c>
      <c r="H14" s="113">
        <v>1.6563822545347699</v>
      </c>
      <c r="I14" s="20">
        <v>0.757738766503948</v>
      </c>
      <c r="J14" s="113">
        <v>1.8504517892710699</v>
      </c>
      <c r="K14" s="20">
        <v>67.801849734135502</v>
      </c>
      <c r="L14" s="113">
        <v>2.3267445795131798</v>
      </c>
      <c r="M14" s="20">
        <v>72.454531705045994</v>
      </c>
      <c r="N14" s="113">
        <v>1.52285552086093</v>
      </c>
      <c r="O14" s="20">
        <v>76.9632257382722</v>
      </c>
      <c r="P14" s="113">
        <v>1.8034510366493</v>
      </c>
      <c r="Q14" s="20">
        <v>9.1613760041366792</v>
      </c>
      <c r="R14" s="113">
        <v>2.8752436748517498</v>
      </c>
      <c r="S14" s="20">
        <v>71.128050258951205</v>
      </c>
      <c r="T14" s="113">
        <v>1.9544795813498601</v>
      </c>
      <c r="U14" s="20">
        <v>72.228177536649397</v>
      </c>
      <c r="V14" s="113">
        <v>1.96560906500502</v>
      </c>
      <c r="W14" s="20">
        <v>74.636933712646794</v>
      </c>
      <c r="X14" s="113">
        <v>1.5101342554958199</v>
      </c>
      <c r="Y14" s="20">
        <v>3.50888345369555</v>
      </c>
      <c r="Z14" s="113">
        <v>2.1531442058609498</v>
      </c>
      <c r="AA14" s="107"/>
      <c r="AB14" s="107"/>
      <c r="AC14" s="107"/>
      <c r="AD14" s="108"/>
    </row>
    <row r="15" spans="1:30" ht="13" customHeight="1" x14ac:dyDescent="0.15">
      <c r="A15" s="57" t="s">
        <v>249</v>
      </c>
      <c r="B15" s="106">
        <v>2</v>
      </c>
      <c r="C15" s="20">
        <v>69.377493222886102</v>
      </c>
      <c r="D15" s="113">
        <v>1.1751337322066699</v>
      </c>
      <c r="E15" s="20">
        <v>68.630019046762499</v>
      </c>
      <c r="F15" s="113">
        <v>1.2528186546736499</v>
      </c>
      <c r="G15" s="20">
        <v>71.756652806412006</v>
      </c>
      <c r="H15" s="113">
        <v>2.0835066689630102</v>
      </c>
      <c r="I15" s="20">
        <v>3.12663375964949</v>
      </c>
      <c r="J15" s="113">
        <v>2.1352678322886001</v>
      </c>
      <c r="K15" s="20">
        <v>65.348856350649299</v>
      </c>
      <c r="L15" s="113">
        <v>2.7122844297021098</v>
      </c>
      <c r="M15" s="20">
        <v>67.804428566023702</v>
      </c>
      <c r="N15" s="113">
        <v>1.68427829537852</v>
      </c>
      <c r="O15" s="20">
        <v>73.481979724682304</v>
      </c>
      <c r="P15" s="113">
        <v>1.62604522391699</v>
      </c>
      <c r="Q15" s="20">
        <v>8.1331233740329996</v>
      </c>
      <c r="R15" s="113">
        <v>3.0323214765653201</v>
      </c>
      <c r="S15" s="20">
        <v>67.3075272256674</v>
      </c>
      <c r="T15" s="113">
        <v>2.6509203818557499</v>
      </c>
      <c r="U15" s="20">
        <v>62.854175418197002</v>
      </c>
      <c r="V15" s="113">
        <v>3.59500856249793</v>
      </c>
      <c r="W15" s="20">
        <v>70.941627667270197</v>
      </c>
      <c r="X15" s="113">
        <v>1.2854652829222799</v>
      </c>
      <c r="Y15" s="20">
        <v>3.6341004416028801</v>
      </c>
      <c r="Z15" s="113">
        <v>2.7318552637155298</v>
      </c>
      <c r="AA15" s="107"/>
      <c r="AB15" s="107"/>
      <c r="AC15" s="107"/>
      <c r="AD15" s="108"/>
    </row>
    <row r="16" spans="1:30" ht="13" customHeight="1" x14ac:dyDescent="0.15">
      <c r="A16" s="57" t="s">
        <v>250</v>
      </c>
      <c r="B16" s="106">
        <v>2</v>
      </c>
      <c r="C16" s="20">
        <v>79.246879578080097</v>
      </c>
      <c r="D16" s="113">
        <v>0.93841988192865899</v>
      </c>
      <c r="E16" s="20">
        <v>79.870449157013695</v>
      </c>
      <c r="F16" s="113">
        <v>1.29439895664981</v>
      </c>
      <c r="G16" s="20">
        <v>78.252094825823505</v>
      </c>
      <c r="H16" s="113">
        <v>1.3393730824383401</v>
      </c>
      <c r="I16" s="20">
        <v>-1.6183543311901201</v>
      </c>
      <c r="J16" s="113">
        <v>1.8600233657219001</v>
      </c>
      <c r="K16" s="20">
        <v>74.659729904954503</v>
      </c>
      <c r="L16" s="113">
        <v>2.3572288803127699</v>
      </c>
      <c r="M16" s="20">
        <v>79.332386534846805</v>
      </c>
      <c r="N16" s="113">
        <v>1.17748001012252</v>
      </c>
      <c r="O16" s="20">
        <v>83.366552207560204</v>
      </c>
      <c r="P16" s="113">
        <v>2.1555651510531102</v>
      </c>
      <c r="Q16" s="20">
        <v>8.7068223026056408</v>
      </c>
      <c r="R16" s="113">
        <v>3.2470322032615999</v>
      </c>
      <c r="S16" s="20">
        <v>74.297619857656301</v>
      </c>
      <c r="T16" s="113">
        <v>2.1766684024555998</v>
      </c>
      <c r="U16" s="20">
        <v>78.358680476551598</v>
      </c>
      <c r="V16" s="113">
        <v>2.3499432453585301</v>
      </c>
      <c r="W16" s="20">
        <v>81.321320643292495</v>
      </c>
      <c r="X16" s="113">
        <v>1.1623628597521101</v>
      </c>
      <c r="Y16" s="20">
        <v>7.0237007856361897</v>
      </c>
      <c r="Z16" s="113">
        <v>2.4634712563258598</v>
      </c>
      <c r="AA16" s="107"/>
      <c r="AB16" s="107"/>
      <c r="AC16" s="107"/>
      <c r="AD16" s="108"/>
    </row>
    <row r="17" spans="1:30" ht="13" customHeight="1" x14ac:dyDescent="0.15">
      <c r="A17" s="57" t="s">
        <v>251</v>
      </c>
      <c r="B17" s="106">
        <v>2</v>
      </c>
      <c r="C17" s="20">
        <v>62.619839424464999</v>
      </c>
      <c r="D17" s="113">
        <v>1.08629292145011</v>
      </c>
      <c r="E17" s="20">
        <v>62.387195044201697</v>
      </c>
      <c r="F17" s="113">
        <v>1.2471410677967101</v>
      </c>
      <c r="G17" s="20">
        <v>63.125747481326698</v>
      </c>
      <c r="H17" s="113">
        <v>2.1469220983747901</v>
      </c>
      <c r="I17" s="20">
        <v>0.73855243712497298</v>
      </c>
      <c r="J17" s="113">
        <v>2.4902500397082501</v>
      </c>
      <c r="K17" s="20">
        <v>60.612353012218897</v>
      </c>
      <c r="L17" s="113">
        <v>2.6807070904582102</v>
      </c>
      <c r="M17" s="20">
        <v>61.840568000725803</v>
      </c>
      <c r="N17" s="113">
        <v>1.39699801561823</v>
      </c>
      <c r="O17" s="20">
        <v>66.512217421717807</v>
      </c>
      <c r="P17" s="113">
        <v>2.0098970009014598</v>
      </c>
      <c r="Q17" s="20">
        <v>5.8998644094989299</v>
      </c>
      <c r="R17" s="113">
        <v>3.1437365627623599</v>
      </c>
      <c r="S17" s="20">
        <v>63.330016030222801</v>
      </c>
      <c r="T17" s="113">
        <v>2.14089598520441</v>
      </c>
      <c r="U17" s="20">
        <v>60.751743739062903</v>
      </c>
      <c r="V17" s="113">
        <v>2.8212253367966</v>
      </c>
      <c r="W17" s="20">
        <v>62.893965141548399</v>
      </c>
      <c r="X17" s="113">
        <v>1.1339547269521699</v>
      </c>
      <c r="Y17" s="20">
        <v>-0.43605088867439401</v>
      </c>
      <c r="Z17" s="113">
        <v>2.2876476030664699</v>
      </c>
      <c r="AA17" s="107"/>
      <c r="AB17" s="107"/>
      <c r="AC17" s="107"/>
      <c r="AD17" s="108"/>
    </row>
    <row r="18" spans="1:30" ht="13" customHeight="1" x14ac:dyDescent="0.15">
      <c r="A18" s="109" t="s">
        <v>252</v>
      </c>
      <c r="B18" s="106">
        <v>2</v>
      </c>
      <c r="C18" s="20">
        <v>73.818075151298899</v>
      </c>
      <c r="D18" s="113">
        <v>1.4176230429550201</v>
      </c>
      <c r="E18" s="20">
        <v>74.440339074142997</v>
      </c>
      <c r="F18" s="113">
        <v>1.4619300618496001</v>
      </c>
      <c r="G18" s="20">
        <v>72.741510339823506</v>
      </c>
      <c r="H18" s="113">
        <v>2.54256125370242</v>
      </c>
      <c r="I18" s="20">
        <v>-1.6988287343195101</v>
      </c>
      <c r="J18" s="113">
        <v>2.6649446388239899</v>
      </c>
      <c r="K18" s="20">
        <v>70.300073095955398</v>
      </c>
      <c r="L18" s="113">
        <v>3.22210224848904</v>
      </c>
      <c r="M18" s="20">
        <v>73.394592088532093</v>
      </c>
      <c r="N18" s="113">
        <v>1.6185030890301599</v>
      </c>
      <c r="O18" s="20">
        <v>78.546281309689803</v>
      </c>
      <c r="P18" s="113">
        <v>2.5819785768432699</v>
      </c>
      <c r="Q18" s="20">
        <v>8.2462082137343309</v>
      </c>
      <c r="R18" s="113">
        <v>3.2752206923471499</v>
      </c>
      <c r="S18" s="20">
        <v>72.133115306714998</v>
      </c>
      <c r="T18" s="113">
        <v>2.6172739158384499</v>
      </c>
      <c r="U18" s="20">
        <v>72.844378634907201</v>
      </c>
      <c r="V18" s="113">
        <v>3.5430176470088299</v>
      </c>
      <c r="W18" s="20">
        <v>74.747674293748005</v>
      </c>
      <c r="X18" s="113">
        <v>1.3989994776935699</v>
      </c>
      <c r="Y18" s="20">
        <v>2.61455898703296</v>
      </c>
      <c r="Z18" s="113">
        <v>2.6161113443692101</v>
      </c>
      <c r="AA18" s="107"/>
      <c r="AB18" s="107"/>
      <c r="AC18" s="107"/>
      <c r="AD18" s="108"/>
    </row>
    <row r="19" spans="1:30" ht="13" customHeight="1" x14ac:dyDescent="0.15">
      <c r="A19" s="109" t="s">
        <v>253</v>
      </c>
      <c r="B19" s="106">
        <v>2</v>
      </c>
      <c r="C19" s="20">
        <v>44.678526343136397</v>
      </c>
      <c r="D19" s="113">
        <v>1.51310377260902</v>
      </c>
      <c r="E19" s="20">
        <v>43.981513272763699</v>
      </c>
      <c r="F19" s="113">
        <v>1.91097724839864</v>
      </c>
      <c r="G19" s="20">
        <v>45.923630290814899</v>
      </c>
      <c r="H19" s="113">
        <v>2.9501482698869399</v>
      </c>
      <c r="I19" s="20">
        <v>1.9421170180512299</v>
      </c>
      <c r="J19" s="113">
        <v>3.6826787115417599</v>
      </c>
      <c r="K19" s="20">
        <v>43.793897860815697</v>
      </c>
      <c r="L19" s="113">
        <v>2.74691831905576</v>
      </c>
      <c r="M19" s="20">
        <v>43.472583903139601</v>
      </c>
      <c r="N19" s="113">
        <v>2.1568168151827898</v>
      </c>
      <c r="O19" s="20">
        <v>48.161551003887197</v>
      </c>
      <c r="P19" s="113">
        <v>2.7639201348192799</v>
      </c>
      <c r="Q19" s="20">
        <v>4.3676531430714496</v>
      </c>
      <c r="R19" s="113">
        <v>3.9333563889637402</v>
      </c>
      <c r="S19" s="20">
        <v>46.953732125311703</v>
      </c>
      <c r="T19" s="113">
        <v>2.59987802921323</v>
      </c>
      <c r="U19" s="20">
        <v>44.068383248843801</v>
      </c>
      <c r="V19" s="113">
        <v>2.9705884653210801</v>
      </c>
      <c r="W19" s="20">
        <v>44.192037177053798</v>
      </c>
      <c r="X19" s="113">
        <v>1.8028699207947101</v>
      </c>
      <c r="Y19" s="20">
        <v>-2.7616949482578801</v>
      </c>
      <c r="Z19" s="113">
        <v>2.9473763381039499</v>
      </c>
      <c r="AA19" s="107"/>
      <c r="AB19" s="107"/>
      <c r="AC19" s="107"/>
      <c r="AD19" s="108"/>
    </row>
    <row r="20" spans="1:30" ht="13" customHeight="1" x14ac:dyDescent="0.15">
      <c r="A20" s="57" t="s">
        <v>254</v>
      </c>
      <c r="B20" s="106">
        <v>2</v>
      </c>
      <c r="C20" s="20">
        <v>53.474571707315398</v>
      </c>
      <c r="D20" s="113">
        <v>1.5950139484803001</v>
      </c>
      <c r="E20" s="20">
        <v>51.934422912988701</v>
      </c>
      <c r="F20" s="113">
        <v>1.9671788877752101</v>
      </c>
      <c r="G20" s="20">
        <v>55.863926407433198</v>
      </c>
      <c r="H20" s="113">
        <v>2.4305402474764199</v>
      </c>
      <c r="I20" s="20">
        <v>3.9295034944445701</v>
      </c>
      <c r="J20" s="113">
        <v>2.9918082138953102</v>
      </c>
      <c r="K20" s="20">
        <v>51.189518649911903</v>
      </c>
      <c r="L20" s="113">
        <v>3.6134156831546398</v>
      </c>
      <c r="M20" s="20">
        <v>51.870305814219797</v>
      </c>
      <c r="N20" s="113">
        <v>2.1108150514534798</v>
      </c>
      <c r="O20" s="20">
        <v>59.557600986687298</v>
      </c>
      <c r="P20" s="113">
        <v>2.6507827440481599</v>
      </c>
      <c r="Q20" s="20">
        <v>8.3680823367753803</v>
      </c>
      <c r="R20" s="113">
        <v>4.5620381891131903</v>
      </c>
      <c r="S20" s="20">
        <v>49.444850718292798</v>
      </c>
      <c r="T20" s="113">
        <v>3.3816879684168399</v>
      </c>
      <c r="U20" s="20">
        <v>51.439983711835701</v>
      </c>
      <c r="V20" s="113">
        <v>3.9708867255570599</v>
      </c>
      <c r="W20" s="20">
        <v>55.502557909661697</v>
      </c>
      <c r="X20" s="113">
        <v>1.88317176109372</v>
      </c>
      <c r="Y20" s="20">
        <v>6.0577071913689</v>
      </c>
      <c r="Z20" s="113">
        <v>3.8730213110921801</v>
      </c>
      <c r="AA20" s="107"/>
      <c r="AB20" s="107"/>
      <c r="AC20" s="107"/>
      <c r="AD20" s="108"/>
    </row>
    <row r="21" spans="1:30" ht="13" customHeight="1" x14ac:dyDescent="0.15">
      <c r="A21" s="57" t="s">
        <v>255</v>
      </c>
      <c r="B21" s="106">
        <v>2</v>
      </c>
      <c r="C21" s="20">
        <v>76.378708540830303</v>
      </c>
      <c r="D21" s="113">
        <v>1.2708289106756001</v>
      </c>
      <c r="E21" s="20">
        <v>76.395082536300194</v>
      </c>
      <c r="F21" s="113">
        <v>1.3995233005490799</v>
      </c>
      <c r="G21" s="20">
        <v>76.304024007877402</v>
      </c>
      <c r="H21" s="113">
        <v>2.3309380623838698</v>
      </c>
      <c r="I21" s="20">
        <v>-9.1058528422763602E-2</v>
      </c>
      <c r="J21" s="113">
        <v>2.54334461641053</v>
      </c>
      <c r="K21" s="20">
        <v>79.884840829168894</v>
      </c>
      <c r="L21" s="113">
        <v>3.6090901128074</v>
      </c>
      <c r="M21" s="20">
        <v>76.104217806287096</v>
      </c>
      <c r="N21" s="113">
        <v>1.6904023600970699</v>
      </c>
      <c r="O21" s="20">
        <v>76.014068282781807</v>
      </c>
      <c r="P21" s="113">
        <v>1.54395959040146</v>
      </c>
      <c r="Q21" s="20">
        <v>-3.8707725463871001</v>
      </c>
      <c r="R21" s="113">
        <v>3.6263615351503602</v>
      </c>
      <c r="S21" s="20">
        <v>78.012564411244696</v>
      </c>
      <c r="T21" s="113">
        <v>2.7932133940432999</v>
      </c>
      <c r="U21" s="20">
        <v>72.417730602849403</v>
      </c>
      <c r="V21" s="113">
        <v>3.1524870496066302</v>
      </c>
      <c r="W21" s="20">
        <v>75.894855938929297</v>
      </c>
      <c r="X21" s="113">
        <v>1.46544682198284</v>
      </c>
      <c r="Y21" s="20">
        <v>-2.11770847231546</v>
      </c>
      <c r="Z21" s="113">
        <v>2.9319739212126099</v>
      </c>
      <c r="AA21" s="107"/>
      <c r="AB21" s="107"/>
      <c r="AC21" s="107"/>
      <c r="AD21" s="108"/>
    </row>
    <row r="22" spans="1:30" ht="13" customHeight="1" x14ac:dyDescent="0.15">
      <c r="A22" s="57" t="s">
        <v>256</v>
      </c>
      <c r="B22" s="106">
        <v>2</v>
      </c>
      <c r="C22" s="20">
        <v>65.4733618982564</v>
      </c>
      <c r="D22" s="113">
        <v>2.2416096898865598</v>
      </c>
      <c r="E22" s="20">
        <v>63.306163552349098</v>
      </c>
      <c r="F22" s="113">
        <v>2.5691730038793601</v>
      </c>
      <c r="G22" s="20">
        <v>68.603628732470199</v>
      </c>
      <c r="H22" s="113">
        <v>3.1905136338567699</v>
      </c>
      <c r="I22" s="20">
        <v>5.2974651801211001</v>
      </c>
      <c r="J22" s="113">
        <v>3.5258460467713002</v>
      </c>
      <c r="K22" s="20">
        <v>59.866399260006403</v>
      </c>
      <c r="L22" s="113">
        <v>5.1516975986313502</v>
      </c>
      <c r="M22" s="20">
        <v>64.392360179879603</v>
      </c>
      <c r="N22" s="113">
        <v>2.48418080279599</v>
      </c>
      <c r="O22" s="20">
        <v>72.323278563493204</v>
      </c>
      <c r="P22" s="113">
        <v>4.0686904728508901</v>
      </c>
      <c r="Q22" s="20">
        <v>12.456879303486801</v>
      </c>
      <c r="R22" s="113">
        <v>6.5797151501559101</v>
      </c>
      <c r="S22" s="20">
        <v>63.242602723688798</v>
      </c>
      <c r="T22" s="113">
        <v>4.6031460913512303</v>
      </c>
      <c r="U22" s="20">
        <v>65.124909412398793</v>
      </c>
      <c r="V22" s="113">
        <v>2.9700666572476</v>
      </c>
      <c r="W22" s="20">
        <v>66.499405569035304</v>
      </c>
      <c r="X22" s="113">
        <v>3.1359612885067101</v>
      </c>
      <c r="Y22" s="20">
        <v>3.2568028453465199</v>
      </c>
      <c r="Z22" s="113">
        <v>5.2307262701904698</v>
      </c>
      <c r="AA22" s="107"/>
      <c r="AB22" s="107"/>
      <c r="AC22" s="107"/>
      <c r="AD22" s="108"/>
    </row>
    <row r="23" spans="1:30" ht="13" customHeight="1" x14ac:dyDescent="0.15">
      <c r="A23" s="57" t="s">
        <v>257</v>
      </c>
      <c r="B23" s="106">
        <v>2</v>
      </c>
      <c r="C23" s="20">
        <v>80.772214345965097</v>
      </c>
      <c r="D23" s="113">
        <v>1.1860052094621301</v>
      </c>
      <c r="E23" s="20">
        <v>81.934048777444005</v>
      </c>
      <c r="F23" s="113">
        <v>1.6148320381738599</v>
      </c>
      <c r="G23" s="20">
        <v>79.701058292952894</v>
      </c>
      <c r="H23" s="113">
        <v>1.72109311465016</v>
      </c>
      <c r="I23" s="20">
        <v>-2.2329904844911099</v>
      </c>
      <c r="J23" s="113">
        <v>2.33683235459262</v>
      </c>
      <c r="K23" s="20">
        <v>79.274343904208706</v>
      </c>
      <c r="L23" s="113">
        <v>3.6338044473278499</v>
      </c>
      <c r="M23" s="20">
        <v>79.837956494930694</v>
      </c>
      <c r="N23" s="113">
        <v>1.43314346726041</v>
      </c>
      <c r="O23" s="20">
        <v>82.911232425687601</v>
      </c>
      <c r="P23" s="113">
        <v>1.7935984856418099</v>
      </c>
      <c r="Q23" s="20">
        <v>3.63688852147888</v>
      </c>
      <c r="R23" s="113">
        <v>3.7948630286523199</v>
      </c>
      <c r="S23" s="20">
        <v>80.917351864802299</v>
      </c>
      <c r="T23" s="113">
        <v>2.7428446062169298</v>
      </c>
      <c r="U23" s="20">
        <v>80.944686811074703</v>
      </c>
      <c r="V23" s="113">
        <v>2.6536037580126401</v>
      </c>
      <c r="W23" s="20">
        <v>81.022655118662001</v>
      </c>
      <c r="X23" s="113">
        <v>1.3314263299320901</v>
      </c>
      <c r="Y23" s="20">
        <v>0.105303253859759</v>
      </c>
      <c r="Z23" s="113">
        <v>2.9121267334115801</v>
      </c>
      <c r="AA23" s="107"/>
      <c r="AB23" s="107"/>
      <c r="AC23" s="107"/>
      <c r="AD23" s="108"/>
    </row>
    <row r="24" spans="1:30" ht="13" customHeight="1" x14ac:dyDescent="0.15">
      <c r="A24" s="57" t="s">
        <v>258</v>
      </c>
      <c r="B24" s="106">
        <v>2</v>
      </c>
      <c r="C24" s="20">
        <v>54.378805586559402</v>
      </c>
      <c r="D24" s="113">
        <v>1.6450458611009999</v>
      </c>
      <c r="E24" s="20">
        <v>52.221402574034201</v>
      </c>
      <c r="F24" s="113">
        <v>1.96482749148069</v>
      </c>
      <c r="G24" s="20">
        <v>57.4457526189845</v>
      </c>
      <c r="H24" s="113">
        <v>2.2733172487044802</v>
      </c>
      <c r="I24" s="20">
        <v>5.22435004495033</v>
      </c>
      <c r="J24" s="113">
        <v>2.6847392049797199</v>
      </c>
      <c r="K24" s="20">
        <v>64.819254625980605</v>
      </c>
      <c r="L24" s="113">
        <v>5.17873594833633</v>
      </c>
      <c r="M24" s="20">
        <v>53.517561181735097</v>
      </c>
      <c r="N24" s="113">
        <v>1.93223033163813</v>
      </c>
      <c r="O24" s="20">
        <v>51.674859032612801</v>
      </c>
      <c r="P24" s="113">
        <v>2.60567777521588</v>
      </c>
      <c r="Q24" s="20">
        <v>-13.144395593367801</v>
      </c>
      <c r="R24" s="113">
        <v>6.1937371560705197</v>
      </c>
      <c r="S24" s="20">
        <v>65.406658700803007</v>
      </c>
      <c r="T24" s="113">
        <v>3.7713225992893902</v>
      </c>
      <c r="U24" s="20">
        <v>51.500867283110999</v>
      </c>
      <c r="V24" s="113">
        <v>3.4620519915980799</v>
      </c>
      <c r="W24" s="20">
        <v>53.033366767622603</v>
      </c>
      <c r="X24" s="113">
        <v>1.92440906605277</v>
      </c>
      <c r="Y24" s="20">
        <v>-12.373291933180401</v>
      </c>
      <c r="Z24" s="113">
        <v>4.0688558966108204</v>
      </c>
      <c r="AA24" s="107"/>
      <c r="AB24" s="107"/>
      <c r="AC24" s="107"/>
      <c r="AD24" s="108"/>
    </row>
    <row r="25" spans="1:30" ht="13" customHeight="1" x14ac:dyDescent="0.15">
      <c r="A25" s="57" t="s">
        <v>259</v>
      </c>
      <c r="B25" s="106">
        <v>2</v>
      </c>
      <c r="C25" s="20">
        <v>48.148016460122797</v>
      </c>
      <c r="D25" s="113">
        <v>1.4437468365967301</v>
      </c>
      <c r="E25" s="20">
        <v>46.443732090347403</v>
      </c>
      <c r="F25" s="113">
        <v>1.5898273084815699</v>
      </c>
      <c r="G25" s="20">
        <v>55.2855737771918</v>
      </c>
      <c r="H25" s="113">
        <v>2.84447384255194</v>
      </c>
      <c r="I25" s="20">
        <v>8.8418416868443597</v>
      </c>
      <c r="J25" s="113">
        <v>3.1013023928165699</v>
      </c>
      <c r="K25" s="20">
        <v>48.0863704283218</v>
      </c>
      <c r="L25" s="113">
        <v>4.6172113365935097</v>
      </c>
      <c r="M25" s="20">
        <v>45.922128048741499</v>
      </c>
      <c r="N25" s="113">
        <v>1.72331504586574</v>
      </c>
      <c r="O25" s="20">
        <v>53.897102327754702</v>
      </c>
      <c r="P25" s="113">
        <v>2.5286536315212702</v>
      </c>
      <c r="Q25" s="20">
        <v>5.8107318994328399</v>
      </c>
      <c r="R25" s="113">
        <v>4.7718891732891198</v>
      </c>
      <c r="S25" s="20">
        <v>46.929185130388703</v>
      </c>
      <c r="T25" s="113">
        <v>3.98582760219506</v>
      </c>
      <c r="U25" s="20">
        <v>41.881092662302599</v>
      </c>
      <c r="V25" s="113">
        <v>3.0824655348776999</v>
      </c>
      <c r="W25" s="20">
        <v>49.782238565410303</v>
      </c>
      <c r="X25" s="113">
        <v>1.4766087278987201</v>
      </c>
      <c r="Y25" s="20">
        <v>2.8530534350216299</v>
      </c>
      <c r="Z25" s="113">
        <v>4.1780196124500097</v>
      </c>
      <c r="AA25" s="107"/>
      <c r="AB25" s="107"/>
      <c r="AC25" s="107"/>
      <c r="AD25" s="108"/>
    </row>
    <row r="26" spans="1:30" ht="13" customHeight="1" x14ac:dyDescent="0.15">
      <c r="A26" s="57" t="s">
        <v>260</v>
      </c>
      <c r="B26" s="106">
        <v>2</v>
      </c>
      <c r="C26" s="20">
        <v>70.502847467632705</v>
      </c>
      <c r="D26" s="113">
        <v>1.5696355384848399</v>
      </c>
      <c r="E26" s="20">
        <v>71.244322393720097</v>
      </c>
      <c r="F26" s="113">
        <v>1.87908004082735</v>
      </c>
      <c r="G26" s="20">
        <v>69.775314352490398</v>
      </c>
      <c r="H26" s="113">
        <v>3.0214361882604299</v>
      </c>
      <c r="I26" s="20">
        <v>-1.46900804122966</v>
      </c>
      <c r="J26" s="113">
        <v>3.5203706656528602</v>
      </c>
      <c r="K26" s="20">
        <v>76.099630615543404</v>
      </c>
      <c r="L26" s="113">
        <v>7.0087369853400299</v>
      </c>
      <c r="M26" s="20">
        <v>69.343116169719806</v>
      </c>
      <c r="N26" s="113">
        <v>1.9866661817903499</v>
      </c>
      <c r="O26" s="20">
        <v>72.237896478445293</v>
      </c>
      <c r="P26" s="113">
        <v>2.7135870995376599</v>
      </c>
      <c r="Q26" s="20">
        <v>-3.8617341370981002</v>
      </c>
      <c r="R26" s="113">
        <v>7.4228490003895704</v>
      </c>
      <c r="S26" s="20">
        <v>75.823224017374301</v>
      </c>
      <c r="T26" s="113">
        <v>3.0877274405516499</v>
      </c>
      <c r="U26" s="20">
        <v>72.206551194162301</v>
      </c>
      <c r="V26" s="113">
        <v>4.0399184967933</v>
      </c>
      <c r="W26" s="20">
        <v>68.600874019205804</v>
      </c>
      <c r="X26" s="113">
        <v>2.0261240693991498</v>
      </c>
      <c r="Y26" s="20">
        <v>-7.22234999816851</v>
      </c>
      <c r="Z26" s="113">
        <v>3.6400439094256001</v>
      </c>
      <c r="AA26" s="107"/>
      <c r="AB26" s="107"/>
      <c r="AC26" s="107"/>
      <c r="AD26" s="108"/>
    </row>
    <row r="27" spans="1:30" ht="13" customHeight="1" x14ac:dyDescent="0.15">
      <c r="A27" s="57" t="s">
        <v>261</v>
      </c>
      <c r="B27" s="106">
        <v>2</v>
      </c>
      <c r="C27" s="20">
        <v>69.267456567660403</v>
      </c>
      <c r="D27" s="113">
        <v>0.98768529150675999</v>
      </c>
      <c r="E27" s="20">
        <v>68.144799260378306</v>
      </c>
      <c r="F27" s="113">
        <v>1.19475583172771</v>
      </c>
      <c r="G27" s="20">
        <v>72.851826781932203</v>
      </c>
      <c r="H27" s="113">
        <v>1.5152139741448201</v>
      </c>
      <c r="I27" s="20">
        <v>4.7070275215538997</v>
      </c>
      <c r="J27" s="113">
        <v>1.89900518858316</v>
      </c>
      <c r="K27" s="20">
        <v>67.149524660667495</v>
      </c>
      <c r="L27" s="113">
        <v>2.4558266629725498</v>
      </c>
      <c r="M27" s="20">
        <v>67.965997479641004</v>
      </c>
      <c r="N27" s="113">
        <v>1.3342417945060401</v>
      </c>
      <c r="O27" s="20">
        <v>71.8025415219997</v>
      </c>
      <c r="P27" s="113">
        <v>1.3696471723206201</v>
      </c>
      <c r="Q27" s="20">
        <v>4.6530168613322802</v>
      </c>
      <c r="R27" s="113">
        <v>2.7368949033480301</v>
      </c>
      <c r="S27" s="20">
        <v>66.894436557982104</v>
      </c>
      <c r="T27" s="113">
        <v>1.7223100583034501</v>
      </c>
      <c r="U27" s="20">
        <v>64.137295142193906</v>
      </c>
      <c r="V27" s="113">
        <v>2.4705582110706099</v>
      </c>
      <c r="W27" s="20">
        <v>71.307625842788497</v>
      </c>
      <c r="X27" s="113">
        <v>1.1633394175060401</v>
      </c>
      <c r="Y27" s="20">
        <v>4.4131892848063599</v>
      </c>
      <c r="Z27" s="113">
        <v>1.91809302996009</v>
      </c>
      <c r="AA27" s="107"/>
      <c r="AB27" s="107"/>
      <c r="AC27" s="107"/>
      <c r="AD27" s="108"/>
    </row>
    <row r="28" spans="1:30" ht="13" customHeight="1" x14ac:dyDescent="0.15">
      <c r="A28" s="57" t="s">
        <v>262</v>
      </c>
      <c r="B28" s="106">
        <v>2</v>
      </c>
      <c r="C28" s="20">
        <v>83.511099716547307</v>
      </c>
      <c r="D28" s="113">
        <v>1.1653074936271901</v>
      </c>
      <c r="E28" s="20">
        <v>83.919084642068299</v>
      </c>
      <c r="F28" s="113">
        <v>1.43102955297901</v>
      </c>
      <c r="G28" s="20">
        <v>82.929307488028599</v>
      </c>
      <c r="H28" s="113">
        <v>1.6889924041861399</v>
      </c>
      <c r="I28" s="20">
        <v>-0.98977715403968602</v>
      </c>
      <c r="J28" s="113">
        <v>2.06133032515379</v>
      </c>
      <c r="K28" s="20">
        <v>81.733391908616298</v>
      </c>
      <c r="L28" s="113">
        <v>3.9877090002381901</v>
      </c>
      <c r="M28" s="20">
        <v>82.252903905404807</v>
      </c>
      <c r="N28" s="113">
        <v>1.4949953325893099</v>
      </c>
      <c r="O28" s="20">
        <v>86.1962602457521</v>
      </c>
      <c r="P28" s="113">
        <v>1.86399352940095</v>
      </c>
      <c r="Q28" s="20">
        <v>4.4628683371357898</v>
      </c>
      <c r="R28" s="113">
        <v>4.1617309368464097</v>
      </c>
      <c r="S28" s="20">
        <v>80.201129976826707</v>
      </c>
      <c r="T28" s="113">
        <v>2.8571364150515999</v>
      </c>
      <c r="U28" s="20">
        <v>81.296289465055196</v>
      </c>
      <c r="V28" s="113">
        <v>2.8552489751803298</v>
      </c>
      <c r="W28" s="20">
        <v>84.746253438853998</v>
      </c>
      <c r="X28" s="113">
        <v>1.3299519503145301</v>
      </c>
      <c r="Y28" s="20">
        <v>4.5451234620272603</v>
      </c>
      <c r="Z28" s="113">
        <v>3.14733359022798</v>
      </c>
      <c r="AA28" s="107"/>
      <c r="AB28" s="107"/>
      <c r="AC28" s="107"/>
      <c r="AD28" s="108"/>
    </row>
    <row r="29" spans="1:30" ht="13" customHeight="1" x14ac:dyDescent="0.15">
      <c r="A29" s="57" t="s">
        <v>263</v>
      </c>
      <c r="B29" s="106">
        <v>2</v>
      </c>
      <c r="C29" s="20">
        <v>72.167905106363406</v>
      </c>
      <c r="D29" s="113">
        <v>1.20100427127021</v>
      </c>
      <c r="E29" s="20">
        <v>71.418273541311507</v>
      </c>
      <c r="F29" s="113">
        <v>1.3793258370105099</v>
      </c>
      <c r="G29" s="20">
        <v>76.078945935859196</v>
      </c>
      <c r="H29" s="113">
        <v>2.6188636153028102</v>
      </c>
      <c r="I29" s="20">
        <v>4.66067239454763</v>
      </c>
      <c r="J29" s="113">
        <v>3.0419986823510499</v>
      </c>
      <c r="K29" s="20">
        <v>67.368124694778103</v>
      </c>
      <c r="L29" s="113">
        <v>4.1360966438048603</v>
      </c>
      <c r="M29" s="20">
        <v>71.722164868691394</v>
      </c>
      <c r="N29" s="113">
        <v>1.7617376811319001</v>
      </c>
      <c r="O29" s="20">
        <v>73.242095439322298</v>
      </c>
      <c r="P29" s="113">
        <v>1.5207759624459101</v>
      </c>
      <c r="Q29" s="20">
        <v>5.8739707445442004</v>
      </c>
      <c r="R29" s="113">
        <v>4.3485995865608</v>
      </c>
      <c r="S29" s="20">
        <v>69.270625096616897</v>
      </c>
      <c r="T29" s="113">
        <v>2.6797699891267701</v>
      </c>
      <c r="U29" s="20">
        <v>70.758044234496793</v>
      </c>
      <c r="V29" s="113">
        <v>2.7732931499791702</v>
      </c>
      <c r="W29" s="20">
        <v>73.928612095220004</v>
      </c>
      <c r="X29" s="113">
        <v>1.4446748964423199</v>
      </c>
      <c r="Y29" s="20">
        <v>4.6579869986030502</v>
      </c>
      <c r="Z29" s="113">
        <v>2.6950601552703501</v>
      </c>
      <c r="AA29" s="107"/>
      <c r="AB29" s="107"/>
      <c r="AC29" s="107"/>
      <c r="AD29" s="108"/>
    </row>
    <row r="30" spans="1:30" ht="13" customHeight="1" x14ac:dyDescent="0.15">
      <c r="A30" s="57" t="s">
        <v>264</v>
      </c>
      <c r="B30" s="106">
        <v>2</v>
      </c>
      <c r="C30" s="20">
        <v>76.397889166084198</v>
      </c>
      <c r="D30" s="113">
        <v>1.1519156664902701</v>
      </c>
      <c r="E30" s="20">
        <v>76.918260008923596</v>
      </c>
      <c r="F30" s="113">
        <v>1.2776010857686</v>
      </c>
      <c r="G30" s="20">
        <v>75.282205962185998</v>
      </c>
      <c r="H30" s="113">
        <v>1.7218175540890299</v>
      </c>
      <c r="I30" s="20">
        <v>-1.6360540467376601</v>
      </c>
      <c r="J30" s="113">
        <v>1.7998192747010999</v>
      </c>
      <c r="K30" s="20">
        <v>73.504226191928893</v>
      </c>
      <c r="L30" s="113">
        <v>2.8781885708274602</v>
      </c>
      <c r="M30" s="20">
        <v>75.407168276954394</v>
      </c>
      <c r="N30" s="113">
        <v>1.43124941105421</v>
      </c>
      <c r="O30" s="20">
        <v>78.378479890601099</v>
      </c>
      <c r="P30" s="113">
        <v>1.48570256430985</v>
      </c>
      <c r="Q30" s="20">
        <v>4.8742536986722804</v>
      </c>
      <c r="R30" s="113">
        <v>3.0097693261263099</v>
      </c>
      <c r="S30" s="20">
        <v>75.426146629812706</v>
      </c>
      <c r="T30" s="113">
        <v>1.99911270017528</v>
      </c>
      <c r="U30" s="20">
        <v>74.603033361044197</v>
      </c>
      <c r="V30" s="113">
        <v>2.3814483467744401</v>
      </c>
      <c r="W30" s="20">
        <v>77.098252168981901</v>
      </c>
      <c r="X30" s="113">
        <v>1.2902314127728101</v>
      </c>
      <c r="Y30" s="20">
        <v>1.6721055391692401</v>
      </c>
      <c r="Z30" s="113">
        <v>2.0548252663388502</v>
      </c>
      <c r="AA30" s="107"/>
      <c r="AB30" s="107"/>
      <c r="AC30" s="107"/>
      <c r="AD30" s="108"/>
    </row>
    <row r="31" spans="1:30" ht="13" customHeight="1" x14ac:dyDescent="0.15">
      <c r="A31" s="57" t="s">
        <v>265</v>
      </c>
      <c r="B31" s="106">
        <v>2</v>
      </c>
      <c r="C31" s="20">
        <v>44.576991899714301</v>
      </c>
      <c r="D31" s="113">
        <v>1.54483287670269</v>
      </c>
      <c r="E31" s="20">
        <v>43.3651208975161</v>
      </c>
      <c r="F31" s="113">
        <v>1.74726482947849</v>
      </c>
      <c r="G31" s="20">
        <v>47.255140163119002</v>
      </c>
      <c r="H31" s="113">
        <v>2.4291302276765099</v>
      </c>
      <c r="I31" s="20">
        <v>3.8900192656028199</v>
      </c>
      <c r="J31" s="113">
        <v>2.6650392962727798</v>
      </c>
      <c r="K31" s="20">
        <v>52.139560297702303</v>
      </c>
      <c r="L31" s="113">
        <v>4.3906733125625497</v>
      </c>
      <c r="M31" s="20">
        <v>42.203757427608302</v>
      </c>
      <c r="N31" s="113">
        <v>1.9180723151180701</v>
      </c>
      <c r="O31" s="20">
        <v>46.760409172962099</v>
      </c>
      <c r="P31" s="113">
        <v>2.40969487774532</v>
      </c>
      <c r="Q31" s="20">
        <v>-5.3791511247402903</v>
      </c>
      <c r="R31" s="113">
        <v>5.3784163790370201</v>
      </c>
      <c r="S31" s="20">
        <v>48.782753959869503</v>
      </c>
      <c r="T31" s="113">
        <v>4.0084225923808496</v>
      </c>
      <c r="U31" s="20">
        <v>48.479914716022002</v>
      </c>
      <c r="V31" s="113">
        <v>3.0367905094507601</v>
      </c>
      <c r="W31" s="20">
        <v>43.162023170753699</v>
      </c>
      <c r="X31" s="113">
        <v>1.8894030612948001</v>
      </c>
      <c r="Y31" s="20">
        <v>-5.6207307891157399</v>
      </c>
      <c r="Z31" s="113">
        <v>4.4762659243536698</v>
      </c>
      <c r="AA31" s="107"/>
      <c r="AB31" s="107"/>
      <c r="AC31" s="107"/>
      <c r="AD31" s="108"/>
    </row>
    <row r="32" spans="1:30" ht="13" customHeight="1" x14ac:dyDescent="0.15">
      <c r="A32" s="57" t="s">
        <v>266</v>
      </c>
      <c r="B32" s="106">
        <v>2</v>
      </c>
      <c r="C32" s="20">
        <v>52.775183723244702</v>
      </c>
      <c r="D32" s="113">
        <v>1.3439335288989001</v>
      </c>
      <c r="E32" s="20">
        <v>52.401400163029699</v>
      </c>
      <c r="F32" s="113">
        <v>1.3895538244560799</v>
      </c>
      <c r="G32" s="20">
        <v>54.3182373674518</v>
      </c>
      <c r="H32" s="113">
        <v>2.4308849819947498</v>
      </c>
      <c r="I32" s="20">
        <v>1.9168372044220701</v>
      </c>
      <c r="J32" s="113">
        <v>2.4037719600973899</v>
      </c>
      <c r="K32" s="20">
        <v>57.6192384518776</v>
      </c>
      <c r="L32" s="113">
        <v>4.9785346360972902</v>
      </c>
      <c r="M32" s="20">
        <v>51.296889877562897</v>
      </c>
      <c r="N32" s="113">
        <v>1.9315431879093701</v>
      </c>
      <c r="O32" s="20">
        <v>53.4933493055645</v>
      </c>
      <c r="P32" s="113">
        <v>1.6675741374641999</v>
      </c>
      <c r="Q32" s="20">
        <v>-4.12588914631311</v>
      </c>
      <c r="R32" s="113">
        <v>4.9258390382977799</v>
      </c>
      <c r="S32" s="20">
        <v>55.6792986102692</v>
      </c>
      <c r="T32" s="113">
        <v>3.52508636567145</v>
      </c>
      <c r="U32" s="20">
        <v>47.994725582819001</v>
      </c>
      <c r="V32" s="113">
        <v>3.39642736227071</v>
      </c>
      <c r="W32" s="20">
        <v>53.239533204247699</v>
      </c>
      <c r="X32" s="113">
        <v>1.41947682144246</v>
      </c>
      <c r="Y32" s="20">
        <v>-2.4397654060215599</v>
      </c>
      <c r="Z32" s="113">
        <v>3.5107209858713002</v>
      </c>
      <c r="AA32" s="107"/>
      <c r="AB32" s="107"/>
      <c r="AC32" s="107"/>
      <c r="AD32" s="108"/>
    </row>
    <row r="33" spans="1:30" ht="13" customHeight="1" x14ac:dyDescent="0.15">
      <c r="A33" s="57" t="s">
        <v>267</v>
      </c>
      <c r="B33" s="106">
        <v>2</v>
      </c>
      <c r="C33" s="20">
        <v>63.030179499504797</v>
      </c>
      <c r="D33" s="113">
        <v>1.5707738899505701</v>
      </c>
      <c r="E33" s="20">
        <v>63.995692981030103</v>
      </c>
      <c r="F33" s="113">
        <v>1.92661636695364</v>
      </c>
      <c r="G33" s="20">
        <v>60.597133750729903</v>
      </c>
      <c r="H33" s="113">
        <v>2.9689543266488299</v>
      </c>
      <c r="I33" s="20">
        <v>-3.3985592303001702</v>
      </c>
      <c r="J33" s="113">
        <v>3.66800475305073</v>
      </c>
      <c r="K33" s="20">
        <v>62.316161417358003</v>
      </c>
      <c r="L33" s="113">
        <v>7.30522552893453</v>
      </c>
      <c r="M33" s="20">
        <v>61.117221753221202</v>
      </c>
      <c r="N33" s="113">
        <v>2.1792650866716698</v>
      </c>
      <c r="O33" s="20">
        <v>66.085729426028195</v>
      </c>
      <c r="P33" s="113">
        <v>2.8155353036154098</v>
      </c>
      <c r="Q33" s="20">
        <v>3.76956800867015</v>
      </c>
      <c r="R33" s="113">
        <v>8.1863431052475395</v>
      </c>
      <c r="S33" s="20">
        <v>58.363838238372701</v>
      </c>
      <c r="T33" s="113">
        <v>2.9924583268743099</v>
      </c>
      <c r="U33" s="20">
        <v>58.239796398234297</v>
      </c>
      <c r="V33" s="113">
        <v>4.11839441757561</v>
      </c>
      <c r="W33" s="20">
        <v>66.409113761127998</v>
      </c>
      <c r="X33" s="113">
        <v>2.4507105702735301</v>
      </c>
      <c r="Y33" s="20">
        <v>8.0452755227553201</v>
      </c>
      <c r="Z33" s="113">
        <v>4.2493443863111304</v>
      </c>
      <c r="AA33" s="107"/>
      <c r="AB33" s="107"/>
      <c r="AC33" s="107"/>
      <c r="AD33" s="108"/>
    </row>
    <row r="34" spans="1:30" ht="13" customHeight="1" x14ac:dyDescent="0.15">
      <c r="A34" s="57" t="s">
        <v>268</v>
      </c>
      <c r="B34" s="106">
        <v>2</v>
      </c>
      <c r="C34" s="20">
        <v>78.326667891043698</v>
      </c>
      <c r="D34" s="113">
        <v>1.4635519059604101</v>
      </c>
      <c r="E34" s="20">
        <v>78.854672480185698</v>
      </c>
      <c r="F34" s="113">
        <v>1.4699244566233001</v>
      </c>
      <c r="G34" s="20">
        <v>76.368867420493402</v>
      </c>
      <c r="H34" s="113">
        <v>2.7778179177124902</v>
      </c>
      <c r="I34" s="20">
        <v>-2.4858050596922401</v>
      </c>
      <c r="J34" s="113">
        <v>2.65300013374643</v>
      </c>
      <c r="K34" s="20">
        <v>75.130037159698304</v>
      </c>
      <c r="L34" s="113">
        <v>3.8595567651846099</v>
      </c>
      <c r="M34" s="20">
        <v>78.316490325912298</v>
      </c>
      <c r="N34" s="113">
        <v>1.9682889819868901</v>
      </c>
      <c r="O34" s="20">
        <v>78.661903304120003</v>
      </c>
      <c r="P34" s="113">
        <v>1.8796035376205</v>
      </c>
      <c r="Q34" s="20">
        <v>3.5318661444217598</v>
      </c>
      <c r="R34" s="113">
        <v>3.94189901129849</v>
      </c>
      <c r="S34" s="20">
        <v>75.916891938311096</v>
      </c>
      <c r="T34" s="113">
        <v>3.5429145809334099</v>
      </c>
      <c r="U34" s="20">
        <v>72.283391167503495</v>
      </c>
      <c r="V34" s="113">
        <v>3.06377854689421</v>
      </c>
      <c r="W34" s="20">
        <v>80.644237425444103</v>
      </c>
      <c r="X34" s="113">
        <v>1.46413498035407</v>
      </c>
      <c r="Y34" s="20">
        <v>4.7273454871330403</v>
      </c>
      <c r="Z34" s="113">
        <v>3.13042817574118</v>
      </c>
      <c r="AA34" s="107"/>
      <c r="AB34" s="107"/>
      <c r="AC34" s="107"/>
      <c r="AD34" s="108"/>
    </row>
    <row r="35" spans="1:30" ht="13" customHeight="1" x14ac:dyDescent="0.15">
      <c r="A35" s="57" t="s">
        <v>269</v>
      </c>
      <c r="B35" s="106">
        <v>2</v>
      </c>
      <c r="C35" s="20">
        <v>81.414427906652406</v>
      </c>
      <c r="D35" s="113">
        <v>1.0362860972313199</v>
      </c>
      <c r="E35" s="20">
        <v>81.523677883131498</v>
      </c>
      <c r="F35" s="113">
        <v>1.1930996848523701</v>
      </c>
      <c r="G35" s="20">
        <v>81.255360308811305</v>
      </c>
      <c r="H35" s="113">
        <v>1.7523374198394399</v>
      </c>
      <c r="I35" s="20">
        <v>-0.26831757432022102</v>
      </c>
      <c r="J35" s="113">
        <v>2.0367337612119401</v>
      </c>
      <c r="K35" s="20">
        <v>86.528434539926394</v>
      </c>
      <c r="L35" s="113">
        <v>3.4086218321520398</v>
      </c>
      <c r="M35" s="20">
        <v>79.576935154425897</v>
      </c>
      <c r="N35" s="113">
        <v>1.3777050744078301</v>
      </c>
      <c r="O35" s="20">
        <v>83.035662127776106</v>
      </c>
      <c r="P35" s="113">
        <v>1.2983955143180199</v>
      </c>
      <c r="Q35" s="20">
        <v>-3.4927724121502899</v>
      </c>
      <c r="R35" s="113">
        <v>3.6311825856946101</v>
      </c>
      <c r="S35" s="20">
        <v>80.486496091841701</v>
      </c>
      <c r="T35" s="113">
        <v>2.2199877879832899</v>
      </c>
      <c r="U35" s="20">
        <v>78.4094831556272</v>
      </c>
      <c r="V35" s="113">
        <v>2.0798837769582801</v>
      </c>
      <c r="W35" s="20">
        <v>82.682947270893905</v>
      </c>
      <c r="X35" s="113">
        <v>1.1800916385878699</v>
      </c>
      <c r="Y35" s="20">
        <v>2.1964511790522501</v>
      </c>
      <c r="Z35" s="113">
        <v>2.3687367932096</v>
      </c>
      <c r="AA35" s="107"/>
      <c r="AB35" s="107"/>
      <c r="AC35" s="107"/>
      <c r="AD35" s="108"/>
    </row>
    <row r="36" spans="1:30" ht="13" customHeight="1" x14ac:dyDescent="0.15">
      <c r="A36" s="57" t="s">
        <v>270</v>
      </c>
      <c r="B36" s="106">
        <v>2</v>
      </c>
      <c r="C36" s="20">
        <v>45.017650361570702</v>
      </c>
      <c r="D36" s="113">
        <v>1.48422429774186</v>
      </c>
      <c r="E36" s="20">
        <v>44.800876263340697</v>
      </c>
      <c r="F36" s="113">
        <v>2.1696034684901901</v>
      </c>
      <c r="G36" s="20">
        <v>45.089899470659702</v>
      </c>
      <c r="H36" s="113">
        <v>1.6209935873118599</v>
      </c>
      <c r="I36" s="20">
        <v>0.28902320731907599</v>
      </c>
      <c r="J36" s="113">
        <v>2.2525638545919602</v>
      </c>
      <c r="K36" s="20">
        <v>45.417936579667803</v>
      </c>
      <c r="L36" s="113">
        <v>2.7856571543081401</v>
      </c>
      <c r="M36" s="20">
        <v>41.697638401671803</v>
      </c>
      <c r="N36" s="113">
        <v>1.7463534620476999</v>
      </c>
      <c r="O36" s="20">
        <v>49.551236149861097</v>
      </c>
      <c r="P36" s="113">
        <v>2.3142946526042301</v>
      </c>
      <c r="Q36" s="20">
        <v>4.1332995701933601</v>
      </c>
      <c r="R36" s="113">
        <v>3.3727492792336999</v>
      </c>
      <c r="S36" s="20">
        <v>46.995522508739001</v>
      </c>
      <c r="T36" s="113">
        <v>2.8728014084626601</v>
      </c>
      <c r="U36" s="20">
        <v>38.594382806604102</v>
      </c>
      <c r="V36" s="113">
        <v>2.4337320965085301</v>
      </c>
      <c r="W36" s="20">
        <v>46.241246311029201</v>
      </c>
      <c r="X36" s="113">
        <v>1.6746707332227899</v>
      </c>
      <c r="Y36" s="20">
        <v>-0.75427619770980703</v>
      </c>
      <c r="Z36" s="113">
        <v>3.0722124861902902</v>
      </c>
      <c r="AA36" s="107"/>
      <c r="AB36" s="107"/>
      <c r="AC36" s="107"/>
      <c r="AD36" s="108"/>
    </row>
    <row r="37" spans="1:30" ht="13" customHeight="1" x14ac:dyDescent="0.15">
      <c r="A37" s="57" t="s">
        <v>271</v>
      </c>
      <c r="B37" s="106">
        <v>2</v>
      </c>
      <c r="C37" s="20">
        <v>68.362872408738099</v>
      </c>
      <c r="D37" s="113">
        <v>0.92272162371870803</v>
      </c>
      <c r="E37" s="20">
        <v>67.744867480422798</v>
      </c>
      <c r="F37" s="113">
        <v>1.11739475631831</v>
      </c>
      <c r="G37" s="20">
        <v>70.458780593206598</v>
      </c>
      <c r="H37" s="113">
        <v>1.6544886559176899</v>
      </c>
      <c r="I37" s="20">
        <v>2.7139131127837599</v>
      </c>
      <c r="J37" s="113">
        <v>2.0558158108025899</v>
      </c>
      <c r="K37" s="20">
        <v>61.523223535326999</v>
      </c>
      <c r="L37" s="113">
        <v>2.4255448650776898</v>
      </c>
      <c r="M37" s="20">
        <v>66.630974263162301</v>
      </c>
      <c r="N37" s="113">
        <v>1.29039119893207</v>
      </c>
      <c r="O37" s="20">
        <v>77.275484228002</v>
      </c>
      <c r="P37" s="113">
        <v>1.61656537417543</v>
      </c>
      <c r="Q37" s="20">
        <v>15.752260692675</v>
      </c>
      <c r="R37" s="113">
        <v>3.3254703482761898</v>
      </c>
      <c r="S37" s="20">
        <v>62.722165329785298</v>
      </c>
      <c r="T37" s="113">
        <v>1.6910429736366499</v>
      </c>
      <c r="U37" s="20">
        <v>64.348548300237297</v>
      </c>
      <c r="V37" s="113">
        <v>1.8128068173438501</v>
      </c>
      <c r="W37" s="20">
        <v>72.104819634429305</v>
      </c>
      <c r="X37" s="113">
        <v>1.2833158524336301</v>
      </c>
      <c r="Y37" s="20">
        <v>9.3826543046440296</v>
      </c>
      <c r="Z37" s="113">
        <v>2.0405576956410001</v>
      </c>
      <c r="AA37" s="107"/>
      <c r="AB37" s="107"/>
      <c r="AC37" s="107"/>
      <c r="AD37" s="108"/>
    </row>
    <row r="38" spans="1:30" ht="13" customHeight="1" x14ac:dyDescent="0.15">
      <c r="A38" s="57" t="s">
        <v>272</v>
      </c>
      <c r="B38" s="106">
        <v>2</v>
      </c>
      <c r="C38" s="20">
        <v>70.600293548410804</v>
      </c>
      <c r="D38" s="113">
        <v>1.2149492604185901</v>
      </c>
      <c r="E38" s="20">
        <v>69.228879140808303</v>
      </c>
      <c r="F38" s="113">
        <v>1.49124743776003</v>
      </c>
      <c r="G38" s="20">
        <v>74.180633312516306</v>
      </c>
      <c r="H38" s="113">
        <v>2.3107345052684498</v>
      </c>
      <c r="I38" s="20">
        <v>4.9517541717079299</v>
      </c>
      <c r="J38" s="113">
        <v>2.7764459751387598</v>
      </c>
      <c r="K38" s="20">
        <v>79.079238246785707</v>
      </c>
      <c r="L38" s="113">
        <v>2.4251677556312998</v>
      </c>
      <c r="M38" s="20">
        <v>67.739964493690906</v>
      </c>
      <c r="N38" s="113">
        <v>1.6232625980128199</v>
      </c>
      <c r="O38" s="20">
        <v>73.548320825026394</v>
      </c>
      <c r="P38" s="113">
        <v>2.2968428042084601</v>
      </c>
      <c r="Q38" s="20">
        <v>-5.5309174217593302</v>
      </c>
      <c r="R38" s="113">
        <v>3.4659917318898601</v>
      </c>
      <c r="S38" s="20">
        <v>73.922674338843706</v>
      </c>
      <c r="T38" s="113">
        <v>2.2588387653320199</v>
      </c>
      <c r="U38" s="20">
        <v>68.524296516632305</v>
      </c>
      <c r="V38" s="113">
        <v>2.7837743892938902</v>
      </c>
      <c r="W38" s="20">
        <v>69.716798583175503</v>
      </c>
      <c r="X38" s="113">
        <v>1.75881608823595</v>
      </c>
      <c r="Y38" s="20">
        <v>-4.2058757556681297</v>
      </c>
      <c r="Z38" s="113">
        <v>2.5705080820937098</v>
      </c>
      <c r="AA38" s="107"/>
      <c r="AB38" s="107"/>
      <c r="AC38" s="107"/>
      <c r="AD38" s="108"/>
    </row>
    <row r="39" spans="1:30" ht="13" customHeight="1" x14ac:dyDescent="0.15">
      <c r="A39" s="57" t="s">
        <v>273</v>
      </c>
      <c r="B39" s="106">
        <v>2</v>
      </c>
      <c r="C39" s="20">
        <v>73.948530254652198</v>
      </c>
      <c r="D39" s="113">
        <v>1.3255101528122</v>
      </c>
      <c r="E39" s="20">
        <v>74.610621882444903</v>
      </c>
      <c r="F39" s="113">
        <v>1.6764789963443101</v>
      </c>
      <c r="G39" s="20">
        <v>73.874492539119998</v>
      </c>
      <c r="H39" s="113">
        <v>1.87337231791123</v>
      </c>
      <c r="I39" s="20">
        <v>-0.73612934332494695</v>
      </c>
      <c r="J39" s="113">
        <v>2.3751314124398899</v>
      </c>
      <c r="K39" s="20">
        <v>69.055825570821597</v>
      </c>
      <c r="L39" s="113">
        <v>3.63660299775982</v>
      </c>
      <c r="M39" s="20">
        <v>71.349536794926607</v>
      </c>
      <c r="N39" s="113">
        <v>1.84675366210252</v>
      </c>
      <c r="O39" s="20">
        <v>80.715796379323606</v>
      </c>
      <c r="P39" s="113">
        <v>1.5040783935717701</v>
      </c>
      <c r="Q39" s="20">
        <v>11.659970808502001</v>
      </c>
      <c r="R39" s="113">
        <v>3.76811417785613</v>
      </c>
      <c r="S39" s="20">
        <v>71.671693294460994</v>
      </c>
      <c r="T39" s="113">
        <v>2.6185722850826401</v>
      </c>
      <c r="U39" s="20">
        <v>70.777198559778498</v>
      </c>
      <c r="V39" s="113">
        <v>3.7114104115142599</v>
      </c>
      <c r="W39" s="20">
        <v>76.300506258765907</v>
      </c>
      <c r="X39" s="113">
        <v>1.4707071428432801</v>
      </c>
      <c r="Y39" s="20">
        <v>4.6288129643048697</v>
      </c>
      <c r="Z39" s="113">
        <v>2.9064136694607998</v>
      </c>
      <c r="AA39" s="107"/>
      <c r="AB39" s="107"/>
      <c r="AC39" s="107"/>
      <c r="AD39" s="108"/>
    </row>
    <row r="40" spans="1:30" ht="13" customHeight="1" x14ac:dyDescent="0.15">
      <c r="A40" s="57" t="s">
        <v>274</v>
      </c>
      <c r="B40" s="106">
        <v>2</v>
      </c>
      <c r="C40" s="20">
        <v>74.148021631961299</v>
      </c>
      <c r="D40" s="113">
        <v>1.4014034893223799</v>
      </c>
      <c r="E40" s="20">
        <v>75.002996736251703</v>
      </c>
      <c r="F40" s="113">
        <v>1.4508727363307301</v>
      </c>
      <c r="G40" s="20">
        <v>69.486171542623694</v>
      </c>
      <c r="H40" s="113">
        <v>2.9100310502870501</v>
      </c>
      <c r="I40" s="20">
        <v>-5.5168251936280104</v>
      </c>
      <c r="J40" s="113">
        <v>2.9416661979341701</v>
      </c>
      <c r="K40" s="20">
        <v>68.119933634402699</v>
      </c>
      <c r="L40" s="113">
        <v>3.6609810340982798</v>
      </c>
      <c r="M40" s="20">
        <v>72.628290214478994</v>
      </c>
      <c r="N40" s="113">
        <v>2.3034041776047101</v>
      </c>
      <c r="O40" s="20">
        <v>75.848160620483597</v>
      </c>
      <c r="P40" s="113">
        <v>1.4959384377923299</v>
      </c>
      <c r="Q40" s="20">
        <v>7.7282269860809398</v>
      </c>
      <c r="R40" s="113">
        <v>3.6836914049232501</v>
      </c>
      <c r="S40" s="20">
        <v>65.7194890353408</v>
      </c>
      <c r="T40" s="113">
        <v>3.5395379871817099</v>
      </c>
      <c r="U40" s="20">
        <v>73.364101538561997</v>
      </c>
      <c r="V40" s="113">
        <v>3.2940216706814902</v>
      </c>
      <c r="W40" s="20">
        <v>75.843614937653498</v>
      </c>
      <c r="X40" s="113">
        <v>1.66053115982019</v>
      </c>
      <c r="Y40" s="20">
        <v>10.1241259023127</v>
      </c>
      <c r="Z40" s="113">
        <v>3.89965863914651</v>
      </c>
      <c r="AA40" s="107"/>
      <c r="AB40" s="107"/>
      <c r="AC40" s="107"/>
      <c r="AD40" s="108"/>
    </row>
    <row r="41" spans="1:30" ht="13" customHeight="1" x14ac:dyDescent="0.15">
      <c r="A41" s="57" t="s">
        <v>275</v>
      </c>
      <c r="B41" s="106">
        <v>2</v>
      </c>
      <c r="C41" s="20">
        <v>71.596264654978796</v>
      </c>
      <c r="D41" s="113">
        <v>1.1560155279946001</v>
      </c>
      <c r="E41" s="20">
        <v>70.723500273881498</v>
      </c>
      <c r="F41" s="113">
        <v>1.3514934624600401</v>
      </c>
      <c r="G41" s="20">
        <v>77.219708306735299</v>
      </c>
      <c r="H41" s="113">
        <v>2.3269560850071298</v>
      </c>
      <c r="I41" s="20">
        <v>6.4962080328537697</v>
      </c>
      <c r="J41" s="113">
        <v>2.8015129827834002</v>
      </c>
      <c r="K41" s="20">
        <v>73.803451439206199</v>
      </c>
      <c r="L41" s="113">
        <v>4.5518800063158</v>
      </c>
      <c r="M41" s="20">
        <v>68.656352365384095</v>
      </c>
      <c r="N41" s="113">
        <v>1.9769954105376999</v>
      </c>
      <c r="O41" s="20">
        <v>73.289441310193396</v>
      </c>
      <c r="P41" s="113">
        <v>1.27088406364946</v>
      </c>
      <c r="Q41" s="20">
        <v>-0.51401012901280296</v>
      </c>
      <c r="R41" s="113">
        <v>4.9675896153326997</v>
      </c>
      <c r="S41" s="20">
        <v>69.273070997173207</v>
      </c>
      <c r="T41" s="113">
        <v>2.97094003858339</v>
      </c>
      <c r="U41" s="20">
        <v>67.4796403183325</v>
      </c>
      <c r="V41" s="113">
        <v>5.6221035125023002</v>
      </c>
      <c r="W41" s="20">
        <v>72.399177628859604</v>
      </c>
      <c r="X41" s="113">
        <v>1.23632078932954</v>
      </c>
      <c r="Y41" s="20">
        <v>3.1261066316864099</v>
      </c>
      <c r="Z41" s="113">
        <v>3.2128311599186499</v>
      </c>
      <c r="AA41" s="107"/>
      <c r="AB41" s="107"/>
      <c r="AC41" s="107"/>
      <c r="AD41" s="108"/>
    </row>
    <row r="42" spans="1:30" ht="13" customHeight="1" x14ac:dyDescent="0.15">
      <c r="A42" s="57" t="s">
        <v>276</v>
      </c>
      <c r="B42" s="106">
        <v>2</v>
      </c>
      <c r="C42" s="20">
        <v>61.940071270950199</v>
      </c>
      <c r="D42" s="113">
        <v>1.34266715282588</v>
      </c>
      <c r="E42" s="20">
        <v>62.894125108012403</v>
      </c>
      <c r="F42" s="113">
        <v>1.8236451389217001</v>
      </c>
      <c r="G42" s="20">
        <v>59.892469340812397</v>
      </c>
      <c r="H42" s="113">
        <v>2.4111276879729799</v>
      </c>
      <c r="I42" s="20">
        <v>-3.0016557672000599</v>
      </c>
      <c r="J42" s="113">
        <v>3.2820009885402399</v>
      </c>
      <c r="K42" s="20">
        <v>55.604310043353301</v>
      </c>
      <c r="L42" s="113">
        <v>3.37139583248186</v>
      </c>
      <c r="M42" s="20">
        <v>62.439943594760301</v>
      </c>
      <c r="N42" s="113">
        <v>1.73559625773238</v>
      </c>
      <c r="O42" s="20">
        <v>66.3977492404522</v>
      </c>
      <c r="P42" s="113">
        <v>2.59987143859464</v>
      </c>
      <c r="Q42" s="20">
        <v>10.7934391970989</v>
      </c>
      <c r="R42" s="113">
        <v>4.1143564667508397</v>
      </c>
      <c r="S42" s="20">
        <v>60.619292458718299</v>
      </c>
      <c r="T42" s="113">
        <v>3.3090019542401299</v>
      </c>
      <c r="U42" s="20">
        <v>59.902983373872097</v>
      </c>
      <c r="V42" s="113">
        <v>3.2903620768623298</v>
      </c>
      <c r="W42" s="20">
        <v>62.932551923370298</v>
      </c>
      <c r="X42" s="113">
        <v>1.69403258640173</v>
      </c>
      <c r="Y42" s="20">
        <v>2.3132594646520301</v>
      </c>
      <c r="Z42" s="113">
        <v>3.7462177677162898</v>
      </c>
      <c r="AA42" s="107"/>
      <c r="AB42" s="107"/>
      <c r="AC42" s="107"/>
      <c r="AD42" s="108"/>
    </row>
    <row r="43" spans="1:30" ht="13" customHeight="1" x14ac:dyDescent="0.15">
      <c r="A43" s="57" t="s">
        <v>277</v>
      </c>
      <c r="B43" s="106">
        <v>2</v>
      </c>
      <c r="C43" s="20">
        <v>66.251701981718099</v>
      </c>
      <c r="D43" s="113">
        <v>1.7546212409473501</v>
      </c>
      <c r="E43" s="20">
        <v>64.521619000667101</v>
      </c>
      <c r="F43" s="113">
        <v>2.2480415690042501</v>
      </c>
      <c r="G43" s="20">
        <v>70.6126400997004</v>
      </c>
      <c r="H43" s="113">
        <v>2.97745861256106</v>
      </c>
      <c r="I43" s="20">
        <v>6.0910210990333002</v>
      </c>
      <c r="J43" s="113">
        <v>3.7993863468706102</v>
      </c>
      <c r="K43" s="20">
        <v>69.991177849110898</v>
      </c>
      <c r="L43" s="113">
        <v>8.1586438784788093</v>
      </c>
      <c r="M43" s="20">
        <v>63.864510147472501</v>
      </c>
      <c r="N43" s="113">
        <v>2.3489881373407502</v>
      </c>
      <c r="O43" s="20">
        <v>69.7050132314763</v>
      </c>
      <c r="P43" s="113">
        <v>2.5840837371727798</v>
      </c>
      <c r="Q43" s="20">
        <v>-0.28616461763456902</v>
      </c>
      <c r="R43" s="113">
        <v>8.3788277682448093</v>
      </c>
      <c r="S43" s="20">
        <v>72.012656516069399</v>
      </c>
      <c r="T43" s="113">
        <v>4.5490872687378197</v>
      </c>
      <c r="U43" s="20">
        <v>56.109678428101098</v>
      </c>
      <c r="V43" s="113">
        <v>3.9632010853244601</v>
      </c>
      <c r="W43" s="20">
        <v>67.199573627614598</v>
      </c>
      <c r="X43" s="113">
        <v>2.2346571489081701</v>
      </c>
      <c r="Y43" s="20">
        <v>-4.81308288845484</v>
      </c>
      <c r="Z43" s="113">
        <v>4.7725077623332499</v>
      </c>
      <c r="AA43" s="107"/>
      <c r="AB43" s="107"/>
      <c r="AC43" s="107"/>
      <c r="AD43" s="108"/>
    </row>
    <row r="44" spans="1:30" ht="13" customHeight="1" x14ac:dyDescent="0.15">
      <c r="A44" s="57" t="s">
        <v>278</v>
      </c>
      <c r="B44" s="106">
        <v>2</v>
      </c>
      <c r="C44" s="20">
        <v>78.996655317551102</v>
      </c>
      <c r="D44" s="113">
        <v>0.85473327403749499</v>
      </c>
      <c r="E44" s="20">
        <v>80.305033334871794</v>
      </c>
      <c r="F44" s="113">
        <v>1.59050432146926</v>
      </c>
      <c r="G44" s="20">
        <v>77.959119966089304</v>
      </c>
      <c r="H44" s="113">
        <v>1.1290146489378099</v>
      </c>
      <c r="I44" s="20">
        <v>-2.3459133687824298</v>
      </c>
      <c r="J44" s="113">
        <v>2.1097177534545701</v>
      </c>
      <c r="K44" s="20">
        <v>79.995078923126002</v>
      </c>
      <c r="L44" s="113">
        <v>1.5968451350564099</v>
      </c>
      <c r="M44" s="20">
        <v>77.621505241392001</v>
      </c>
      <c r="N44" s="113">
        <v>1.19387956686047</v>
      </c>
      <c r="O44" s="20">
        <v>81.735705204220494</v>
      </c>
      <c r="P44" s="113">
        <v>1.7079746576843799</v>
      </c>
      <c r="Q44" s="20">
        <v>1.7406262810944599</v>
      </c>
      <c r="R44" s="113">
        <v>2.2583576220180501</v>
      </c>
      <c r="S44" s="20">
        <v>80.763623610015799</v>
      </c>
      <c r="T44" s="113">
        <v>1.71705641935221</v>
      </c>
      <c r="U44" s="20">
        <v>76.510951234070504</v>
      </c>
      <c r="V44" s="113">
        <v>1.82011635485152</v>
      </c>
      <c r="W44" s="20">
        <v>79.451515652779605</v>
      </c>
      <c r="X44" s="113">
        <v>1.3902354187219601</v>
      </c>
      <c r="Y44" s="20">
        <v>-1.31210795723619</v>
      </c>
      <c r="Z44" s="113">
        <v>2.2658680790708701</v>
      </c>
      <c r="AA44" s="107"/>
      <c r="AB44" s="107"/>
      <c r="AC44" s="107"/>
      <c r="AD44" s="108"/>
    </row>
    <row r="45" spans="1:30" ht="13" customHeight="1" x14ac:dyDescent="0.15">
      <c r="A45" s="57" t="s">
        <v>279</v>
      </c>
      <c r="B45" s="106">
        <v>2</v>
      </c>
      <c r="C45" s="20">
        <v>68.841941580400302</v>
      </c>
      <c r="D45" s="113">
        <v>1.2623410994366899</v>
      </c>
      <c r="E45" s="20">
        <v>69.964068374970907</v>
      </c>
      <c r="F45" s="113">
        <v>1.5602396590041001</v>
      </c>
      <c r="G45" s="20">
        <v>66.715384727134406</v>
      </c>
      <c r="H45" s="113">
        <v>1.91858892193652</v>
      </c>
      <c r="I45" s="20">
        <v>-3.24868364783647</v>
      </c>
      <c r="J45" s="113">
        <v>2.3949925171199502</v>
      </c>
      <c r="K45" s="20">
        <v>70.920319763867397</v>
      </c>
      <c r="L45" s="113">
        <v>3.77795910529212</v>
      </c>
      <c r="M45" s="20">
        <v>67.674629753010507</v>
      </c>
      <c r="N45" s="113">
        <v>1.50352801318806</v>
      </c>
      <c r="O45" s="20">
        <v>70.530806242631698</v>
      </c>
      <c r="P45" s="113">
        <v>2.0521946594874398</v>
      </c>
      <c r="Q45" s="20">
        <v>-0.38951352123576999</v>
      </c>
      <c r="R45" s="113">
        <v>4.17976673490013</v>
      </c>
      <c r="S45" s="20">
        <v>74.277612187442003</v>
      </c>
      <c r="T45" s="113">
        <v>2.14230066341828</v>
      </c>
      <c r="U45" s="20">
        <v>66.729190896775805</v>
      </c>
      <c r="V45" s="113">
        <v>2.6379276814487298</v>
      </c>
      <c r="W45" s="20">
        <v>66.613501406922893</v>
      </c>
      <c r="X45" s="113">
        <v>1.6023335896163799</v>
      </c>
      <c r="Y45" s="20">
        <v>-7.6641107805191497</v>
      </c>
      <c r="Z45" s="113">
        <v>2.52206152582822</v>
      </c>
      <c r="AA45" s="107"/>
      <c r="AB45" s="107"/>
      <c r="AC45" s="107"/>
      <c r="AD45" s="108"/>
    </row>
    <row r="46" spans="1:30" ht="13" customHeight="1" x14ac:dyDescent="0.15">
      <c r="A46" s="57" t="s">
        <v>280</v>
      </c>
      <c r="B46" s="106">
        <v>2</v>
      </c>
      <c r="C46" s="20">
        <v>52.9326539354931</v>
      </c>
      <c r="D46" s="113">
        <v>1.47654717913059</v>
      </c>
      <c r="E46" s="20">
        <v>52.4629148338189</v>
      </c>
      <c r="F46" s="113">
        <v>1.4877319675218601</v>
      </c>
      <c r="G46" s="20">
        <v>54.281698093748197</v>
      </c>
      <c r="H46" s="113">
        <v>2.9124508342240198</v>
      </c>
      <c r="I46" s="20">
        <v>1.8187832599293301</v>
      </c>
      <c r="J46" s="113">
        <v>2.8370037704908002</v>
      </c>
      <c r="K46" s="20">
        <v>52.842046332663898</v>
      </c>
      <c r="L46" s="113">
        <v>9.5100001627862607</v>
      </c>
      <c r="M46" s="20">
        <v>50.014303670300599</v>
      </c>
      <c r="N46" s="113">
        <v>2.2924872624780299</v>
      </c>
      <c r="O46" s="20">
        <v>56.001309218477203</v>
      </c>
      <c r="P46" s="113">
        <v>1.90533581200769</v>
      </c>
      <c r="Q46" s="20">
        <v>3.1592628858133001</v>
      </c>
      <c r="R46" s="113">
        <v>9.5652155031667796</v>
      </c>
      <c r="S46" s="20">
        <v>56.572734117778403</v>
      </c>
      <c r="T46" s="113">
        <v>5.9604463752203998</v>
      </c>
      <c r="U46" s="20">
        <v>50.265118159302197</v>
      </c>
      <c r="V46" s="113">
        <v>4.7619091485061098</v>
      </c>
      <c r="W46" s="20">
        <v>52.770841963456498</v>
      </c>
      <c r="X46" s="113">
        <v>1.5887894546207699</v>
      </c>
      <c r="Y46" s="20">
        <v>-3.80189215432191</v>
      </c>
      <c r="Z46" s="113">
        <v>6.0993961617572499</v>
      </c>
      <c r="AA46" s="107"/>
      <c r="AB46" s="107"/>
      <c r="AC46" s="107"/>
      <c r="AD46" s="108"/>
    </row>
    <row r="47" spans="1:30" ht="13" customHeight="1" x14ac:dyDescent="0.15">
      <c r="A47" s="57" t="s">
        <v>281</v>
      </c>
      <c r="B47" s="106">
        <v>2</v>
      </c>
      <c r="C47" s="20">
        <v>51.451062603635599</v>
      </c>
      <c r="D47" s="113">
        <v>1.15013635203709</v>
      </c>
      <c r="E47" s="20">
        <v>50.374612397068603</v>
      </c>
      <c r="F47" s="113">
        <v>1.35316595353053</v>
      </c>
      <c r="G47" s="20">
        <v>54.649129876622801</v>
      </c>
      <c r="H47" s="113">
        <v>2.1337016523587198</v>
      </c>
      <c r="I47" s="20">
        <v>4.2745174795541301</v>
      </c>
      <c r="J47" s="113">
        <v>2.5148216077257102</v>
      </c>
      <c r="K47" s="20">
        <v>53.471841411308198</v>
      </c>
      <c r="L47" s="113">
        <v>7.5359911821007497</v>
      </c>
      <c r="M47" s="20">
        <v>51.388524603517297</v>
      </c>
      <c r="N47" s="113">
        <v>1.8904505629302699</v>
      </c>
      <c r="O47" s="20">
        <v>51.442947971709998</v>
      </c>
      <c r="P47" s="113">
        <v>1.71169930154464</v>
      </c>
      <c r="Q47" s="20">
        <v>-2.0288934395981801</v>
      </c>
      <c r="R47" s="113">
        <v>7.8050911883960596</v>
      </c>
      <c r="S47" s="20">
        <v>56.749374768849101</v>
      </c>
      <c r="T47" s="113">
        <v>3.7655955607803402</v>
      </c>
      <c r="U47" s="20">
        <v>50.072756210071198</v>
      </c>
      <c r="V47" s="113">
        <v>5.0940628421057497</v>
      </c>
      <c r="W47" s="20">
        <v>51.113665001179903</v>
      </c>
      <c r="X47" s="113">
        <v>1.4030685168105901</v>
      </c>
      <c r="Y47" s="20">
        <v>-5.6357097676691197</v>
      </c>
      <c r="Z47" s="113">
        <v>4.2246370329582597</v>
      </c>
      <c r="AA47" s="107"/>
      <c r="AB47" s="107"/>
      <c r="AC47" s="107"/>
      <c r="AD47" s="108"/>
    </row>
    <row r="48" spans="1:30" ht="13" customHeight="1" x14ac:dyDescent="0.15">
      <c r="A48" s="57" t="s">
        <v>282</v>
      </c>
      <c r="B48" s="106">
        <v>2</v>
      </c>
      <c r="C48" s="20">
        <v>74.099798837550793</v>
      </c>
      <c r="D48" s="113">
        <v>1.43135924086691</v>
      </c>
      <c r="E48" s="20">
        <v>74.141690458329606</v>
      </c>
      <c r="F48" s="113">
        <v>1.55803530768327</v>
      </c>
      <c r="G48" s="20">
        <v>73.511566038435205</v>
      </c>
      <c r="H48" s="113">
        <v>2.302830863219</v>
      </c>
      <c r="I48" s="20">
        <v>-0.63012441989437196</v>
      </c>
      <c r="J48" s="113">
        <v>2.4065538764749301</v>
      </c>
      <c r="K48" s="20">
        <v>65.398245807877899</v>
      </c>
      <c r="L48" s="113">
        <v>3.3119060824039201</v>
      </c>
      <c r="M48" s="20">
        <v>73.178931981960304</v>
      </c>
      <c r="N48" s="113">
        <v>1.60609184150284</v>
      </c>
      <c r="O48" s="20">
        <v>78.169816399800993</v>
      </c>
      <c r="P48" s="113">
        <v>1.79045568974045</v>
      </c>
      <c r="Q48" s="20">
        <v>12.771570591923</v>
      </c>
      <c r="R48" s="113">
        <v>3.5212947941942301</v>
      </c>
      <c r="S48" s="20">
        <v>67.997633350675201</v>
      </c>
      <c r="T48" s="113">
        <v>2.7947460770736599</v>
      </c>
      <c r="U48" s="20">
        <v>64.480945886884896</v>
      </c>
      <c r="V48" s="113">
        <v>3.4605048407326202</v>
      </c>
      <c r="W48" s="20">
        <v>77.034291235501797</v>
      </c>
      <c r="X48" s="113">
        <v>1.4614551380991401</v>
      </c>
      <c r="Y48" s="20">
        <v>9.0366578848266492</v>
      </c>
      <c r="Z48" s="113">
        <v>2.5756028863637499</v>
      </c>
      <c r="AA48" s="107"/>
      <c r="AB48" s="107"/>
      <c r="AC48" s="107"/>
      <c r="AD48" s="108"/>
    </row>
    <row r="49" spans="1:30" ht="13" customHeight="1" x14ac:dyDescent="0.15">
      <c r="A49" s="57" t="s">
        <v>283</v>
      </c>
      <c r="B49" s="106">
        <v>2</v>
      </c>
      <c r="C49" s="20">
        <v>90.671395348569703</v>
      </c>
      <c r="D49" s="113">
        <v>0.78337605628672402</v>
      </c>
      <c r="E49" s="20">
        <v>91.443575720831205</v>
      </c>
      <c r="F49" s="113">
        <v>1.18905271039824</v>
      </c>
      <c r="G49" s="20">
        <v>89.818816209629901</v>
      </c>
      <c r="H49" s="113">
        <v>1.0850111054581899</v>
      </c>
      <c r="I49" s="20">
        <v>-1.62475951120133</v>
      </c>
      <c r="J49" s="113">
        <v>1.6295440519633</v>
      </c>
      <c r="K49" s="20">
        <v>86.991649250843693</v>
      </c>
      <c r="L49" s="113">
        <v>3.8336135195190999</v>
      </c>
      <c r="M49" s="20">
        <v>90.295348954849501</v>
      </c>
      <c r="N49" s="113">
        <v>0.84731503547924503</v>
      </c>
      <c r="O49" s="20">
        <v>93.435395884623105</v>
      </c>
      <c r="P49" s="113">
        <v>1.72892189347185</v>
      </c>
      <c r="Q49" s="20">
        <v>6.4437466337794502</v>
      </c>
      <c r="R49" s="113">
        <v>4.2470035584779602</v>
      </c>
      <c r="S49" s="20">
        <v>90.947748361344395</v>
      </c>
      <c r="T49" s="113">
        <v>1.8603840987854501</v>
      </c>
      <c r="U49" s="20">
        <v>88.857521504976503</v>
      </c>
      <c r="V49" s="113">
        <v>2.51332315352054</v>
      </c>
      <c r="W49" s="20">
        <v>91.187873853597793</v>
      </c>
      <c r="X49" s="113">
        <v>0.96076705648131799</v>
      </c>
      <c r="Y49" s="20">
        <v>0.24012549225339799</v>
      </c>
      <c r="Z49" s="113">
        <v>2.17332501581105</v>
      </c>
      <c r="AA49" s="107"/>
      <c r="AB49" s="107"/>
      <c r="AC49" s="107"/>
      <c r="AD49" s="108"/>
    </row>
    <row r="50" spans="1:30" ht="13" customHeight="1" x14ac:dyDescent="0.15">
      <c r="A50" s="57" t="s">
        <v>284</v>
      </c>
      <c r="B50" s="106">
        <v>2</v>
      </c>
      <c r="C50" s="20">
        <v>61.042027059648298</v>
      </c>
      <c r="D50" s="113">
        <v>1.3005641882138801</v>
      </c>
      <c r="E50" s="20">
        <v>60.272660698905597</v>
      </c>
      <c r="F50" s="113">
        <v>1.5252287098691</v>
      </c>
      <c r="G50" s="20">
        <v>63.225713058428298</v>
      </c>
      <c r="H50" s="113">
        <v>1.9168144942279399</v>
      </c>
      <c r="I50" s="20">
        <v>2.9530523595226699</v>
      </c>
      <c r="J50" s="113">
        <v>2.2207105080704901</v>
      </c>
      <c r="K50" s="20">
        <v>64.561838903673504</v>
      </c>
      <c r="L50" s="113">
        <v>4.2720617230078499</v>
      </c>
      <c r="M50" s="20">
        <v>62.8436560511431</v>
      </c>
      <c r="N50" s="113">
        <v>1.54497851620702</v>
      </c>
      <c r="O50" s="20">
        <v>57.840098531290302</v>
      </c>
      <c r="P50" s="113">
        <v>1.9197352039392801</v>
      </c>
      <c r="Q50" s="20">
        <v>-6.7217403723832199</v>
      </c>
      <c r="R50" s="113">
        <v>4.2823913192124401</v>
      </c>
      <c r="S50" s="20">
        <v>64.227225112870101</v>
      </c>
      <c r="T50" s="113">
        <v>2.65480093685726</v>
      </c>
      <c r="U50" s="20">
        <v>71.353063234192305</v>
      </c>
      <c r="V50" s="113">
        <v>2.5486340949189099</v>
      </c>
      <c r="W50" s="20">
        <v>58.263539028131198</v>
      </c>
      <c r="X50" s="113">
        <v>1.42981239964903</v>
      </c>
      <c r="Y50" s="20">
        <v>-5.9636860847388702</v>
      </c>
      <c r="Z50" s="113">
        <v>2.7211942221429699</v>
      </c>
      <c r="AA50" s="107"/>
      <c r="AB50" s="107"/>
      <c r="AC50" s="107"/>
      <c r="AD50" s="108"/>
    </row>
    <row r="51" spans="1:30" ht="13" customHeight="1" x14ac:dyDescent="0.15">
      <c r="A51" s="57" t="s">
        <v>285</v>
      </c>
      <c r="B51" s="106">
        <v>2</v>
      </c>
      <c r="C51" s="20">
        <v>83.194161779735097</v>
      </c>
      <c r="D51" s="113">
        <v>0.87130919209370306</v>
      </c>
      <c r="E51" s="20">
        <v>82.767725623490804</v>
      </c>
      <c r="F51" s="113">
        <v>0.972047152314092</v>
      </c>
      <c r="G51" s="20">
        <v>84.564161219385497</v>
      </c>
      <c r="H51" s="113">
        <v>1.40995580530153</v>
      </c>
      <c r="I51" s="20">
        <v>1.79643559589468</v>
      </c>
      <c r="J51" s="113">
        <v>1.5524499524217501</v>
      </c>
      <c r="K51" s="20">
        <v>86.557794790833299</v>
      </c>
      <c r="L51" s="113">
        <v>1.5093155391927</v>
      </c>
      <c r="M51" s="20">
        <v>82.640080266204293</v>
      </c>
      <c r="N51" s="113">
        <v>1.0807638097863399</v>
      </c>
      <c r="O51" s="20">
        <v>81.527693343979607</v>
      </c>
      <c r="P51" s="113">
        <v>1.6945859568667001</v>
      </c>
      <c r="Q51" s="20">
        <v>-5.0301014468537204</v>
      </c>
      <c r="R51" s="113">
        <v>2.3120397384052001</v>
      </c>
      <c r="S51" s="20">
        <v>85.3394849334464</v>
      </c>
      <c r="T51" s="113">
        <v>1.54063275294931</v>
      </c>
      <c r="U51" s="20">
        <v>85.247025143363302</v>
      </c>
      <c r="V51" s="113">
        <v>1.75658528240596</v>
      </c>
      <c r="W51" s="20">
        <v>82.018883272892793</v>
      </c>
      <c r="X51" s="113">
        <v>1.1123906224789599</v>
      </c>
      <c r="Y51" s="20">
        <v>-3.3206016605535802</v>
      </c>
      <c r="Z51" s="113">
        <v>1.8018158704645399</v>
      </c>
      <c r="AA51" s="107"/>
      <c r="AB51" s="107"/>
      <c r="AC51" s="107"/>
      <c r="AD51" s="108"/>
    </row>
    <row r="52" spans="1:30" ht="13" customHeight="1" x14ac:dyDescent="0.15">
      <c r="A52" s="57" t="s">
        <v>286</v>
      </c>
      <c r="B52" s="106">
        <v>2</v>
      </c>
      <c r="C52" s="20">
        <v>76.355819414211794</v>
      </c>
      <c r="D52" s="113">
        <v>1.0368569919592101</v>
      </c>
      <c r="E52" s="20">
        <v>76.909996066301701</v>
      </c>
      <c r="F52" s="113">
        <v>1.29303447951767</v>
      </c>
      <c r="G52" s="20">
        <v>75.4367122014215</v>
      </c>
      <c r="H52" s="113">
        <v>1.8101377646285799</v>
      </c>
      <c r="I52" s="20">
        <v>-1.47328386488017</v>
      </c>
      <c r="J52" s="113">
        <v>2.2528408720140201</v>
      </c>
      <c r="K52" s="20">
        <v>75.018671302747094</v>
      </c>
      <c r="L52" s="113">
        <v>3.3011560332354102</v>
      </c>
      <c r="M52" s="20">
        <v>75.846176005065104</v>
      </c>
      <c r="N52" s="113">
        <v>1.45549218899788</v>
      </c>
      <c r="O52" s="20">
        <v>77.325951299888004</v>
      </c>
      <c r="P52" s="113">
        <v>2.23676993837047</v>
      </c>
      <c r="Q52" s="20">
        <v>2.3072799971409199</v>
      </c>
      <c r="R52" s="113">
        <v>3.5916552102593902</v>
      </c>
      <c r="S52" s="20">
        <v>75.650409564480199</v>
      </c>
      <c r="T52" s="113">
        <v>3.0591110710086702</v>
      </c>
      <c r="U52" s="20">
        <v>77.786232138921406</v>
      </c>
      <c r="V52" s="113">
        <v>3.11761004936709</v>
      </c>
      <c r="W52" s="20">
        <v>76.068185598485599</v>
      </c>
      <c r="X52" s="113">
        <v>1.2133729303386001</v>
      </c>
      <c r="Y52" s="20">
        <v>0.41777603400534202</v>
      </c>
      <c r="Z52" s="113">
        <v>3.47577748030481</v>
      </c>
      <c r="AA52" s="107"/>
      <c r="AB52" s="107"/>
      <c r="AC52" s="107"/>
      <c r="AD52" s="108"/>
    </row>
    <row r="53" spans="1:30" ht="13" customHeight="1" x14ac:dyDescent="0.15">
      <c r="A53" s="57" t="s">
        <v>287</v>
      </c>
      <c r="B53" s="106">
        <v>2</v>
      </c>
      <c r="C53" s="20">
        <v>51.875318421629501</v>
      </c>
      <c r="D53" s="113">
        <v>1.32587714975857</v>
      </c>
      <c r="E53" s="20">
        <v>51.825585038679399</v>
      </c>
      <c r="F53" s="113">
        <v>1.4748237182913</v>
      </c>
      <c r="G53" s="20">
        <v>52.410643445446198</v>
      </c>
      <c r="H53" s="113">
        <v>2.8829837539632099</v>
      </c>
      <c r="I53" s="20">
        <v>0.58505840676682697</v>
      </c>
      <c r="J53" s="113">
        <v>3.1972916681845098</v>
      </c>
      <c r="K53" s="20">
        <v>47.519380797845898</v>
      </c>
      <c r="L53" s="113">
        <v>4.17255637784206</v>
      </c>
      <c r="M53" s="20">
        <v>48.958390468499601</v>
      </c>
      <c r="N53" s="113">
        <v>1.4690680920533501</v>
      </c>
      <c r="O53" s="20">
        <v>58.292045011484099</v>
      </c>
      <c r="P53" s="113">
        <v>2.1211819697891499</v>
      </c>
      <c r="Q53" s="20">
        <v>10.772664213638199</v>
      </c>
      <c r="R53" s="113">
        <v>4.6256418116096603</v>
      </c>
      <c r="S53" s="20">
        <v>48.598772103047303</v>
      </c>
      <c r="T53" s="113">
        <v>3.0964150938556099</v>
      </c>
      <c r="U53" s="20">
        <v>48.014869551556103</v>
      </c>
      <c r="V53" s="113">
        <v>3.2747536583266998</v>
      </c>
      <c r="W53" s="20">
        <v>53.499624923851101</v>
      </c>
      <c r="X53" s="113">
        <v>1.3261313642463901</v>
      </c>
      <c r="Y53" s="20">
        <v>4.9008528208037596</v>
      </c>
      <c r="Z53" s="113">
        <v>3.1154593694102899</v>
      </c>
      <c r="AA53" s="107"/>
      <c r="AB53" s="107"/>
      <c r="AC53" s="107"/>
      <c r="AD53" s="108"/>
    </row>
    <row r="54" spans="1:30" ht="13" customHeight="1" x14ac:dyDescent="0.15">
      <c r="A54" s="57" t="s">
        <v>288</v>
      </c>
      <c r="B54" s="106">
        <v>2</v>
      </c>
      <c r="C54" s="20">
        <v>54.084866604031603</v>
      </c>
      <c r="D54" s="113">
        <v>1.46721083551447</v>
      </c>
      <c r="E54" s="20">
        <v>53.471711184921801</v>
      </c>
      <c r="F54" s="113">
        <v>1.5892854281283</v>
      </c>
      <c r="G54" s="20">
        <v>56.500380920352598</v>
      </c>
      <c r="H54" s="113">
        <v>2.92431171948048</v>
      </c>
      <c r="I54" s="20">
        <v>3.0286697354307499</v>
      </c>
      <c r="J54" s="113">
        <v>3.1518701458853098</v>
      </c>
      <c r="K54" s="20">
        <v>44.973186010077498</v>
      </c>
      <c r="L54" s="113">
        <v>5.1110662118211003</v>
      </c>
      <c r="M54" s="20">
        <v>53.082782940308697</v>
      </c>
      <c r="N54" s="113">
        <v>1.88140743980449</v>
      </c>
      <c r="O54" s="20">
        <v>57.638468707816699</v>
      </c>
      <c r="P54" s="113">
        <v>2.1159960308799901</v>
      </c>
      <c r="Q54" s="20">
        <v>12.6652826977393</v>
      </c>
      <c r="R54" s="113">
        <v>5.4246979052608504</v>
      </c>
      <c r="S54" s="20">
        <v>50.0300375848161</v>
      </c>
      <c r="T54" s="113">
        <v>3.7807602299225</v>
      </c>
      <c r="U54" s="20">
        <v>47.4786906076978</v>
      </c>
      <c r="V54" s="113">
        <v>3.3727513568175902</v>
      </c>
      <c r="W54" s="20">
        <v>57.1622522080389</v>
      </c>
      <c r="X54" s="113">
        <v>1.45443927544219</v>
      </c>
      <c r="Y54" s="20">
        <v>7.1322146232228203</v>
      </c>
      <c r="Z54" s="113">
        <v>3.82524583562346</v>
      </c>
      <c r="AA54" s="107"/>
      <c r="AB54" s="107"/>
      <c r="AC54" s="107"/>
      <c r="AD54" s="108"/>
    </row>
    <row r="55" spans="1:30" ht="13" customHeight="1" x14ac:dyDescent="0.15">
      <c r="A55" s="57" t="s">
        <v>289</v>
      </c>
      <c r="B55" s="106">
        <v>2</v>
      </c>
      <c r="C55" s="20">
        <v>66.143900337309205</v>
      </c>
      <c r="D55" s="113">
        <v>1.43983736727667</v>
      </c>
      <c r="E55" s="20">
        <v>64.510446629420798</v>
      </c>
      <c r="F55" s="113">
        <v>1.77142897919082</v>
      </c>
      <c r="G55" s="20">
        <v>68.850238370015902</v>
      </c>
      <c r="H55" s="113">
        <v>2.3615310605027102</v>
      </c>
      <c r="I55" s="20">
        <v>4.3397917405950901</v>
      </c>
      <c r="J55" s="113">
        <v>2.9295533457042602</v>
      </c>
      <c r="K55" s="20">
        <v>63.636804624061</v>
      </c>
      <c r="L55" s="113">
        <v>2.86846276205815</v>
      </c>
      <c r="M55" s="20">
        <v>63.802314677161199</v>
      </c>
      <c r="N55" s="113">
        <v>2.1314414173624199</v>
      </c>
      <c r="O55" s="20">
        <v>71.709267073345799</v>
      </c>
      <c r="P55" s="113">
        <v>2.36606582485518</v>
      </c>
      <c r="Q55" s="20">
        <v>8.0724624492848207</v>
      </c>
      <c r="R55" s="113">
        <v>3.6004539323372899</v>
      </c>
      <c r="S55" s="20">
        <v>64.465379584893896</v>
      </c>
      <c r="T55" s="113">
        <v>2.1021087994365</v>
      </c>
      <c r="U55" s="20">
        <v>60.618680036241898</v>
      </c>
      <c r="V55" s="113">
        <v>3.03592370742621</v>
      </c>
      <c r="W55" s="20">
        <v>69.731304280149701</v>
      </c>
      <c r="X55" s="113">
        <v>2.0685308987367499</v>
      </c>
      <c r="Y55" s="20">
        <v>5.2659246952557801</v>
      </c>
      <c r="Z55" s="113">
        <v>2.7148609127486001</v>
      </c>
      <c r="AA55" s="107"/>
      <c r="AB55" s="107"/>
      <c r="AC55" s="107"/>
      <c r="AD55" s="108"/>
    </row>
    <row r="56" spans="1:30" ht="13" customHeight="1" x14ac:dyDescent="0.15">
      <c r="A56" s="57" t="s">
        <v>290</v>
      </c>
      <c r="B56" s="106">
        <v>2</v>
      </c>
      <c r="C56" s="20">
        <v>65.182969995270199</v>
      </c>
      <c r="D56" s="113">
        <v>1.07161500862394</v>
      </c>
      <c r="E56" s="20">
        <v>64.778994249206207</v>
      </c>
      <c r="F56" s="113">
        <v>1.2132441605863</v>
      </c>
      <c r="G56" s="20">
        <v>66.229988382580999</v>
      </c>
      <c r="H56" s="113">
        <v>1.69893487204492</v>
      </c>
      <c r="I56" s="20">
        <v>1.4509941333748499</v>
      </c>
      <c r="J56" s="113">
        <v>1.9229862977215</v>
      </c>
      <c r="K56" s="20">
        <v>66.511304046191299</v>
      </c>
      <c r="L56" s="113">
        <v>2.99026283314116</v>
      </c>
      <c r="M56" s="20">
        <v>64.528924043318398</v>
      </c>
      <c r="N56" s="113">
        <v>1.44479221834571</v>
      </c>
      <c r="O56" s="20">
        <v>65.899179216947502</v>
      </c>
      <c r="P56" s="113">
        <v>1.4979543648558999</v>
      </c>
      <c r="Q56" s="20">
        <v>-0.61212482924386802</v>
      </c>
      <c r="R56" s="113">
        <v>3.2627459482653798</v>
      </c>
      <c r="S56" s="20">
        <v>65.646600384756795</v>
      </c>
      <c r="T56" s="113">
        <v>2.0950457807770602</v>
      </c>
      <c r="U56" s="20">
        <v>64.951136472074595</v>
      </c>
      <c r="V56" s="113">
        <v>2.1408047383661999</v>
      </c>
      <c r="W56" s="20">
        <v>65.144293140925399</v>
      </c>
      <c r="X56" s="113">
        <v>1.2757496407793001</v>
      </c>
      <c r="Y56" s="20">
        <v>-0.50230724383135295</v>
      </c>
      <c r="Z56" s="113">
        <v>2.2899546167564302</v>
      </c>
      <c r="AA56" s="107"/>
      <c r="AB56" s="107"/>
      <c r="AC56" s="107"/>
      <c r="AD56" s="108"/>
    </row>
    <row r="57" spans="1:30" ht="13" customHeight="1" x14ac:dyDescent="0.15">
      <c r="A57" s="57" t="s">
        <v>291</v>
      </c>
      <c r="B57" s="106">
        <v>2</v>
      </c>
      <c r="C57" s="20">
        <v>75.918032076994905</v>
      </c>
      <c r="D57" s="113">
        <v>1.4421820966652199</v>
      </c>
      <c r="E57" s="20">
        <v>77.117993151161997</v>
      </c>
      <c r="F57" s="113">
        <v>1.6369676739132799</v>
      </c>
      <c r="G57" s="20">
        <v>73.561531006607197</v>
      </c>
      <c r="H57" s="113">
        <v>2.37249450045445</v>
      </c>
      <c r="I57" s="20">
        <v>-3.5564621445547999</v>
      </c>
      <c r="J57" s="113">
        <v>2.6548626861540199</v>
      </c>
      <c r="K57" s="20">
        <v>66.650616184859004</v>
      </c>
      <c r="L57" s="113">
        <v>7.4977649278299996</v>
      </c>
      <c r="M57" s="20">
        <v>75.519225901234705</v>
      </c>
      <c r="N57" s="113">
        <v>1.8639140583876299</v>
      </c>
      <c r="O57" s="20">
        <v>77.684216403324996</v>
      </c>
      <c r="P57" s="113">
        <v>1.76780939407212</v>
      </c>
      <c r="Q57" s="20">
        <v>11.0336002184661</v>
      </c>
      <c r="R57" s="113">
        <v>7.6521683147078301</v>
      </c>
      <c r="S57" s="20">
        <v>72.849307819960899</v>
      </c>
      <c r="T57" s="113">
        <v>3.4397796177297599</v>
      </c>
      <c r="U57" s="20">
        <v>71.611977341964703</v>
      </c>
      <c r="V57" s="113">
        <v>3.4646026141419299</v>
      </c>
      <c r="W57" s="20">
        <v>77.799364457848995</v>
      </c>
      <c r="X57" s="113">
        <v>1.4721734527463699</v>
      </c>
      <c r="Y57" s="20">
        <v>4.9500566378880402</v>
      </c>
      <c r="Z57" s="113">
        <v>3.5050709733496102</v>
      </c>
      <c r="AA57" s="107"/>
      <c r="AB57" s="107"/>
      <c r="AC57" s="107"/>
      <c r="AD57" s="108"/>
    </row>
    <row r="58" spans="1:30" ht="13" customHeight="1" x14ac:dyDescent="0.15">
      <c r="A58" s="57" t="s">
        <v>292</v>
      </c>
      <c r="B58" s="106">
        <v>2</v>
      </c>
      <c r="C58" s="20">
        <v>61.055146136689203</v>
      </c>
      <c r="D58" s="113">
        <v>1.4211916197582899</v>
      </c>
      <c r="E58" s="20">
        <v>61.299370330462899</v>
      </c>
      <c r="F58" s="113">
        <v>1.5346767635306999</v>
      </c>
      <c r="G58" s="20">
        <v>60.9363597244094</v>
      </c>
      <c r="H58" s="113">
        <v>2.15263147020887</v>
      </c>
      <c r="I58" s="20">
        <v>-0.36301060605347102</v>
      </c>
      <c r="J58" s="113">
        <v>2.2688062232797299</v>
      </c>
      <c r="K58" s="20">
        <v>64.956987062324799</v>
      </c>
      <c r="L58" s="113">
        <v>3.0815802978407301</v>
      </c>
      <c r="M58" s="20">
        <v>59.936260150064903</v>
      </c>
      <c r="N58" s="113">
        <v>1.52231645527468</v>
      </c>
      <c r="O58" s="20">
        <v>64.740259345561896</v>
      </c>
      <c r="P58" s="113">
        <v>3.0054802560438798</v>
      </c>
      <c r="Q58" s="20">
        <v>-0.216727716762946</v>
      </c>
      <c r="R58" s="113">
        <v>4.2696490292449596</v>
      </c>
      <c r="S58" s="20">
        <v>66.410974953567205</v>
      </c>
      <c r="T58" s="113">
        <v>3.1954604503976398</v>
      </c>
      <c r="U58" s="20">
        <v>61.126467422581896</v>
      </c>
      <c r="V58" s="113">
        <v>2.5236183956848399</v>
      </c>
      <c r="W58" s="20">
        <v>59.363868664381499</v>
      </c>
      <c r="X58" s="113">
        <v>1.5274928095673801</v>
      </c>
      <c r="Y58" s="20">
        <v>-7.0471062891856597</v>
      </c>
      <c r="Z58" s="113">
        <v>3.2940180689585801</v>
      </c>
      <c r="AA58" s="107"/>
      <c r="AB58" s="107"/>
      <c r="AC58" s="107"/>
      <c r="AD58" s="108"/>
    </row>
    <row r="59" spans="1:30" ht="13" customHeight="1" x14ac:dyDescent="0.15">
      <c r="A59" s="57" t="s">
        <v>293</v>
      </c>
      <c r="B59" s="106">
        <v>2</v>
      </c>
      <c r="C59" s="20">
        <v>91.726065686081498</v>
      </c>
      <c r="D59" s="113">
        <v>0.75667279051869196</v>
      </c>
      <c r="E59" s="20">
        <v>91.790949484134799</v>
      </c>
      <c r="F59" s="113">
        <v>0.88729077327302797</v>
      </c>
      <c r="G59" s="20">
        <v>91.539332276907203</v>
      </c>
      <c r="H59" s="113">
        <v>1.39262791257508</v>
      </c>
      <c r="I59" s="20">
        <v>-0.25161720722759601</v>
      </c>
      <c r="J59" s="113">
        <v>1.6145495233593099</v>
      </c>
      <c r="K59" s="20">
        <v>87.848960941484407</v>
      </c>
      <c r="L59" s="113">
        <v>2.34447121405465</v>
      </c>
      <c r="M59" s="20">
        <v>92.310616460288799</v>
      </c>
      <c r="N59" s="113">
        <v>0.79191675112003701</v>
      </c>
      <c r="O59" s="20">
        <v>93.722570077586795</v>
      </c>
      <c r="P59" s="113">
        <v>1.6055369366766501</v>
      </c>
      <c r="Q59" s="20">
        <v>5.8736091361024299</v>
      </c>
      <c r="R59" s="113">
        <v>2.6510287444782499</v>
      </c>
      <c r="S59" s="20">
        <v>88.563978729478805</v>
      </c>
      <c r="T59" s="113">
        <v>1.9263868039146801</v>
      </c>
      <c r="U59" s="20">
        <v>90.306499102467995</v>
      </c>
      <c r="V59" s="113">
        <v>1.4183855959104601</v>
      </c>
      <c r="W59" s="20">
        <v>93.718018812690801</v>
      </c>
      <c r="X59" s="113">
        <v>0.84631379979409505</v>
      </c>
      <c r="Y59" s="20">
        <v>5.1540400832120099</v>
      </c>
      <c r="Z59" s="113">
        <v>1.94745533444588</v>
      </c>
      <c r="AA59" s="107"/>
      <c r="AB59" s="107"/>
      <c r="AC59" s="107"/>
      <c r="AD59" s="108"/>
    </row>
    <row r="60" spans="1:30" ht="13" customHeight="1" x14ac:dyDescent="0.15">
      <c r="A60" s="57" t="s">
        <v>294</v>
      </c>
      <c r="B60" s="106">
        <v>2</v>
      </c>
      <c r="C60" s="20">
        <v>64.2269281397177</v>
      </c>
      <c r="D60" s="113">
        <v>1.9488420813842999</v>
      </c>
      <c r="E60" s="20">
        <v>61.198787148645501</v>
      </c>
      <c r="F60" s="113">
        <v>2.2584890283746302</v>
      </c>
      <c r="G60" s="20">
        <v>69.697550860975596</v>
      </c>
      <c r="H60" s="113">
        <v>2.7813430940199999</v>
      </c>
      <c r="I60" s="20">
        <v>8.4987637123300992</v>
      </c>
      <c r="J60" s="113">
        <v>2.9758268248091402</v>
      </c>
      <c r="K60" s="20">
        <v>54.913462776638198</v>
      </c>
      <c r="L60" s="113">
        <v>4.7871076338005798</v>
      </c>
      <c r="M60" s="20">
        <v>66.581915844158004</v>
      </c>
      <c r="N60" s="113">
        <v>2.6221205900247799</v>
      </c>
      <c r="O60" s="20">
        <v>69.382446030611405</v>
      </c>
      <c r="P60" s="113">
        <v>3.12632554830568</v>
      </c>
      <c r="Q60" s="20">
        <v>14.468983253973301</v>
      </c>
      <c r="R60" s="113">
        <v>5.4084407519776203</v>
      </c>
      <c r="S60" s="20">
        <v>63.380111374062402</v>
      </c>
      <c r="T60" s="113">
        <v>5.1572347263408398</v>
      </c>
      <c r="U60" s="20">
        <v>60.887204381904802</v>
      </c>
      <c r="V60" s="113">
        <v>4.3066529909380096</v>
      </c>
      <c r="W60" s="20">
        <v>68.389799963399</v>
      </c>
      <c r="X60" s="113">
        <v>3.0028962270872599</v>
      </c>
      <c r="Y60" s="20">
        <v>5.0096885893365997</v>
      </c>
      <c r="Z60" s="113">
        <v>6.6559291672359704</v>
      </c>
      <c r="AA60" s="107"/>
      <c r="AB60" s="107"/>
      <c r="AC60" s="107"/>
      <c r="AD60" s="108"/>
    </row>
    <row r="61" spans="1:30" ht="13" customHeight="1" x14ac:dyDescent="0.15">
      <c r="A61" s="57" t="s">
        <v>295</v>
      </c>
      <c r="B61" s="106">
        <v>2</v>
      </c>
      <c r="C61" s="20">
        <v>90.352128072797001</v>
      </c>
      <c r="D61" s="113">
        <v>0.61670412238618799</v>
      </c>
      <c r="E61" s="20">
        <v>91.100867676102297</v>
      </c>
      <c r="F61" s="113">
        <v>0.76617180496288995</v>
      </c>
      <c r="G61" s="20">
        <v>89.009291164271502</v>
      </c>
      <c r="H61" s="113">
        <v>0.98007155346519004</v>
      </c>
      <c r="I61" s="20">
        <v>-2.0915765118307701</v>
      </c>
      <c r="J61" s="113">
        <v>1.2143409335352</v>
      </c>
      <c r="K61" s="20">
        <v>86.340845589926602</v>
      </c>
      <c r="L61" s="113">
        <v>1.6320993878373</v>
      </c>
      <c r="M61" s="20">
        <v>91.251103909401095</v>
      </c>
      <c r="N61" s="113">
        <v>0.78617149531046604</v>
      </c>
      <c r="O61" s="20">
        <v>92.037454226976095</v>
      </c>
      <c r="P61" s="113">
        <v>1.18273952883061</v>
      </c>
      <c r="Q61" s="20">
        <v>5.6966086370495201</v>
      </c>
      <c r="R61" s="113">
        <v>2.25011842358226</v>
      </c>
      <c r="S61" s="20">
        <v>88.165977939269098</v>
      </c>
      <c r="T61" s="113">
        <v>1.4287521467598401</v>
      </c>
      <c r="U61" s="20">
        <v>87.737395877457601</v>
      </c>
      <c r="V61" s="113">
        <v>1.5989804410189199</v>
      </c>
      <c r="W61" s="20">
        <v>92.155365495628502</v>
      </c>
      <c r="X61" s="113">
        <v>0.79644076567709399</v>
      </c>
      <c r="Y61" s="20">
        <v>3.9893875563593899</v>
      </c>
      <c r="Z61" s="113">
        <v>1.6810450844863101</v>
      </c>
      <c r="AA61" s="107"/>
      <c r="AB61" s="107"/>
      <c r="AC61" s="107"/>
      <c r="AD61" s="108"/>
    </row>
    <row r="62" spans="1:30" ht="13" customHeight="1" x14ac:dyDescent="0.15">
      <c r="A62" s="57" t="s">
        <v>296</v>
      </c>
      <c r="B62" s="106">
        <v>2</v>
      </c>
      <c r="C62" s="20">
        <v>95.558648734638794</v>
      </c>
      <c r="D62" s="113">
        <v>0.45961320550489998</v>
      </c>
      <c r="E62" s="20">
        <v>95.334219505354795</v>
      </c>
      <c r="F62" s="113">
        <v>0.52599747281992804</v>
      </c>
      <c r="G62" s="20">
        <v>96.074219546585297</v>
      </c>
      <c r="H62" s="113">
        <v>0.72324298431241196</v>
      </c>
      <c r="I62" s="20">
        <v>0.74000004123051599</v>
      </c>
      <c r="J62" s="113">
        <v>0.81154693956381097</v>
      </c>
      <c r="K62" s="20">
        <v>93.780382613713897</v>
      </c>
      <c r="L62" s="113">
        <v>2.3949804616257402</v>
      </c>
      <c r="M62" s="20">
        <v>95.661419618430799</v>
      </c>
      <c r="N62" s="113">
        <v>0.481225719320579</v>
      </c>
      <c r="O62" s="20">
        <v>95.782301061329903</v>
      </c>
      <c r="P62" s="113">
        <v>1.02532371653166</v>
      </c>
      <c r="Q62" s="20">
        <v>2.0019184476160898</v>
      </c>
      <c r="R62" s="113">
        <v>2.5962435212608499</v>
      </c>
      <c r="S62" s="20">
        <v>94.5729783461273</v>
      </c>
      <c r="T62" s="113">
        <v>1.90183479789484</v>
      </c>
      <c r="U62" s="20">
        <v>94.535582261955597</v>
      </c>
      <c r="V62" s="113">
        <v>1.27546747851943</v>
      </c>
      <c r="W62" s="20">
        <v>95.771446404101198</v>
      </c>
      <c r="X62" s="113">
        <v>0.442575979780155</v>
      </c>
      <c r="Y62" s="20">
        <v>1.19846805797391</v>
      </c>
      <c r="Z62" s="113">
        <v>1.86845987228562</v>
      </c>
      <c r="AA62" s="107"/>
      <c r="AB62" s="107"/>
      <c r="AC62" s="107"/>
      <c r="AD62" s="108"/>
    </row>
    <row r="63" spans="1:30" ht="13" customHeight="1" x14ac:dyDescent="0.15">
      <c r="A63" s="110" t="s">
        <v>297</v>
      </c>
      <c r="B63" s="74">
        <v>2</v>
      </c>
      <c r="C63" s="8">
        <v>65.383617887013003</v>
      </c>
      <c r="D63" s="114">
        <v>0.26709048234163302</v>
      </c>
      <c r="E63" s="8">
        <v>64.965695449202002</v>
      </c>
      <c r="F63" s="114">
        <v>0.30903198417280597</v>
      </c>
      <c r="G63" s="8">
        <v>66.491478789908896</v>
      </c>
      <c r="H63" s="114">
        <v>0.45195420139352999</v>
      </c>
      <c r="I63" s="8">
        <v>1.52578334070685</v>
      </c>
      <c r="J63" s="114">
        <v>0.50610011677077404</v>
      </c>
      <c r="K63" s="8">
        <v>64.527858508333907</v>
      </c>
      <c r="L63" s="114">
        <v>0.90470578265161805</v>
      </c>
      <c r="M63" s="8">
        <v>64.048095788727906</v>
      </c>
      <c r="N63" s="114">
        <v>0.35455274782435497</v>
      </c>
      <c r="O63" s="8">
        <v>68.017328475749196</v>
      </c>
      <c r="P63" s="114">
        <v>0.41220962532489502</v>
      </c>
      <c r="Q63" s="8">
        <v>3.4894699674153</v>
      </c>
      <c r="R63" s="114">
        <v>0.98839604414620397</v>
      </c>
      <c r="S63" s="8">
        <v>65.052348963047805</v>
      </c>
      <c r="T63" s="114">
        <v>0.64095206193389198</v>
      </c>
      <c r="U63" s="8">
        <v>62.802078762015697</v>
      </c>
      <c r="V63" s="114">
        <v>0.63537086122764697</v>
      </c>
      <c r="W63" s="8">
        <v>66.422987391739099</v>
      </c>
      <c r="X63" s="114">
        <v>0.32572026285717298</v>
      </c>
      <c r="Y63" s="8">
        <v>1.3706384286912801</v>
      </c>
      <c r="Z63" s="114">
        <v>0.70217897929861195</v>
      </c>
      <c r="AA63" s="107"/>
      <c r="AB63" s="107"/>
      <c r="AC63" s="107"/>
      <c r="AD63" s="108"/>
    </row>
    <row r="64" spans="1:30" ht="13" customHeight="1" x14ac:dyDescent="0.15">
      <c r="A64" s="75" t="s">
        <v>298</v>
      </c>
      <c r="B64" s="76">
        <v>2</v>
      </c>
      <c r="C64" s="12">
        <v>62.887536188300402</v>
      </c>
      <c r="D64" s="115">
        <v>0.426200921071613</v>
      </c>
      <c r="E64" s="12">
        <v>62.484661173861099</v>
      </c>
      <c r="F64" s="115">
        <v>0.46976066943744799</v>
      </c>
      <c r="G64" s="12">
        <v>64.081590182938498</v>
      </c>
      <c r="H64" s="115">
        <v>0.72707147324708699</v>
      </c>
      <c r="I64" s="12">
        <v>1.59692900907733</v>
      </c>
      <c r="J64" s="115">
        <v>0.77926599904600802</v>
      </c>
      <c r="K64" s="12">
        <v>64.033971004597205</v>
      </c>
      <c r="L64" s="115">
        <v>1.74723075466593</v>
      </c>
      <c r="M64" s="12">
        <v>61.323561360151601</v>
      </c>
      <c r="N64" s="115">
        <v>0.57726160458581499</v>
      </c>
      <c r="O64" s="12">
        <v>65.085473966971605</v>
      </c>
      <c r="P64" s="115">
        <v>0.60348618993448999</v>
      </c>
      <c r="Q64" s="12">
        <v>1.0515029623744201</v>
      </c>
      <c r="R64" s="115">
        <v>1.85481842042975</v>
      </c>
      <c r="S64" s="12">
        <v>63.537293057403303</v>
      </c>
      <c r="T64" s="115">
        <v>1.2113591169203199</v>
      </c>
      <c r="U64" s="12">
        <v>61.164065093286702</v>
      </c>
      <c r="V64" s="115">
        <v>1.02501411328657</v>
      </c>
      <c r="W64" s="12">
        <v>63.324590253786901</v>
      </c>
      <c r="X64" s="115">
        <v>0.49424272723179002</v>
      </c>
      <c r="Y64" s="12">
        <v>-0.21270280361639499</v>
      </c>
      <c r="Z64" s="115">
        <v>1.2858591379241899</v>
      </c>
      <c r="AA64" s="107"/>
      <c r="AB64" s="107"/>
      <c r="AC64" s="107"/>
      <c r="AD64" s="108"/>
    </row>
    <row r="65" spans="1:30" ht="13" customHeight="1" x14ac:dyDescent="0.15">
      <c r="A65" s="77" t="s">
        <v>299</v>
      </c>
      <c r="B65" s="78">
        <v>2</v>
      </c>
      <c r="C65" s="59">
        <v>69.297957734530399</v>
      </c>
      <c r="D65" s="116">
        <v>0.185807836919997</v>
      </c>
      <c r="E65" s="59">
        <v>69.034678290573495</v>
      </c>
      <c r="F65" s="116">
        <v>0.220271269884181</v>
      </c>
      <c r="G65" s="59">
        <v>70.186480226764999</v>
      </c>
      <c r="H65" s="116">
        <v>0.31434556619620801</v>
      </c>
      <c r="I65" s="59">
        <v>1.15180193619148</v>
      </c>
      <c r="J65" s="116">
        <v>0.36250988655286698</v>
      </c>
      <c r="K65" s="59">
        <v>68.034795850643604</v>
      </c>
      <c r="L65" s="116">
        <v>0.61438008297434799</v>
      </c>
      <c r="M65" s="59">
        <v>68.204181354022793</v>
      </c>
      <c r="N65" s="116">
        <v>0.244378704322432</v>
      </c>
      <c r="O65" s="59">
        <v>72.075984384698998</v>
      </c>
      <c r="P65" s="116">
        <v>0.29566974582261402</v>
      </c>
      <c r="Q65" s="59">
        <v>4.0411885340553599</v>
      </c>
      <c r="R65" s="116">
        <v>0.67244052493574102</v>
      </c>
      <c r="S65" s="59">
        <v>68.818621972441306</v>
      </c>
      <c r="T65" s="116">
        <v>0.43447027075412498</v>
      </c>
      <c r="U65" s="59">
        <v>66.822652062128299</v>
      </c>
      <c r="V65" s="116">
        <v>0.444682855283066</v>
      </c>
      <c r="W65" s="59">
        <v>70.261691684365104</v>
      </c>
      <c r="X65" s="116">
        <v>0.22646853803883901</v>
      </c>
      <c r="Y65" s="59">
        <v>1.4430697119237701</v>
      </c>
      <c r="Z65" s="116">
        <v>0.47658087346307698</v>
      </c>
      <c r="AA65" s="107"/>
      <c r="AB65" s="107"/>
      <c r="AC65" s="107"/>
      <c r="AD65" s="108"/>
    </row>
    <row r="66" spans="1:30" ht="13" customHeight="1" x14ac:dyDescent="0.15">
      <c r="A66" s="57" t="s">
        <v>300</v>
      </c>
      <c r="B66" s="106">
        <v>2</v>
      </c>
      <c r="C66" s="20">
        <v>72.822787912908893</v>
      </c>
      <c r="D66" s="113">
        <v>2.2335215588120199</v>
      </c>
      <c r="E66" s="20">
        <v>72.1333837947912</v>
      </c>
      <c r="F66" s="113">
        <v>2.8648419794458699</v>
      </c>
      <c r="G66" s="20">
        <v>73.986651623124203</v>
      </c>
      <c r="H66" s="113">
        <v>3.06176032423331</v>
      </c>
      <c r="I66" s="20">
        <v>1.8532678283330899</v>
      </c>
      <c r="J66" s="113">
        <v>3.7083459935317</v>
      </c>
      <c r="K66" s="20">
        <v>74.599486042020999</v>
      </c>
      <c r="L66" s="113">
        <v>5.2360001236639704</v>
      </c>
      <c r="M66" s="20">
        <v>72.824032880068799</v>
      </c>
      <c r="N66" s="113">
        <v>2.82923132565156</v>
      </c>
      <c r="O66" s="20">
        <v>74.897754566884203</v>
      </c>
      <c r="P66" s="113">
        <v>4.88507651705351</v>
      </c>
      <c r="Q66" s="20">
        <v>0.29826852486321798</v>
      </c>
      <c r="R66" s="113">
        <v>7.3936989527375996</v>
      </c>
      <c r="S66" s="20">
        <v>74.148934126408705</v>
      </c>
      <c r="T66" s="113">
        <v>4.2458030406018699</v>
      </c>
      <c r="U66" s="20">
        <v>67.599029195472596</v>
      </c>
      <c r="V66" s="113">
        <v>4.5363877496426399</v>
      </c>
      <c r="W66" s="20">
        <v>75.781146190721699</v>
      </c>
      <c r="X66" s="113">
        <v>2.80583150635315</v>
      </c>
      <c r="Y66" s="20">
        <v>1.63221206431299</v>
      </c>
      <c r="Z66" s="113">
        <v>4.7679629294708104</v>
      </c>
      <c r="AA66" s="107"/>
      <c r="AB66" s="107"/>
      <c r="AC66" s="107"/>
      <c r="AD66" s="108"/>
    </row>
    <row r="67" spans="1:30" ht="13" customHeight="1" x14ac:dyDescent="0.15">
      <c r="A67" s="57" t="s">
        <v>301</v>
      </c>
      <c r="B67" s="106">
        <v>2</v>
      </c>
      <c r="C67" s="20">
        <v>78.380975434692402</v>
      </c>
      <c r="D67" s="113">
        <v>2.2216842488175201</v>
      </c>
      <c r="E67" s="20">
        <v>76.425613748557794</v>
      </c>
      <c r="F67" s="113">
        <v>2.9679877555821799</v>
      </c>
      <c r="G67" s="20">
        <v>80.961114332778806</v>
      </c>
      <c r="H67" s="113">
        <v>3.1424422545741399</v>
      </c>
      <c r="I67" s="20">
        <v>4.5355005842209799</v>
      </c>
      <c r="J67" s="113">
        <v>4.2722860680207004</v>
      </c>
      <c r="K67" s="20">
        <v>69.385860981179803</v>
      </c>
      <c r="L67" s="113">
        <v>5.5601580922748299</v>
      </c>
      <c r="M67" s="20">
        <v>78.084464384274099</v>
      </c>
      <c r="N67" s="113">
        <v>2.4867374255138701</v>
      </c>
      <c r="O67" s="20">
        <v>83.6251698097184</v>
      </c>
      <c r="P67" s="113">
        <v>3.4865170515202899</v>
      </c>
      <c r="Q67" s="20">
        <v>14.239308828538601</v>
      </c>
      <c r="R67" s="113">
        <v>6.8239772017939702</v>
      </c>
      <c r="S67" s="20">
        <v>73.685395537083593</v>
      </c>
      <c r="T67" s="113">
        <v>5.2757517798291298</v>
      </c>
      <c r="U67" s="20">
        <v>76.755685997892201</v>
      </c>
      <c r="V67" s="113">
        <v>5.3777422369360002</v>
      </c>
      <c r="W67" s="20">
        <v>80.691396830994194</v>
      </c>
      <c r="X67" s="113">
        <v>2.46851156596369</v>
      </c>
      <c r="Y67" s="20">
        <v>7.0060012939106002</v>
      </c>
      <c r="Z67" s="113">
        <v>5.4651708672520298</v>
      </c>
      <c r="AA67" s="107"/>
      <c r="AB67" s="107"/>
      <c r="AC67" s="107"/>
      <c r="AD67" s="108"/>
    </row>
    <row r="68" spans="1:30" ht="13" customHeight="1" x14ac:dyDescent="0.15">
      <c r="A68" s="57" t="s">
        <v>302</v>
      </c>
      <c r="B68" s="106">
        <v>2</v>
      </c>
      <c r="C68" s="20">
        <v>73.335675403289002</v>
      </c>
      <c r="D68" s="113">
        <v>2.6915063043379699</v>
      </c>
      <c r="E68" s="20">
        <v>69.888106203520394</v>
      </c>
      <c r="F68" s="113">
        <v>3.0873366287434898</v>
      </c>
      <c r="G68" s="20">
        <v>80.082839933078901</v>
      </c>
      <c r="H68" s="113">
        <v>3.25028082655568</v>
      </c>
      <c r="I68" s="20">
        <v>10.194733729558401</v>
      </c>
      <c r="J68" s="113">
        <v>3.4070481752741499</v>
      </c>
      <c r="K68" s="20">
        <v>72.079247516717601</v>
      </c>
      <c r="L68" s="113">
        <v>3.4582040760698498</v>
      </c>
      <c r="M68" s="20">
        <v>71.639857170650899</v>
      </c>
      <c r="N68" s="113">
        <v>2.8919958909355601</v>
      </c>
      <c r="O68" s="20">
        <v>76.378540825269596</v>
      </c>
      <c r="P68" s="113">
        <v>3.8244597347365499</v>
      </c>
      <c r="Q68" s="20">
        <v>4.2992933085520004</v>
      </c>
      <c r="R68" s="113">
        <v>4.4499467037445601</v>
      </c>
      <c r="S68" s="20">
        <v>74.733859189493302</v>
      </c>
      <c r="T68" s="113">
        <v>4.0700120354378999</v>
      </c>
      <c r="U68" s="20">
        <v>69.135032588764702</v>
      </c>
      <c r="V68" s="113">
        <v>5.4014387080112503</v>
      </c>
      <c r="W68" s="20">
        <v>73.682252891428305</v>
      </c>
      <c r="X68" s="113">
        <v>3.27961524024898</v>
      </c>
      <c r="Y68" s="20">
        <v>-1.0516062980649701</v>
      </c>
      <c r="Z68" s="113">
        <v>4.5888694162823001</v>
      </c>
      <c r="AA68" s="107"/>
      <c r="AB68" s="107"/>
      <c r="AC68" s="107"/>
      <c r="AD68" s="108"/>
    </row>
    <row r="69" spans="1:30" ht="13" customHeight="1" x14ac:dyDescent="0.15">
      <c r="A69" s="72" t="s">
        <v>303</v>
      </c>
      <c r="B69" s="79">
        <v>2</v>
      </c>
      <c r="C69" s="118">
        <v>76.005111865014001</v>
      </c>
      <c r="D69" s="119">
        <v>1.9101678810090901</v>
      </c>
      <c r="E69" s="118">
        <v>76.191010207957206</v>
      </c>
      <c r="F69" s="119">
        <v>2.7410392221025699</v>
      </c>
      <c r="G69" s="118">
        <v>75.749896411402602</v>
      </c>
      <c r="H69" s="119">
        <v>2.88244835037785</v>
      </c>
      <c r="I69" s="118">
        <v>-0.44111379655453198</v>
      </c>
      <c r="J69" s="119">
        <v>4.2301349452198602</v>
      </c>
      <c r="K69" s="118">
        <v>73.704960652800494</v>
      </c>
      <c r="L69" s="119">
        <v>3.4733056380631502</v>
      </c>
      <c r="M69" s="118">
        <v>75.127116034460798</v>
      </c>
      <c r="N69" s="119">
        <v>3.0583457303872699</v>
      </c>
      <c r="O69" s="118">
        <v>78.975877972067394</v>
      </c>
      <c r="P69" s="119">
        <v>3.0747453338142301</v>
      </c>
      <c r="Q69" s="118">
        <v>5.2709173192668697</v>
      </c>
      <c r="R69" s="119">
        <v>4.5053039164297903</v>
      </c>
      <c r="S69" s="118">
        <v>67.907268741645694</v>
      </c>
      <c r="T69" s="119">
        <v>4.0046276206401101</v>
      </c>
      <c r="U69" s="118">
        <v>72.251623244249799</v>
      </c>
      <c r="V69" s="119">
        <v>5.2258126933628501</v>
      </c>
      <c r="W69" s="118">
        <v>80.021502047813399</v>
      </c>
      <c r="X69" s="119">
        <v>2.24997734455446</v>
      </c>
      <c r="Y69" s="118">
        <v>12.1142333061677</v>
      </c>
      <c r="Z69" s="119">
        <v>4.7622522532890699</v>
      </c>
      <c r="AA69" s="80"/>
      <c r="AB69" s="80"/>
      <c r="AC69" s="80"/>
      <c r="AD69" s="81"/>
    </row>
    <row r="70" spans="1:30" ht="13" customHeight="1" x14ac:dyDescent="0.15">
      <c r="A70" s="57"/>
      <c r="B70" s="82"/>
      <c r="C70" s="20" t="s">
        <v>1638</v>
      </c>
      <c r="D70" s="113" t="s">
        <v>1639</v>
      </c>
      <c r="E70" s="20" t="s">
        <v>1682</v>
      </c>
      <c r="F70" s="113" t="s">
        <v>1683</v>
      </c>
      <c r="G70" s="20" t="s">
        <v>1684</v>
      </c>
      <c r="H70" s="113" t="s">
        <v>1685</v>
      </c>
      <c r="I70" s="20" t="s">
        <v>1686</v>
      </c>
      <c r="J70" s="113" t="s">
        <v>1687</v>
      </c>
      <c r="K70" s="20" t="s">
        <v>1688</v>
      </c>
      <c r="L70" s="113" t="s">
        <v>1689</v>
      </c>
      <c r="M70" s="20" t="s">
        <v>1690</v>
      </c>
      <c r="N70" s="113" t="s">
        <v>1691</v>
      </c>
      <c r="O70" s="20" t="s">
        <v>1692</v>
      </c>
      <c r="P70" s="113" t="s">
        <v>1693</v>
      </c>
      <c r="Q70" s="20" t="s">
        <v>1694</v>
      </c>
      <c r="R70" s="113" t="s">
        <v>1695</v>
      </c>
      <c r="S70" s="20" t="s">
        <v>1696</v>
      </c>
      <c r="T70" s="113" t="s">
        <v>1697</v>
      </c>
      <c r="U70" s="20" t="s">
        <v>1698</v>
      </c>
      <c r="V70" s="113" t="s">
        <v>1699</v>
      </c>
      <c r="W70" s="20" t="s">
        <v>1700</v>
      </c>
      <c r="X70" s="113" t="s">
        <v>1701</v>
      </c>
      <c r="Y70" s="20" t="s">
        <v>1702</v>
      </c>
      <c r="Z70" s="113" t="s">
        <v>1703</v>
      </c>
      <c r="AA70" s="20" t="s">
        <v>1678</v>
      </c>
      <c r="AB70" s="113" t="s">
        <v>1679</v>
      </c>
      <c r="AC70" s="107" t="s">
        <v>1680</v>
      </c>
      <c r="AD70" s="108" t="s">
        <v>1681</v>
      </c>
    </row>
    <row r="71" spans="1:30" ht="13" customHeight="1" x14ac:dyDescent="0.15">
      <c r="A71" s="57" t="s">
        <v>247</v>
      </c>
      <c r="B71" s="82">
        <v>1</v>
      </c>
      <c r="C71" s="20">
        <v>71.389954022073397</v>
      </c>
      <c r="D71" s="113">
        <v>1.71785127751424</v>
      </c>
      <c r="E71" s="20">
        <v>71.589667308853706</v>
      </c>
      <c r="F71" s="113">
        <v>1.82175421412369</v>
      </c>
      <c r="G71" s="20">
        <v>70.626628661701702</v>
      </c>
      <c r="H71" s="113">
        <v>2.9071606646024502</v>
      </c>
      <c r="I71" s="20">
        <v>-0.96303864715200405</v>
      </c>
      <c r="J71" s="113">
        <v>2.9962819157096998</v>
      </c>
      <c r="K71" s="20">
        <v>74.408996978453601</v>
      </c>
      <c r="L71" s="113">
        <v>2.9512948277429798</v>
      </c>
      <c r="M71" s="20">
        <v>70.462052803264896</v>
      </c>
      <c r="N71" s="113">
        <v>2.3788655936165202</v>
      </c>
      <c r="O71" s="20">
        <v>72.177048181924704</v>
      </c>
      <c r="P71" s="113">
        <v>2.7013836633081798</v>
      </c>
      <c r="Q71" s="20">
        <v>-2.2319487965289402</v>
      </c>
      <c r="R71" s="113">
        <v>3.6204296089155399</v>
      </c>
      <c r="S71" s="20">
        <v>73.449023137820603</v>
      </c>
      <c r="T71" s="113">
        <v>3.0058157241171002</v>
      </c>
      <c r="U71" s="20">
        <v>66.841251999749005</v>
      </c>
      <c r="V71" s="113">
        <v>3.1864125841344002</v>
      </c>
      <c r="W71" s="20">
        <v>72.970072135844305</v>
      </c>
      <c r="X71" s="113">
        <v>2.21263713941127</v>
      </c>
      <c r="Y71" s="20">
        <v>-0.47895100197625601</v>
      </c>
      <c r="Z71" s="113">
        <v>3.4848196427345801</v>
      </c>
      <c r="AA71" s="20">
        <v>1.96470005641734</v>
      </c>
      <c r="AB71" s="113">
        <v>2.20912395861271</v>
      </c>
      <c r="AC71" s="107"/>
      <c r="AD71" s="108"/>
    </row>
    <row r="72" spans="1:30" ht="13" customHeight="1" x14ac:dyDescent="0.15">
      <c r="A72" s="57" t="s">
        <v>251</v>
      </c>
      <c r="B72" s="82">
        <v>1</v>
      </c>
      <c r="C72" s="20">
        <v>67.642177344808999</v>
      </c>
      <c r="D72" s="113">
        <v>1.11244506609119</v>
      </c>
      <c r="E72" s="20">
        <v>68.5148458113554</v>
      </c>
      <c r="F72" s="113">
        <v>1.20250904364517</v>
      </c>
      <c r="G72" s="20">
        <v>62.4934020131181</v>
      </c>
      <c r="H72" s="113">
        <v>2.6933956467047002</v>
      </c>
      <c r="I72" s="20">
        <v>-6.0214437982373203</v>
      </c>
      <c r="J72" s="113">
        <v>2.8987121096876698</v>
      </c>
      <c r="K72" s="20">
        <v>62.919829968772802</v>
      </c>
      <c r="L72" s="113">
        <v>2.32664779090923</v>
      </c>
      <c r="M72" s="20">
        <v>66.416905039835598</v>
      </c>
      <c r="N72" s="113">
        <v>1.25533102148689</v>
      </c>
      <c r="O72" s="20">
        <v>74.450480680120506</v>
      </c>
      <c r="P72" s="113">
        <v>1.82179926351188</v>
      </c>
      <c r="Q72" s="20">
        <v>11.5306507113477</v>
      </c>
      <c r="R72" s="113">
        <v>2.87485074151141</v>
      </c>
      <c r="S72" s="20">
        <v>64.374586620493204</v>
      </c>
      <c r="T72" s="113">
        <v>2.5689803401188001</v>
      </c>
      <c r="U72" s="20">
        <v>64.934636499543302</v>
      </c>
      <c r="V72" s="113">
        <v>2.6299888474100399</v>
      </c>
      <c r="W72" s="20">
        <v>69.205583702113898</v>
      </c>
      <c r="X72" s="113">
        <v>1.2448645901306199</v>
      </c>
      <c r="Y72" s="20">
        <v>4.8309970816207404</v>
      </c>
      <c r="Z72" s="113">
        <v>2.8237063719382798</v>
      </c>
      <c r="AA72" s="20">
        <v>5.0223379203440501</v>
      </c>
      <c r="AB72" s="113">
        <v>1.5548525127044199</v>
      </c>
      <c r="AC72" s="107"/>
      <c r="AD72" s="108"/>
    </row>
    <row r="73" spans="1:30" ht="13" customHeight="1" x14ac:dyDescent="0.15">
      <c r="A73" s="109" t="s">
        <v>253</v>
      </c>
      <c r="B73" s="82">
        <v>1</v>
      </c>
      <c r="C73" s="20">
        <v>55.925650046382103</v>
      </c>
      <c r="D73" s="113">
        <v>1.4547087237855201</v>
      </c>
      <c r="E73" s="20">
        <v>56.699346655862797</v>
      </c>
      <c r="F73" s="113">
        <v>1.6362281727535</v>
      </c>
      <c r="G73" s="20">
        <v>51.665351477862899</v>
      </c>
      <c r="H73" s="113">
        <v>3.4559273290733001</v>
      </c>
      <c r="I73" s="20">
        <v>-5.0339951779999002</v>
      </c>
      <c r="J73" s="113">
        <v>3.91449265278405</v>
      </c>
      <c r="K73" s="20">
        <v>50.1725316072243</v>
      </c>
      <c r="L73" s="113">
        <v>3.8015947955401401</v>
      </c>
      <c r="M73" s="20">
        <v>55.815430217612302</v>
      </c>
      <c r="N73" s="113">
        <v>1.6519697638972699</v>
      </c>
      <c r="O73" s="20">
        <v>59.942147220906001</v>
      </c>
      <c r="P73" s="113">
        <v>2.7246963845640502</v>
      </c>
      <c r="Q73" s="20">
        <v>9.7696156136816708</v>
      </c>
      <c r="R73" s="113">
        <v>4.52333807336041</v>
      </c>
      <c r="S73" s="20">
        <v>51.142427663894999</v>
      </c>
      <c r="T73" s="113">
        <v>4.4326740030357898</v>
      </c>
      <c r="U73" s="20">
        <v>55.298112404793301</v>
      </c>
      <c r="V73" s="113">
        <v>3.4504634180784199</v>
      </c>
      <c r="W73" s="20">
        <v>57.198820704004497</v>
      </c>
      <c r="X73" s="113">
        <v>1.7123788363466499</v>
      </c>
      <c r="Y73" s="20">
        <v>6.0563930401094996</v>
      </c>
      <c r="Z73" s="113">
        <v>4.80466175192658</v>
      </c>
      <c r="AA73" s="20">
        <v>11.2471237032458</v>
      </c>
      <c r="AB73" s="113">
        <v>2.0989665308768899</v>
      </c>
      <c r="AC73" s="107"/>
      <c r="AD73" s="108"/>
    </row>
    <row r="74" spans="1:30" ht="13" customHeight="1" x14ac:dyDescent="0.15">
      <c r="A74" s="57" t="s">
        <v>254</v>
      </c>
      <c r="B74" s="82">
        <v>1</v>
      </c>
      <c r="C74" s="20">
        <v>59.613587720374099</v>
      </c>
      <c r="D74" s="113">
        <v>1.69909634094464</v>
      </c>
      <c r="E74" s="20">
        <v>57.994895202218203</v>
      </c>
      <c r="F74" s="113">
        <v>1.78254888058976</v>
      </c>
      <c r="G74" s="20">
        <v>70.794059869183698</v>
      </c>
      <c r="H74" s="113">
        <v>3.2184634488728499</v>
      </c>
      <c r="I74" s="20">
        <v>12.7991646669656</v>
      </c>
      <c r="J74" s="113">
        <v>3.29082137291826</v>
      </c>
      <c r="K74" s="20">
        <v>72.499646790918703</v>
      </c>
      <c r="L74" s="113">
        <v>4.3680882089863902</v>
      </c>
      <c r="M74" s="20">
        <v>56.361574083912899</v>
      </c>
      <c r="N74" s="113">
        <v>2.0029009946654499</v>
      </c>
      <c r="O74" s="20">
        <v>62.207901653237599</v>
      </c>
      <c r="P74" s="113">
        <v>2.4471435989430201</v>
      </c>
      <c r="Q74" s="20">
        <v>-10.291745137681101</v>
      </c>
      <c r="R74" s="113">
        <v>4.23517187691216</v>
      </c>
      <c r="S74" s="20">
        <v>62.255909672966702</v>
      </c>
      <c r="T74" s="113">
        <v>3.3076220075345799</v>
      </c>
      <c r="U74" s="20">
        <v>60.182805509297701</v>
      </c>
      <c r="V74" s="113">
        <v>3.7948082039129498</v>
      </c>
      <c r="W74" s="20">
        <v>57.853556566444603</v>
      </c>
      <c r="X74" s="113">
        <v>2.0300929848961302</v>
      </c>
      <c r="Y74" s="20">
        <v>-4.4023531065221304</v>
      </c>
      <c r="Z74" s="113">
        <v>3.7052994739698102</v>
      </c>
      <c r="AA74" s="20">
        <v>6.1390160130587601</v>
      </c>
      <c r="AB74" s="113">
        <v>2.3304501435684402</v>
      </c>
      <c r="AC74" s="107"/>
      <c r="AD74" s="108"/>
    </row>
    <row r="75" spans="1:30" ht="13" customHeight="1" x14ac:dyDescent="0.15">
      <c r="A75" s="57" t="s">
        <v>265</v>
      </c>
      <c r="B75" s="82">
        <v>1</v>
      </c>
      <c r="C75" s="20">
        <v>59.036608165640601</v>
      </c>
      <c r="D75" s="113">
        <v>1.9485716708713801</v>
      </c>
      <c r="E75" s="20">
        <v>58.555041568435101</v>
      </c>
      <c r="F75" s="113">
        <v>2.0236586250904498</v>
      </c>
      <c r="G75" s="20">
        <v>62.054084117565402</v>
      </c>
      <c r="H75" s="113">
        <v>4.3735373004831501</v>
      </c>
      <c r="I75" s="20">
        <v>3.4990425491303201</v>
      </c>
      <c r="J75" s="113">
        <v>4.5426046119626999</v>
      </c>
      <c r="K75" s="20">
        <v>59.858829213012299</v>
      </c>
      <c r="L75" s="113">
        <v>5.22511915043866</v>
      </c>
      <c r="M75" s="20">
        <v>56.806817796168602</v>
      </c>
      <c r="N75" s="113">
        <v>2.30564737033305</v>
      </c>
      <c r="O75" s="20">
        <v>63.510602769128901</v>
      </c>
      <c r="P75" s="113">
        <v>3.0153615185695202</v>
      </c>
      <c r="Q75" s="20">
        <v>3.6517735561165798</v>
      </c>
      <c r="R75" s="113">
        <v>6.0288156003860198</v>
      </c>
      <c r="S75" s="20">
        <v>62.117097825899499</v>
      </c>
      <c r="T75" s="113">
        <v>4.5083136783338302</v>
      </c>
      <c r="U75" s="20">
        <v>57.767836964854197</v>
      </c>
      <c r="V75" s="113">
        <v>4.1039371999429601</v>
      </c>
      <c r="W75" s="20">
        <v>58.926125368840502</v>
      </c>
      <c r="X75" s="113">
        <v>2.2949929691189799</v>
      </c>
      <c r="Y75" s="20">
        <v>-3.1909724570590301</v>
      </c>
      <c r="Z75" s="113">
        <v>4.9653093142852498</v>
      </c>
      <c r="AA75" s="20">
        <v>14.4596162659263</v>
      </c>
      <c r="AB75" s="113">
        <v>2.4866524030237902</v>
      </c>
      <c r="AC75" s="107"/>
      <c r="AD75" s="108"/>
    </row>
    <row r="76" spans="1:30" ht="13" customHeight="1" x14ac:dyDescent="0.15">
      <c r="A76" s="57" t="s">
        <v>270</v>
      </c>
      <c r="B76" s="82">
        <v>1</v>
      </c>
      <c r="C76" s="20">
        <v>49.832150482007499</v>
      </c>
      <c r="D76" s="113">
        <v>1.6215134377457601</v>
      </c>
      <c r="E76" s="20">
        <v>46.944120119518701</v>
      </c>
      <c r="F76" s="113">
        <v>1.83100246950561</v>
      </c>
      <c r="G76" s="20">
        <v>54.6255412455155</v>
      </c>
      <c r="H76" s="113">
        <v>2.29550465761973</v>
      </c>
      <c r="I76" s="20">
        <v>7.68142112599676</v>
      </c>
      <c r="J76" s="113">
        <v>2.49469647897735</v>
      </c>
      <c r="K76" s="20">
        <v>54.753213094920497</v>
      </c>
      <c r="L76" s="113">
        <v>2.7832506181342498</v>
      </c>
      <c r="M76" s="20">
        <v>46.426302586071401</v>
      </c>
      <c r="N76" s="113">
        <v>2.10074884413739</v>
      </c>
      <c r="O76" s="20">
        <v>51.108230829277403</v>
      </c>
      <c r="P76" s="113">
        <v>2.4084628565942099</v>
      </c>
      <c r="Q76" s="20">
        <v>-3.6449822656431601</v>
      </c>
      <c r="R76" s="113">
        <v>3.68033177056143</v>
      </c>
      <c r="S76" s="20">
        <v>57.845904645337797</v>
      </c>
      <c r="T76" s="113">
        <v>2.7426772778767501</v>
      </c>
      <c r="U76" s="20">
        <v>45.180624618362501</v>
      </c>
      <c r="V76" s="113">
        <v>2.90658670481147</v>
      </c>
      <c r="W76" s="20">
        <v>48.3926599961897</v>
      </c>
      <c r="X76" s="113">
        <v>1.85474695222251</v>
      </c>
      <c r="Y76" s="20">
        <v>-9.4532446491481306</v>
      </c>
      <c r="Z76" s="113">
        <v>3.0346426815249599</v>
      </c>
      <c r="AA76" s="20">
        <v>4.8145001204367901</v>
      </c>
      <c r="AB76" s="113">
        <v>2.1982328345280902</v>
      </c>
      <c r="AC76" s="107"/>
      <c r="AD76" s="108"/>
    </row>
    <row r="77" spans="1:30" ht="13" customHeight="1" x14ac:dyDescent="0.15">
      <c r="A77" s="57" t="s">
        <v>272</v>
      </c>
      <c r="B77" s="82">
        <v>1</v>
      </c>
      <c r="C77" s="20">
        <v>58.744473942973599</v>
      </c>
      <c r="D77" s="113">
        <v>1.48097448642399</v>
      </c>
      <c r="E77" s="20">
        <v>56.071259278364401</v>
      </c>
      <c r="F77" s="113">
        <v>1.61531886092531</v>
      </c>
      <c r="G77" s="20">
        <v>67.165632053498101</v>
      </c>
      <c r="H77" s="113">
        <v>2.7485674048119502</v>
      </c>
      <c r="I77" s="20">
        <v>11.094372775133699</v>
      </c>
      <c r="J77" s="113">
        <v>2.9569575072861398</v>
      </c>
      <c r="K77" s="20">
        <v>62.281284417227504</v>
      </c>
      <c r="L77" s="113">
        <v>3.6298065610808199</v>
      </c>
      <c r="M77" s="20">
        <v>56.4701563450975</v>
      </c>
      <c r="N77" s="113">
        <v>1.8264473556830101</v>
      </c>
      <c r="O77" s="20">
        <v>62.316340961720897</v>
      </c>
      <c r="P77" s="113">
        <v>2.62430689660065</v>
      </c>
      <c r="Q77" s="20">
        <v>3.50565444933508E-2</v>
      </c>
      <c r="R77" s="113">
        <v>4.1264226100033596</v>
      </c>
      <c r="S77" s="20">
        <v>64.0536968351105</v>
      </c>
      <c r="T77" s="113">
        <v>3.5706134357008601</v>
      </c>
      <c r="U77" s="20">
        <v>50.882491438869202</v>
      </c>
      <c r="V77" s="113">
        <v>3.3485040217419701</v>
      </c>
      <c r="W77" s="20">
        <v>59.360740010696396</v>
      </c>
      <c r="X77" s="113">
        <v>1.5943187157555201</v>
      </c>
      <c r="Y77" s="20">
        <v>-4.6929568244140896</v>
      </c>
      <c r="Z77" s="113">
        <v>3.5394693789096201</v>
      </c>
      <c r="AA77" s="20">
        <v>-11.855819605437199</v>
      </c>
      <c r="AB77" s="113">
        <v>1.91556444288112</v>
      </c>
      <c r="AC77" s="107"/>
      <c r="AD77" s="108"/>
    </row>
    <row r="78" spans="1:30" ht="13" customHeight="1" x14ac:dyDescent="0.15">
      <c r="A78" s="57" t="s">
        <v>278</v>
      </c>
      <c r="B78" s="82">
        <v>1</v>
      </c>
      <c r="C78" s="20">
        <v>79.564852167230299</v>
      </c>
      <c r="D78" s="113">
        <v>1.18246086419091</v>
      </c>
      <c r="E78" s="20">
        <v>78.959327245593897</v>
      </c>
      <c r="F78" s="113">
        <v>1.3916965632112599</v>
      </c>
      <c r="G78" s="20">
        <v>80.912972297903096</v>
      </c>
      <c r="H78" s="113">
        <v>1.7904524558381001</v>
      </c>
      <c r="I78" s="20">
        <v>1.9536450523092099</v>
      </c>
      <c r="J78" s="113">
        <v>2.1408711624856802</v>
      </c>
      <c r="K78" s="20">
        <v>79.771288655633697</v>
      </c>
      <c r="L78" s="113">
        <v>2.2850836197527502</v>
      </c>
      <c r="M78" s="20">
        <v>80.077057809014207</v>
      </c>
      <c r="N78" s="113">
        <v>1.45115794669939</v>
      </c>
      <c r="O78" s="20">
        <v>78.172956499446897</v>
      </c>
      <c r="P78" s="113">
        <v>2.1269061381538199</v>
      </c>
      <c r="Q78" s="20">
        <v>-1.5983321561868</v>
      </c>
      <c r="R78" s="113">
        <v>3.1398127213625102</v>
      </c>
      <c r="S78" s="20">
        <v>81.495175884570003</v>
      </c>
      <c r="T78" s="113">
        <v>1.6314632272410401</v>
      </c>
      <c r="U78" s="20">
        <v>83.319260774385199</v>
      </c>
      <c r="V78" s="113">
        <v>1.87918292932831</v>
      </c>
      <c r="W78" s="20">
        <v>76.109546710385899</v>
      </c>
      <c r="X78" s="113">
        <v>1.90887718984257</v>
      </c>
      <c r="Y78" s="20">
        <v>-5.38562917418409</v>
      </c>
      <c r="Z78" s="113">
        <v>2.6131655983647302</v>
      </c>
      <c r="AA78" s="20">
        <v>0.56819684967916795</v>
      </c>
      <c r="AB78" s="113">
        <v>1.45903484025912</v>
      </c>
      <c r="AC78" s="107"/>
      <c r="AD78" s="108"/>
    </row>
    <row r="79" spans="1:30" ht="13" customHeight="1" x14ac:dyDescent="0.15">
      <c r="A79" s="57" t="s">
        <v>283</v>
      </c>
      <c r="B79" s="82">
        <v>1</v>
      </c>
      <c r="C79" s="20">
        <v>92.541579935003398</v>
      </c>
      <c r="D79" s="113">
        <v>0.67913523862510805</v>
      </c>
      <c r="E79" s="20">
        <v>94.212269677512595</v>
      </c>
      <c r="F79" s="113">
        <v>0.80472340054160696</v>
      </c>
      <c r="G79" s="20">
        <v>90.466767515816997</v>
      </c>
      <c r="H79" s="113">
        <v>1.1497863911861601</v>
      </c>
      <c r="I79" s="20">
        <v>-3.74550216169551</v>
      </c>
      <c r="J79" s="113">
        <v>1.4025350111644901</v>
      </c>
      <c r="K79" s="20">
        <v>93.340434667964402</v>
      </c>
      <c r="L79" s="113">
        <v>2.19899975774638</v>
      </c>
      <c r="M79" s="20">
        <v>92.464800326981106</v>
      </c>
      <c r="N79" s="113">
        <v>0.79245474262262605</v>
      </c>
      <c r="O79" s="20">
        <v>94.125326829402596</v>
      </c>
      <c r="P79" s="113">
        <v>1.2224710451995</v>
      </c>
      <c r="Q79" s="20">
        <v>0.78489216143815099</v>
      </c>
      <c r="R79" s="113">
        <v>2.4997464043251401</v>
      </c>
      <c r="S79" s="20">
        <v>93.161839571168599</v>
      </c>
      <c r="T79" s="113">
        <v>1.52244308358782</v>
      </c>
      <c r="U79" s="20">
        <v>93.564539364142703</v>
      </c>
      <c r="V79" s="113">
        <v>1.73906846405844</v>
      </c>
      <c r="W79" s="20">
        <v>92.748149114760196</v>
      </c>
      <c r="X79" s="113">
        <v>0.73770985050045101</v>
      </c>
      <c r="Y79" s="20">
        <v>-0.41369045640841801</v>
      </c>
      <c r="Z79" s="113">
        <v>1.69468382456751</v>
      </c>
      <c r="AA79" s="20">
        <v>1.8701845864337501</v>
      </c>
      <c r="AB79" s="113">
        <v>1.03677515301329</v>
      </c>
      <c r="AC79" s="107"/>
      <c r="AD79" s="108"/>
    </row>
    <row r="80" spans="1:30" ht="13" customHeight="1" x14ac:dyDescent="0.15">
      <c r="A80" s="57" t="s">
        <v>288</v>
      </c>
      <c r="B80" s="82">
        <v>1</v>
      </c>
      <c r="C80" s="20">
        <v>59.436329305204701</v>
      </c>
      <c r="D80" s="113">
        <v>1.1506311756829</v>
      </c>
      <c r="E80" s="20">
        <v>58.823192068261299</v>
      </c>
      <c r="F80" s="113">
        <v>1.20544401429616</v>
      </c>
      <c r="G80" s="20">
        <v>65.213167387882905</v>
      </c>
      <c r="H80" s="113">
        <v>3.2466164136231801</v>
      </c>
      <c r="I80" s="20">
        <v>6.3899753196216302</v>
      </c>
      <c r="J80" s="113">
        <v>3.4150598738728299</v>
      </c>
      <c r="K80" s="20">
        <v>56.451931697458001</v>
      </c>
      <c r="L80" s="113">
        <v>4.1402223120340196</v>
      </c>
      <c r="M80" s="20">
        <v>56.9349168559975</v>
      </c>
      <c r="N80" s="113">
        <v>1.5121389332448101</v>
      </c>
      <c r="O80" s="20">
        <v>64.722025821313693</v>
      </c>
      <c r="P80" s="113">
        <v>1.83635783102879</v>
      </c>
      <c r="Q80" s="20">
        <v>8.2700941238556904</v>
      </c>
      <c r="R80" s="113">
        <v>4.5147474812041297</v>
      </c>
      <c r="S80" s="20">
        <v>55.709123181430499</v>
      </c>
      <c r="T80" s="113">
        <v>2.9242988507983698</v>
      </c>
      <c r="U80" s="20">
        <v>49.753884070060501</v>
      </c>
      <c r="V80" s="113">
        <v>2.9379845673512901</v>
      </c>
      <c r="W80" s="20">
        <v>62.216293510258502</v>
      </c>
      <c r="X80" s="113">
        <v>1.3286225346248399</v>
      </c>
      <c r="Y80" s="20">
        <v>6.50717032882807</v>
      </c>
      <c r="Z80" s="113">
        <v>3.12483588385513</v>
      </c>
      <c r="AA80" s="20">
        <v>5.3514627011730802</v>
      </c>
      <c r="AB80" s="113">
        <v>1.86458031157268</v>
      </c>
      <c r="AC80" s="107"/>
      <c r="AD80" s="108"/>
    </row>
    <row r="81" spans="1:30" ht="13" customHeight="1" x14ac:dyDescent="0.15">
      <c r="A81" s="57" t="s">
        <v>290</v>
      </c>
      <c r="B81" s="82">
        <v>1</v>
      </c>
      <c r="C81" s="20">
        <v>73.856400984933501</v>
      </c>
      <c r="D81" s="113">
        <v>0.99346659495353296</v>
      </c>
      <c r="E81" s="20">
        <v>73.469357110278196</v>
      </c>
      <c r="F81" s="113">
        <v>1.1077799734518401</v>
      </c>
      <c r="G81" s="20">
        <v>75.643749984441996</v>
      </c>
      <c r="H81" s="113">
        <v>1.72855325280396</v>
      </c>
      <c r="I81" s="20">
        <v>2.1743928741637402</v>
      </c>
      <c r="J81" s="113">
        <v>1.9180103015740799</v>
      </c>
      <c r="K81" s="20">
        <v>75.474316597328098</v>
      </c>
      <c r="L81" s="113">
        <v>2.66911595558294</v>
      </c>
      <c r="M81" s="20">
        <v>73.458789755795394</v>
      </c>
      <c r="N81" s="113">
        <v>1.200127825881</v>
      </c>
      <c r="O81" s="20">
        <v>74.281419651773703</v>
      </c>
      <c r="P81" s="113">
        <v>1.6222515460882401</v>
      </c>
      <c r="Q81" s="20">
        <v>-1.1928969455544101</v>
      </c>
      <c r="R81" s="113">
        <v>2.9161833432225799</v>
      </c>
      <c r="S81" s="20">
        <v>78.903117430655996</v>
      </c>
      <c r="T81" s="113">
        <v>2.0428804023168801</v>
      </c>
      <c r="U81" s="20">
        <v>70.855043227940797</v>
      </c>
      <c r="V81" s="113">
        <v>2.12426442799197</v>
      </c>
      <c r="W81" s="20">
        <v>73.477646165788101</v>
      </c>
      <c r="X81" s="113">
        <v>1.3346031897449799</v>
      </c>
      <c r="Y81" s="20">
        <v>-5.4254712648679702</v>
      </c>
      <c r="Z81" s="113">
        <v>2.2542873418467102</v>
      </c>
      <c r="AA81" s="20">
        <v>8.6734309896633395</v>
      </c>
      <c r="AB81" s="113">
        <v>1.4612784135806101</v>
      </c>
      <c r="AC81" s="107"/>
      <c r="AD81" s="108"/>
    </row>
    <row r="82" spans="1:30" ht="13" customHeight="1" x14ac:dyDescent="0.15">
      <c r="A82" s="57" t="s">
        <v>292</v>
      </c>
      <c r="B82" s="82">
        <v>1</v>
      </c>
      <c r="C82" s="20">
        <v>62.229860975462401</v>
      </c>
      <c r="D82" s="113">
        <v>1.18757992763177</v>
      </c>
      <c r="E82" s="20">
        <v>59.749886036286803</v>
      </c>
      <c r="F82" s="113">
        <v>1.54972093178427</v>
      </c>
      <c r="G82" s="20">
        <v>67.189630504982603</v>
      </c>
      <c r="H82" s="113">
        <v>1.9854832137182099</v>
      </c>
      <c r="I82" s="20">
        <v>7.43974446869586</v>
      </c>
      <c r="J82" s="113">
        <v>2.6420538883004498</v>
      </c>
      <c r="K82" s="20">
        <v>57.999445849462397</v>
      </c>
      <c r="L82" s="113">
        <v>4.3458252298582698</v>
      </c>
      <c r="M82" s="20">
        <v>60.167092733259302</v>
      </c>
      <c r="N82" s="113">
        <v>1.49265595207424</v>
      </c>
      <c r="O82" s="20">
        <v>70.090869354334501</v>
      </c>
      <c r="P82" s="113">
        <v>2.3574450314239699</v>
      </c>
      <c r="Q82" s="20">
        <v>12.0914235048721</v>
      </c>
      <c r="R82" s="113">
        <v>4.9795880105155099</v>
      </c>
      <c r="S82" s="20">
        <v>60.075860093121598</v>
      </c>
      <c r="T82" s="113">
        <v>3.8098874479493801</v>
      </c>
      <c r="U82" s="20">
        <v>57.649986151669999</v>
      </c>
      <c r="V82" s="113">
        <v>2.8587274023698699</v>
      </c>
      <c r="W82" s="20">
        <v>64.053660891423803</v>
      </c>
      <c r="X82" s="113">
        <v>1.52207290216827</v>
      </c>
      <c r="Y82" s="20">
        <v>3.9778007983022299</v>
      </c>
      <c r="Z82" s="113">
        <v>4.3464105527044401</v>
      </c>
      <c r="AA82" s="20">
        <v>1.1747148387731901</v>
      </c>
      <c r="AB82" s="113">
        <v>1.8520614742996699</v>
      </c>
      <c r="AC82" s="107"/>
      <c r="AD82" s="108"/>
    </row>
    <row r="83" spans="1:30" ht="13" customHeight="1" x14ac:dyDescent="0.15">
      <c r="A83" s="57" t="s">
        <v>293</v>
      </c>
      <c r="B83" s="82">
        <v>1</v>
      </c>
      <c r="C83" s="20">
        <v>89.2272484882687</v>
      </c>
      <c r="D83" s="113">
        <v>0.89177245997318899</v>
      </c>
      <c r="E83" s="20">
        <v>89.383774902966607</v>
      </c>
      <c r="F83" s="113">
        <v>0.98838527925302599</v>
      </c>
      <c r="G83" s="20">
        <v>87.993815488430599</v>
      </c>
      <c r="H83" s="113">
        <v>2.3712990459736498</v>
      </c>
      <c r="I83" s="20">
        <v>-1.3899594145359899</v>
      </c>
      <c r="J83" s="113">
        <v>2.6332436690477201</v>
      </c>
      <c r="K83" s="20">
        <v>86.511734097350796</v>
      </c>
      <c r="L83" s="113">
        <v>2.0036786003064702</v>
      </c>
      <c r="M83" s="20">
        <v>89.437213207489094</v>
      </c>
      <c r="N83" s="113">
        <v>1.06535244463419</v>
      </c>
      <c r="O83" s="20">
        <v>93.551743919333504</v>
      </c>
      <c r="P83" s="113">
        <v>1.74867969938141</v>
      </c>
      <c r="Q83" s="20">
        <v>7.0400098219826903</v>
      </c>
      <c r="R83" s="113">
        <v>2.7327628220142701</v>
      </c>
      <c r="S83" s="20">
        <v>87.565211475003395</v>
      </c>
      <c r="T83" s="113">
        <v>1.8622538402411399</v>
      </c>
      <c r="U83" s="20">
        <v>88.6224778589999</v>
      </c>
      <c r="V83" s="113">
        <v>1.3235743783632301</v>
      </c>
      <c r="W83" s="20">
        <v>90.641149376808201</v>
      </c>
      <c r="X83" s="113">
        <v>1.2028894281104701</v>
      </c>
      <c r="Y83" s="20">
        <v>3.0759379018048101</v>
      </c>
      <c r="Z83" s="113">
        <v>2.1512004871209802</v>
      </c>
      <c r="AA83" s="20">
        <v>-2.49881719781281</v>
      </c>
      <c r="AB83" s="113">
        <v>1.16953487860687</v>
      </c>
      <c r="AC83" s="107"/>
      <c r="AD83" s="108"/>
    </row>
    <row r="84" spans="1:30" ht="13" customHeight="1" x14ac:dyDescent="0.15">
      <c r="A84" s="3" t="s">
        <v>304</v>
      </c>
      <c r="B84" s="83">
        <v>1</v>
      </c>
      <c r="C84" s="64">
        <v>68.592935294498403</v>
      </c>
      <c r="D84" s="117">
        <v>0.391497913801724</v>
      </c>
      <c r="E84" s="64">
        <v>67.8556363608037</v>
      </c>
      <c r="F84" s="117">
        <v>0.43013666649543902</v>
      </c>
      <c r="G84" s="64">
        <v>71.264954261670098</v>
      </c>
      <c r="H84" s="117">
        <v>0.77117158851469703</v>
      </c>
      <c r="I84" s="64">
        <v>3.4093179008663301</v>
      </c>
      <c r="J84" s="117">
        <v>0.83174164501992998</v>
      </c>
      <c r="K84" s="64">
        <v>69.689246002375199</v>
      </c>
      <c r="L84" s="117">
        <v>0.98125213459861105</v>
      </c>
      <c r="M84" s="64">
        <v>67.123639945240598</v>
      </c>
      <c r="N84" s="117">
        <v>0.48687814901131499</v>
      </c>
      <c r="O84" s="64">
        <v>71.726245595917902</v>
      </c>
      <c r="P84" s="117">
        <v>0.64021766188033002</v>
      </c>
      <c r="Q84" s="64">
        <v>2.0369995935426601</v>
      </c>
      <c r="R84" s="117">
        <v>1.1288092814647701</v>
      </c>
      <c r="S84" s="64">
        <v>70.083878864464893</v>
      </c>
      <c r="T84" s="117">
        <v>0.84516198202180903</v>
      </c>
      <c r="U84" s="64">
        <v>65.7962365398229</v>
      </c>
      <c r="V84" s="117">
        <v>0.82326321215529596</v>
      </c>
      <c r="W84" s="64">
        <v>68.829598629129507</v>
      </c>
      <c r="X84" s="117">
        <v>0.48098380081488601</v>
      </c>
      <c r="Y84" s="64">
        <v>-1.2542802353353499</v>
      </c>
      <c r="Z84" s="117">
        <v>0.94392675954416505</v>
      </c>
      <c r="AA84" s="64">
        <v>4.5883670776513101</v>
      </c>
      <c r="AB84" s="117">
        <v>0.50585857152082503</v>
      </c>
      <c r="AC84" s="107"/>
      <c r="AD84" s="108"/>
    </row>
    <row r="85" spans="1:30" ht="13" customHeight="1" x14ac:dyDescent="0.15">
      <c r="A85" s="57" t="s">
        <v>92</v>
      </c>
      <c r="B85" s="82">
        <v>1</v>
      </c>
      <c r="C85" s="20">
        <v>75.569174896740094</v>
      </c>
      <c r="D85" s="113">
        <v>1.5880731313404901</v>
      </c>
      <c r="E85" s="20">
        <v>76.388637240191699</v>
      </c>
      <c r="F85" s="113">
        <v>1.7160660316426299</v>
      </c>
      <c r="G85" s="20">
        <v>70.448560716847197</v>
      </c>
      <c r="H85" s="113">
        <v>3.7586689301730498</v>
      </c>
      <c r="I85" s="20">
        <v>-5.9400765233444703</v>
      </c>
      <c r="J85" s="113">
        <v>4.0813943074394397</v>
      </c>
      <c r="K85" s="20">
        <v>69.830650514936806</v>
      </c>
      <c r="L85" s="113">
        <v>2.89237928897778</v>
      </c>
      <c r="M85" s="20">
        <v>73.858216582214297</v>
      </c>
      <c r="N85" s="113">
        <v>1.84408468190786</v>
      </c>
      <c r="O85" s="20">
        <v>85.124717274688706</v>
      </c>
      <c r="P85" s="113">
        <v>2.3494655413188701</v>
      </c>
      <c r="Q85" s="20">
        <v>15.2940667597519</v>
      </c>
      <c r="R85" s="113">
        <v>3.7479475727799101</v>
      </c>
      <c r="S85" s="20">
        <v>72.042434357971899</v>
      </c>
      <c r="T85" s="113">
        <v>2.8497062839663698</v>
      </c>
      <c r="U85" s="20">
        <v>70.660068335281295</v>
      </c>
      <c r="V85" s="113">
        <v>3.5316778527743198</v>
      </c>
      <c r="W85" s="20">
        <v>77.906384938143503</v>
      </c>
      <c r="X85" s="113">
        <v>1.82420075940249</v>
      </c>
      <c r="Y85" s="20">
        <v>5.8639505801715899</v>
      </c>
      <c r="Z85" s="113">
        <v>3.2949905835469999</v>
      </c>
      <c r="AA85" s="20">
        <v>1.7510997454411901</v>
      </c>
      <c r="AB85" s="113">
        <v>2.12876287134163</v>
      </c>
      <c r="AC85" s="107"/>
      <c r="AD85" s="108"/>
    </row>
    <row r="86" spans="1:30" ht="13" customHeight="1" x14ac:dyDescent="0.15">
      <c r="A86" s="57" t="s">
        <v>301</v>
      </c>
      <c r="B86" s="82">
        <v>1</v>
      </c>
      <c r="C86" s="20">
        <v>89.647485538862895</v>
      </c>
      <c r="D86" s="113">
        <v>1.29201833869265</v>
      </c>
      <c r="E86" s="20">
        <v>90.219472577797603</v>
      </c>
      <c r="F86" s="113">
        <v>1.2384324492585399</v>
      </c>
      <c r="G86" s="20">
        <v>87.809374257116602</v>
      </c>
      <c r="H86" s="113">
        <v>3.4089908777843898</v>
      </c>
      <c r="I86" s="20">
        <v>-2.4100983206810702</v>
      </c>
      <c r="J86" s="113">
        <v>3.57809721688951</v>
      </c>
      <c r="K86" s="20">
        <v>83.889474110884294</v>
      </c>
      <c r="L86" s="113">
        <v>2.7715796280242602</v>
      </c>
      <c r="M86" s="20">
        <v>91.127910634706296</v>
      </c>
      <c r="N86" s="113">
        <v>1.64088196945684</v>
      </c>
      <c r="O86" s="20">
        <v>91.279818828988198</v>
      </c>
      <c r="P86" s="113">
        <v>2.23887094626927</v>
      </c>
      <c r="Q86" s="20">
        <v>7.3903447181038997</v>
      </c>
      <c r="R86" s="113">
        <v>3.4267922444188099</v>
      </c>
      <c r="S86" s="20">
        <v>84.761177134541498</v>
      </c>
      <c r="T86" s="113">
        <v>2.8398580744211199</v>
      </c>
      <c r="U86" s="20">
        <v>89.548642293569699</v>
      </c>
      <c r="V86" s="113">
        <v>3.4110739044674099</v>
      </c>
      <c r="W86" s="20">
        <v>91.922635121465206</v>
      </c>
      <c r="X86" s="113">
        <v>1.55802493287196</v>
      </c>
      <c r="Y86" s="20">
        <v>7.1614579869237396</v>
      </c>
      <c r="Z86" s="113">
        <v>3.1093041800864398</v>
      </c>
      <c r="AA86" s="20">
        <v>11.2665101041705</v>
      </c>
      <c r="AB86" s="113">
        <v>2.5700568649276998</v>
      </c>
      <c r="AC86" s="107"/>
      <c r="AD86" s="108"/>
    </row>
    <row r="87" spans="1:30" ht="13" customHeight="1" x14ac:dyDescent="0.15">
      <c r="A87" s="72" t="s">
        <v>302</v>
      </c>
      <c r="B87" s="84">
        <v>1</v>
      </c>
      <c r="C87" s="118">
        <v>86.801291554196695</v>
      </c>
      <c r="D87" s="119">
        <v>1.3016987326075</v>
      </c>
      <c r="E87" s="118">
        <v>86.786256508913297</v>
      </c>
      <c r="F87" s="119">
        <v>1.2878859689256601</v>
      </c>
      <c r="G87" s="118">
        <v>86.929097213488802</v>
      </c>
      <c r="H87" s="119">
        <v>3.8162190469596702</v>
      </c>
      <c r="I87" s="118">
        <v>0.142840704575491</v>
      </c>
      <c r="J87" s="119">
        <v>3.7332201929961299</v>
      </c>
      <c r="K87" s="118">
        <v>85.347899862230705</v>
      </c>
      <c r="L87" s="119">
        <v>3.1062807916040698</v>
      </c>
      <c r="M87" s="118">
        <v>83.642438775361299</v>
      </c>
      <c r="N87" s="119">
        <v>1.9243008010310001</v>
      </c>
      <c r="O87" s="118">
        <v>91.089415500811597</v>
      </c>
      <c r="P87" s="119">
        <v>1.6874343046351199</v>
      </c>
      <c r="Q87" s="118">
        <v>5.7415156385808901</v>
      </c>
      <c r="R87" s="119">
        <v>3.2070541804974502</v>
      </c>
      <c r="S87" s="118">
        <v>83.065950829076698</v>
      </c>
      <c r="T87" s="119">
        <v>3.3695347000367502</v>
      </c>
      <c r="U87" s="118">
        <v>86.723090725495098</v>
      </c>
      <c r="V87" s="119">
        <v>2.4763412509156302</v>
      </c>
      <c r="W87" s="118">
        <v>87.320371751361805</v>
      </c>
      <c r="X87" s="119">
        <v>1.4951652466868099</v>
      </c>
      <c r="Y87" s="118">
        <v>4.2544209222851102</v>
      </c>
      <c r="Z87" s="119">
        <v>3.7731201128317</v>
      </c>
      <c r="AA87" s="118">
        <v>13.465616150907699</v>
      </c>
      <c r="AB87" s="119">
        <v>2.98975346421122</v>
      </c>
      <c r="AC87" s="80"/>
      <c r="AD87" s="81"/>
    </row>
    <row r="88" spans="1:30" ht="13" customHeight="1" x14ac:dyDescent="0.15">
      <c r="A88" s="57"/>
      <c r="B88" s="85"/>
      <c r="C88" s="20" t="s">
        <v>1638</v>
      </c>
      <c r="D88" s="113" t="s">
        <v>1639</v>
      </c>
      <c r="E88" s="20" t="s">
        <v>1682</v>
      </c>
      <c r="F88" s="113" t="s">
        <v>1683</v>
      </c>
      <c r="G88" s="20" t="s">
        <v>1684</v>
      </c>
      <c r="H88" s="113" t="s">
        <v>1685</v>
      </c>
      <c r="I88" s="20" t="s">
        <v>1686</v>
      </c>
      <c r="J88" s="113" t="s">
        <v>1687</v>
      </c>
      <c r="K88" s="20" t="s">
        <v>1688</v>
      </c>
      <c r="L88" s="113" t="s">
        <v>1689</v>
      </c>
      <c r="M88" s="20" t="s">
        <v>1690</v>
      </c>
      <c r="N88" s="113" t="s">
        <v>1691</v>
      </c>
      <c r="O88" s="20" t="s">
        <v>1692</v>
      </c>
      <c r="P88" s="113" t="s">
        <v>1693</v>
      </c>
      <c r="Q88" s="20" t="s">
        <v>1694</v>
      </c>
      <c r="R88" s="113" t="s">
        <v>1695</v>
      </c>
      <c r="S88" s="20" t="s">
        <v>1696</v>
      </c>
      <c r="T88" s="113" t="s">
        <v>1697</v>
      </c>
      <c r="U88" s="20" t="s">
        <v>1698</v>
      </c>
      <c r="V88" s="113" t="s">
        <v>1699</v>
      </c>
      <c r="W88" s="20" t="s">
        <v>1700</v>
      </c>
      <c r="X88" s="113" t="s">
        <v>1701</v>
      </c>
      <c r="Y88" s="20" t="s">
        <v>1702</v>
      </c>
      <c r="Z88" s="113" t="s">
        <v>1703</v>
      </c>
      <c r="AA88" s="107" t="s">
        <v>1678</v>
      </c>
      <c r="AB88" s="107" t="s">
        <v>1679</v>
      </c>
      <c r="AC88" s="20" t="s">
        <v>1680</v>
      </c>
      <c r="AD88" s="123" t="s">
        <v>1681</v>
      </c>
    </row>
    <row r="89" spans="1:30" ht="13" customHeight="1" x14ac:dyDescent="0.15">
      <c r="A89" s="57" t="s">
        <v>259</v>
      </c>
      <c r="B89" s="85">
        <v>3</v>
      </c>
      <c r="C89" s="20">
        <v>65.939962963607698</v>
      </c>
      <c r="D89" s="113">
        <v>1.1259294583411299</v>
      </c>
      <c r="E89" s="20">
        <v>64.657507025821602</v>
      </c>
      <c r="F89" s="113">
        <v>1.1837842711589099</v>
      </c>
      <c r="G89" s="20">
        <v>69.1448920989844</v>
      </c>
      <c r="H89" s="113">
        <v>2.1285808640594102</v>
      </c>
      <c r="I89" s="20">
        <v>4.4873850731628</v>
      </c>
      <c r="J89" s="113">
        <v>2.2601124152160699</v>
      </c>
      <c r="K89" s="20">
        <v>59.849349688960899</v>
      </c>
      <c r="L89" s="113">
        <v>4.9922135614413499</v>
      </c>
      <c r="M89" s="20">
        <v>64.941093267832002</v>
      </c>
      <c r="N89" s="113">
        <v>1.5417286577546101</v>
      </c>
      <c r="O89" s="20">
        <v>68.398484260275694</v>
      </c>
      <c r="P89" s="113">
        <v>1.79008297344183</v>
      </c>
      <c r="Q89" s="20">
        <v>8.5491345713148501</v>
      </c>
      <c r="R89" s="113">
        <v>5.3865315633583801</v>
      </c>
      <c r="S89" s="20">
        <v>64.591871462887795</v>
      </c>
      <c r="T89" s="113">
        <v>2.86883965096029</v>
      </c>
      <c r="U89" s="20">
        <v>66.742436533656502</v>
      </c>
      <c r="V89" s="113">
        <v>2.8751805802499799</v>
      </c>
      <c r="W89" s="20">
        <v>66.519793914931896</v>
      </c>
      <c r="X89" s="113">
        <v>1.36579187592513</v>
      </c>
      <c r="Y89" s="20">
        <v>1.92792245204413</v>
      </c>
      <c r="Z89" s="113">
        <v>3.2364760556015302</v>
      </c>
      <c r="AA89" s="107"/>
      <c r="AB89" s="107"/>
      <c r="AC89" s="20">
        <v>17.791946503484901</v>
      </c>
      <c r="AD89" s="123">
        <v>1.83088013625781</v>
      </c>
    </row>
    <row r="90" spans="1:30" ht="13" customHeight="1" x14ac:dyDescent="0.15">
      <c r="A90" s="57" t="s">
        <v>262</v>
      </c>
      <c r="B90" s="85">
        <v>3</v>
      </c>
      <c r="C90" s="20">
        <v>83.665262871126899</v>
      </c>
      <c r="D90" s="113">
        <v>1.72956313817764</v>
      </c>
      <c r="E90" s="20">
        <v>82.507162055411698</v>
      </c>
      <c r="F90" s="113">
        <v>2.5265190382130198</v>
      </c>
      <c r="G90" s="20">
        <v>85.164534283040197</v>
      </c>
      <c r="H90" s="113">
        <v>1.5068096890274101</v>
      </c>
      <c r="I90" s="20">
        <v>2.65737222762843</v>
      </c>
      <c r="J90" s="113">
        <v>2.4721820112414599</v>
      </c>
      <c r="K90" s="20">
        <v>94.030796580914895</v>
      </c>
      <c r="L90" s="113">
        <v>3.72681545003885</v>
      </c>
      <c r="M90" s="20">
        <v>84.485251925280807</v>
      </c>
      <c r="N90" s="113">
        <v>1.87149259440178</v>
      </c>
      <c r="O90" s="20">
        <v>81.564381443556798</v>
      </c>
      <c r="P90" s="113">
        <v>2.5771824321326999</v>
      </c>
      <c r="Q90" s="20">
        <v>-12.4664151373581</v>
      </c>
      <c r="R90" s="113">
        <v>3.7716432879302202</v>
      </c>
      <c r="S90" s="20">
        <v>87.615595550051694</v>
      </c>
      <c r="T90" s="113">
        <v>2.4673201533334499</v>
      </c>
      <c r="U90" s="20">
        <v>85.604611067508202</v>
      </c>
      <c r="V90" s="113">
        <v>2.3370760110442599</v>
      </c>
      <c r="W90" s="20">
        <v>82.390878479988999</v>
      </c>
      <c r="X90" s="113">
        <v>2.5279526172210001</v>
      </c>
      <c r="Y90" s="20">
        <v>-5.2247170700626997</v>
      </c>
      <c r="Z90" s="113">
        <v>3.54465130611141</v>
      </c>
      <c r="AA90" s="107"/>
      <c r="AB90" s="107"/>
      <c r="AC90" s="20">
        <v>0.154163154579606</v>
      </c>
      <c r="AD90" s="123">
        <v>2.0855047838944301</v>
      </c>
    </row>
    <row r="91" spans="1:30" ht="13" customHeight="1" x14ac:dyDescent="0.15">
      <c r="A91" s="57" t="s">
        <v>86</v>
      </c>
      <c r="B91" s="85">
        <v>3</v>
      </c>
      <c r="C91" s="20">
        <v>73.042011167443405</v>
      </c>
      <c r="D91" s="113">
        <v>1.5311457052686901</v>
      </c>
      <c r="E91" s="20">
        <v>73.224836733997407</v>
      </c>
      <c r="F91" s="113">
        <v>1.5137750111895401</v>
      </c>
      <c r="G91" s="20">
        <v>72.7386878798103</v>
      </c>
      <c r="H91" s="113">
        <v>2.33024616037943</v>
      </c>
      <c r="I91" s="20">
        <v>-0.48614885418702197</v>
      </c>
      <c r="J91" s="113">
        <v>2.1974805236884398</v>
      </c>
      <c r="K91" s="20">
        <v>64.594456466109904</v>
      </c>
      <c r="L91" s="113">
        <v>3.4106035046904899</v>
      </c>
      <c r="M91" s="20">
        <v>73.743251263020596</v>
      </c>
      <c r="N91" s="113">
        <v>1.8675917490932601</v>
      </c>
      <c r="O91" s="20">
        <v>76.513181792227599</v>
      </c>
      <c r="P91" s="113">
        <v>2.4016145780502698</v>
      </c>
      <c r="Q91" s="20">
        <v>11.9187253261177</v>
      </c>
      <c r="R91" s="113">
        <v>4.3262885528684096</v>
      </c>
      <c r="S91" s="20">
        <v>69.991202964290494</v>
      </c>
      <c r="T91" s="113">
        <v>2.4727047511094402</v>
      </c>
      <c r="U91" s="20">
        <v>72.622431298042201</v>
      </c>
      <c r="V91" s="113">
        <v>2.8275387641438301</v>
      </c>
      <c r="W91" s="20">
        <v>74.923069151809798</v>
      </c>
      <c r="X91" s="113">
        <v>1.836753181025</v>
      </c>
      <c r="Y91" s="20">
        <v>4.93186618751926</v>
      </c>
      <c r="Z91" s="113">
        <v>2.4935681448949301</v>
      </c>
      <c r="AA91" s="107"/>
      <c r="AB91" s="107"/>
      <c r="AC91" s="20">
        <v>-0.77606398385555098</v>
      </c>
      <c r="AD91" s="123">
        <v>2.0866389871465101</v>
      </c>
    </row>
    <row r="92" spans="1:30" ht="13" customHeight="1" x14ac:dyDescent="0.15">
      <c r="A92" s="57" t="s">
        <v>281</v>
      </c>
      <c r="B92" s="85">
        <v>3</v>
      </c>
      <c r="C92" s="20">
        <v>58.444305070227401</v>
      </c>
      <c r="D92" s="113">
        <v>1.22252585490775</v>
      </c>
      <c r="E92" s="20">
        <v>58.000098941228501</v>
      </c>
      <c r="F92" s="113">
        <v>1.3524435661139</v>
      </c>
      <c r="G92" s="20">
        <v>59.550029212329299</v>
      </c>
      <c r="H92" s="113">
        <v>2.0440028817399201</v>
      </c>
      <c r="I92" s="20">
        <v>1.5499302711008001</v>
      </c>
      <c r="J92" s="113">
        <v>2.21715082540153</v>
      </c>
      <c r="K92" s="20">
        <v>44.872512969273998</v>
      </c>
      <c r="L92" s="113">
        <v>7.6902135371015801</v>
      </c>
      <c r="M92" s="20">
        <v>59.511441317182403</v>
      </c>
      <c r="N92" s="113">
        <v>1.9128971763482701</v>
      </c>
      <c r="O92" s="20">
        <v>58.2683096135707</v>
      </c>
      <c r="P92" s="113">
        <v>1.59275236706736</v>
      </c>
      <c r="Q92" s="20">
        <v>13.3957966442967</v>
      </c>
      <c r="R92" s="113">
        <v>7.7450467384152999</v>
      </c>
      <c r="S92" s="20">
        <v>60.926953454280202</v>
      </c>
      <c r="T92" s="113">
        <v>4.6311099637315998</v>
      </c>
      <c r="U92" s="20">
        <v>53.2739675282455</v>
      </c>
      <c r="V92" s="113">
        <v>5.0892740335741697</v>
      </c>
      <c r="W92" s="20">
        <v>58.699097313139497</v>
      </c>
      <c r="X92" s="113">
        <v>1.3090650182291099</v>
      </c>
      <c r="Y92" s="20">
        <v>-2.2278561411406699</v>
      </c>
      <c r="Z92" s="113">
        <v>4.5823019402819201</v>
      </c>
      <c r="AA92" s="107"/>
      <c r="AB92" s="107"/>
      <c r="AC92" s="20">
        <v>6.9932424665917701</v>
      </c>
      <c r="AD92" s="123">
        <v>1.6785062091619101</v>
      </c>
    </row>
    <row r="93" spans="1:30" ht="13" customHeight="1" x14ac:dyDescent="0.15">
      <c r="A93" s="57" t="s">
        <v>283</v>
      </c>
      <c r="B93" s="85">
        <v>3</v>
      </c>
      <c r="C93" s="20">
        <v>94.710301333936599</v>
      </c>
      <c r="D93" s="113">
        <v>0.49170318409778202</v>
      </c>
      <c r="E93" s="20">
        <v>94.726411416719799</v>
      </c>
      <c r="F93" s="113">
        <v>0.65540616880114799</v>
      </c>
      <c r="G93" s="20">
        <v>94.694825789213994</v>
      </c>
      <c r="H93" s="113">
        <v>0.74712519548638701</v>
      </c>
      <c r="I93" s="20">
        <v>-3.1585627505791102E-2</v>
      </c>
      <c r="J93" s="113">
        <v>0.99261399027732</v>
      </c>
      <c r="K93" s="20">
        <v>97.284144999484994</v>
      </c>
      <c r="L93" s="113">
        <v>1.3352613808056699</v>
      </c>
      <c r="M93" s="20">
        <v>94.2246311778554</v>
      </c>
      <c r="N93" s="113">
        <v>0.59165797288238398</v>
      </c>
      <c r="O93" s="20">
        <v>96.749512441980499</v>
      </c>
      <c r="P93" s="113">
        <v>0.90453088027719197</v>
      </c>
      <c r="Q93" s="20">
        <v>-0.53463255750449401</v>
      </c>
      <c r="R93" s="113">
        <v>1.6204345174368999</v>
      </c>
      <c r="S93" s="20">
        <v>95.760118353394802</v>
      </c>
      <c r="T93" s="113">
        <v>1.1691056505933899</v>
      </c>
      <c r="U93" s="20">
        <v>93.908357521699799</v>
      </c>
      <c r="V93" s="113">
        <v>1.5994217996714699</v>
      </c>
      <c r="W93" s="20">
        <v>94.976224909381898</v>
      </c>
      <c r="X93" s="113">
        <v>0.57690281944877198</v>
      </c>
      <c r="Y93" s="20">
        <v>-0.78389344401294603</v>
      </c>
      <c r="Z93" s="113">
        <v>1.35152356825196</v>
      </c>
      <c r="AA93" s="107"/>
      <c r="AB93" s="107"/>
      <c r="AC93" s="20">
        <v>4.0389059853669398</v>
      </c>
      <c r="AD93" s="123">
        <v>0.92490543668811798</v>
      </c>
    </row>
    <row r="94" spans="1:30" ht="13" customHeight="1" x14ac:dyDescent="0.15">
      <c r="A94" s="57" t="s">
        <v>288</v>
      </c>
      <c r="B94" s="85">
        <v>3</v>
      </c>
      <c r="C94" s="20">
        <v>74.480951988025097</v>
      </c>
      <c r="D94" s="113">
        <v>1.2637167545394199</v>
      </c>
      <c r="E94" s="20">
        <v>74.700512417157697</v>
      </c>
      <c r="F94" s="113">
        <v>1.4107039832256401</v>
      </c>
      <c r="G94" s="20">
        <v>74.028790196466403</v>
      </c>
      <c r="H94" s="113">
        <v>2.1775191546920101</v>
      </c>
      <c r="I94" s="20">
        <v>-0.67172222069129395</v>
      </c>
      <c r="J94" s="113">
        <v>2.4149668346181699</v>
      </c>
      <c r="K94" s="20">
        <v>66.214054533753</v>
      </c>
      <c r="L94" s="113">
        <v>5.4174975342169596</v>
      </c>
      <c r="M94" s="20">
        <v>74.168654833136003</v>
      </c>
      <c r="N94" s="113">
        <v>1.6813226727427699</v>
      </c>
      <c r="O94" s="20">
        <v>75.613900189537702</v>
      </c>
      <c r="P94" s="113">
        <v>1.8643743086970499</v>
      </c>
      <c r="Q94" s="20">
        <v>9.3998456557847394</v>
      </c>
      <c r="R94" s="113">
        <v>5.7011185796395303</v>
      </c>
      <c r="S94" s="20">
        <v>69.356242809007597</v>
      </c>
      <c r="T94" s="113">
        <v>3.3891677171813801</v>
      </c>
      <c r="U94" s="20">
        <v>73.906210559135104</v>
      </c>
      <c r="V94" s="113">
        <v>3.4338016678137899</v>
      </c>
      <c r="W94" s="20">
        <v>75.442219239552202</v>
      </c>
      <c r="X94" s="113">
        <v>1.47030005326182</v>
      </c>
      <c r="Y94" s="20">
        <v>6.0859764305446502</v>
      </c>
      <c r="Z94" s="113">
        <v>3.5916422545615201</v>
      </c>
      <c r="AA94" s="107"/>
      <c r="AB94" s="107"/>
      <c r="AC94" s="20">
        <v>20.396085383993601</v>
      </c>
      <c r="AD94" s="123">
        <v>1.93641102856669</v>
      </c>
    </row>
    <row r="95" spans="1:30" ht="13" customHeight="1" x14ac:dyDescent="0.15">
      <c r="A95" s="57" t="s">
        <v>292</v>
      </c>
      <c r="B95" s="85">
        <v>3</v>
      </c>
      <c r="C95" s="20">
        <v>70.927889655219104</v>
      </c>
      <c r="D95" s="113">
        <v>0.87420535965288704</v>
      </c>
      <c r="E95" s="20">
        <v>73.431784660924706</v>
      </c>
      <c r="F95" s="113">
        <v>1.1591217961187401</v>
      </c>
      <c r="G95" s="20">
        <v>67.972098280392103</v>
      </c>
      <c r="H95" s="113">
        <v>1.16438174817811</v>
      </c>
      <c r="I95" s="20">
        <v>-5.45968638053255</v>
      </c>
      <c r="J95" s="113">
        <v>1.5542244937710299</v>
      </c>
      <c r="K95" s="20">
        <v>76.277016617604701</v>
      </c>
      <c r="L95" s="113">
        <v>3.0460555751590599</v>
      </c>
      <c r="M95" s="20">
        <v>69.264835291812105</v>
      </c>
      <c r="N95" s="113">
        <v>1.04073866439697</v>
      </c>
      <c r="O95" s="20">
        <v>75.2044275789778</v>
      </c>
      <c r="P95" s="113">
        <v>1.85800925197413</v>
      </c>
      <c r="Q95" s="20">
        <v>-1.07258903862684</v>
      </c>
      <c r="R95" s="113">
        <v>3.61457857556193</v>
      </c>
      <c r="S95" s="20">
        <v>74.993306511063295</v>
      </c>
      <c r="T95" s="113">
        <v>2.26822938019086</v>
      </c>
      <c r="U95" s="20">
        <v>68.636076283154594</v>
      </c>
      <c r="V95" s="113">
        <v>1.8514166207467999</v>
      </c>
      <c r="W95" s="20">
        <v>70.832189105406002</v>
      </c>
      <c r="X95" s="113">
        <v>1.00149071204236</v>
      </c>
      <c r="Y95" s="20">
        <v>-4.1611174056572802</v>
      </c>
      <c r="Z95" s="113">
        <v>2.6082420327612601</v>
      </c>
      <c r="AA95" s="107"/>
      <c r="AB95" s="107"/>
      <c r="AC95" s="20">
        <v>9.8727435185298695</v>
      </c>
      <c r="AD95" s="123">
        <v>1.6685384715124301</v>
      </c>
    </row>
    <row r="96" spans="1:30" ht="13" customHeight="1" x14ac:dyDescent="0.15">
      <c r="A96" s="57" t="s">
        <v>293</v>
      </c>
      <c r="B96" s="85">
        <v>3</v>
      </c>
      <c r="C96" s="20">
        <v>90.652373965950801</v>
      </c>
      <c r="D96" s="113">
        <v>0.94373818414866595</v>
      </c>
      <c r="E96" s="20">
        <v>90.690797707486695</v>
      </c>
      <c r="F96" s="113">
        <v>1.13340224934218</v>
      </c>
      <c r="G96" s="20">
        <v>90.648330662308894</v>
      </c>
      <c r="H96" s="113">
        <v>1.5185358550650301</v>
      </c>
      <c r="I96" s="20">
        <v>-4.2467045177787099E-2</v>
      </c>
      <c r="J96" s="113">
        <v>1.8237431529163</v>
      </c>
      <c r="K96" s="20">
        <v>87.413515663222199</v>
      </c>
      <c r="L96" s="113">
        <v>2.7594253531437301</v>
      </c>
      <c r="M96" s="20">
        <v>90.749096353118901</v>
      </c>
      <c r="N96" s="113">
        <v>1.18712568575376</v>
      </c>
      <c r="O96" s="20">
        <v>93.457870461605694</v>
      </c>
      <c r="P96" s="113">
        <v>1.3338492262080901</v>
      </c>
      <c r="Q96" s="20">
        <v>6.0443547983834902</v>
      </c>
      <c r="R96" s="113">
        <v>3.0662624669248202</v>
      </c>
      <c r="S96" s="20">
        <v>90.717708122068203</v>
      </c>
      <c r="T96" s="113">
        <v>1.9280502832981901</v>
      </c>
      <c r="U96" s="20">
        <v>88.813507846597901</v>
      </c>
      <c r="V96" s="113">
        <v>1.8552001897513699</v>
      </c>
      <c r="W96" s="20">
        <v>91.844834548716804</v>
      </c>
      <c r="X96" s="113">
        <v>1.10541940911249</v>
      </c>
      <c r="Y96" s="20">
        <v>1.12712642664864</v>
      </c>
      <c r="Z96" s="113">
        <v>2.07791272580477</v>
      </c>
      <c r="AA96" s="107"/>
      <c r="AB96" s="107"/>
      <c r="AC96" s="20">
        <v>-1.0736917201307099</v>
      </c>
      <c r="AD96" s="123">
        <v>1.2096261704061999</v>
      </c>
    </row>
    <row r="97" spans="1:30" ht="13" customHeight="1" x14ac:dyDescent="0.15">
      <c r="A97" s="5" t="s">
        <v>305</v>
      </c>
      <c r="B97" s="87">
        <v>3</v>
      </c>
      <c r="C97" s="88">
        <v>76.482882376942101</v>
      </c>
      <c r="D97" s="122">
        <v>0.42558252832892002</v>
      </c>
      <c r="E97" s="88">
        <v>76.492388869843495</v>
      </c>
      <c r="F97" s="122">
        <v>0.51467630917651097</v>
      </c>
      <c r="G97" s="88">
        <v>76.742773550318205</v>
      </c>
      <c r="H97" s="122">
        <v>0.62961854284584196</v>
      </c>
      <c r="I97" s="88">
        <v>0.25038468047469797</v>
      </c>
      <c r="J97" s="122">
        <v>0.72374320669885295</v>
      </c>
      <c r="K97" s="88">
        <v>73.816980939915595</v>
      </c>
      <c r="L97" s="122">
        <v>1.5692754871325301</v>
      </c>
      <c r="M97" s="88">
        <v>76.386031928654802</v>
      </c>
      <c r="N97" s="122">
        <v>0.54048294060882196</v>
      </c>
      <c r="O97" s="88">
        <v>78.221258472716599</v>
      </c>
      <c r="P97" s="122">
        <v>0.65760335261348901</v>
      </c>
      <c r="Q97" s="88">
        <v>4.40427753280101</v>
      </c>
      <c r="R97" s="122">
        <v>1.67489851314172</v>
      </c>
      <c r="S97" s="88">
        <v>76.744124903380495</v>
      </c>
      <c r="T97" s="122">
        <v>0.99682986745655999</v>
      </c>
      <c r="U97" s="88">
        <v>75.438449829755001</v>
      </c>
      <c r="V97" s="122">
        <v>1.0371454856417299</v>
      </c>
      <c r="W97" s="88">
        <v>76.953538332865904</v>
      </c>
      <c r="X97" s="122">
        <v>0.531254120267458</v>
      </c>
      <c r="Y97" s="88">
        <v>0.20941342948538599</v>
      </c>
      <c r="Z97" s="122">
        <v>1.0904547585136299</v>
      </c>
      <c r="AA97" s="80"/>
      <c r="AB97" s="80"/>
      <c r="AC97" s="88">
        <v>7.1746664135700504</v>
      </c>
      <c r="AD97" s="127">
        <v>0.60885717069055201</v>
      </c>
    </row>
    <row r="99" spans="1:30" x14ac:dyDescent="0.15">
      <c r="A99" s="128" t="s">
        <v>306</v>
      </c>
    </row>
    <row r="100" spans="1:30" x14ac:dyDescent="0.15">
      <c r="A100" s="128" t="s">
        <v>307</v>
      </c>
    </row>
    <row r="101" spans="1:30" x14ac:dyDescent="0.15">
      <c r="A101" s="128" t="s">
        <v>308</v>
      </c>
    </row>
    <row r="102" spans="1:30" x14ac:dyDescent="0.15">
      <c r="A102" s="128" t="s">
        <v>309</v>
      </c>
    </row>
    <row r="103" spans="1:30" x14ac:dyDescent="0.15">
      <c r="A103" s="112" t="str">
        <f>HYPERLINK("https://oecdcode.org/disclaimers/cyprus.html", "Information on data for Cyprus: https://oecdcode.org/disclaimers/cyprus.html")</f>
        <v>Information on data for Cyprus: https://oecdcode.org/disclaimers/cyprus.html</v>
      </c>
    </row>
    <row r="104" spans="1:30" x14ac:dyDescent="0.15">
      <c r="A104" s="128" t="s">
        <v>310</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41" priority="5">
      <formula>ABS(I1/J1)&gt;1.95996398454005</formula>
    </cfRule>
  </conditionalFormatting>
  <conditionalFormatting sqref="Q1:Q200">
    <cfRule type="expression" dxfId="40" priority="4">
      <formula>ABS(Q1/R1)&gt;1.95996398454005</formula>
    </cfRule>
  </conditionalFormatting>
  <conditionalFormatting sqref="Y1:Y200">
    <cfRule type="expression" dxfId="39" priority="3">
      <formula>ABS(Y1/Z1)&gt;1.95996398454005</formula>
    </cfRule>
  </conditionalFormatting>
  <conditionalFormatting sqref="AA1:AA200">
    <cfRule type="expression" dxfId="38" priority="2">
      <formula>ABS(AA1/AB1)&gt;1.95996398454005</formula>
    </cfRule>
  </conditionalFormatting>
  <conditionalFormatting sqref="AC1:AC200">
    <cfRule type="expression" dxfId="37" priority="1">
      <formula>ABS(AC1/AD1)&gt;1.95996398454005</formula>
    </cfRule>
  </conditionalFormatting>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08"/>
  <sheetViews>
    <sheetView showGridLines="0" zoomScale="80" workbookViewId="0"/>
  </sheetViews>
  <sheetFormatPr baseColWidth="10" defaultRowHeight="13" x14ac:dyDescent="0.15"/>
  <cols>
    <col min="1" max="1" width="30.6640625" customWidth="1"/>
    <col min="2" max="2" width="8.6640625" customWidth="1"/>
  </cols>
  <sheetData>
    <row r="1" spans="1:8" x14ac:dyDescent="0.15">
      <c r="A1" s="27" t="s">
        <v>212</v>
      </c>
    </row>
    <row r="2" spans="1:8" x14ac:dyDescent="0.15">
      <c r="A2" s="29" t="s">
        <v>213</v>
      </c>
    </row>
    <row r="3" spans="1:8" x14ac:dyDescent="0.15">
      <c r="A3" s="25" t="s">
        <v>349</v>
      </c>
    </row>
    <row r="4" spans="1:8" x14ac:dyDescent="0.15">
      <c r="A4" s="97" t="str">
        <f>HYPERLINK("#'TOC'!A1", "Back to TOC")</f>
        <v>Back to TOC</v>
      </c>
    </row>
    <row r="8" spans="1:8" ht="90" customHeight="1" x14ac:dyDescent="0.15">
      <c r="B8" s="163" t="s">
        <v>237</v>
      </c>
      <c r="C8" s="166" t="s">
        <v>451</v>
      </c>
      <c r="D8" s="166"/>
      <c r="E8" s="166" t="s">
        <v>451</v>
      </c>
      <c r="F8" s="166"/>
      <c r="G8" s="166" t="s">
        <v>451</v>
      </c>
      <c r="H8" s="167"/>
    </row>
    <row r="9" spans="1:8" ht="60" customHeight="1" x14ac:dyDescent="0.15">
      <c r="B9" s="164"/>
      <c r="C9" s="169" t="s">
        <v>384</v>
      </c>
      <c r="D9" s="169"/>
      <c r="E9" s="169" t="s">
        <v>385</v>
      </c>
      <c r="F9" s="169"/>
      <c r="G9" s="169" t="s">
        <v>386</v>
      </c>
      <c r="H9" s="176"/>
    </row>
    <row r="10" spans="1:8" ht="30" customHeight="1" x14ac:dyDescent="0.15">
      <c r="B10" s="165"/>
      <c r="C10" s="98" t="s">
        <v>380</v>
      </c>
      <c r="D10" s="98" t="s">
        <v>240</v>
      </c>
      <c r="E10" s="98" t="s">
        <v>380</v>
      </c>
      <c r="F10" s="98" t="s">
        <v>240</v>
      </c>
      <c r="G10" s="98" t="s">
        <v>380</v>
      </c>
      <c r="H10" s="99" t="s">
        <v>240</v>
      </c>
    </row>
    <row r="11" spans="1:8" ht="13" customHeight="1" x14ac:dyDescent="0.15">
      <c r="A11" s="100"/>
      <c r="B11" s="101"/>
      <c r="C11" s="151" t="s">
        <v>1704</v>
      </c>
      <c r="D11" s="152" t="s">
        <v>1705</v>
      </c>
      <c r="E11" s="151" t="s">
        <v>1706</v>
      </c>
      <c r="F11" s="152" t="s">
        <v>1707</v>
      </c>
      <c r="G11" s="151" t="s">
        <v>1708</v>
      </c>
      <c r="H11" s="161" t="s">
        <v>1709</v>
      </c>
    </row>
    <row r="12" spans="1:8" ht="13" customHeight="1" x14ac:dyDescent="0.15">
      <c r="A12" s="57" t="s">
        <v>246</v>
      </c>
      <c r="B12" s="106">
        <v>2</v>
      </c>
      <c r="C12" s="139">
        <v>1.27753156624804</v>
      </c>
      <c r="D12" s="144">
        <v>0.12965683557433599</v>
      </c>
      <c r="E12" s="139">
        <v>1.30320622065629</v>
      </c>
      <c r="F12" s="144">
        <v>0.13548189168355401</v>
      </c>
      <c r="G12" s="139">
        <v>1.2809099152733401</v>
      </c>
      <c r="H12" s="155">
        <v>0.131310146815412</v>
      </c>
    </row>
    <row r="13" spans="1:8" ht="13" customHeight="1" x14ac:dyDescent="0.15">
      <c r="A13" s="57" t="s">
        <v>247</v>
      </c>
      <c r="B13" s="106">
        <v>2</v>
      </c>
      <c r="C13" s="139">
        <v>1.06199807695657</v>
      </c>
      <c r="D13" s="144">
        <v>0.153749758202607</v>
      </c>
      <c r="E13" s="139">
        <v>1.12596168325622</v>
      </c>
      <c r="F13" s="144">
        <v>0.16515682401804799</v>
      </c>
      <c r="G13" s="139">
        <v>1.21054678787145</v>
      </c>
      <c r="H13" s="155">
        <v>0.19121270197387499</v>
      </c>
    </row>
    <row r="14" spans="1:8" ht="13" customHeight="1" x14ac:dyDescent="0.15">
      <c r="A14" s="57" t="s">
        <v>248</v>
      </c>
      <c r="B14" s="106">
        <v>2</v>
      </c>
      <c r="C14" s="139">
        <v>0.89281814966851503</v>
      </c>
      <c r="D14" s="144">
        <v>8.8741242806383902E-2</v>
      </c>
      <c r="E14" s="139">
        <v>0.94291691779678899</v>
      </c>
      <c r="F14" s="144">
        <v>9.1439199005260402E-2</v>
      </c>
      <c r="G14" s="139">
        <v>0.97568709945273302</v>
      </c>
      <c r="H14" s="155">
        <v>9.8115893688053304E-2</v>
      </c>
    </row>
    <row r="15" spans="1:8" ht="13" customHeight="1" x14ac:dyDescent="0.15">
      <c r="A15" s="57" t="s">
        <v>249</v>
      </c>
      <c r="B15" s="106">
        <v>2</v>
      </c>
      <c r="C15" s="139">
        <v>1.4043218393172201</v>
      </c>
      <c r="D15" s="144">
        <v>0.14256751220990799</v>
      </c>
      <c r="E15" s="139">
        <v>1.4577256313051701</v>
      </c>
      <c r="F15" s="144">
        <v>0.152366359981991</v>
      </c>
      <c r="G15" s="139">
        <v>1.4671849394260399</v>
      </c>
      <c r="H15" s="155">
        <v>0.15439702538431399</v>
      </c>
    </row>
    <row r="16" spans="1:8" ht="13" customHeight="1" x14ac:dyDescent="0.15">
      <c r="A16" s="57" t="s">
        <v>250</v>
      </c>
      <c r="B16" s="106">
        <v>2</v>
      </c>
      <c r="C16" s="139">
        <v>1.70233973127074</v>
      </c>
      <c r="D16" s="144">
        <v>0.23324553193082401</v>
      </c>
      <c r="E16" s="139">
        <v>1.6892571763267701</v>
      </c>
      <c r="F16" s="144">
        <v>0.23568930422135301</v>
      </c>
      <c r="G16" s="139">
        <v>1.6538966914901401</v>
      </c>
      <c r="H16" s="155">
        <v>0.238658293896476</v>
      </c>
    </row>
    <row r="17" spans="1:8" ht="13" customHeight="1" x14ac:dyDescent="0.15">
      <c r="A17" s="57" t="s">
        <v>251</v>
      </c>
      <c r="B17" s="106">
        <v>2</v>
      </c>
      <c r="C17" s="139">
        <v>1.22859183840618</v>
      </c>
      <c r="D17" s="144">
        <v>0.28720535403500902</v>
      </c>
      <c r="E17" s="139">
        <v>1.24697817741332</v>
      </c>
      <c r="F17" s="144">
        <v>0.30192191057154499</v>
      </c>
      <c r="G17" s="139">
        <v>1.3135320437137099</v>
      </c>
      <c r="H17" s="155">
        <v>0.32443007906663801</v>
      </c>
    </row>
    <row r="18" spans="1:8" ht="13" customHeight="1" x14ac:dyDescent="0.15">
      <c r="A18" s="109" t="s">
        <v>252</v>
      </c>
      <c r="B18" s="106">
        <v>2</v>
      </c>
      <c r="C18" s="139">
        <v>1.10612513528675</v>
      </c>
      <c r="D18" s="144">
        <v>0.37102222544005797</v>
      </c>
      <c r="E18" s="139">
        <v>1.0925910929342399</v>
      </c>
      <c r="F18" s="144">
        <v>0.39022644760772501</v>
      </c>
      <c r="G18" s="139">
        <v>1.0501201323398299</v>
      </c>
      <c r="H18" s="155">
        <v>0.346028532576165</v>
      </c>
    </row>
    <row r="19" spans="1:8" ht="13" customHeight="1" x14ac:dyDescent="0.15">
      <c r="A19" s="109" t="s">
        <v>253</v>
      </c>
      <c r="B19" s="106">
        <v>2</v>
      </c>
      <c r="C19" s="139">
        <v>1.25196968595056</v>
      </c>
      <c r="D19" s="144">
        <v>0.298887569922267</v>
      </c>
      <c r="E19" s="139">
        <v>1.2778974674858099</v>
      </c>
      <c r="F19" s="144">
        <v>0.31261601584056697</v>
      </c>
      <c r="G19" s="139">
        <v>1.2898253632404999</v>
      </c>
      <c r="H19" s="155">
        <v>0.32264288968930299</v>
      </c>
    </row>
    <row r="20" spans="1:8" ht="13" customHeight="1" x14ac:dyDescent="0.15">
      <c r="A20" s="57" t="s">
        <v>254</v>
      </c>
      <c r="B20" s="106">
        <v>2</v>
      </c>
      <c r="C20" s="139">
        <v>1.4411736530008601</v>
      </c>
      <c r="D20" s="144">
        <v>0.16821972520791401</v>
      </c>
      <c r="E20" s="139">
        <v>1.48432410912704</v>
      </c>
      <c r="F20" s="144">
        <v>0.17737326812726401</v>
      </c>
      <c r="G20" s="139">
        <v>1.40098203271469</v>
      </c>
      <c r="H20" s="155">
        <v>0.17198379964572999</v>
      </c>
    </row>
    <row r="21" spans="1:8" ht="13" customHeight="1" x14ac:dyDescent="0.15">
      <c r="A21" s="57" t="s">
        <v>255</v>
      </c>
      <c r="B21" s="106">
        <v>2</v>
      </c>
      <c r="C21" s="139">
        <v>0.99396492480510601</v>
      </c>
      <c r="D21" s="144">
        <v>0.14192679121696</v>
      </c>
      <c r="E21" s="139">
        <v>0.99456556388962403</v>
      </c>
      <c r="F21" s="144">
        <v>0.14186421789832401</v>
      </c>
      <c r="G21" s="139">
        <v>1.0072538812490399</v>
      </c>
      <c r="H21" s="155">
        <v>0.13987569475930201</v>
      </c>
    </row>
    <row r="22" spans="1:8" ht="13" customHeight="1" x14ac:dyDescent="0.15">
      <c r="A22" s="57" t="s">
        <v>256</v>
      </c>
      <c r="B22" s="106">
        <v>2</v>
      </c>
      <c r="C22" s="139">
        <v>1.5609323248781299</v>
      </c>
      <c r="D22" s="144">
        <v>0.31173396606029602</v>
      </c>
      <c r="E22" s="139">
        <v>1.6220510772741501</v>
      </c>
      <c r="F22" s="144">
        <v>0.35266460288949197</v>
      </c>
      <c r="G22" s="139">
        <v>1.6713375334623799</v>
      </c>
      <c r="H22" s="155">
        <v>0.36411033622593802</v>
      </c>
    </row>
    <row r="23" spans="1:8" ht="13" customHeight="1" x14ac:dyDescent="0.15">
      <c r="A23" s="57" t="s">
        <v>257</v>
      </c>
      <c r="B23" s="106">
        <v>2</v>
      </c>
      <c r="C23" s="139">
        <v>1.4916050543028601</v>
      </c>
      <c r="D23" s="144">
        <v>0.23593525890710801</v>
      </c>
      <c r="E23" s="139">
        <v>1.47791604171936</v>
      </c>
      <c r="F23" s="144">
        <v>0.23855837367785601</v>
      </c>
      <c r="G23" s="139">
        <v>1.41030721649819</v>
      </c>
      <c r="H23" s="155">
        <v>0.235611331459603</v>
      </c>
    </row>
    <row r="24" spans="1:8" ht="13" customHeight="1" x14ac:dyDescent="0.15">
      <c r="A24" s="57" t="s">
        <v>258</v>
      </c>
      <c r="B24" s="106">
        <v>2</v>
      </c>
      <c r="C24" s="139">
        <v>1.6343869535330999</v>
      </c>
      <c r="D24" s="144">
        <v>0.25444275558491097</v>
      </c>
      <c r="E24" s="139">
        <v>1.67275068066814</v>
      </c>
      <c r="F24" s="144">
        <v>0.26767424687068703</v>
      </c>
      <c r="G24" s="139">
        <v>1.6266622507103301</v>
      </c>
      <c r="H24" s="155">
        <v>0.27838747888688797</v>
      </c>
    </row>
    <row r="25" spans="1:8" ht="13" customHeight="1" x14ac:dyDescent="0.15">
      <c r="A25" s="57" t="s">
        <v>259</v>
      </c>
      <c r="B25" s="106">
        <v>2</v>
      </c>
      <c r="C25" s="139">
        <v>1.1813276189315201</v>
      </c>
      <c r="D25" s="144">
        <v>0.15184647941740101</v>
      </c>
      <c r="E25" s="139">
        <v>1.20946260563444</v>
      </c>
      <c r="F25" s="144">
        <v>0.15572259872962901</v>
      </c>
      <c r="G25" s="139">
        <v>1.2346668531699001</v>
      </c>
      <c r="H25" s="155">
        <v>0.16240479178318601</v>
      </c>
    </row>
    <row r="26" spans="1:8" ht="13" customHeight="1" x14ac:dyDescent="0.15">
      <c r="A26" s="57" t="s">
        <v>260</v>
      </c>
      <c r="B26" s="106">
        <v>2</v>
      </c>
      <c r="C26" s="139">
        <v>1.53451913016904</v>
      </c>
      <c r="D26" s="144">
        <v>0.31021217450393201</v>
      </c>
      <c r="E26" s="139">
        <v>1.5288443522124</v>
      </c>
      <c r="F26" s="144">
        <v>0.30650312805451102</v>
      </c>
      <c r="G26" s="139">
        <v>1.53231309335446</v>
      </c>
      <c r="H26" s="155">
        <v>0.30901872040614498</v>
      </c>
    </row>
    <row r="27" spans="1:8" ht="13" customHeight="1" x14ac:dyDescent="0.15">
      <c r="A27" s="57" t="s">
        <v>261</v>
      </c>
      <c r="B27" s="106">
        <v>2</v>
      </c>
      <c r="C27" s="139">
        <v>1.1938913168991301</v>
      </c>
      <c r="D27" s="144">
        <v>0.130574174126181</v>
      </c>
      <c r="E27" s="139">
        <v>1.1944524585478999</v>
      </c>
      <c r="F27" s="144">
        <v>0.129486113935838</v>
      </c>
      <c r="G27" s="139">
        <v>1.28369609964084</v>
      </c>
      <c r="H27" s="155">
        <v>0.13598949523294401</v>
      </c>
    </row>
    <row r="28" spans="1:8" ht="13" customHeight="1" x14ac:dyDescent="0.15">
      <c r="A28" s="57" t="s">
        <v>262</v>
      </c>
      <c r="B28" s="106">
        <v>2</v>
      </c>
      <c r="C28" s="139">
        <v>1.1334210285037201</v>
      </c>
      <c r="D28" s="144">
        <v>0.20476630388502801</v>
      </c>
      <c r="E28" s="139">
        <v>1.1895730339765</v>
      </c>
      <c r="F28" s="144">
        <v>0.21238914984162499</v>
      </c>
      <c r="G28" s="139">
        <v>1.35470532824545</v>
      </c>
      <c r="H28" s="155">
        <v>0.25809007856838301</v>
      </c>
    </row>
    <row r="29" spans="1:8" ht="13" customHeight="1" x14ac:dyDescent="0.15">
      <c r="A29" s="57" t="s">
        <v>263</v>
      </c>
      <c r="B29" s="106">
        <v>2</v>
      </c>
      <c r="C29" s="139">
        <v>1.22772910333107</v>
      </c>
      <c r="D29" s="144">
        <v>0.16309459893117101</v>
      </c>
      <c r="E29" s="139">
        <v>1.2661382395643299</v>
      </c>
      <c r="F29" s="144">
        <v>0.16896051384466701</v>
      </c>
      <c r="G29" s="139">
        <v>1.3217798384769099</v>
      </c>
      <c r="H29" s="155">
        <v>0.18138314785953699</v>
      </c>
    </row>
    <row r="30" spans="1:8" ht="13" customHeight="1" x14ac:dyDescent="0.15">
      <c r="A30" s="57" t="s">
        <v>264</v>
      </c>
      <c r="B30" s="106">
        <v>2</v>
      </c>
      <c r="C30" s="139">
        <v>1.0012260691749</v>
      </c>
      <c r="D30" s="144">
        <v>9.8932360676558806E-2</v>
      </c>
      <c r="E30" s="139">
        <v>1.0313607114792001</v>
      </c>
      <c r="F30" s="144">
        <v>0.103079480670035</v>
      </c>
      <c r="G30" s="139">
        <v>1.08995166931937</v>
      </c>
      <c r="H30" s="155">
        <v>0.109418835074906</v>
      </c>
    </row>
    <row r="31" spans="1:8" ht="13" customHeight="1" x14ac:dyDescent="0.15">
      <c r="A31" s="57" t="s">
        <v>265</v>
      </c>
      <c r="B31" s="106">
        <v>2</v>
      </c>
      <c r="C31" s="139">
        <v>1.4305129890417101</v>
      </c>
      <c r="D31" s="144">
        <v>0.233077711156323</v>
      </c>
      <c r="E31" s="139">
        <v>1.4656456819388699</v>
      </c>
      <c r="F31" s="144">
        <v>0.244595316818118</v>
      </c>
      <c r="G31" s="139">
        <v>1.35637660239156</v>
      </c>
      <c r="H31" s="155">
        <v>0.24663229993552499</v>
      </c>
    </row>
    <row r="32" spans="1:8" ht="13" customHeight="1" x14ac:dyDescent="0.15">
      <c r="A32" s="57" t="s">
        <v>266</v>
      </c>
      <c r="B32" s="106">
        <v>2</v>
      </c>
      <c r="C32" s="139">
        <v>1.2632610315842401</v>
      </c>
      <c r="D32" s="144">
        <v>0.10294416972767401</v>
      </c>
      <c r="E32" s="139">
        <v>1.2761469931071601</v>
      </c>
      <c r="F32" s="144">
        <v>0.108206308460359</v>
      </c>
      <c r="G32" s="139">
        <v>1.35915402832729</v>
      </c>
      <c r="H32" s="155">
        <v>0.116419006636428</v>
      </c>
    </row>
    <row r="33" spans="1:8" ht="13" customHeight="1" x14ac:dyDescent="0.15">
      <c r="A33" s="57" t="s">
        <v>267</v>
      </c>
      <c r="B33" s="106">
        <v>2</v>
      </c>
      <c r="C33" s="139">
        <v>1.35738731734082</v>
      </c>
      <c r="D33" s="144">
        <v>0.27443791157032299</v>
      </c>
      <c r="E33" s="139">
        <v>1.42685992749079</v>
      </c>
      <c r="F33" s="144">
        <v>0.29688580399471098</v>
      </c>
      <c r="G33" s="139">
        <v>1.42796260535954</v>
      </c>
      <c r="H33" s="155">
        <v>0.30595309397319898</v>
      </c>
    </row>
    <row r="34" spans="1:8" ht="13" customHeight="1" x14ac:dyDescent="0.15">
      <c r="A34" s="57" t="s">
        <v>268</v>
      </c>
      <c r="B34" s="106">
        <v>2</v>
      </c>
      <c r="C34" s="139">
        <v>1.6536586759127601</v>
      </c>
      <c r="D34" s="144">
        <v>0.29467545301102999</v>
      </c>
      <c r="E34" s="139">
        <v>1.5919608354666299</v>
      </c>
      <c r="F34" s="144">
        <v>0.28589543600303602</v>
      </c>
      <c r="G34" s="139">
        <v>1.6205720261110601</v>
      </c>
      <c r="H34" s="155">
        <v>0.30191290044159502</v>
      </c>
    </row>
    <row r="35" spans="1:8" ht="13" customHeight="1" x14ac:dyDescent="0.15">
      <c r="A35" s="57" t="s">
        <v>269</v>
      </c>
      <c r="B35" s="106">
        <v>2</v>
      </c>
      <c r="C35" s="139">
        <v>1.0503550299189199</v>
      </c>
      <c r="D35" s="144">
        <v>0.17226349195907401</v>
      </c>
      <c r="E35" s="139">
        <v>1.04653513565734</v>
      </c>
      <c r="F35" s="144">
        <v>0.173759514816024</v>
      </c>
      <c r="G35" s="139">
        <v>1.0516132096289099</v>
      </c>
      <c r="H35" s="155">
        <v>0.17505453929826401</v>
      </c>
    </row>
    <row r="36" spans="1:8" ht="13" customHeight="1" x14ac:dyDescent="0.15">
      <c r="A36" s="57" t="s">
        <v>270</v>
      </c>
      <c r="B36" s="106">
        <v>2</v>
      </c>
      <c r="C36" s="139">
        <v>1.35042268026207</v>
      </c>
      <c r="D36" s="144">
        <v>0.171728749406971</v>
      </c>
      <c r="E36" s="139">
        <v>1.41120905231451</v>
      </c>
      <c r="F36" s="144">
        <v>0.182184518398223</v>
      </c>
      <c r="G36" s="139">
        <v>1.45875160100379</v>
      </c>
      <c r="H36" s="155">
        <v>0.19133859584561499</v>
      </c>
    </row>
    <row r="37" spans="1:8" ht="13" customHeight="1" x14ac:dyDescent="0.15">
      <c r="A37" s="57" t="s">
        <v>271</v>
      </c>
      <c r="B37" s="106">
        <v>2</v>
      </c>
      <c r="C37" s="139">
        <v>1.0924782082242701</v>
      </c>
      <c r="D37" s="144">
        <v>8.94093278011205E-2</v>
      </c>
      <c r="E37" s="139">
        <v>1.13993827268058</v>
      </c>
      <c r="F37" s="144">
        <v>9.60926706551542E-2</v>
      </c>
      <c r="G37" s="139">
        <v>1.1312231406872699</v>
      </c>
      <c r="H37" s="155">
        <v>9.7321049055516196E-2</v>
      </c>
    </row>
    <row r="38" spans="1:8" ht="13" customHeight="1" x14ac:dyDescent="0.15">
      <c r="A38" s="57" t="s">
        <v>272</v>
      </c>
      <c r="B38" s="106">
        <v>2</v>
      </c>
      <c r="C38" s="139">
        <v>0.92443810382095704</v>
      </c>
      <c r="D38" s="144">
        <v>0.12744351691012901</v>
      </c>
      <c r="E38" s="139">
        <v>0.93573065903527097</v>
      </c>
      <c r="F38" s="144">
        <v>0.13147072639176199</v>
      </c>
      <c r="G38" s="139">
        <v>0.97443545996312497</v>
      </c>
      <c r="H38" s="155">
        <v>0.13425186242808701</v>
      </c>
    </row>
    <row r="39" spans="1:8" ht="13" customHeight="1" x14ac:dyDescent="0.15">
      <c r="A39" s="57" t="s">
        <v>273</v>
      </c>
      <c r="B39" s="106">
        <v>2</v>
      </c>
      <c r="C39" s="139">
        <v>1.6239947084369299</v>
      </c>
      <c r="D39" s="144">
        <v>0.21210581694775699</v>
      </c>
      <c r="E39" s="139">
        <v>1.61332966941231</v>
      </c>
      <c r="F39" s="144">
        <v>0.210862410823633</v>
      </c>
      <c r="G39" s="139">
        <v>1.6067467073938899</v>
      </c>
      <c r="H39" s="155">
        <v>0.212343976066699</v>
      </c>
    </row>
    <row r="40" spans="1:8" ht="13" customHeight="1" x14ac:dyDescent="0.15">
      <c r="A40" s="57" t="s">
        <v>274</v>
      </c>
      <c r="B40" s="106">
        <v>2</v>
      </c>
      <c r="C40" s="139">
        <v>1.14858605632958</v>
      </c>
      <c r="D40" s="144">
        <v>0.15915498852958099</v>
      </c>
      <c r="E40" s="139">
        <v>1.11401964268604</v>
      </c>
      <c r="F40" s="144">
        <v>0.15496780554506701</v>
      </c>
      <c r="G40" s="139">
        <v>1.1595810588081501</v>
      </c>
      <c r="H40" s="155">
        <v>0.16238884247337099</v>
      </c>
    </row>
    <row r="41" spans="1:8" ht="13" customHeight="1" x14ac:dyDescent="0.15">
      <c r="A41" s="57" t="s">
        <v>275</v>
      </c>
      <c r="B41" s="106">
        <v>2</v>
      </c>
      <c r="C41" s="139">
        <v>1.12913275933002</v>
      </c>
      <c r="D41" s="144">
        <v>0.12558355900547899</v>
      </c>
      <c r="E41" s="139">
        <v>1.1907163555574201</v>
      </c>
      <c r="F41" s="144">
        <v>0.13318265898096099</v>
      </c>
      <c r="G41" s="139">
        <v>1.1774508317329999</v>
      </c>
      <c r="H41" s="155">
        <v>0.12977983429211301</v>
      </c>
    </row>
    <row r="42" spans="1:8" ht="13" customHeight="1" x14ac:dyDescent="0.15">
      <c r="A42" s="57" t="s">
        <v>276</v>
      </c>
      <c r="B42" s="106">
        <v>2</v>
      </c>
      <c r="C42" s="139">
        <v>1.32623729123553</v>
      </c>
      <c r="D42" s="144">
        <v>0.30119638929245501</v>
      </c>
      <c r="E42" s="139">
        <v>1.3341322083079901</v>
      </c>
      <c r="F42" s="144">
        <v>0.31213871712730501</v>
      </c>
      <c r="G42" s="139">
        <v>1.19709970761955</v>
      </c>
      <c r="H42" s="155">
        <v>0.28724555006470798</v>
      </c>
    </row>
    <row r="43" spans="1:8" ht="13" customHeight="1" x14ac:dyDescent="0.15">
      <c r="A43" s="57" t="s">
        <v>277</v>
      </c>
      <c r="B43" s="106">
        <v>2</v>
      </c>
      <c r="C43" s="139">
        <v>1.04456968163036</v>
      </c>
      <c r="D43" s="144">
        <v>0.193704974539155</v>
      </c>
      <c r="E43" s="139">
        <v>1.07118448357083</v>
      </c>
      <c r="F43" s="144">
        <v>0.206767154663661</v>
      </c>
      <c r="G43" s="139">
        <v>1.14405704355044</v>
      </c>
      <c r="H43" s="155">
        <v>0.22512504999557001</v>
      </c>
    </row>
    <row r="44" spans="1:8" ht="13" customHeight="1" x14ac:dyDescent="0.15">
      <c r="A44" s="57" t="s">
        <v>278</v>
      </c>
      <c r="B44" s="106">
        <v>2</v>
      </c>
      <c r="C44" s="139">
        <v>2.4466827590440698</v>
      </c>
      <c r="D44" s="144">
        <v>0.45521546258687101</v>
      </c>
      <c r="E44" s="139">
        <v>2.3144329958562699</v>
      </c>
      <c r="F44" s="144">
        <v>0.44156486312152798</v>
      </c>
      <c r="G44" s="139">
        <v>1.9782220211336501</v>
      </c>
      <c r="H44" s="155">
        <v>0.35480521030860401</v>
      </c>
    </row>
    <row r="45" spans="1:8" ht="13" customHeight="1" x14ac:dyDescent="0.15">
      <c r="A45" s="57" t="s">
        <v>279</v>
      </c>
      <c r="B45" s="106">
        <v>2</v>
      </c>
      <c r="C45" s="139">
        <v>1.4467216121189499</v>
      </c>
      <c r="D45" s="144">
        <v>0.161498367350462</v>
      </c>
      <c r="E45" s="139">
        <v>1.4181219226855299</v>
      </c>
      <c r="F45" s="144">
        <v>0.163119259368987</v>
      </c>
      <c r="G45" s="139">
        <v>1.42586785708875</v>
      </c>
      <c r="H45" s="155">
        <v>0.16356335365486899</v>
      </c>
    </row>
    <row r="46" spans="1:8" ht="13" customHeight="1" x14ac:dyDescent="0.15">
      <c r="A46" s="57" t="s">
        <v>280</v>
      </c>
      <c r="B46" s="106">
        <v>2</v>
      </c>
      <c r="C46" s="139">
        <v>1.33337579170722</v>
      </c>
      <c r="D46" s="144">
        <v>0.18882589151705001</v>
      </c>
      <c r="E46" s="139">
        <v>1.3695328789593699</v>
      </c>
      <c r="F46" s="144">
        <v>0.20049000589195201</v>
      </c>
      <c r="G46" s="139">
        <v>1.3896351182851401</v>
      </c>
      <c r="H46" s="155">
        <v>0.20987881062206301</v>
      </c>
    </row>
    <row r="47" spans="1:8" ht="13" customHeight="1" x14ac:dyDescent="0.15">
      <c r="A47" s="57" t="s">
        <v>281</v>
      </c>
      <c r="B47" s="106">
        <v>2</v>
      </c>
      <c r="C47" s="139">
        <v>1.23002533311912</v>
      </c>
      <c r="D47" s="144">
        <v>0.15200941291506401</v>
      </c>
      <c r="E47" s="139">
        <v>1.25858734418333</v>
      </c>
      <c r="F47" s="144">
        <v>0.15861149437755001</v>
      </c>
      <c r="G47" s="139">
        <v>1.25630818905365</v>
      </c>
      <c r="H47" s="155">
        <v>0.15898755061310799</v>
      </c>
    </row>
    <row r="48" spans="1:8" ht="13" customHeight="1" x14ac:dyDescent="0.15">
      <c r="A48" s="57" t="s">
        <v>282</v>
      </c>
      <c r="B48" s="106">
        <v>2</v>
      </c>
      <c r="C48" s="139">
        <v>1.37738171625018</v>
      </c>
      <c r="D48" s="144">
        <v>0.15924840087787001</v>
      </c>
      <c r="E48" s="139">
        <v>1.30994078597035</v>
      </c>
      <c r="F48" s="144">
        <v>0.15415745093838901</v>
      </c>
      <c r="G48" s="139">
        <v>1.30078147196107</v>
      </c>
      <c r="H48" s="155">
        <v>0.15535671183335101</v>
      </c>
    </row>
    <row r="49" spans="1:8" ht="13" customHeight="1" x14ac:dyDescent="0.15">
      <c r="A49" s="57" t="s">
        <v>283</v>
      </c>
      <c r="B49" s="106">
        <v>2</v>
      </c>
      <c r="C49" s="139">
        <v>1.6795521148133199</v>
      </c>
      <c r="D49" s="144">
        <v>0.43168119472769101</v>
      </c>
      <c r="E49" s="139">
        <v>1.6847163653370401</v>
      </c>
      <c r="F49" s="144">
        <v>0.43749063418568201</v>
      </c>
      <c r="G49" s="139">
        <v>1.59317990228383</v>
      </c>
      <c r="H49" s="155">
        <v>0.41898672448496199</v>
      </c>
    </row>
    <row r="50" spans="1:8" ht="13" customHeight="1" x14ac:dyDescent="0.15">
      <c r="A50" s="57" t="s">
        <v>284</v>
      </c>
      <c r="B50" s="106">
        <v>2</v>
      </c>
      <c r="C50" s="139">
        <v>1.2022842415630699</v>
      </c>
      <c r="D50" s="144">
        <v>0.110220636906233</v>
      </c>
      <c r="E50" s="139">
        <v>1.2225831740177799</v>
      </c>
      <c r="F50" s="144">
        <v>0.115003604551057</v>
      </c>
      <c r="G50" s="139">
        <v>1.2790361892534301</v>
      </c>
      <c r="H50" s="155">
        <v>0.122815415009732</v>
      </c>
    </row>
    <row r="51" spans="1:8" ht="13" customHeight="1" x14ac:dyDescent="0.15">
      <c r="A51" s="57" t="s">
        <v>285</v>
      </c>
      <c r="B51" s="106">
        <v>2</v>
      </c>
      <c r="C51" s="139">
        <v>1.6181651214069199</v>
      </c>
      <c r="D51" s="144">
        <v>0.20821455618620999</v>
      </c>
      <c r="E51" s="139">
        <v>1.6082064559570499</v>
      </c>
      <c r="F51" s="144">
        <v>0.20844612418399899</v>
      </c>
      <c r="G51" s="139">
        <v>1.5938517768890801</v>
      </c>
      <c r="H51" s="155">
        <v>0.209822383167794</v>
      </c>
    </row>
    <row r="52" spans="1:8" ht="13" customHeight="1" x14ac:dyDescent="0.15">
      <c r="A52" s="57" t="s">
        <v>286</v>
      </c>
      <c r="B52" s="106">
        <v>2</v>
      </c>
      <c r="C52" s="139">
        <v>1.44861995821513</v>
      </c>
      <c r="D52" s="144">
        <v>0.242151337309223</v>
      </c>
      <c r="E52" s="139">
        <v>1.4508366545550799</v>
      </c>
      <c r="F52" s="144">
        <v>0.240493283395593</v>
      </c>
      <c r="G52" s="139">
        <v>1.46471374309439</v>
      </c>
      <c r="H52" s="155">
        <v>0.243109814794565</v>
      </c>
    </row>
    <row r="53" spans="1:8" ht="13" customHeight="1" x14ac:dyDescent="0.15">
      <c r="A53" s="57" t="s">
        <v>287</v>
      </c>
      <c r="B53" s="106">
        <v>2</v>
      </c>
      <c r="C53" s="139">
        <v>1.10254977628203</v>
      </c>
      <c r="D53" s="144">
        <v>0.14120775401834601</v>
      </c>
      <c r="E53" s="139">
        <v>1.0850535841778299</v>
      </c>
      <c r="F53" s="144">
        <v>0.137079230005936</v>
      </c>
      <c r="G53" s="139">
        <v>1.1905813564422101</v>
      </c>
      <c r="H53" s="155">
        <v>0.159921649360309</v>
      </c>
    </row>
    <row r="54" spans="1:8" ht="13" customHeight="1" x14ac:dyDescent="0.15">
      <c r="A54" s="57" t="s">
        <v>288</v>
      </c>
      <c r="B54" s="106">
        <v>2</v>
      </c>
      <c r="C54" s="139">
        <v>1.2091091145912201</v>
      </c>
      <c r="D54" s="144">
        <v>0.159400395605094</v>
      </c>
      <c r="E54" s="139">
        <v>1.2048886377813901</v>
      </c>
      <c r="F54" s="144">
        <v>0.157647273311324</v>
      </c>
      <c r="G54" s="139">
        <v>1.2207591160454201</v>
      </c>
      <c r="H54" s="155">
        <v>0.159802006465152</v>
      </c>
    </row>
    <row r="55" spans="1:8" ht="13" customHeight="1" x14ac:dyDescent="0.15">
      <c r="A55" s="57" t="s">
        <v>289</v>
      </c>
      <c r="B55" s="106">
        <v>2</v>
      </c>
      <c r="C55" s="139">
        <v>1.3869358371101601</v>
      </c>
      <c r="D55" s="144">
        <v>0.22771377961912201</v>
      </c>
      <c r="E55" s="139">
        <v>1.4004096023189301</v>
      </c>
      <c r="F55" s="144">
        <v>0.23522960462540601</v>
      </c>
      <c r="G55" s="139">
        <v>1.3747159214829101</v>
      </c>
      <c r="H55" s="155">
        <v>0.231211600739992</v>
      </c>
    </row>
    <row r="56" spans="1:8" ht="13" customHeight="1" x14ac:dyDescent="0.15">
      <c r="A56" s="57" t="s">
        <v>290</v>
      </c>
      <c r="B56" s="106">
        <v>2</v>
      </c>
      <c r="C56" s="139">
        <v>1.3204798669336499</v>
      </c>
      <c r="D56" s="144">
        <v>0.122368116690606</v>
      </c>
      <c r="E56" s="139">
        <v>1.35443763296543</v>
      </c>
      <c r="F56" s="144">
        <v>0.12855851154646999</v>
      </c>
      <c r="G56" s="139">
        <v>1.3225162017292</v>
      </c>
      <c r="H56" s="155">
        <v>0.12753576527518701</v>
      </c>
    </row>
    <row r="57" spans="1:8" ht="13" customHeight="1" x14ac:dyDescent="0.15">
      <c r="A57" s="57" t="s">
        <v>291</v>
      </c>
      <c r="B57" s="106">
        <v>2</v>
      </c>
      <c r="C57" s="139">
        <v>0.97723442671458305</v>
      </c>
      <c r="D57" s="144">
        <v>0.13410293019259401</v>
      </c>
      <c r="E57" s="139">
        <v>1.00420817626124</v>
      </c>
      <c r="F57" s="144">
        <v>0.13938027380154699</v>
      </c>
      <c r="G57" s="139">
        <v>0.96575211264610294</v>
      </c>
      <c r="H57" s="155">
        <v>0.13391528319208101</v>
      </c>
    </row>
    <row r="58" spans="1:8" ht="13" customHeight="1" x14ac:dyDescent="0.15">
      <c r="A58" s="57" t="s">
        <v>292</v>
      </c>
      <c r="B58" s="106">
        <v>2</v>
      </c>
      <c r="C58" s="139">
        <v>1.3999598359038099</v>
      </c>
      <c r="D58" s="144">
        <v>0.11251219964096799</v>
      </c>
      <c r="E58" s="139">
        <v>1.41868647157532</v>
      </c>
      <c r="F58" s="144">
        <v>0.112005494125717</v>
      </c>
      <c r="G58" s="139">
        <v>1.4299596245328301</v>
      </c>
      <c r="H58" s="155">
        <v>0.111071164081572</v>
      </c>
    </row>
    <row r="59" spans="1:8" ht="13" customHeight="1" x14ac:dyDescent="0.15">
      <c r="A59" s="57" t="s">
        <v>293</v>
      </c>
      <c r="B59" s="106">
        <v>2</v>
      </c>
      <c r="C59" s="139">
        <v>1.2950731555000099</v>
      </c>
      <c r="D59" s="144">
        <v>0.264300398204321</v>
      </c>
      <c r="E59" s="139">
        <v>1.3467525493672701</v>
      </c>
      <c r="F59" s="144">
        <v>0.27236320195973701</v>
      </c>
      <c r="G59" s="139">
        <v>1.33324536092095</v>
      </c>
      <c r="H59" s="155">
        <v>0.27166871971333201</v>
      </c>
    </row>
    <row r="60" spans="1:8" ht="13" customHeight="1" x14ac:dyDescent="0.15">
      <c r="A60" s="57" t="s">
        <v>294</v>
      </c>
      <c r="B60" s="106">
        <v>2</v>
      </c>
      <c r="C60" s="139">
        <v>1.27994359024064</v>
      </c>
      <c r="D60" s="144">
        <v>0.30748867623766502</v>
      </c>
      <c r="E60" s="139">
        <v>1.3177443856904301</v>
      </c>
      <c r="F60" s="144">
        <v>0.31162918858716598</v>
      </c>
      <c r="G60" s="139">
        <v>1.4404170888013501</v>
      </c>
      <c r="H60" s="155">
        <v>0.28825560439026299</v>
      </c>
    </row>
    <row r="61" spans="1:8" ht="13" customHeight="1" x14ac:dyDescent="0.15">
      <c r="A61" s="57" t="s">
        <v>295</v>
      </c>
      <c r="B61" s="106">
        <v>2</v>
      </c>
      <c r="C61" s="139">
        <v>1.9036993521139201</v>
      </c>
      <c r="D61" s="144">
        <v>0.26242530094423999</v>
      </c>
      <c r="E61" s="139">
        <v>1.8661369845642</v>
      </c>
      <c r="F61" s="144">
        <v>0.25083002194359399</v>
      </c>
      <c r="G61" s="139">
        <v>1.86818324487497</v>
      </c>
      <c r="H61" s="155">
        <v>0.24917483754116199</v>
      </c>
    </row>
    <row r="62" spans="1:8" ht="13" customHeight="1" x14ac:dyDescent="0.15">
      <c r="A62" s="57" t="s">
        <v>296</v>
      </c>
      <c r="B62" s="106">
        <v>2</v>
      </c>
      <c r="C62" s="139">
        <v>1.3530974224952299</v>
      </c>
      <c r="D62" s="144">
        <v>0.226081474363621</v>
      </c>
      <c r="E62" s="139">
        <v>1.4254029724285699</v>
      </c>
      <c r="F62" s="144">
        <v>0.23492227312074099</v>
      </c>
      <c r="G62" s="139">
        <v>1.4545773974654701</v>
      </c>
      <c r="H62" s="155">
        <v>0.237100869014648</v>
      </c>
    </row>
    <row r="63" spans="1:8" ht="13" customHeight="1" x14ac:dyDescent="0.15">
      <c r="A63" s="110" t="s">
        <v>297</v>
      </c>
      <c r="B63" s="74">
        <v>2</v>
      </c>
      <c r="C63" s="140">
        <v>1.2439641590624999</v>
      </c>
      <c r="D63" s="145">
        <v>3.73102746587873E-2</v>
      </c>
      <c r="E63" s="140">
        <v>1.26822453394608</v>
      </c>
      <c r="F63" s="145">
        <v>3.8830970654706198E-2</v>
      </c>
      <c r="G63" s="140">
        <v>1.2985197073427299</v>
      </c>
      <c r="H63" s="157">
        <v>4.0312626986294599E-2</v>
      </c>
    </row>
    <row r="64" spans="1:8" ht="13" customHeight="1" x14ac:dyDescent="0.15">
      <c r="A64" s="75" t="s">
        <v>298</v>
      </c>
      <c r="B64" s="76">
        <v>2</v>
      </c>
      <c r="C64" s="141">
        <v>1.24011756311069</v>
      </c>
      <c r="D64" s="146">
        <v>5.77034310494349E-2</v>
      </c>
      <c r="E64" s="141">
        <v>1.2588549161741101</v>
      </c>
      <c r="F64" s="146">
        <v>6.0127788550193503E-2</v>
      </c>
      <c r="G64" s="141">
        <v>1.25755398619639</v>
      </c>
      <c r="H64" s="158">
        <v>6.1341925274878299E-2</v>
      </c>
    </row>
    <row r="65" spans="1:8" ht="13" customHeight="1" x14ac:dyDescent="0.15">
      <c r="A65" s="77" t="s">
        <v>299</v>
      </c>
      <c r="B65" s="78">
        <v>2</v>
      </c>
      <c r="C65" s="142">
        <v>1.3340347742569001</v>
      </c>
      <c r="D65" s="147">
        <v>3.0653997347499001E-2</v>
      </c>
      <c r="E65" s="142">
        <v>1.3492974116882801</v>
      </c>
      <c r="F65" s="147">
        <v>3.1344179610415301E-2</v>
      </c>
      <c r="G65" s="142">
        <v>1.35474981613533</v>
      </c>
      <c r="H65" s="159">
        <v>3.1335741196202901E-2</v>
      </c>
    </row>
    <row r="66" spans="1:8" ht="13" customHeight="1" x14ac:dyDescent="0.15">
      <c r="A66" s="57" t="s">
        <v>300</v>
      </c>
      <c r="B66" s="106">
        <v>2</v>
      </c>
      <c r="C66" s="139">
        <v>1.03362955729451</v>
      </c>
      <c r="D66" s="144">
        <v>0.29013245096365098</v>
      </c>
      <c r="E66" s="139">
        <v>1.10729225875723</v>
      </c>
      <c r="F66" s="144">
        <v>0.30171939794402203</v>
      </c>
      <c r="G66" s="139">
        <v>1.10706928941921</v>
      </c>
      <c r="H66" s="155">
        <v>0.31405373085016403</v>
      </c>
    </row>
    <row r="67" spans="1:8" ht="13" customHeight="1" x14ac:dyDescent="0.15">
      <c r="A67" s="57" t="s">
        <v>301</v>
      </c>
      <c r="B67" s="106">
        <v>2</v>
      </c>
      <c r="C67" s="139">
        <v>3.1147888983952301</v>
      </c>
      <c r="D67" s="144">
        <v>1.4650651316519401</v>
      </c>
      <c r="E67" s="139">
        <v>3.9575135411617302</v>
      </c>
      <c r="F67" s="144">
        <v>2.07003132555782</v>
      </c>
      <c r="G67" s="139">
        <v>4.2747489846302704</v>
      </c>
      <c r="H67" s="155">
        <v>2.3141779913676102</v>
      </c>
    </row>
    <row r="68" spans="1:8" ht="13" customHeight="1" x14ac:dyDescent="0.15">
      <c r="A68" s="57" t="s">
        <v>302</v>
      </c>
      <c r="B68" s="106">
        <v>2</v>
      </c>
      <c r="C68" s="139">
        <v>0.79551522405915598</v>
      </c>
      <c r="D68" s="144">
        <v>0.25364629702131197</v>
      </c>
      <c r="E68" s="139">
        <v>0.82309023644735102</v>
      </c>
      <c r="F68" s="144">
        <v>0.25901137360898902</v>
      </c>
      <c r="G68" s="139">
        <v>0.72273105451332398</v>
      </c>
      <c r="H68" s="155">
        <v>0.23124787665629901</v>
      </c>
    </row>
    <row r="69" spans="1:8" ht="13" customHeight="1" x14ac:dyDescent="0.15">
      <c r="A69" s="72" t="s">
        <v>303</v>
      </c>
      <c r="B69" s="79">
        <v>2</v>
      </c>
      <c r="C69" s="149">
        <v>1.5079614323714301</v>
      </c>
      <c r="D69" s="150">
        <v>0.36821020142683702</v>
      </c>
      <c r="E69" s="149">
        <v>1.6124854032471101</v>
      </c>
      <c r="F69" s="150">
        <v>0.40145687512934403</v>
      </c>
      <c r="G69" s="149">
        <v>1.51792207951125</v>
      </c>
      <c r="H69" s="160">
        <v>0.38889277720666998</v>
      </c>
    </row>
    <row r="70" spans="1:8" ht="13" customHeight="1" x14ac:dyDescent="0.15">
      <c r="A70" s="57"/>
      <c r="B70" s="82"/>
      <c r="C70" s="139" t="s">
        <v>1704</v>
      </c>
      <c r="D70" s="144" t="s">
        <v>1705</v>
      </c>
      <c r="E70" s="139" t="s">
        <v>1706</v>
      </c>
      <c r="F70" s="144" t="s">
        <v>1707</v>
      </c>
      <c r="G70" s="139" t="s">
        <v>1708</v>
      </c>
      <c r="H70" s="155" t="s">
        <v>1709</v>
      </c>
    </row>
    <row r="71" spans="1:8" ht="13" customHeight="1" x14ac:dyDescent="0.15">
      <c r="A71" s="57" t="s">
        <v>247</v>
      </c>
      <c r="B71" s="82">
        <v>1</v>
      </c>
      <c r="C71" s="139">
        <v>1.3470382046765901</v>
      </c>
      <c r="D71" s="144">
        <v>0.185415372893036</v>
      </c>
      <c r="E71" s="139">
        <v>1.3357264552352599</v>
      </c>
      <c r="F71" s="144">
        <v>0.18511145312111299</v>
      </c>
      <c r="G71" s="139">
        <v>1.3062267403428101</v>
      </c>
      <c r="H71" s="155">
        <v>0.180212179159942</v>
      </c>
    </row>
    <row r="72" spans="1:8" ht="13" customHeight="1" x14ac:dyDescent="0.15">
      <c r="A72" s="57" t="s">
        <v>251</v>
      </c>
      <c r="B72" s="82">
        <v>1</v>
      </c>
      <c r="C72" s="139">
        <v>1.2402510291934501</v>
      </c>
      <c r="D72" s="144">
        <v>0.16062344144193899</v>
      </c>
      <c r="E72" s="139">
        <v>1.25892491124729</v>
      </c>
      <c r="F72" s="144">
        <v>0.16152674607530099</v>
      </c>
      <c r="G72" s="139">
        <v>1.2745761781809</v>
      </c>
      <c r="H72" s="155">
        <v>0.16252697216686199</v>
      </c>
    </row>
    <row r="73" spans="1:8" ht="13" customHeight="1" x14ac:dyDescent="0.15">
      <c r="A73" s="109" t="s">
        <v>253</v>
      </c>
      <c r="B73" s="82">
        <v>1</v>
      </c>
      <c r="C73" s="139">
        <v>1.2859328834208399</v>
      </c>
      <c r="D73" s="144">
        <v>0.23596901034818701</v>
      </c>
      <c r="E73" s="139">
        <v>1.3410237784527199</v>
      </c>
      <c r="F73" s="144">
        <v>0.231950758082374</v>
      </c>
      <c r="G73" s="139">
        <v>1.3430792702616801</v>
      </c>
      <c r="H73" s="155">
        <v>0.236914359515251</v>
      </c>
    </row>
    <row r="74" spans="1:8" ht="13" customHeight="1" x14ac:dyDescent="0.15">
      <c r="A74" s="57" t="s">
        <v>254</v>
      </c>
      <c r="B74" s="82">
        <v>1</v>
      </c>
      <c r="C74" s="139">
        <v>1.37280530266106</v>
      </c>
      <c r="D74" s="144">
        <v>0.17600051356493501</v>
      </c>
      <c r="E74" s="139">
        <v>1.3838263437923299</v>
      </c>
      <c r="F74" s="144">
        <v>0.179211578083906</v>
      </c>
      <c r="G74" s="139">
        <v>1.3987766699526301</v>
      </c>
      <c r="H74" s="155">
        <v>0.182930587603785</v>
      </c>
    </row>
    <row r="75" spans="1:8" ht="13" customHeight="1" x14ac:dyDescent="0.15">
      <c r="A75" s="57" t="s">
        <v>265</v>
      </c>
      <c r="B75" s="82">
        <v>1</v>
      </c>
      <c r="C75" s="139">
        <v>0.894144127114334</v>
      </c>
      <c r="D75" s="144">
        <v>0.14105506030387999</v>
      </c>
      <c r="E75" s="139">
        <v>0.90858246472136595</v>
      </c>
      <c r="F75" s="144">
        <v>0.14735817068054599</v>
      </c>
      <c r="G75" s="139">
        <v>0.90205212799232903</v>
      </c>
      <c r="H75" s="155">
        <v>0.152098364851014</v>
      </c>
    </row>
    <row r="76" spans="1:8" ht="13" customHeight="1" x14ac:dyDescent="0.15">
      <c r="A76" s="57" t="s">
        <v>270</v>
      </c>
      <c r="B76" s="82">
        <v>1</v>
      </c>
      <c r="C76" s="139">
        <v>1.11505086608844</v>
      </c>
      <c r="D76" s="144">
        <v>0.115065683222059</v>
      </c>
      <c r="E76" s="139">
        <v>1.1611305188406</v>
      </c>
      <c r="F76" s="144">
        <v>0.12627303415166599</v>
      </c>
      <c r="G76" s="139">
        <v>1.17182776132657</v>
      </c>
      <c r="H76" s="155">
        <v>0.126324789197332</v>
      </c>
    </row>
    <row r="77" spans="1:8" ht="13" customHeight="1" x14ac:dyDescent="0.15">
      <c r="A77" s="57" t="s">
        <v>272</v>
      </c>
      <c r="B77" s="82">
        <v>1</v>
      </c>
      <c r="C77" s="139">
        <v>0.74444474924313497</v>
      </c>
      <c r="D77" s="144">
        <v>8.0301688864534607E-2</v>
      </c>
      <c r="E77" s="139">
        <v>0.80058638543334903</v>
      </c>
      <c r="F77" s="144">
        <v>9.6654194729795695E-2</v>
      </c>
      <c r="G77" s="139">
        <v>0.81863231121175295</v>
      </c>
      <c r="H77" s="155">
        <v>0.100757274492687</v>
      </c>
    </row>
    <row r="78" spans="1:8" ht="13" customHeight="1" x14ac:dyDescent="0.15">
      <c r="A78" s="57" t="s">
        <v>278</v>
      </c>
      <c r="B78" s="82">
        <v>1</v>
      </c>
      <c r="C78" s="139">
        <v>1.49116736861253</v>
      </c>
      <c r="D78" s="144">
        <v>0.22411683691793099</v>
      </c>
      <c r="E78" s="139">
        <v>1.5671191993462099</v>
      </c>
      <c r="F78" s="144">
        <v>0.23999119819473899</v>
      </c>
      <c r="G78" s="139">
        <v>1.56108722839464</v>
      </c>
      <c r="H78" s="155">
        <v>0.23520537859600099</v>
      </c>
    </row>
    <row r="79" spans="1:8" ht="13" customHeight="1" x14ac:dyDescent="0.15">
      <c r="A79" s="57" t="s">
        <v>283</v>
      </c>
      <c r="B79" s="82">
        <v>1</v>
      </c>
      <c r="C79" s="139">
        <v>2.0311377886238899</v>
      </c>
      <c r="D79" s="144">
        <v>0.51268834019000198</v>
      </c>
      <c r="E79" s="139">
        <v>1.92422602093105</v>
      </c>
      <c r="F79" s="144">
        <v>0.48656955593165102</v>
      </c>
      <c r="G79" s="139">
        <v>1.96383972237211</v>
      </c>
      <c r="H79" s="155">
        <v>0.49784556533188801</v>
      </c>
    </row>
    <row r="80" spans="1:8" ht="13" customHeight="1" x14ac:dyDescent="0.15">
      <c r="A80" s="57" t="s">
        <v>288</v>
      </c>
      <c r="B80" s="82">
        <v>1</v>
      </c>
      <c r="C80" s="139">
        <v>1.11705781553854</v>
      </c>
      <c r="D80" s="144">
        <v>0.13812010910493699</v>
      </c>
      <c r="E80" s="139">
        <v>1.1302743196910501</v>
      </c>
      <c r="F80" s="144">
        <v>0.143757028302748</v>
      </c>
      <c r="G80" s="139">
        <v>1.1333052078878001</v>
      </c>
      <c r="H80" s="155">
        <v>0.14435406138936699</v>
      </c>
    </row>
    <row r="81" spans="1:8" ht="13" customHeight="1" x14ac:dyDescent="0.15">
      <c r="A81" s="57" t="s">
        <v>290</v>
      </c>
      <c r="B81" s="82">
        <v>1</v>
      </c>
      <c r="C81" s="139">
        <v>1.11291832513954</v>
      </c>
      <c r="D81" s="144">
        <v>9.6875392797634102E-2</v>
      </c>
      <c r="E81" s="139">
        <v>1.1283510547709901</v>
      </c>
      <c r="F81" s="144">
        <v>0.100432429562861</v>
      </c>
      <c r="G81" s="139">
        <v>1.1273515425984399</v>
      </c>
      <c r="H81" s="155">
        <v>0.10342852716789699</v>
      </c>
    </row>
    <row r="82" spans="1:8" ht="13" customHeight="1" x14ac:dyDescent="0.15">
      <c r="A82" s="57" t="s">
        <v>292</v>
      </c>
      <c r="B82" s="82">
        <v>1</v>
      </c>
      <c r="C82" s="139">
        <v>1.19815639223173</v>
      </c>
      <c r="D82" s="144">
        <v>0.111485495573514</v>
      </c>
      <c r="E82" s="139">
        <v>1.2367574608410301</v>
      </c>
      <c r="F82" s="144">
        <v>0.115130031342236</v>
      </c>
      <c r="G82" s="139">
        <v>1.2217779289966899</v>
      </c>
      <c r="H82" s="155">
        <v>0.114603427603858</v>
      </c>
    </row>
    <row r="83" spans="1:8" ht="13" customHeight="1" x14ac:dyDescent="0.15">
      <c r="A83" s="57" t="s">
        <v>293</v>
      </c>
      <c r="B83" s="82">
        <v>1</v>
      </c>
      <c r="C83" s="139">
        <v>1.52782845524429</v>
      </c>
      <c r="D83" s="144">
        <v>0.29182790009714399</v>
      </c>
      <c r="E83" s="139">
        <v>1.60973438537761</v>
      </c>
      <c r="F83" s="144">
        <v>0.31332615749985399</v>
      </c>
      <c r="G83" s="139">
        <v>1.5824458349522601</v>
      </c>
      <c r="H83" s="155">
        <v>0.31220185593989502</v>
      </c>
    </row>
    <row r="84" spans="1:8" ht="13" customHeight="1" x14ac:dyDescent="0.15">
      <c r="A84" s="3" t="s">
        <v>304</v>
      </c>
      <c r="B84" s="83">
        <v>1</v>
      </c>
      <c r="C84" s="143">
        <v>1.26600003536396</v>
      </c>
      <c r="D84" s="148">
        <v>6.2908231773008097E-2</v>
      </c>
      <c r="E84" s="143">
        <v>1.2871032933523401</v>
      </c>
      <c r="F84" s="148">
        <v>6.3245659799921805E-2</v>
      </c>
      <c r="G84" s="143">
        <v>1.28849160451741</v>
      </c>
      <c r="H84" s="156">
        <v>6.3841721390970593E-2</v>
      </c>
    </row>
    <row r="85" spans="1:8" ht="13" customHeight="1" x14ac:dyDescent="0.15">
      <c r="A85" s="57" t="s">
        <v>92</v>
      </c>
      <c r="B85" s="82">
        <v>1</v>
      </c>
      <c r="C85" s="139">
        <v>1.1182479177659801</v>
      </c>
      <c r="D85" s="144">
        <v>0.20568771062105901</v>
      </c>
      <c r="E85" s="139">
        <v>1.1054842685103401</v>
      </c>
      <c r="F85" s="144">
        <v>0.211451461092454</v>
      </c>
      <c r="G85" s="139">
        <v>1.11474525966531</v>
      </c>
      <c r="H85" s="155">
        <v>0.20909044882256</v>
      </c>
    </row>
    <row r="86" spans="1:8" ht="13" customHeight="1" x14ac:dyDescent="0.15">
      <c r="A86" s="57" t="s">
        <v>301</v>
      </c>
      <c r="B86" s="82">
        <v>1</v>
      </c>
      <c r="C86" s="139">
        <v>0.91496559171038805</v>
      </c>
      <c r="D86" s="144">
        <v>0.35090071464530898</v>
      </c>
      <c r="E86" s="139">
        <v>0.95969369105355795</v>
      </c>
      <c r="F86" s="144">
        <v>0.37975183848111999</v>
      </c>
      <c r="G86" s="139">
        <v>0.89042685386776699</v>
      </c>
      <c r="H86" s="155">
        <v>0.35011595701534398</v>
      </c>
    </row>
    <row r="87" spans="1:8" ht="13" customHeight="1" x14ac:dyDescent="0.15">
      <c r="A87" s="72" t="s">
        <v>302</v>
      </c>
      <c r="B87" s="84">
        <v>1</v>
      </c>
      <c r="C87" s="149">
        <v>1.5708460500647099</v>
      </c>
      <c r="D87" s="150">
        <v>0.40675656412720801</v>
      </c>
      <c r="E87" s="149">
        <v>1.5249634410894499</v>
      </c>
      <c r="F87" s="150">
        <v>0.40080191225130901</v>
      </c>
      <c r="G87" s="149">
        <v>1.58715898104882</v>
      </c>
      <c r="H87" s="160">
        <v>0.42384673835161202</v>
      </c>
    </row>
    <row r="88" spans="1:8" ht="13" customHeight="1" x14ac:dyDescent="0.15">
      <c r="A88" s="57"/>
      <c r="B88" s="85"/>
      <c r="C88" s="139" t="s">
        <v>1704</v>
      </c>
      <c r="D88" s="144" t="s">
        <v>1705</v>
      </c>
      <c r="E88" s="139" t="s">
        <v>1706</v>
      </c>
      <c r="F88" s="144" t="s">
        <v>1707</v>
      </c>
      <c r="G88" s="139" t="s">
        <v>1708</v>
      </c>
      <c r="H88" s="155" t="s">
        <v>1709</v>
      </c>
    </row>
    <row r="89" spans="1:8" ht="13" customHeight="1" x14ac:dyDescent="0.15">
      <c r="A89" s="57" t="s">
        <v>259</v>
      </c>
      <c r="B89" s="85">
        <v>3</v>
      </c>
      <c r="C89" s="139">
        <v>1.2437613986761</v>
      </c>
      <c r="D89" s="144">
        <v>0.16166175874706201</v>
      </c>
      <c r="E89" s="139">
        <v>1.28907411365351</v>
      </c>
      <c r="F89" s="144">
        <v>0.16999769020062899</v>
      </c>
      <c r="G89" s="139">
        <v>1.31078864750878</v>
      </c>
      <c r="H89" s="155">
        <v>0.174082407774621</v>
      </c>
    </row>
    <row r="90" spans="1:8" ht="13" customHeight="1" x14ac:dyDescent="0.15">
      <c r="A90" s="57" t="s">
        <v>262</v>
      </c>
      <c r="B90" s="85">
        <v>3</v>
      </c>
      <c r="C90" s="139">
        <v>0.69599265981009095</v>
      </c>
      <c r="D90" s="144">
        <v>0.52631205910707302</v>
      </c>
      <c r="E90" s="139">
        <v>0.75678752338279698</v>
      </c>
      <c r="F90" s="144">
        <v>0.57505406728195696</v>
      </c>
      <c r="G90" s="139">
        <v>0.81436522717961701</v>
      </c>
      <c r="H90" s="155">
        <v>0.56785855621526005</v>
      </c>
    </row>
    <row r="91" spans="1:8" ht="13" customHeight="1" x14ac:dyDescent="0.15">
      <c r="A91" s="57" t="s">
        <v>86</v>
      </c>
      <c r="B91" s="85">
        <v>3</v>
      </c>
      <c r="C91" s="139">
        <v>1.1717560339625399</v>
      </c>
      <c r="D91" s="144">
        <v>0.44118675605107299</v>
      </c>
      <c r="E91" s="139">
        <v>1.1754214131596299</v>
      </c>
      <c r="F91" s="144">
        <v>0.45451012954627301</v>
      </c>
      <c r="G91" s="139">
        <v>1.10264389844833</v>
      </c>
      <c r="H91" s="155">
        <v>0.42688899546787901</v>
      </c>
    </row>
    <row r="92" spans="1:8" ht="13" customHeight="1" x14ac:dyDescent="0.15">
      <c r="A92" s="57" t="s">
        <v>281</v>
      </c>
      <c r="B92" s="85">
        <v>3</v>
      </c>
      <c r="C92" s="139">
        <v>0.98313101579831697</v>
      </c>
      <c r="D92" s="144">
        <v>0.117624027623128</v>
      </c>
      <c r="E92" s="139">
        <v>1.00026111877293</v>
      </c>
      <c r="F92" s="144">
        <v>0.12046821765207399</v>
      </c>
      <c r="G92" s="139">
        <v>1.0068645351857499</v>
      </c>
      <c r="H92" s="155">
        <v>0.120689886194587</v>
      </c>
    </row>
    <row r="93" spans="1:8" ht="13" customHeight="1" x14ac:dyDescent="0.15">
      <c r="A93" s="57" t="s">
        <v>283</v>
      </c>
      <c r="B93" s="85">
        <v>3</v>
      </c>
      <c r="C93" s="139">
        <v>1.8630032194455799</v>
      </c>
      <c r="D93" s="144">
        <v>0.58800866218560499</v>
      </c>
      <c r="E93" s="139">
        <v>1.8752464498238199</v>
      </c>
      <c r="F93" s="144">
        <v>0.592087590052219</v>
      </c>
      <c r="G93" s="139">
        <v>1.86805057556149</v>
      </c>
      <c r="H93" s="155">
        <v>0.58706134230796003</v>
      </c>
    </row>
    <row r="94" spans="1:8" ht="13" customHeight="1" x14ac:dyDescent="0.15">
      <c r="A94" s="57" t="s">
        <v>288</v>
      </c>
      <c r="B94" s="85">
        <v>3</v>
      </c>
      <c r="C94" s="139">
        <v>0.82251628223476003</v>
      </c>
      <c r="D94" s="144">
        <v>0.120992328712601</v>
      </c>
      <c r="E94" s="139">
        <v>0.82262343373875602</v>
      </c>
      <c r="F94" s="144">
        <v>0.122547368511597</v>
      </c>
      <c r="G94" s="139">
        <v>0.829953272166293</v>
      </c>
      <c r="H94" s="155">
        <v>0.124812538631381</v>
      </c>
    </row>
    <row r="95" spans="1:8" ht="13" customHeight="1" x14ac:dyDescent="0.15">
      <c r="A95" s="57" t="s">
        <v>292</v>
      </c>
      <c r="B95" s="85">
        <v>3</v>
      </c>
      <c r="C95" s="139">
        <v>1.6538176788642001</v>
      </c>
      <c r="D95" s="144">
        <v>0.161378265976376</v>
      </c>
      <c r="E95" s="139">
        <v>1.6457650761689999</v>
      </c>
      <c r="F95" s="144">
        <v>0.163879404110059</v>
      </c>
      <c r="G95" s="139">
        <v>1.5371429469709701</v>
      </c>
      <c r="H95" s="155">
        <v>0.153699005575759</v>
      </c>
    </row>
    <row r="96" spans="1:8" ht="13" customHeight="1" x14ac:dyDescent="0.15">
      <c r="A96" s="57" t="s">
        <v>293</v>
      </c>
      <c r="B96" s="85">
        <v>3</v>
      </c>
      <c r="C96" s="139">
        <v>2.3160494338258899</v>
      </c>
      <c r="D96" s="144">
        <v>0.40876132899401701</v>
      </c>
      <c r="E96" s="139">
        <v>2.45775620791136</v>
      </c>
      <c r="F96" s="144">
        <v>0.43330489539156403</v>
      </c>
      <c r="G96" s="139">
        <v>2.4407251026604802</v>
      </c>
      <c r="H96" s="155">
        <v>0.41647649550135202</v>
      </c>
    </row>
    <row r="97" spans="1:8" ht="13" customHeight="1" x14ac:dyDescent="0.15">
      <c r="A97" s="5" t="s">
        <v>305</v>
      </c>
      <c r="B97" s="87">
        <v>3</v>
      </c>
      <c r="C97" s="153">
        <v>1.3437534653271901</v>
      </c>
      <c r="D97" s="154">
        <v>0.12900715657322701</v>
      </c>
      <c r="E97" s="153">
        <v>1.3778669170764799</v>
      </c>
      <c r="F97" s="154">
        <v>0.134679805904379</v>
      </c>
      <c r="G97" s="153">
        <v>1.36381677571021</v>
      </c>
      <c r="H97" s="162">
        <v>0.13150947759909901</v>
      </c>
    </row>
    <row r="99" spans="1:8" x14ac:dyDescent="0.15">
      <c r="A99" s="128" t="s">
        <v>387</v>
      </c>
    </row>
    <row r="100" spans="1:8" x14ac:dyDescent="0.15">
      <c r="A100" s="128" t="s">
        <v>452</v>
      </c>
    </row>
    <row r="101" spans="1:8" x14ac:dyDescent="0.15">
      <c r="A101" s="128" t="s">
        <v>389</v>
      </c>
    </row>
    <row r="102" spans="1:8" x14ac:dyDescent="0.15">
      <c r="A102" s="128" t="s">
        <v>390</v>
      </c>
    </row>
    <row r="103" spans="1:8" x14ac:dyDescent="0.15">
      <c r="A103" s="128" t="s">
        <v>306</v>
      </c>
    </row>
    <row r="104" spans="1:8" x14ac:dyDescent="0.15">
      <c r="A104" s="128" t="s">
        <v>307</v>
      </c>
    </row>
    <row r="105" spans="1:8" x14ac:dyDescent="0.15">
      <c r="A105" s="128" t="s">
        <v>308</v>
      </c>
    </row>
    <row r="106" spans="1:8" x14ac:dyDescent="0.15">
      <c r="A106" s="128" t="s">
        <v>309</v>
      </c>
    </row>
    <row r="107" spans="1:8" x14ac:dyDescent="0.15">
      <c r="A107" s="112" t="str">
        <f>HYPERLINK("https://oecdcode.org/disclaimers/cyprus.html", "Information on data for Cyprus: https://oecdcode.org/disclaimers/cyprus.html")</f>
        <v>Information on data for Cyprus: https://oecdcode.org/disclaimers/cyprus.html</v>
      </c>
    </row>
    <row r="108" spans="1:8" x14ac:dyDescent="0.15">
      <c r="A108" s="128" t="s">
        <v>310</v>
      </c>
    </row>
  </sheetData>
  <mergeCells count="5">
    <mergeCell ref="B8:B10"/>
    <mergeCell ref="C9:D9"/>
    <mergeCell ref="E9:F9"/>
    <mergeCell ref="G9:H9"/>
    <mergeCell ref="C8:H8"/>
  </mergeCells>
  <conditionalFormatting sqref="C1:C200">
    <cfRule type="expression" dxfId="36" priority="3">
      <formula>ABS(LN(C1)/(D1/C1))&gt;1.95996398454005</formula>
    </cfRule>
  </conditionalFormatting>
  <conditionalFormatting sqref="E1:E200">
    <cfRule type="expression" dxfId="35" priority="2">
      <formula>ABS(LN(E1)/(F1/E1))&gt;1.95996398454005</formula>
    </cfRule>
  </conditionalFormatting>
  <conditionalFormatting sqref="G1:G200">
    <cfRule type="expression" dxfId="34" priority="1">
      <formula>ABS(LN(G1)/(H1/G1))&gt;1.95996398454005</formula>
    </cfRule>
  </conditionalFormatting>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104"/>
  <sheetViews>
    <sheetView showGridLines="0" zoomScale="80" workbookViewId="0"/>
  </sheetViews>
  <sheetFormatPr baseColWidth="10" defaultRowHeight="13" x14ac:dyDescent="0.15"/>
  <cols>
    <col min="1" max="1" width="30.6640625" customWidth="1"/>
    <col min="2" max="2" width="8.6640625" customWidth="1"/>
  </cols>
  <sheetData>
    <row r="1" spans="1:8" x14ac:dyDescent="0.15">
      <c r="A1" s="27" t="s">
        <v>214</v>
      </c>
    </row>
    <row r="2" spans="1:8" x14ac:dyDescent="0.15">
      <c r="A2" s="29" t="s">
        <v>215</v>
      </c>
    </row>
    <row r="3" spans="1:8" x14ac:dyDescent="0.15">
      <c r="A3" s="25" t="s">
        <v>349</v>
      </c>
    </row>
    <row r="4" spans="1:8" x14ac:dyDescent="0.15">
      <c r="A4" s="97" t="str">
        <f>HYPERLINK("#'TOC'!A1", "Back to TOC")</f>
        <v>Back to TOC</v>
      </c>
    </row>
    <row r="8" spans="1:8" ht="75" customHeight="1" x14ac:dyDescent="0.15">
      <c r="B8" s="163" t="s">
        <v>237</v>
      </c>
      <c r="C8" s="166" t="s">
        <v>453</v>
      </c>
      <c r="D8" s="166"/>
      <c r="E8" s="166" t="s">
        <v>453</v>
      </c>
      <c r="F8" s="166"/>
      <c r="G8" s="166" t="s">
        <v>453</v>
      </c>
      <c r="H8" s="167"/>
    </row>
    <row r="9" spans="1:8" ht="60" customHeight="1" x14ac:dyDescent="0.15">
      <c r="B9" s="164"/>
      <c r="C9" s="169" t="s">
        <v>379</v>
      </c>
      <c r="D9" s="169"/>
      <c r="E9" s="169" t="s">
        <v>381</v>
      </c>
      <c r="F9" s="169"/>
      <c r="G9" s="169" t="s">
        <v>382</v>
      </c>
      <c r="H9" s="176"/>
    </row>
    <row r="10" spans="1:8" ht="30" customHeight="1" x14ac:dyDescent="0.15">
      <c r="B10" s="165"/>
      <c r="C10" s="98" t="s">
        <v>380</v>
      </c>
      <c r="D10" s="98" t="s">
        <v>240</v>
      </c>
      <c r="E10" s="98" t="s">
        <v>380</v>
      </c>
      <c r="F10" s="98" t="s">
        <v>240</v>
      </c>
      <c r="G10" s="98" t="s">
        <v>380</v>
      </c>
      <c r="H10" s="99" t="s">
        <v>240</v>
      </c>
    </row>
    <row r="11" spans="1:8" ht="13" customHeight="1" x14ac:dyDescent="0.15">
      <c r="A11" s="100"/>
      <c r="B11" s="101"/>
      <c r="C11" s="151" t="s">
        <v>1710</v>
      </c>
      <c r="D11" s="152" t="s">
        <v>1711</v>
      </c>
      <c r="E11" s="151" t="s">
        <v>1712</v>
      </c>
      <c r="F11" s="152" t="s">
        <v>1713</v>
      </c>
      <c r="G11" s="151" t="s">
        <v>1714</v>
      </c>
      <c r="H11" s="161" t="s">
        <v>1715</v>
      </c>
    </row>
    <row r="12" spans="1:8" ht="13" customHeight="1" x14ac:dyDescent="0.15">
      <c r="A12" s="57" t="s">
        <v>246</v>
      </c>
      <c r="B12" s="106">
        <v>2</v>
      </c>
      <c r="C12" s="139">
        <v>1.0607299999676501</v>
      </c>
      <c r="D12" s="144">
        <v>5.1536799310906198E-2</v>
      </c>
      <c r="E12" s="139">
        <v>1.0532604692626</v>
      </c>
      <c r="F12" s="144">
        <v>5.01727627243619E-2</v>
      </c>
      <c r="G12" s="139">
        <v>1.05192808111672</v>
      </c>
      <c r="H12" s="155">
        <v>5.0827251556345002E-2</v>
      </c>
    </row>
    <row r="13" spans="1:8" ht="13" customHeight="1" x14ac:dyDescent="0.15">
      <c r="A13" s="57" t="s">
        <v>247</v>
      </c>
      <c r="B13" s="106">
        <v>2</v>
      </c>
      <c r="C13" s="139">
        <v>1.0083202679732901</v>
      </c>
      <c r="D13" s="144">
        <v>2.0094697678157799E-2</v>
      </c>
      <c r="E13" s="139">
        <v>1.00575413304185</v>
      </c>
      <c r="F13" s="144">
        <v>2.0119445526756499E-2</v>
      </c>
      <c r="G13" s="139">
        <v>1.0023196749989001</v>
      </c>
      <c r="H13" s="155">
        <v>2.28969456881838E-2</v>
      </c>
    </row>
    <row r="14" spans="1:8" ht="13" customHeight="1" x14ac:dyDescent="0.15">
      <c r="A14" s="57" t="s">
        <v>248</v>
      </c>
      <c r="B14" s="106">
        <v>2</v>
      </c>
      <c r="C14" s="139">
        <v>0.92604794314940797</v>
      </c>
      <c r="D14" s="144">
        <v>3.17448400815772E-2</v>
      </c>
      <c r="E14" s="139">
        <v>0.92393804058274098</v>
      </c>
      <c r="F14" s="144">
        <v>3.0587297786285599E-2</v>
      </c>
      <c r="G14" s="139">
        <v>0.93082553307674998</v>
      </c>
      <c r="H14" s="155">
        <v>2.8969583027071099E-2</v>
      </c>
    </row>
    <row r="15" spans="1:8" ht="13" customHeight="1" x14ac:dyDescent="0.15">
      <c r="A15" s="57" t="s">
        <v>249</v>
      </c>
      <c r="B15" s="106">
        <v>2</v>
      </c>
      <c r="C15" s="139">
        <v>1.0050683794526201</v>
      </c>
      <c r="D15" s="144">
        <v>9.9724278180448895E-3</v>
      </c>
      <c r="E15" s="139">
        <v>1.00181177807883</v>
      </c>
      <c r="F15" s="144">
        <v>9.6752681425698595E-3</v>
      </c>
      <c r="G15" s="139">
        <v>1.0017699529942701</v>
      </c>
      <c r="H15" s="155">
        <v>9.8105323347478096E-3</v>
      </c>
    </row>
    <row r="16" spans="1:8" ht="13" customHeight="1" x14ac:dyDescent="0.15">
      <c r="A16" s="57" t="s">
        <v>250</v>
      </c>
      <c r="B16" s="106">
        <v>2</v>
      </c>
      <c r="C16" s="139">
        <v>1.01975688978167</v>
      </c>
      <c r="D16" s="144">
        <v>2.0166141763583001E-2</v>
      </c>
      <c r="E16" s="139">
        <v>1.01864198227821</v>
      </c>
      <c r="F16" s="144">
        <v>1.9060630955376801E-2</v>
      </c>
      <c r="G16" s="139">
        <v>1.0204500788786299</v>
      </c>
      <c r="H16" s="155">
        <v>1.87209652038598E-2</v>
      </c>
    </row>
    <row r="17" spans="1:8" ht="13" customHeight="1" x14ac:dyDescent="0.15">
      <c r="A17" s="57" t="s">
        <v>251</v>
      </c>
      <c r="B17" s="106">
        <v>2</v>
      </c>
      <c r="C17" s="139">
        <v>0.94103032907671402</v>
      </c>
      <c r="D17" s="144">
        <v>3.2000781281363397E-2</v>
      </c>
      <c r="E17" s="139">
        <v>0.93390823834413506</v>
      </c>
      <c r="F17" s="144">
        <v>3.2574694879187002E-2</v>
      </c>
      <c r="G17" s="139">
        <v>0.93709150489313098</v>
      </c>
      <c r="H17" s="155">
        <v>3.4657173839324297E-2</v>
      </c>
    </row>
    <row r="18" spans="1:8" ht="13" customHeight="1" x14ac:dyDescent="0.15">
      <c r="A18" s="109" t="s">
        <v>252</v>
      </c>
      <c r="B18" s="106">
        <v>2</v>
      </c>
      <c r="C18" s="139">
        <v>0.87904084505263702</v>
      </c>
      <c r="D18" s="144">
        <v>3.5851296392113201E-2</v>
      </c>
      <c r="E18" s="139">
        <v>0.86176106172169098</v>
      </c>
      <c r="F18" s="144">
        <v>3.96585323117703E-2</v>
      </c>
      <c r="G18" s="139">
        <v>0.85367086770300604</v>
      </c>
      <c r="H18" s="155">
        <v>4.0275836406271401E-2</v>
      </c>
    </row>
    <row r="19" spans="1:8" ht="13" customHeight="1" x14ac:dyDescent="0.15">
      <c r="A19" s="109" t="s">
        <v>253</v>
      </c>
      <c r="B19" s="106">
        <v>2</v>
      </c>
      <c r="C19" s="139">
        <v>0.93010888378187395</v>
      </c>
      <c r="D19" s="144">
        <v>5.3982656842725497E-2</v>
      </c>
      <c r="E19" s="139">
        <v>0.93718208413443904</v>
      </c>
      <c r="F19" s="144">
        <v>5.0824968707129103E-2</v>
      </c>
      <c r="G19" s="139">
        <v>0.94371633530239496</v>
      </c>
      <c r="H19" s="155">
        <v>5.3306293429884397E-2</v>
      </c>
    </row>
    <row r="20" spans="1:8" ht="13" customHeight="1" x14ac:dyDescent="0.15">
      <c r="A20" s="57" t="s">
        <v>254</v>
      </c>
      <c r="B20" s="106">
        <v>2</v>
      </c>
      <c r="C20" s="139">
        <v>1.0060133451734601</v>
      </c>
      <c r="D20" s="144">
        <v>1.12483180491381E-2</v>
      </c>
      <c r="E20" s="139">
        <v>1.00518224368334</v>
      </c>
      <c r="F20" s="144">
        <v>1.1185242125393799E-2</v>
      </c>
      <c r="G20" s="139">
        <v>1.0040907149223</v>
      </c>
      <c r="H20" s="155">
        <v>1.0625665324040899E-2</v>
      </c>
    </row>
    <row r="21" spans="1:8" ht="13" customHeight="1" x14ac:dyDescent="0.15">
      <c r="A21" s="57" t="s">
        <v>255</v>
      </c>
      <c r="B21" s="106">
        <v>2</v>
      </c>
      <c r="C21" s="139">
        <v>0.92982589766613699</v>
      </c>
      <c r="D21" s="144">
        <v>1.6652583663758401E-2</v>
      </c>
      <c r="E21" s="139">
        <v>0.92948120219957697</v>
      </c>
      <c r="F21" s="144">
        <v>1.67828311584876E-2</v>
      </c>
      <c r="G21" s="139">
        <v>0.93026383563701898</v>
      </c>
      <c r="H21" s="155">
        <v>1.61177802187773E-2</v>
      </c>
    </row>
    <row r="22" spans="1:8" ht="13" customHeight="1" x14ac:dyDescent="0.15">
      <c r="A22" s="57" t="s">
        <v>256</v>
      </c>
      <c r="B22" s="106">
        <v>2</v>
      </c>
      <c r="C22" s="139">
        <v>1.0104325452671099</v>
      </c>
      <c r="D22" s="144">
        <v>2.76237690005753E-2</v>
      </c>
      <c r="E22" s="139">
        <v>1.0170937304566301</v>
      </c>
      <c r="F22" s="144">
        <v>2.9879164308777899E-2</v>
      </c>
      <c r="G22" s="139">
        <v>1.0125119427665199</v>
      </c>
      <c r="H22" s="155">
        <v>2.8684095047613101E-2</v>
      </c>
    </row>
    <row r="23" spans="1:8" ht="13" customHeight="1" x14ac:dyDescent="0.15">
      <c r="A23" s="57" t="s">
        <v>257</v>
      </c>
      <c r="B23" s="106">
        <v>2</v>
      </c>
      <c r="C23" s="139">
        <v>0.98222162922818101</v>
      </c>
      <c r="D23" s="144">
        <v>2.57858139220127E-2</v>
      </c>
      <c r="E23" s="139">
        <v>0.97728598259428301</v>
      </c>
      <c r="F23" s="144">
        <v>2.6638616829330001E-2</v>
      </c>
      <c r="G23" s="139">
        <v>0.98108580102543796</v>
      </c>
      <c r="H23" s="155">
        <v>2.76055748654426E-2</v>
      </c>
    </row>
    <row r="24" spans="1:8" ht="13" customHeight="1" x14ac:dyDescent="0.15">
      <c r="A24" s="57" t="s">
        <v>258</v>
      </c>
      <c r="B24" s="106">
        <v>2</v>
      </c>
      <c r="C24" s="139">
        <v>1.0155100999932101</v>
      </c>
      <c r="D24" s="144">
        <v>8.7612793090010594E-3</v>
      </c>
      <c r="E24" s="139">
        <v>1.01605896534092</v>
      </c>
      <c r="F24" s="144">
        <v>8.57170270099223E-3</v>
      </c>
      <c r="G24" s="139">
        <v>1.0154292413352899</v>
      </c>
      <c r="H24" s="155">
        <v>8.8470073472082904E-3</v>
      </c>
    </row>
    <row r="25" spans="1:8" ht="13" customHeight="1" x14ac:dyDescent="0.15">
      <c r="A25" s="57" t="s">
        <v>259</v>
      </c>
      <c r="B25" s="106">
        <v>2</v>
      </c>
      <c r="C25" s="139">
        <v>0.97263786403243002</v>
      </c>
      <c r="D25" s="144">
        <v>2.2533350715063599E-2</v>
      </c>
      <c r="E25" s="139">
        <v>0.97077684552393295</v>
      </c>
      <c r="F25" s="144">
        <v>2.4078001531295801E-2</v>
      </c>
      <c r="G25" s="139">
        <v>0.97414531976961904</v>
      </c>
      <c r="H25" s="155">
        <v>2.3669644249980401E-2</v>
      </c>
    </row>
    <row r="26" spans="1:8" ht="13" customHeight="1" x14ac:dyDescent="0.15">
      <c r="A26" s="57" t="s">
        <v>260</v>
      </c>
      <c r="B26" s="106">
        <v>2</v>
      </c>
      <c r="C26" s="139">
        <v>1.00760878692735</v>
      </c>
      <c r="D26" s="144">
        <v>3.8041180726020703E-2</v>
      </c>
      <c r="E26" s="139">
        <v>1.0113753746662599</v>
      </c>
      <c r="F26" s="144">
        <v>3.79477813203608E-2</v>
      </c>
      <c r="G26" s="139">
        <v>1.00900312035449</v>
      </c>
      <c r="H26" s="155">
        <v>3.7669900149034999E-2</v>
      </c>
    </row>
    <row r="27" spans="1:8" ht="13" customHeight="1" x14ac:dyDescent="0.15">
      <c r="A27" s="57" t="s">
        <v>261</v>
      </c>
      <c r="B27" s="106">
        <v>2</v>
      </c>
      <c r="C27" s="139">
        <v>0.96426973818622597</v>
      </c>
      <c r="D27" s="144">
        <v>2.6255800727616602E-2</v>
      </c>
      <c r="E27" s="139">
        <v>0.964622871384054</v>
      </c>
      <c r="F27" s="144">
        <v>2.68998206710604E-2</v>
      </c>
      <c r="G27" s="139">
        <v>0.97537018671174203</v>
      </c>
      <c r="H27" s="155">
        <v>2.84397577266528E-2</v>
      </c>
    </row>
    <row r="28" spans="1:8" ht="13" customHeight="1" x14ac:dyDescent="0.15">
      <c r="A28" s="57" t="s">
        <v>262</v>
      </c>
      <c r="B28" s="106">
        <v>2</v>
      </c>
      <c r="C28" s="139">
        <v>0.93901509037700903</v>
      </c>
      <c r="D28" s="144">
        <v>3.88565684738141E-2</v>
      </c>
      <c r="E28" s="139">
        <v>0.93455030643681802</v>
      </c>
      <c r="F28" s="144">
        <v>3.7725709239297099E-2</v>
      </c>
      <c r="G28" s="139">
        <v>0.94192010928529002</v>
      </c>
      <c r="H28" s="155">
        <v>3.70583761164733E-2</v>
      </c>
    </row>
    <row r="29" spans="1:8" ht="13" customHeight="1" x14ac:dyDescent="0.15">
      <c r="A29" s="57" t="s">
        <v>263</v>
      </c>
      <c r="B29" s="106">
        <v>2</v>
      </c>
      <c r="C29" s="139">
        <v>1.0360911079049</v>
      </c>
      <c r="D29" s="144">
        <v>3.02712241641706E-2</v>
      </c>
      <c r="E29" s="139">
        <v>1.0463378227117399</v>
      </c>
      <c r="F29" s="144">
        <v>3.1755451944072102E-2</v>
      </c>
      <c r="G29" s="139">
        <v>1.0506405259674101</v>
      </c>
      <c r="H29" s="155">
        <v>3.3311377330152797E-2</v>
      </c>
    </row>
    <row r="30" spans="1:8" ht="13" customHeight="1" x14ac:dyDescent="0.15">
      <c r="A30" s="57" t="s">
        <v>264</v>
      </c>
      <c r="B30" s="106">
        <v>2</v>
      </c>
      <c r="C30" s="139">
        <v>0.90388003293803698</v>
      </c>
      <c r="D30" s="144">
        <v>3.37535749712395E-2</v>
      </c>
      <c r="E30" s="139">
        <v>0.89711508444703103</v>
      </c>
      <c r="F30" s="144">
        <v>3.4794344400820097E-2</v>
      </c>
      <c r="G30" s="139">
        <v>0.890451549984562</v>
      </c>
      <c r="H30" s="155">
        <v>3.4686147691108497E-2</v>
      </c>
    </row>
    <row r="31" spans="1:8" ht="13" customHeight="1" x14ac:dyDescent="0.15">
      <c r="A31" s="57" t="s">
        <v>265</v>
      </c>
      <c r="B31" s="106">
        <v>2</v>
      </c>
      <c r="C31" s="139">
        <v>1.01036074394658</v>
      </c>
      <c r="D31" s="144">
        <v>3.1563075666865802E-2</v>
      </c>
      <c r="E31" s="139">
        <v>1.0063132501886201</v>
      </c>
      <c r="F31" s="144">
        <v>3.1344623333472599E-2</v>
      </c>
      <c r="G31" s="139">
        <v>0.994241400961278</v>
      </c>
      <c r="H31" s="155">
        <v>2.84942706778233E-2</v>
      </c>
    </row>
    <row r="32" spans="1:8" ht="13" customHeight="1" x14ac:dyDescent="0.15">
      <c r="A32" s="57" t="s">
        <v>266</v>
      </c>
      <c r="B32" s="106">
        <v>2</v>
      </c>
      <c r="C32" s="139">
        <v>0.98368181522393205</v>
      </c>
      <c r="D32" s="144">
        <v>2.0028522090114801E-2</v>
      </c>
      <c r="E32" s="139">
        <v>0.983879345026901</v>
      </c>
      <c r="F32" s="144">
        <v>2.0486418449102699E-2</v>
      </c>
      <c r="G32" s="139">
        <v>0.97722018895472296</v>
      </c>
      <c r="H32" s="155">
        <v>2.0502798889774701E-2</v>
      </c>
    </row>
    <row r="33" spans="1:8" ht="13" customHeight="1" x14ac:dyDescent="0.15">
      <c r="A33" s="57" t="s">
        <v>267</v>
      </c>
      <c r="B33" s="106">
        <v>2</v>
      </c>
      <c r="C33" s="139">
        <v>0.97530675641401099</v>
      </c>
      <c r="D33" s="144">
        <v>5.0924156626643402E-2</v>
      </c>
      <c r="E33" s="139">
        <v>0.96948476784394799</v>
      </c>
      <c r="F33" s="144">
        <v>4.9893106078216801E-2</v>
      </c>
      <c r="G33" s="139">
        <v>0.96066548240180105</v>
      </c>
      <c r="H33" s="155">
        <v>4.8878235116651299E-2</v>
      </c>
    </row>
    <row r="34" spans="1:8" ht="13" customHeight="1" x14ac:dyDescent="0.15">
      <c r="A34" s="57" t="s">
        <v>268</v>
      </c>
      <c r="B34" s="106">
        <v>2</v>
      </c>
      <c r="C34" s="139">
        <v>0.97791270608674596</v>
      </c>
      <c r="D34" s="144">
        <v>2.00081550528232E-2</v>
      </c>
      <c r="E34" s="139">
        <v>0.973407218805037</v>
      </c>
      <c r="F34" s="144">
        <v>2.0535885312326099E-2</v>
      </c>
      <c r="G34" s="139">
        <v>0.97995588691838198</v>
      </c>
      <c r="H34" s="155">
        <v>1.9943177282466699E-2</v>
      </c>
    </row>
    <row r="35" spans="1:8" ht="13" customHeight="1" x14ac:dyDescent="0.15">
      <c r="A35" s="57" t="s">
        <v>269</v>
      </c>
      <c r="B35" s="106">
        <v>2</v>
      </c>
      <c r="C35" s="139">
        <v>0.94823113198008502</v>
      </c>
      <c r="D35" s="144">
        <v>2.0235783219653799E-2</v>
      </c>
      <c r="E35" s="139">
        <v>0.94710239302529098</v>
      </c>
      <c r="F35" s="144">
        <v>2.0005571876818999E-2</v>
      </c>
      <c r="G35" s="139">
        <v>0.94752685732365904</v>
      </c>
      <c r="H35" s="155">
        <v>1.9092803491013301E-2</v>
      </c>
    </row>
    <row r="36" spans="1:8" ht="13" customHeight="1" x14ac:dyDescent="0.15">
      <c r="A36" s="57" t="s">
        <v>270</v>
      </c>
      <c r="B36" s="106">
        <v>2</v>
      </c>
      <c r="C36" s="139">
        <v>0.972651149423852</v>
      </c>
      <c r="D36" s="144">
        <v>2.9783808815148999E-2</v>
      </c>
      <c r="E36" s="139">
        <v>0.98441370703864695</v>
      </c>
      <c r="F36" s="144">
        <v>2.9743786196620901E-2</v>
      </c>
      <c r="G36" s="139">
        <v>0.98438914755793905</v>
      </c>
      <c r="H36" s="155">
        <v>2.9691144222846501E-2</v>
      </c>
    </row>
    <row r="37" spans="1:8" ht="13" customHeight="1" x14ac:dyDescent="0.15">
      <c r="A37" s="57" t="s">
        <v>271</v>
      </c>
      <c r="B37" s="106">
        <v>2</v>
      </c>
      <c r="C37" s="139">
        <v>0.99527772547656101</v>
      </c>
      <c r="D37" s="144">
        <v>6.19992825882451E-3</v>
      </c>
      <c r="E37" s="139">
        <v>0.99758925627329698</v>
      </c>
      <c r="F37" s="144">
        <v>6.3949252490751304E-3</v>
      </c>
      <c r="G37" s="139">
        <v>0.99746243961302505</v>
      </c>
      <c r="H37" s="155">
        <v>6.27318019962752E-3</v>
      </c>
    </row>
    <row r="38" spans="1:8" ht="13" customHeight="1" x14ac:dyDescent="0.15">
      <c r="A38" s="57" t="s">
        <v>272</v>
      </c>
      <c r="B38" s="106">
        <v>2</v>
      </c>
      <c r="C38" s="139">
        <v>0.92377017269837502</v>
      </c>
      <c r="D38" s="144">
        <v>2.7135190964404299E-2</v>
      </c>
      <c r="E38" s="139">
        <v>0.92244032547122201</v>
      </c>
      <c r="F38" s="144">
        <v>2.7057588804201799E-2</v>
      </c>
      <c r="G38" s="139">
        <v>0.92884033845562697</v>
      </c>
      <c r="H38" s="155">
        <v>2.8468841624915201E-2</v>
      </c>
    </row>
    <row r="39" spans="1:8" ht="13" customHeight="1" x14ac:dyDescent="0.15">
      <c r="A39" s="57" t="s">
        <v>273</v>
      </c>
      <c r="B39" s="106">
        <v>2</v>
      </c>
      <c r="C39" s="139">
        <v>1.0255184130711701</v>
      </c>
      <c r="D39" s="144">
        <v>3.1324662781606401E-2</v>
      </c>
      <c r="E39" s="139">
        <v>1.02698661637428</v>
      </c>
      <c r="F39" s="144">
        <v>2.94361882057959E-2</v>
      </c>
      <c r="G39" s="139">
        <v>1.0239332720668901</v>
      </c>
      <c r="H39" s="155">
        <v>2.8831742675399799E-2</v>
      </c>
    </row>
    <row r="40" spans="1:8" ht="13" customHeight="1" x14ac:dyDescent="0.15">
      <c r="A40" s="57" t="s">
        <v>274</v>
      </c>
      <c r="B40" s="106">
        <v>2</v>
      </c>
      <c r="C40" s="139">
        <v>0.98898496440644201</v>
      </c>
      <c r="D40" s="144">
        <v>1.56219395938059E-2</v>
      </c>
      <c r="E40" s="139">
        <v>0.98576454627801002</v>
      </c>
      <c r="F40" s="144">
        <v>1.49695442701502E-2</v>
      </c>
      <c r="G40" s="139">
        <v>0.98642305298960398</v>
      </c>
      <c r="H40" s="155">
        <v>1.50916246496878E-2</v>
      </c>
    </row>
    <row r="41" spans="1:8" ht="13" customHeight="1" x14ac:dyDescent="0.15">
      <c r="A41" s="57" t="s">
        <v>275</v>
      </c>
      <c r="B41" s="106">
        <v>2</v>
      </c>
      <c r="C41" s="139">
        <v>1.01172091253</v>
      </c>
      <c r="D41" s="144">
        <v>1.6053986168571E-2</v>
      </c>
      <c r="E41" s="139">
        <v>1.0163931424846799</v>
      </c>
      <c r="F41" s="144">
        <v>1.71050898182704E-2</v>
      </c>
      <c r="G41" s="139">
        <v>1.01556681071753</v>
      </c>
      <c r="H41" s="155">
        <v>1.7071063018315898E-2</v>
      </c>
    </row>
    <row r="42" spans="1:8" ht="13" customHeight="1" x14ac:dyDescent="0.15">
      <c r="A42" s="57" t="s">
        <v>276</v>
      </c>
      <c r="B42" s="106">
        <v>2</v>
      </c>
      <c r="C42" s="139">
        <v>0.99223499533415704</v>
      </c>
      <c r="D42" s="144">
        <v>1.52323949995498E-2</v>
      </c>
      <c r="E42" s="139">
        <v>0.99188671641025505</v>
      </c>
      <c r="F42" s="144">
        <v>1.54072634775675E-2</v>
      </c>
      <c r="G42" s="139">
        <v>0.99075065904442405</v>
      </c>
      <c r="H42" s="155">
        <v>1.53877665077095E-2</v>
      </c>
    </row>
    <row r="43" spans="1:8" ht="13" customHeight="1" x14ac:dyDescent="0.15">
      <c r="A43" s="57" t="s">
        <v>277</v>
      </c>
      <c r="B43" s="106">
        <v>2</v>
      </c>
      <c r="C43" s="139">
        <v>0.95623330270263396</v>
      </c>
      <c r="D43" s="144">
        <v>5.2894874802680202E-2</v>
      </c>
      <c r="E43" s="139">
        <v>0.96137701182637003</v>
      </c>
      <c r="F43" s="144">
        <v>5.2134897014772502E-2</v>
      </c>
      <c r="G43" s="139">
        <v>0.97816140879460101</v>
      </c>
      <c r="H43" s="155">
        <v>5.2728033576712102E-2</v>
      </c>
    </row>
    <row r="44" spans="1:8" ht="13" customHeight="1" x14ac:dyDescent="0.15">
      <c r="A44" s="57" t="s">
        <v>278</v>
      </c>
      <c r="B44" s="106">
        <v>2</v>
      </c>
      <c r="C44" s="139">
        <v>1.05915273498785</v>
      </c>
      <c r="D44" s="144">
        <v>3.4186547751924E-2</v>
      </c>
      <c r="E44" s="139">
        <v>1.04810449179996</v>
      </c>
      <c r="F44" s="144">
        <v>3.0715001165361602E-2</v>
      </c>
      <c r="G44" s="139">
        <v>1.0398355545609901</v>
      </c>
      <c r="H44" s="155">
        <v>2.65571697708742E-2</v>
      </c>
    </row>
    <row r="45" spans="1:8" ht="13" customHeight="1" x14ac:dyDescent="0.15">
      <c r="A45" s="57" t="s">
        <v>279</v>
      </c>
      <c r="B45" s="106">
        <v>2</v>
      </c>
      <c r="C45" s="139">
        <v>0.97700048050093202</v>
      </c>
      <c r="D45" s="144">
        <v>1.05972906687296E-2</v>
      </c>
      <c r="E45" s="139">
        <v>0.97738929059961399</v>
      </c>
      <c r="F45" s="144">
        <v>1.05483930702333E-2</v>
      </c>
      <c r="G45" s="139">
        <v>0.97775026700723</v>
      </c>
      <c r="H45" s="155">
        <v>1.03715733436433E-2</v>
      </c>
    </row>
    <row r="46" spans="1:8" ht="13" customHeight="1" x14ac:dyDescent="0.15">
      <c r="A46" s="57" t="s">
        <v>280</v>
      </c>
      <c r="B46" s="106">
        <v>2</v>
      </c>
      <c r="C46" s="139">
        <v>0.98161083777121405</v>
      </c>
      <c r="D46" s="144">
        <v>3.5746001566844501E-2</v>
      </c>
      <c r="E46" s="139">
        <v>0.98229858428758898</v>
      </c>
      <c r="F46" s="144">
        <v>3.5817619510892802E-2</v>
      </c>
      <c r="G46" s="139">
        <v>0.99141598479447002</v>
      </c>
      <c r="H46" s="155">
        <v>3.5421124308971597E-2</v>
      </c>
    </row>
    <row r="47" spans="1:8" ht="13" customHeight="1" x14ac:dyDescent="0.15">
      <c r="A47" s="57" t="s">
        <v>281</v>
      </c>
      <c r="B47" s="106">
        <v>2</v>
      </c>
      <c r="C47" s="139">
        <v>0.99404902193304301</v>
      </c>
      <c r="D47" s="144">
        <v>1.9005985289329501E-2</v>
      </c>
      <c r="E47" s="139">
        <v>0.99564352798845701</v>
      </c>
      <c r="F47" s="144">
        <v>1.8626351734930501E-2</v>
      </c>
      <c r="G47" s="139">
        <v>0.99629155487397902</v>
      </c>
      <c r="H47" s="155">
        <v>1.8851813016170501E-2</v>
      </c>
    </row>
    <row r="48" spans="1:8" ht="13" customHeight="1" x14ac:dyDescent="0.15">
      <c r="A48" s="57" t="s">
        <v>282</v>
      </c>
      <c r="B48" s="106">
        <v>2</v>
      </c>
      <c r="C48" s="139">
        <v>0.97135771969555196</v>
      </c>
      <c r="D48" s="144">
        <v>3.1291180448186302E-2</v>
      </c>
      <c r="E48" s="139">
        <v>0.96409220511256999</v>
      </c>
      <c r="F48" s="144">
        <v>2.9393644937952101E-2</v>
      </c>
      <c r="G48" s="139">
        <v>0.96749711884678502</v>
      </c>
      <c r="H48" s="155">
        <v>2.9805715167083E-2</v>
      </c>
    </row>
    <row r="49" spans="1:8" ht="13" customHeight="1" x14ac:dyDescent="0.15">
      <c r="A49" s="57" t="s">
        <v>283</v>
      </c>
      <c r="B49" s="106">
        <v>2</v>
      </c>
      <c r="C49" s="139">
        <v>1.01599620456495</v>
      </c>
      <c r="D49" s="144">
        <v>1.7793842798106901E-2</v>
      </c>
      <c r="E49" s="139">
        <v>1.01476185797109</v>
      </c>
      <c r="F49" s="144">
        <v>1.7154355831259599E-2</v>
      </c>
      <c r="G49" s="139">
        <v>1.0131672988976701</v>
      </c>
      <c r="H49" s="155">
        <v>1.62424239401011E-2</v>
      </c>
    </row>
    <row r="50" spans="1:8" ht="13" customHeight="1" x14ac:dyDescent="0.15">
      <c r="A50" s="57" t="s">
        <v>284</v>
      </c>
      <c r="B50" s="106">
        <v>2</v>
      </c>
      <c r="C50" s="139">
        <v>0.99554240919069004</v>
      </c>
      <c r="D50" s="144">
        <v>1.27886002313084E-2</v>
      </c>
      <c r="E50" s="139">
        <v>0.99899945181291305</v>
      </c>
      <c r="F50" s="144">
        <v>1.32824551373757E-2</v>
      </c>
      <c r="G50" s="139">
        <v>1.0026427202567401</v>
      </c>
      <c r="H50" s="155">
        <v>1.3950409016487199E-2</v>
      </c>
    </row>
    <row r="51" spans="1:8" ht="13" customHeight="1" x14ac:dyDescent="0.15">
      <c r="A51" s="57" t="s">
        <v>285</v>
      </c>
      <c r="B51" s="106">
        <v>2</v>
      </c>
      <c r="C51" s="139">
        <v>0.99869367769944595</v>
      </c>
      <c r="D51" s="144">
        <v>1.7733556410346699E-2</v>
      </c>
      <c r="E51" s="139">
        <v>0.9982325792183</v>
      </c>
      <c r="F51" s="144">
        <v>1.8061403332126E-2</v>
      </c>
      <c r="G51" s="139">
        <v>0.996222408128138</v>
      </c>
      <c r="H51" s="155">
        <v>1.77946524411772E-2</v>
      </c>
    </row>
    <row r="52" spans="1:8" ht="13" customHeight="1" x14ac:dyDescent="0.15">
      <c r="A52" s="57" t="s">
        <v>286</v>
      </c>
      <c r="B52" s="106">
        <v>2</v>
      </c>
      <c r="C52" s="139">
        <v>0.94512816521667697</v>
      </c>
      <c r="D52" s="144">
        <v>4.5487001131458801E-2</v>
      </c>
      <c r="E52" s="139">
        <v>0.943562640812176</v>
      </c>
      <c r="F52" s="144">
        <v>4.6239426929807502E-2</v>
      </c>
      <c r="G52" s="139">
        <v>0.93693226301747001</v>
      </c>
      <c r="H52" s="155">
        <v>4.5454116567032E-2</v>
      </c>
    </row>
    <row r="53" spans="1:8" ht="13" customHeight="1" x14ac:dyDescent="0.15">
      <c r="A53" s="57" t="s">
        <v>287</v>
      </c>
      <c r="B53" s="106">
        <v>2</v>
      </c>
      <c r="C53" s="139">
        <v>0.96999225663946498</v>
      </c>
      <c r="D53" s="144">
        <v>1.6950767919790902E-2</v>
      </c>
      <c r="E53" s="139">
        <v>0.968708710168244</v>
      </c>
      <c r="F53" s="144">
        <v>1.6983712923037301E-2</v>
      </c>
      <c r="G53" s="139">
        <v>0.97683217208136697</v>
      </c>
      <c r="H53" s="155">
        <v>2.1296800059349402E-2</v>
      </c>
    </row>
    <row r="54" spans="1:8" ht="13" customHeight="1" x14ac:dyDescent="0.15">
      <c r="A54" s="57" t="s">
        <v>288</v>
      </c>
      <c r="B54" s="106">
        <v>2</v>
      </c>
      <c r="C54" s="139">
        <v>1.00644382793098</v>
      </c>
      <c r="D54" s="144">
        <v>8.1732914239182903E-3</v>
      </c>
      <c r="E54" s="139">
        <v>1.0068650742267899</v>
      </c>
      <c r="F54" s="144">
        <v>8.4112269382141096E-3</v>
      </c>
      <c r="G54" s="139">
        <v>1.0070404029268401</v>
      </c>
      <c r="H54" s="155">
        <v>8.4303344968155707E-3</v>
      </c>
    </row>
    <row r="55" spans="1:8" ht="13" customHeight="1" x14ac:dyDescent="0.15">
      <c r="A55" s="57" t="s">
        <v>289</v>
      </c>
      <c r="B55" s="106">
        <v>2</v>
      </c>
      <c r="C55" s="139">
        <v>1.00296948696735</v>
      </c>
      <c r="D55" s="144">
        <v>1.7129792834394801E-2</v>
      </c>
      <c r="E55" s="139">
        <v>1.0026872114029599</v>
      </c>
      <c r="F55" s="144">
        <v>1.6789965070424101E-2</v>
      </c>
      <c r="G55" s="139">
        <v>1.0023002776675201</v>
      </c>
      <c r="H55" s="155">
        <v>1.6800563820985898E-2</v>
      </c>
    </row>
    <row r="56" spans="1:8" ht="13" customHeight="1" x14ac:dyDescent="0.15">
      <c r="A56" s="57" t="s">
        <v>290</v>
      </c>
      <c r="B56" s="106">
        <v>2</v>
      </c>
      <c r="C56" s="139">
        <v>0.99279201496063796</v>
      </c>
      <c r="D56" s="144">
        <v>1.29439659602713E-2</v>
      </c>
      <c r="E56" s="139">
        <v>0.99244633796195303</v>
      </c>
      <c r="F56" s="144">
        <v>1.3117471757900699E-2</v>
      </c>
      <c r="G56" s="139">
        <v>0.98682374650884497</v>
      </c>
      <c r="H56" s="155">
        <v>1.11617761536109E-2</v>
      </c>
    </row>
    <row r="57" spans="1:8" ht="13" customHeight="1" x14ac:dyDescent="0.15">
      <c r="A57" s="57" t="s">
        <v>291</v>
      </c>
      <c r="B57" s="106">
        <v>2</v>
      </c>
      <c r="C57" s="139">
        <v>1.0293628189083901</v>
      </c>
      <c r="D57" s="144">
        <v>4.5093607298336197E-2</v>
      </c>
      <c r="E57" s="139">
        <v>1.0290766550324899</v>
      </c>
      <c r="F57" s="144">
        <v>4.3643206223016401E-2</v>
      </c>
      <c r="G57" s="139">
        <v>1.0244963979786199</v>
      </c>
      <c r="H57" s="155">
        <v>3.9721143370769103E-2</v>
      </c>
    </row>
    <row r="58" spans="1:8" ht="13" customHeight="1" x14ac:dyDescent="0.15">
      <c r="A58" s="57" t="s">
        <v>292</v>
      </c>
      <c r="B58" s="106">
        <v>2</v>
      </c>
      <c r="C58" s="139">
        <v>0.98736347475971498</v>
      </c>
      <c r="D58" s="144">
        <v>9.55976622854743E-3</v>
      </c>
      <c r="E58" s="139">
        <v>0.98567267700327998</v>
      </c>
      <c r="F58" s="144">
        <v>8.8309774563612407E-3</v>
      </c>
      <c r="G58" s="139">
        <v>0.98452623807476003</v>
      </c>
      <c r="H58" s="155">
        <v>8.7398062464062003E-3</v>
      </c>
    </row>
    <row r="59" spans="1:8" ht="13" customHeight="1" x14ac:dyDescent="0.15">
      <c r="A59" s="57" t="s">
        <v>293</v>
      </c>
      <c r="B59" s="106">
        <v>2</v>
      </c>
      <c r="C59" s="139">
        <v>0.99889841849525496</v>
      </c>
      <c r="D59" s="144">
        <v>1.7792582338228401E-2</v>
      </c>
      <c r="E59" s="139">
        <v>1.0012063140245799</v>
      </c>
      <c r="F59" s="144">
        <v>1.7951382120451501E-2</v>
      </c>
      <c r="G59" s="139">
        <v>1.0000850893155</v>
      </c>
      <c r="H59" s="155">
        <v>1.6903722974244001E-2</v>
      </c>
    </row>
    <row r="60" spans="1:8" ht="13" customHeight="1" x14ac:dyDescent="0.15">
      <c r="A60" s="57" t="s">
        <v>294</v>
      </c>
      <c r="B60" s="106">
        <v>2</v>
      </c>
      <c r="C60" s="139">
        <v>1.0468610167401899</v>
      </c>
      <c r="D60" s="144">
        <v>2.93733749254203E-2</v>
      </c>
      <c r="E60" s="139">
        <v>1.0420114453116001</v>
      </c>
      <c r="F60" s="144">
        <v>2.8822020089410601E-2</v>
      </c>
      <c r="G60" s="139">
        <v>1.0173369511302199</v>
      </c>
      <c r="H60" s="155">
        <v>2.7025767838542901E-2</v>
      </c>
    </row>
    <row r="61" spans="1:8" ht="13" customHeight="1" x14ac:dyDescent="0.15">
      <c r="A61" s="57" t="s">
        <v>295</v>
      </c>
      <c r="B61" s="106">
        <v>2</v>
      </c>
      <c r="C61" s="139">
        <v>1.0121364518778799</v>
      </c>
      <c r="D61" s="144">
        <v>2.03981684605637E-2</v>
      </c>
      <c r="E61" s="139">
        <v>1.0105769161328999</v>
      </c>
      <c r="F61" s="144">
        <v>1.9017908175577102E-2</v>
      </c>
      <c r="G61" s="139">
        <v>1.01139389268322</v>
      </c>
      <c r="H61" s="155">
        <v>1.9482080765133299E-2</v>
      </c>
    </row>
    <row r="62" spans="1:8" ht="13" customHeight="1" x14ac:dyDescent="0.15">
      <c r="A62" s="57" t="s">
        <v>296</v>
      </c>
      <c r="B62" s="106">
        <v>2</v>
      </c>
      <c r="C62" s="139">
        <v>1.0079400177326201</v>
      </c>
      <c r="D62" s="144">
        <v>1.8569629295394199E-2</v>
      </c>
      <c r="E62" s="139">
        <v>1.0068301843684599</v>
      </c>
      <c r="F62" s="144">
        <v>1.8411228911590499E-2</v>
      </c>
      <c r="G62" s="139">
        <v>1.0090491826013599</v>
      </c>
      <c r="H62" s="155">
        <v>1.8732323199344699E-2</v>
      </c>
    </row>
    <row r="63" spans="1:8" ht="13" customHeight="1" x14ac:dyDescent="0.15">
      <c r="A63" s="110" t="s">
        <v>297</v>
      </c>
      <c r="B63" s="74">
        <v>2</v>
      </c>
      <c r="C63" s="140">
        <v>0.98251534838695398</v>
      </c>
      <c r="D63" s="145">
        <v>5.2729470257260602E-3</v>
      </c>
      <c r="E63" s="140">
        <v>0.98179951420307299</v>
      </c>
      <c r="F63" s="145">
        <v>5.2723726532564498E-3</v>
      </c>
      <c r="G63" s="140">
        <v>0.98137921054424604</v>
      </c>
      <c r="H63" s="157">
        <v>5.2327600218878096E-3</v>
      </c>
    </row>
    <row r="64" spans="1:8" ht="13" customHeight="1" x14ac:dyDescent="0.15">
      <c r="A64" s="75" t="s">
        <v>298</v>
      </c>
      <c r="B64" s="76">
        <v>2</v>
      </c>
      <c r="C64" s="141">
        <v>0.97723127653639197</v>
      </c>
      <c r="D64" s="146">
        <v>8.6216683513700692E-3</v>
      </c>
      <c r="E64" s="141">
        <v>0.97573211064390597</v>
      </c>
      <c r="F64" s="146">
        <v>8.5829734956173898E-3</v>
      </c>
      <c r="G64" s="141">
        <v>0.97549211794581903</v>
      </c>
      <c r="H64" s="158">
        <v>8.2200549459097005E-3</v>
      </c>
    </row>
    <row r="65" spans="1:8" ht="13" customHeight="1" x14ac:dyDescent="0.15">
      <c r="A65" s="77" t="s">
        <v>299</v>
      </c>
      <c r="B65" s="78">
        <v>2</v>
      </c>
      <c r="C65" s="142">
        <v>0.98946195455026098</v>
      </c>
      <c r="D65" s="147">
        <v>3.8901160886353299E-3</v>
      </c>
      <c r="E65" s="142">
        <v>0.98864080659827502</v>
      </c>
      <c r="F65" s="147">
        <v>3.85529305571737E-3</v>
      </c>
      <c r="G65" s="142">
        <v>0.98849129879325004</v>
      </c>
      <c r="H65" s="159">
        <v>3.82193709104901E-3</v>
      </c>
    </row>
    <row r="66" spans="1:8" ht="13" customHeight="1" x14ac:dyDescent="0.15">
      <c r="A66" s="57" t="s">
        <v>300</v>
      </c>
      <c r="B66" s="106">
        <v>2</v>
      </c>
      <c r="C66" s="139">
        <v>0.95048000066657901</v>
      </c>
      <c r="D66" s="144">
        <v>4.0769091662616198E-2</v>
      </c>
      <c r="E66" s="139">
        <v>0.95138496658490002</v>
      </c>
      <c r="F66" s="144">
        <v>4.0061096357235301E-2</v>
      </c>
      <c r="G66" s="139">
        <v>0.96020612310479203</v>
      </c>
      <c r="H66" s="155">
        <v>3.5207253334291803E-2</v>
      </c>
    </row>
    <row r="67" spans="1:8" ht="13" customHeight="1" x14ac:dyDescent="0.15">
      <c r="A67" s="57" t="s">
        <v>301</v>
      </c>
      <c r="B67" s="106">
        <v>2</v>
      </c>
      <c r="C67" s="139">
        <v>1.0058526058107999</v>
      </c>
      <c r="D67" s="144">
        <v>3.3069820428437702E-2</v>
      </c>
      <c r="E67" s="139">
        <v>1.01126527425153</v>
      </c>
      <c r="F67" s="144">
        <v>3.4499274304540702E-2</v>
      </c>
      <c r="G67" s="139">
        <v>1.0117692692240801</v>
      </c>
      <c r="H67" s="155">
        <v>3.3466708295696798E-2</v>
      </c>
    </row>
    <row r="68" spans="1:8" ht="13" customHeight="1" x14ac:dyDescent="0.15">
      <c r="A68" s="57" t="s">
        <v>302</v>
      </c>
      <c r="B68" s="106">
        <v>2</v>
      </c>
      <c r="C68" s="139">
        <v>0.97832018121916398</v>
      </c>
      <c r="D68" s="144">
        <v>4.8928642018761299E-2</v>
      </c>
      <c r="E68" s="139">
        <v>0.98425236467080701</v>
      </c>
      <c r="F68" s="144">
        <v>4.4910641871159701E-2</v>
      </c>
      <c r="G68" s="139">
        <v>0.97817851540153</v>
      </c>
      <c r="H68" s="155">
        <v>4.40079710164396E-2</v>
      </c>
    </row>
    <row r="69" spans="1:8" ht="13" customHeight="1" x14ac:dyDescent="0.15">
      <c r="A69" s="72" t="s">
        <v>303</v>
      </c>
      <c r="B69" s="79">
        <v>2</v>
      </c>
      <c r="C69" s="149">
        <v>1.09478841065734</v>
      </c>
      <c r="D69" s="150">
        <v>8.4200334798501794E-2</v>
      </c>
      <c r="E69" s="149">
        <v>1.0949406012941501</v>
      </c>
      <c r="F69" s="150">
        <v>8.9301734739072894E-2</v>
      </c>
      <c r="G69" s="149">
        <v>1.0906281755855201</v>
      </c>
      <c r="H69" s="160">
        <v>8.6298372985166197E-2</v>
      </c>
    </row>
    <row r="70" spans="1:8" ht="13" customHeight="1" x14ac:dyDescent="0.15">
      <c r="A70" s="57"/>
      <c r="B70" s="82"/>
      <c r="C70" s="139" t="s">
        <v>1710</v>
      </c>
      <c r="D70" s="144" t="s">
        <v>1711</v>
      </c>
      <c r="E70" s="139" t="s">
        <v>1712</v>
      </c>
      <c r="F70" s="144" t="s">
        <v>1713</v>
      </c>
      <c r="G70" s="139" t="s">
        <v>1714</v>
      </c>
      <c r="H70" s="155" t="s">
        <v>1715</v>
      </c>
    </row>
    <row r="71" spans="1:8" ht="13" customHeight="1" x14ac:dyDescent="0.15">
      <c r="A71" s="57" t="s">
        <v>247</v>
      </c>
      <c r="B71" s="82">
        <v>1</v>
      </c>
      <c r="C71" s="139">
        <v>1.00363535572495</v>
      </c>
      <c r="D71" s="144">
        <v>3.1083901761318099E-2</v>
      </c>
      <c r="E71" s="139">
        <v>1.0025002347852501</v>
      </c>
      <c r="F71" s="144">
        <v>3.04733223238037E-2</v>
      </c>
      <c r="G71" s="139">
        <v>0.99531528336754804</v>
      </c>
      <c r="H71" s="155">
        <v>3.6177165864226403E-2</v>
      </c>
    </row>
    <row r="72" spans="1:8" ht="13" customHeight="1" x14ac:dyDescent="0.15">
      <c r="A72" s="57" t="s">
        <v>251</v>
      </c>
      <c r="B72" s="82">
        <v>1</v>
      </c>
      <c r="C72" s="139">
        <v>1.0983361377252201</v>
      </c>
      <c r="D72" s="144">
        <v>4.4611263119732902E-2</v>
      </c>
      <c r="E72" s="139">
        <v>1.07476898715189</v>
      </c>
      <c r="F72" s="144">
        <v>4.2550407965933401E-2</v>
      </c>
      <c r="G72" s="139">
        <v>1.06664741991</v>
      </c>
      <c r="H72" s="155">
        <v>4.2069948417196197E-2</v>
      </c>
    </row>
    <row r="73" spans="1:8" ht="13" customHeight="1" x14ac:dyDescent="0.15">
      <c r="A73" s="109" t="s">
        <v>253</v>
      </c>
      <c r="B73" s="82">
        <v>1</v>
      </c>
      <c r="C73" s="139">
        <v>1.03261254874641</v>
      </c>
      <c r="D73" s="144">
        <v>5.5626899095054201E-2</v>
      </c>
      <c r="E73" s="139">
        <v>1.0132143706308501</v>
      </c>
      <c r="F73" s="144">
        <v>5.5309997924589599E-2</v>
      </c>
      <c r="G73" s="139">
        <v>1.0118739569503801</v>
      </c>
      <c r="H73" s="155">
        <v>5.7531631235871301E-2</v>
      </c>
    </row>
    <row r="74" spans="1:8" ht="13" customHeight="1" x14ac:dyDescent="0.15">
      <c r="A74" s="57" t="s">
        <v>254</v>
      </c>
      <c r="B74" s="82">
        <v>1</v>
      </c>
      <c r="C74" s="139">
        <v>1.04665047270956</v>
      </c>
      <c r="D74" s="144">
        <v>2.3348899319888101E-2</v>
      </c>
      <c r="E74" s="139">
        <v>1.0534888276869101</v>
      </c>
      <c r="F74" s="144">
        <v>2.5086918133520399E-2</v>
      </c>
      <c r="G74" s="139">
        <v>1.04881007372852</v>
      </c>
      <c r="H74" s="155">
        <v>2.3546301825062399E-2</v>
      </c>
    </row>
    <row r="75" spans="1:8" ht="13" customHeight="1" x14ac:dyDescent="0.15">
      <c r="A75" s="57" t="s">
        <v>265</v>
      </c>
      <c r="B75" s="82">
        <v>1</v>
      </c>
      <c r="C75" s="139">
        <v>0.97677331071099405</v>
      </c>
      <c r="D75" s="144">
        <v>2.0203199224226399E-2</v>
      </c>
      <c r="E75" s="139">
        <v>0.99536960131207797</v>
      </c>
      <c r="F75" s="144">
        <v>3.3250409197119302E-2</v>
      </c>
      <c r="G75" s="139">
        <v>0.99507029706516703</v>
      </c>
      <c r="H75" s="155">
        <v>3.4908928533491701E-2</v>
      </c>
    </row>
    <row r="76" spans="1:8" ht="13" customHeight="1" x14ac:dyDescent="0.15">
      <c r="A76" s="57" t="s">
        <v>270</v>
      </c>
      <c r="B76" s="82">
        <v>1</v>
      </c>
      <c r="C76" s="139">
        <v>0.929493912779913</v>
      </c>
      <c r="D76" s="144">
        <v>3.2687537819888E-2</v>
      </c>
      <c r="E76" s="139">
        <v>0.93140941685476897</v>
      </c>
      <c r="F76" s="144">
        <v>3.3400590957069001E-2</v>
      </c>
      <c r="G76" s="139">
        <v>0.93333603083192795</v>
      </c>
      <c r="H76" s="155">
        <v>3.25840289658791E-2</v>
      </c>
    </row>
    <row r="77" spans="1:8" ht="13" customHeight="1" x14ac:dyDescent="0.15">
      <c r="A77" s="57" t="s">
        <v>272</v>
      </c>
      <c r="B77" s="82">
        <v>1</v>
      </c>
      <c r="C77" s="139">
        <v>0.96355209914407403</v>
      </c>
      <c r="D77" s="144">
        <v>2.7562056332035501E-2</v>
      </c>
      <c r="E77" s="139">
        <v>0.97223883711452896</v>
      </c>
      <c r="F77" s="144">
        <v>2.6660611578950999E-2</v>
      </c>
      <c r="G77" s="139">
        <v>0.97564848787945002</v>
      </c>
      <c r="H77" s="155">
        <v>2.6720993438749601E-2</v>
      </c>
    </row>
    <row r="78" spans="1:8" ht="13" customHeight="1" x14ac:dyDescent="0.15">
      <c r="A78" s="57" t="s">
        <v>278</v>
      </c>
      <c r="B78" s="82">
        <v>1</v>
      </c>
      <c r="C78" s="139">
        <v>0.97394081718451098</v>
      </c>
      <c r="D78" s="144">
        <v>1.8028792667172701E-2</v>
      </c>
      <c r="E78" s="139">
        <v>0.97485554164841903</v>
      </c>
      <c r="F78" s="144">
        <v>1.7919081834625799E-2</v>
      </c>
      <c r="G78" s="139">
        <v>0.97406060836091402</v>
      </c>
      <c r="H78" s="155">
        <v>1.89680853409856E-2</v>
      </c>
    </row>
    <row r="79" spans="1:8" ht="13" customHeight="1" x14ac:dyDescent="0.15">
      <c r="A79" s="57" t="s">
        <v>283</v>
      </c>
      <c r="B79" s="82">
        <v>1</v>
      </c>
      <c r="C79" s="139">
        <v>1.0259754935535901</v>
      </c>
      <c r="D79" s="144">
        <v>2.96799801425747E-2</v>
      </c>
      <c r="E79" s="139">
        <v>1.0202452452626001</v>
      </c>
      <c r="F79" s="144">
        <v>2.4743380129682201E-2</v>
      </c>
      <c r="G79" s="139">
        <v>1.02171977239025</v>
      </c>
      <c r="H79" s="155">
        <v>2.5344563492095101E-2</v>
      </c>
    </row>
    <row r="80" spans="1:8" ht="13" customHeight="1" x14ac:dyDescent="0.15">
      <c r="A80" s="57" t="s">
        <v>288</v>
      </c>
      <c r="B80" s="82">
        <v>1</v>
      </c>
      <c r="C80" s="139">
        <v>0.99087961191086704</v>
      </c>
      <c r="D80" s="144">
        <v>9.6503637804033204E-3</v>
      </c>
      <c r="E80" s="139">
        <v>0.98909585130966404</v>
      </c>
      <c r="F80" s="144">
        <v>9.9239963845606394E-3</v>
      </c>
      <c r="G80" s="139">
        <v>0.98975115857784501</v>
      </c>
      <c r="H80" s="155">
        <v>9.8171062539995392E-3</v>
      </c>
    </row>
    <row r="81" spans="1:8" ht="13" customHeight="1" x14ac:dyDescent="0.15">
      <c r="A81" s="57" t="s">
        <v>290</v>
      </c>
      <c r="B81" s="82">
        <v>1</v>
      </c>
      <c r="C81" s="139">
        <v>0.93583721013474797</v>
      </c>
      <c r="D81" s="144">
        <v>3.2350026443230602E-2</v>
      </c>
      <c r="E81" s="139">
        <v>0.93623696527473199</v>
      </c>
      <c r="F81" s="144">
        <v>3.1584136853705501E-2</v>
      </c>
      <c r="G81" s="139">
        <v>0.93079465711504705</v>
      </c>
      <c r="H81" s="155">
        <v>3.24247800700007E-2</v>
      </c>
    </row>
    <row r="82" spans="1:8" ht="13" customHeight="1" x14ac:dyDescent="0.15">
      <c r="A82" s="57" t="s">
        <v>292</v>
      </c>
      <c r="B82" s="82">
        <v>1</v>
      </c>
      <c r="C82" s="139">
        <v>0.98469904072477199</v>
      </c>
      <c r="D82" s="144">
        <v>1.46049871814135E-2</v>
      </c>
      <c r="E82" s="139">
        <v>0.98391975829732004</v>
      </c>
      <c r="F82" s="144">
        <v>1.33502107340829E-2</v>
      </c>
      <c r="G82" s="139">
        <v>0.98284386812491997</v>
      </c>
      <c r="H82" s="155">
        <v>1.3302329993294001E-2</v>
      </c>
    </row>
    <row r="83" spans="1:8" ht="13" customHeight="1" x14ac:dyDescent="0.15">
      <c r="A83" s="57" t="s">
        <v>293</v>
      </c>
      <c r="B83" s="82">
        <v>1</v>
      </c>
      <c r="C83" s="139">
        <v>0.99962313723100804</v>
      </c>
      <c r="D83" s="144">
        <v>2.03697653633386E-2</v>
      </c>
      <c r="E83" s="139">
        <v>0.99888082246723797</v>
      </c>
      <c r="F83" s="144">
        <v>2.0176615112962999E-2</v>
      </c>
      <c r="G83" s="139">
        <v>0.99489195739254099</v>
      </c>
      <c r="H83" s="155">
        <v>2.0610844069226301E-2</v>
      </c>
    </row>
    <row r="84" spans="1:8" ht="13" customHeight="1" x14ac:dyDescent="0.15">
      <c r="A84" s="3" t="s">
        <v>304</v>
      </c>
      <c r="B84" s="83">
        <v>1</v>
      </c>
      <c r="C84" s="143">
        <v>0.99411638329451801</v>
      </c>
      <c r="D84" s="148">
        <v>7.7780324079192E-3</v>
      </c>
      <c r="E84" s="143">
        <v>0.99441750743044999</v>
      </c>
      <c r="F84" s="148">
        <v>7.8683557217035602E-3</v>
      </c>
      <c r="G84" s="143">
        <v>0.99240746789534395</v>
      </c>
      <c r="H84" s="156">
        <v>8.0704777150977392E-3</v>
      </c>
    </row>
    <row r="85" spans="1:8" ht="13" customHeight="1" x14ac:dyDescent="0.15">
      <c r="A85" s="57" t="s">
        <v>92</v>
      </c>
      <c r="B85" s="82">
        <v>1</v>
      </c>
      <c r="C85" s="139">
        <v>1.04885184015976</v>
      </c>
      <c r="D85" s="144">
        <v>5.3779663976928599E-2</v>
      </c>
      <c r="E85" s="139">
        <v>1.01555770058096</v>
      </c>
      <c r="F85" s="144">
        <v>5.2880480532947603E-2</v>
      </c>
      <c r="G85" s="139">
        <v>1.01806205399179</v>
      </c>
      <c r="H85" s="155">
        <v>5.3813578049810601E-2</v>
      </c>
    </row>
    <row r="86" spans="1:8" ht="13" customHeight="1" x14ac:dyDescent="0.15">
      <c r="A86" s="57" t="s">
        <v>301</v>
      </c>
      <c r="B86" s="82">
        <v>1</v>
      </c>
      <c r="C86" s="139">
        <v>0.92192899772572001</v>
      </c>
      <c r="D86" s="144">
        <v>7.3196007019569895E-2</v>
      </c>
      <c r="E86" s="139">
        <v>0.91268812060748805</v>
      </c>
      <c r="F86" s="144">
        <v>7.0621947391396905E-2</v>
      </c>
      <c r="G86" s="139">
        <v>0.90693232523518097</v>
      </c>
      <c r="H86" s="155">
        <v>7.2984886481789496E-2</v>
      </c>
    </row>
    <row r="87" spans="1:8" ht="13" customHeight="1" x14ac:dyDescent="0.15">
      <c r="A87" s="72" t="s">
        <v>302</v>
      </c>
      <c r="B87" s="84">
        <v>1</v>
      </c>
      <c r="C87" s="149">
        <v>1.0341029957972701</v>
      </c>
      <c r="D87" s="150">
        <v>5.5202867592453402E-2</v>
      </c>
      <c r="E87" s="149">
        <v>1.02103431346158</v>
      </c>
      <c r="F87" s="150">
        <v>5.43313332594298E-2</v>
      </c>
      <c r="G87" s="149">
        <v>1.03322421338732</v>
      </c>
      <c r="H87" s="160">
        <v>5.7276912860743399E-2</v>
      </c>
    </row>
    <row r="88" spans="1:8" ht="13" customHeight="1" x14ac:dyDescent="0.15">
      <c r="A88" s="57"/>
      <c r="B88" s="85"/>
      <c r="C88" s="139" t="s">
        <v>1710</v>
      </c>
      <c r="D88" s="144" t="s">
        <v>1711</v>
      </c>
      <c r="E88" s="139" t="s">
        <v>1712</v>
      </c>
      <c r="F88" s="144" t="s">
        <v>1713</v>
      </c>
      <c r="G88" s="139" t="s">
        <v>1714</v>
      </c>
      <c r="H88" s="155" t="s">
        <v>1715</v>
      </c>
    </row>
    <row r="89" spans="1:8" ht="13" customHeight="1" x14ac:dyDescent="0.15">
      <c r="A89" s="57" t="s">
        <v>259</v>
      </c>
      <c r="B89" s="85">
        <v>3</v>
      </c>
      <c r="C89" s="139">
        <v>0.99375493163195605</v>
      </c>
      <c r="D89" s="144">
        <v>1.7666344198485898E-2</v>
      </c>
      <c r="E89" s="139">
        <v>0.99462559917781601</v>
      </c>
      <c r="F89" s="144">
        <v>1.8226451149224401E-2</v>
      </c>
      <c r="G89" s="139">
        <v>0.99174432496617904</v>
      </c>
      <c r="H89" s="155">
        <v>1.80576061470278E-2</v>
      </c>
    </row>
    <row r="90" spans="1:8" ht="13" customHeight="1" x14ac:dyDescent="0.15">
      <c r="A90" s="57" t="s">
        <v>262</v>
      </c>
      <c r="B90" s="85">
        <v>3</v>
      </c>
      <c r="C90" s="139">
        <v>0.94877692515596002</v>
      </c>
      <c r="D90" s="144">
        <v>3.7399882935535401E-2</v>
      </c>
      <c r="E90" s="139">
        <v>0.94090686860301398</v>
      </c>
      <c r="F90" s="144">
        <v>4.9423831921994302E-2</v>
      </c>
      <c r="G90" s="139">
        <v>0.93765567238338698</v>
      </c>
      <c r="H90" s="155">
        <v>5.7647686672322999E-2</v>
      </c>
    </row>
    <row r="91" spans="1:8" ht="13" customHeight="1" x14ac:dyDescent="0.15">
      <c r="A91" s="57" t="s">
        <v>86</v>
      </c>
      <c r="B91" s="85">
        <v>3</v>
      </c>
      <c r="C91" s="139">
        <v>0.95926017950689202</v>
      </c>
      <c r="D91" s="144">
        <v>4.3554590753172799E-2</v>
      </c>
      <c r="E91" s="139">
        <v>0.94840562901039205</v>
      </c>
      <c r="F91" s="144">
        <v>4.5785008713237901E-2</v>
      </c>
      <c r="G91" s="139">
        <v>0.94242844264808701</v>
      </c>
      <c r="H91" s="155">
        <v>5.1243542544789897E-2</v>
      </c>
    </row>
    <row r="92" spans="1:8" ht="13" customHeight="1" x14ac:dyDescent="0.15">
      <c r="A92" s="57" t="s">
        <v>281</v>
      </c>
      <c r="B92" s="85">
        <v>3</v>
      </c>
      <c r="C92" s="139">
        <v>1.0164417223253599</v>
      </c>
      <c r="D92" s="144">
        <v>2.0720197658643299E-2</v>
      </c>
      <c r="E92" s="139">
        <v>1.02124479584823</v>
      </c>
      <c r="F92" s="144">
        <v>2.39084641821539E-2</v>
      </c>
      <c r="G92" s="139">
        <v>1.02276562318548</v>
      </c>
      <c r="H92" s="155">
        <v>2.63376447517246E-2</v>
      </c>
    </row>
    <row r="93" spans="1:8" ht="13" customHeight="1" x14ac:dyDescent="0.15">
      <c r="A93" s="57" t="s">
        <v>283</v>
      </c>
      <c r="B93" s="85">
        <v>3</v>
      </c>
      <c r="C93" s="139">
        <v>0.97297637485152699</v>
      </c>
      <c r="D93" s="144">
        <v>9.1059937752234199E-3</v>
      </c>
      <c r="E93" s="139">
        <v>0.97294549750719606</v>
      </c>
      <c r="F93" s="144">
        <v>9.1471127729593291E-3</v>
      </c>
      <c r="G93" s="139">
        <v>0.97314186402103098</v>
      </c>
      <c r="H93" s="155">
        <v>8.7432129040113504E-3</v>
      </c>
    </row>
    <row r="94" spans="1:8" ht="13" customHeight="1" x14ac:dyDescent="0.15">
      <c r="A94" s="57" t="s">
        <v>288</v>
      </c>
      <c r="B94" s="85">
        <v>3</v>
      </c>
      <c r="C94" s="139">
        <v>0.98921225426298998</v>
      </c>
      <c r="D94" s="144">
        <v>9.1928348035833201E-3</v>
      </c>
      <c r="E94" s="139">
        <v>0.98923697877783001</v>
      </c>
      <c r="F94" s="144">
        <v>9.3222858599888905E-3</v>
      </c>
      <c r="G94" s="139">
        <v>0.98927064127456099</v>
      </c>
      <c r="H94" s="155">
        <v>9.4636223142445693E-3</v>
      </c>
    </row>
    <row r="95" spans="1:8" ht="13" customHeight="1" x14ac:dyDescent="0.15">
      <c r="A95" s="57" t="s">
        <v>292</v>
      </c>
      <c r="B95" s="85">
        <v>3</v>
      </c>
      <c r="C95" s="139">
        <v>1.00479014323605</v>
      </c>
      <c r="D95" s="144">
        <v>9.7656639161286599E-3</v>
      </c>
      <c r="E95" s="139">
        <v>1.0063476500794799</v>
      </c>
      <c r="F95" s="144">
        <v>1.01919149060081E-2</v>
      </c>
      <c r="G95" s="139">
        <v>1.0003880288903799</v>
      </c>
      <c r="H95" s="155">
        <v>9.8867967855529003E-3</v>
      </c>
    </row>
    <row r="96" spans="1:8" ht="13" customHeight="1" x14ac:dyDescent="0.15">
      <c r="A96" s="57" t="s">
        <v>293</v>
      </c>
      <c r="B96" s="85">
        <v>3</v>
      </c>
      <c r="C96" s="139">
        <v>1.00371488691067</v>
      </c>
      <c r="D96" s="144">
        <v>2.05406173967362E-2</v>
      </c>
      <c r="E96" s="139">
        <v>1.0058323059412799</v>
      </c>
      <c r="F96" s="144">
        <v>1.9793802352947001E-2</v>
      </c>
      <c r="G96" s="139">
        <v>1.0030660286242199</v>
      </c>
      <c r="H96" s="155">
        <v>1.9361921656879801E-2</v>
      </c>
    </row>
    <row r="97" spans="1:8" ht="13" customHeight="1" x14ac:dyDescent="0.15">
      <c r="A97" s="5" t="s">
        <v>305</v>
      </c>
      <c r="B97" s="87">
        <v>3</v>
      </c>
      <c r="C97" s="153">
        <v>0.98611592723517605</v>
      </c>
      <c r="D97" s="154">
        <v>8.5895034205482092E-3</v>
      </c>
      <c r="E97" s="153">
        <v>0.98494316561815598</v>
      </c>
      <c r="F97" s="154">
        <v>9.7700473327159507E-3</v>
      </c>
      <c r="G97" s="153">
        <v>0.98255757824916501</v>
      </c>
      <c r="H97" s="162">
        <v>1.0902652904050399E-2</v>
      </c>
    </row>
    <row r="99" spans="1:8" x14ac:dyDescent="0.15">
      <c r="A99" s="128" t="s">
        <v>306</v>
      </c>
    </row>
    <row r="100" spans="1:8" x14ac:dyDescent="0.15">
      <c r="A100" s="128" t="s">
        <v>307</v>
      </c>
    </row>
    <row r="101" spans="1:8" x14ac:dyDescent="0.15">
      <c r="A101" s="128" t="s">
        <v>308</v>
      </c>
    </row>
    <row r="102" spans="1:8" x14ac:dyDescent="0.15">
      <c r="A102" s="128" t="s">
        <v>309</v>
      </c>
    </row>
    <row r="103" spans="1:8" x14ac:dyDescent="0.15">
      <c r="A103" s="112" t="str">
        <f>HYPERLINK("https://oecdcode.org/disclaimers/cyprus.html", "Information on data for Cyprus: https://oecdcode.org/disclaimers/cyprus.html")</f>
        <v>Information on data for Cyprus: https://oecdcode.org/disclaimers/cyprus.html</v>
      </c>
    </row>
    <row r="104" spans="1:8" x14ac:dyDescent="0.15">
      <c r="A104" s="128" t="s">
        <v>310</v>
      </c>
    </row>
  </sheetData>
  <mergeCells count="5">
    <mergeCell ref="B8:B10"/>
    <mergeCell ref="C9:D9"/>
    <mergeCell ref="E9:F9"/>
    <mergeCell ref="G9:H9"/>
    <mergeCell ref="C8:H8"/>
  </mergeCells>
  <conditionalFormatting sqref="C1:C200">
    <cfRule type="expression" dxfId="33" priority="3">
      <formula>ABS(LN(C1)/(D1/C1))&gt;1.95996398454005</formula>
    </cfRule>
  </conditionalFormatting>
  <conditionalFormatting sqref="E1:E200">
    <cfRule type="expression" dxfId="32" priority="2">
      <formula>ABS(LN(E1)/(F1/E1))&gt;1.95996398454005</formula>
    </cfRule>
  </conditionalFormatting>
  <conditionalFormatting sqref="G1:G200">
    <cfRule type="expression" dxfId="31" priority="1">
      <formula>ABS(LN(G1)/(H1/G1))&gt;1.95996398454005</formula>
    </cfRule>
  </conditionalFormatting>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H107"/>
  <sheetViews>
    <sheetView showGridLines="0" zoomScale="80" workbookViewId="0"/>
  </sheetViews>
  <sheetFormatPr baseColWidth="10" defaultRowHeight="13" x14ac:dyDescent="0.15"/>
  <cols>
    <col min="1" max="1" width="30.6640625" customWidth="1"/>
    <col min="2" max="2" width="8.6640625" customWidth="1"/>
  </cols>
  <sheetData>
    <row r="1" spans="1:8" x14ac:dyDescent="0.15">
      <c r="A1" s="27" t="s">
        <v>216</v>
      </c>
    </row>
    <row r="2" spans="1:8" x14ac:dyDescent="0.15">
      <c r="A2" s="29" t="s">
        <v>217</v>
      </c>
    </row>
    <row r="3" spans="1:8" x14ac:dyDescent="0.15">
      <c r="A3" s="25" t="s">
        <v>349</v>
      </c>
    </row>
    <row r="4" spans="1:8" x14ac:dyDescent="0.15">
      <c r="A4" s="97" t="str">
        <f>HYPERLINK("#'TOC'!A1", "Back to TOC")</f>
        <v>Back to TOC</v>
      </c>
    </row>
    <row r="8" spans="1:8" ht="105" customHeight="1" x14ac:dyDescent="0.15">
      <c r="B8" s="163" t="s">
        <v>237</v>
      </c>
      <c r="C8" s="166" t="s">
        <v>454</v>
      </c>
      <c r="D8" s="166"/>
      <c r="E8" s="166" t="s">
        <v>454</v>
      </c>
      <c r="F8" s="166"/>
      <c r="G8" s="166" t="s">
        <v>454</v>
      </c>
      <c r="H8" s="167"/>
    </row>
    <row r="9" spans="1:8" ht="60" customHeight="1" x14ac:dyDescent="0.15">
      <c r="B9" s="164"/>
      <c r="C9" s="169" t="s">
        <v>455</v>
      </c>
      <c r="D9" s="169"/>
      <c r="E9" s="169" t="s">
        <v>456</v>
      </c>
      <c r="F9" s="169"/>
      <c r="G9" s="169" t="s">
        <v>457</v>
      </c>
      <c r="H9" s="176"/>
    </row>
    <row r="10" spans="1:8" ht="30" customHeight="1" x14ac:dyDescent="0.15">
      <c r="B10" s="165"/>
      <c r="C10" s="98" t="s">
        <v>380</v>
      </c>
      <c r="D10" s="98" t="s">
        <v>240</v>
      </c>
      <c r="E10" s="98" t="s">
        <v>380</v>
      </c>
      <c r="F10" s="98" t="s">
        <v>240</v>
      </c>
      <c r="G10" s="98" t="s">
        <v>380</v>
      </c>
      <c r="H10" s="99" t="s">
        <v>240</v>
      </c>
    </row>
    <row r="11" spans="1:8" ht="13" customHeight="1" x14ac:dyDescent="0.15">
      <c r="A11" s="100"/>
      <c r="B11" s="101"/>
      <c r="C11" s="151" t="s">
        <v>1716</v>
      </c>
      <c r="D11" s="152" t="s">
        <v>1717</v>
      </c>
      <c r="E11" s="151" t="s">
        <v>1718</v>
      </c>
      <c r="F11" s="152" t="s">
        <v>1719</v>
      </c>
      <c r="G11" s="151" t="s">
        <v>1720</v>
      </c>
      <c r="H11" s="161" t="s">
        <v>1721</v>
      </c>
    </row>
    <row r="12" spans="1:8" ht="13" customHeight="1" x14ac:dyDescent="0.15">
      <c r="A12" s="57" t="s">
        <v>246</v>
      </c>
      <c r="B12" s="106">
        <v>2</v>
      </c>
      <c r="C12" s="139">
        <v>2.7939389792989702</v>
      </c>
      <c r="D12" s="144">
        <v>0.76276057345339598</v>
      </c>
      <c r="E12" s="139">
        <v>2.5390103847786101</v>
      </c>
      <c r="F12" s="144">
        <v>0.73075318968606695</v>
      </c>
      <c r="G12" s="139">
        <v>2.5616150683312799</v>
      </c>
      <c r="H12" s="155">
        <v>0.73132345036353996</v>
      </c>
    </row>
    <row r="13" spans="1:8" ht="13" customHeight="1" x14ac:dyDescent="0.15">
      <c r="A13" s="57" t="s">
        <v>247</v>
      </c>
      <c r="B13" s="106">
        <v>2</v>
      </c>
      <c r="C13" s="139">
        <v>1.58677381440293</v>
      </c>
      <c r="D13" s="144">
        <v>0.202787096331043</v>
      </c>
      <c r="E13" s="139">
        <v>1.5588499561792899</v>
      </c>
      <c r="F13" s="144">
        <v>0.19971428155062099</v>
      </c>
      <c r="G13" s="139">
        <v>1.6624382206877499</v>
      </c>
      <c r="H13" s="155">
        <v>0.216631210969639</v>
      </c>
    </row>
    <row r="14" spans="1:8" ht="13" customHeight="1" x14ac:dyDescent="0.15">
      <c r="A14" s="57" t="s">
        <v>248</v>
      </c>
      <c r="B14" s="106">
        <v>2</v>
      </c>
      <c r="C14" s="139">
        <v>1.87619054344182</v>
      </c>
      <c r="D14" s="144">
        <v>0.21278763175891099</v>
      </c>
      <c r="E14" s="139">
        <v>1.88220893040257</v>
      </c>
      <c r="F14" s="144">
        <v>0.21643494061503701</v>
      </c>
      <c r="G14" s="139">
        <v>1.7495150296455699</v>
      </c>
      <c r="H14" s="155">
        <v>0.197800465508918</v>
      </c>
    </row>
    <row r="15" spans="1:8" ht="13" customHeight="1" x14ac:dyDescent="0.15">
      <c r="A15" s="57" t="s">
        <v>249</v>
      </c>
      <c r="B15" s="106">
        <v>2</v>
      </c>
      <c r="C15" s="139">
        <v>1.91677296982478</v>
      </c>
      <c r="D15" s="144">
        <v>0.266721341281344</v>
      </c>
      <c r="E15" s="139">
        <v>1.91012790738712</v>
      </c>
      <c r="F15" s="144">
        <v>0.27423560261492003</v>
      </c>
      <c r="G15" s="139">
        <v>1.94931551223044</v>
      </c>
      <c r="H15" s="155">
        <v>0.28296479187521101</v>
      </c>
    </row>
    <row r="16" spans="1:8" ht="13" customHeight="1" x14ac:dyDescent="0.15">
      <c r="A16" s="57" t="s">
        <v>250</v>
      </c>
      <c r="B16" s="106">
        <v>2</v>
      </c>
      <c r="C16" s="139">
        <v>2.8087186217034299</v>
      </c>
      <c r="D16" s="144">
        <v>0.399343931546217</v>
      </c>
      <c r="E16" s="139">
        <v>2.6970704906598102</v>
      </c>
      <c r="F16" s="144">
        <v>0.38956102741577903</v>
      </c>
      <c r="G16" s="139">
        <v>2.8237341732316299</v>
      </c>
      <c r="H16" s="155">
        <v>0.41281512993612601</v>
      </c>
    </row>
    <row r="17" spans="1:8" ht="13" customHeight="1" x14ac:dyDescent="0.15">
      <c r="A17" s="57" t="s">
        <v>251</v>
      </c>
      <c r="B17" s="106">
        <v>2</v>
      </c>
      <c r="C17" s="139">
        <v>2.1394687699480999</v>
      </c>
      <c r="D17" s="144">
        <v>0.18523597879724699</v>
      </c>
      <c r="E17" s="139">
        <v>2.12264886149483</v>
      </c>
      <c r="F17" s="144">
        <v>0.183910545677545</v>
      </c>
      <c r="G17" s="139">
        <v>2.0207136158946302</v>
      </c>
      <c r="H17" s="155">
        <v>0.17858621916682099</v>
      </c>
    </row>
    <row r="18" spans="1:8" ht="13" customHeight="1" x14ac:dyDescent="0.15">
      <c r="A18" s="109" t="s">
        <v>252</v>
      </c>
      <c r="B18" s="106">
        <v>2</v>
      </c>
      <c r="C18" s="139">
        <v>1.8058880462893701</v>
      </c>
      <c r="D18" s="144">
        <v>0.23652185077905299</v>
      </c>
      <c r="E18" s="139">
        <v>1.7836844390520801</v>
      </c>
      <c r="F18" s="144">
        <v>0.239754182696131</v>
      </c>
      <c r="G18" s="139">
        <v>1.7176924494238801</v>
      </c>
      <c r="H18" s="155">
        <v>0.22031997517788099</v>
      </c>
    </row>
    <row r="19" spans="1:8" ht="13" customHeight="1" x14ac:dyDescent="0.15">
      <c r="A19" s="109" t="s">
        <v>253</v>
      </c>
      <c r="B19" s="106">
        <v>2</v>
      </c>
      <c r="C19" s="139">
        <v>1.4031697858724601</v>
      </c>
      <c r="D19" s="144">
        <v>0.201753215798888</v>
      </c>
      <c r="E19" s="139">
        <v>1.3922597363373199</v>
      </c>
      <c r="F19" s="144">
        <v>0.197289525917905</v>
      </c>
      <c r="G19" s="139">
        <v>1.4012706942173101</v>
      </c>
      <c r="H19" s="155">
        <v>0.203537327113917</v>
      </c>
    </row>
    <row r="20" spans="1:8" ht="13" customHeight="1" x14ac:dyDescent="0.15">
      <c r="A20" s="57" t="s">
        <v>254</v>
      </c>
      <c r="B20" s="106">
        <v>2</v>
      </c>
      <c r="C20" s="139">
        <v>2.5340947984340998</v>
      </c>
      <c r="D20" s="144">
        <v>0.31877335945980201</v>
      </c>
      <c r="E20" s="139">
        <v>2.5180599279901301</v>
      </c>
      <c r="F20" s="144">
        <v>0.31781642023305401</v>
      </c>
      <c r="G20" s="139">
        <v>2.4906277831310302</v>
      </c>
      <c r="H20" s="155">
        <v>0.31764937059093701</v>
      </c>
    </row>
    <row r="21" spans="1:8" ht="13" customHeight="1" x14ac:dyDescent="0.15">
      <c r="A21" s="57" t="s">
        <v>255</v>
      </c>
      <c r="B21" s="106">
        <v>2</v>
      </c>
      <c r="C21" s="139">
        <v>1.74408891301631</v>
      </c>
      <c r="D21" s="144">
        <v>0.337196018888474</v>
      </c>
      <c r="E21" s="139">
        <v>1.74702156689949</v>
      </c>
      <c r="F21" s="144">
        <v>0.33955618423904199</v>
      </c>
      <c r="G21" s="139">
        <v>1.8029495282746</v>
      </c>
      <c r="H21" s="155">
        <v>0.35755359862032599</v>
      </c>
    </row>
    <row r="22" spans="1:8" ht="13" customHeight="1" x14ac:dyDescent="0.15">
      <c r="A22" s="57" t="s">
        <v>256</v>
      </c>
      <c r="B22" s="106">
        <v>2</v>
      </c>
      <c r="C22" s="139">
        <v>2.1855150317907999</v>
      </c>
      <c r="D22" s="144">
        <v>0.392408724299108</v>
      </c>
      <c r="E22" s="139">
        <v>2.25309548067069</v>
      </c>
      <c r="F22" s="144">
        <v>0.41390342300844302</v>
      </c>
      <c r="G22" s="139">
        <v>2.2119747689851801</v>
      </c>
      <c r="H22" s="155">
        <v>0.43074100085006201</v>
      </c>
    </row>
    <row r="23" spans="1:8" ht="13" customHeight="1" x14ac:dyDescent="0.15">
      <c r="A23" s="57" t="s">
        <v>257</v>
      </c>
      <c r="B23" s="106">
        <v>2</v>
      </c>
      <c r="C23" s="139">
        <v>2.2687003815312701</v>
      </c>
      <c r="D23" s="144">
        <v>0.64878679122175797</v>
      </c>
      <c r="E23" s="139">
        <v>2.2567086350590499</v>
      </c>
      <c r="F23" s="144">
        <v>0.63133683929448703</v>
      </c>
      <c r="G23" s="139">
        <v>2.1517516107082502</v>
      </c>
      <c r="H23" s="155">
        <v>0.62984747138967301</v>
      </c>
    </row>
    <row r="24" spans="1:8" ht="13" customHeight="1" x14ac:dyDescent="0.15">
      <c r="A24" s="57" t="s">
        <v>258</v>
      </c>
      <c r="B24" s="106">
        <v>2</v>
      </c>
      <c r="C24" s="139">
        <v>1.8933263062596599</v>
      </c>
      <c r="D24" s="144">
        <v>0.22876534667277901</v>
      </c>
      <c r="E24" s="139">
        <v>1.82995237028617</v>
      </c>
      <c r="F24" s="144">
        <v>0.217104814872942</v>
      </c>
      <c r="G24" s="139">
        <v>1.8241487641952101</v>
      </c>
      <c r="H24" s="155">
        <v>0.22071396404940499</v>
      </c>
    </row>
    <row r="25" spans="1:8" ht="13" customHeight="1" x14ac:dyDescent="0.15">
      <c r="A25" s="57" t="s">
        <v>259</v>
      </c>
      <c r="B25" s="106">
        <v>2</v>
      </c>
      <c r="C25" s="139">
        <v>1.5456987504911901</v>
      </c>
      <c r="D25" s="144">
        <v>0.282667641840878</v>
      </c>
      <c r="E25" s="139">
        <v>1.5345461489726</v>
      </c>
      <c r="F25" s="144">
        <v>0.28642563107969699</v>
      </c>
      <c r="G25" s="139">
        <v>1.51815387902111</v>
      </c>
      <c r="H25" s="155">
        <v>0.28692138365075098</v>
      </c>
    </row>
    <row r="26" spans="1:8" ht="13" customHeight="1" x14ac:dyDescent="0.15">
      <c r="A26" s="57" t="s">
        <v>260</v>
      </c>
      <c r="B26" s="106">
        <v>2</v>
      </c>
      <c r="C26" s="139">
        <v>1.9493627303226599</v>
      </c>
      <c r="D26" s="144">
        <v>0.35617199853681403</v>
      </c>
      <c r="E26" s="139">
        <v>1.9558696563326501</v>
      </c>
      <c r="F26" s="144">
        <v>0.36143785518819699</v>
      </c>
      <c r="G26" s="139">
        <v>2.0264279735334498</v>
      </c>
      <c r="H26" s="155">
        <v>0.38752548109850599</v>
      </c>
    </row>
    <row r="27" spans="1:8" ht="13" customHeight="1" x14ac:dyDescent="0.15">
      <c r="A27" s="57" t="s">
        <v>261</v>
      </c>
      <c r="B27" s="106">
        <v>2</v>
      </c>
      <c r="C27" s="139">
        <v>1.8710738943870899</v>
      </c>
      <c r="D27" s="144">
        <v>0.197354869979145</v>
      </c>
      <c r="E27" s="139">
        <v>1.8244100876090401</v>
      </c>
      <c r="F27" s="144">
        <v>0.19254954722176901</v>
      </c>
      <c r="G27" s="139">
        <v>1.78340880386442</v>
      </c>
      <c r="H27" s="155">
        <v>0.18971418246625499</v>
      </c>
    </row>
    <row r="28" spans="1:8" ht="13" customHeight="1" x14ac:dyDescent="0.15">
      <c r="A28" s="57" t="s">
        <v>262</v>
      </c>
      <c r="B28" s="106">
        <v>2</v>
      </c>
      <c r="C28" s="139">
        <v>1.2802830704158199</v>
      </c>
      <c r="D28" s="144">
        <v>0.208081144004746</v>
      </c>
      <c r="E28" s="139">
        <v>1.2552944242492901</v>
      </c>
      <c r="F28" s="144">
        <v>0.20673764649683199</v>
      </c>
      <c r="G28" s="139">
        <v>1.39140098191129</v>
      </c>
      <c r="H28" s="155">
        <v>0.246550546269414</v>
      </c>
    </row>
    <row r="29" spans="1:8" ht="13" customHeight="1" x14ac:dyDescent="0.15">
      <c r="A29" s="57" t="s">
        <v>263</v>
      </c>
      <c r="B29" s="106">
        <v>2</v>
      </c>
      <c r="C29" s="139">
        <v>1.82260332228087</v>
      </c>
      <c r="D29" s="144">
        <v>0.30055921541487701</v>
      </c>
      <c r="E29" s="139">
        <v>1.7777673255174899</v>
      </c>
      <c r="F29" s="144">
        <v>0.293482507362886</v>
      </c>
      <c r="G29" s="139">
        <v>1.7304473185731299</v>
      </c>
      <c r="H29" s="155">
        <v>0.29440728438404701</v>
      </c>
    </row>
    <row r="30" spans="1:8" ht="13" customHeight="1" x14ac:dyDescent="0.15">
      <c r="A30" s="57" t="s">
        <v>264</v>
      </c>
      <c r="B30" s="106">
        <v>2</v>
      </c>
      <c r="C30" s="139">
        <v>1.47227814104927</v>
      </c>
      <c r="D30" s="144">
        <v>0.166694833365189</v>
      </c>
      <c r="E30" s="139">
        <v>1.47840725428246</v>
      </c>
      <c r="F30" s="144">
        <v>0.16755005483782201</v>
      </c>
      <c r="G30" s="139">
        <v>1.46633591136982</v>
      </c>
      <c r="H30" s="155">
        <v>0.15876942197764499</v>
      </c>
    </row>
    <row r="31" spans="1:8" ht="13" customHeight="1" x14ac:dyDescent="0.15">
      <c r="A31" s="57" t="s">
        <v>265</v>
      </c>
      <c r="B31" s="106">
        <v>2</v>
      </c>
      <c r="C31" s="139">
        <v>1.07976385108867</v>
      </c>
      <c r="D31" s="144">
        <v>0.140418295977109</v>
      </c>
      <c r="E31" s="139">
        <v>1.08705665046011</v>
      </c>
      <c r="F31" s="144">
        <v>0.14077447912600499</v>
      </c>
      <c r="G31" s="139">
        <v>1.0856763799114699</v>
      </c>
      <c r="H31" s="155">
        <v>0.133979514243872</v>
      </c>
    </row>
    <row r="32" spans="1:8" ht="13" customHeight="1" x14ac:dyDescent="0.15">
      <c r="A32" s="57" t="s">
        <v>266</v>
      </c>
      <c r="B32" s="106">
        <v>2</v>
      </c>
      <c r="C32" s="139">
        <v>2.2272619735570398</v>
      </c>
      <c r="D32" s="144">
        <v>0.33301455387073597</v>
      </c>
      <c r="E32" s="139">
        <v>2.19879325541027</v>
      </c>
      <c r="F32" s="144">
        <v>0.333301124113763</v>
      </c>
      <c r="G32" s="139">
        <v>2.2702024237036502</v>
      </c>
      <c r="H32" s="155">
        <v>0.34126777898403399</v>
      </c>
    </row>
    <row r="33" spans="1:8" ht="13" customHeight="1" x14ac:dyDescent="0.15">
      <c r="A33" s="57" t="s">
        <v>267</v>
      </c>
      <c r="B33" s="106">
        <v>2</v>
      </c>
      <c r="C33" s="139">
        <v>1.8232357617602</v>
      </c>
      <c r="D33" s="144">
        <v>0.34343280272296201</v>
      </c>
      <c r="E33" s="139">
        <v>1.88594956447302</v>
      </c>
      <c r="F33" s="144">
        <v>0.36216127180786301</v>
      </c>
      <c r="G33" s="139">
        <v>1.8834741555033201</v>
      </c>
      <c r="H33" s="155">
        <v>0.35972683893826901</v>
      </c>
    </row>
    <row r="34" spans="1:8" ht="13" customHeight="1" x14ac:dyDescent="0.15">
      <c r="A34" s="57" t="s">
        <v>268</v>
      </c>
      <c r="B34" s="106">
        <v>2</v>
      </c>
      <c r="C34" s="139">
        <v>1.66784920292476</v>
      </c>
      <c r="D34" s="144">
        <v>0.27116974899395901</v>
      </c>
      <c r="E34" s="139">
        <v>1.6411461228195099</v>
      </c>
      <c r="F34" s="144">
        <v>0.26445074881330499</v>
      </c>
      <c r="G34" s="139">
        <v>1.7254292364917401</v>
      </c>
      <c r="H34" s="155">
        <v>0.29023130092462501</v>
      </c>
    </row>
    <row r="35" spans="1:8" ht="13" customHeight="1" x14ac:dyDescent="0.15">
      <c r="A35" s="57" t="s">
        <v>269</v>
      </c>
      <c r="B35" s="106">
        <v>2</v>
      </c>
      <c r="C35" s="139">
        <v>1.29303804180759</v>
      </c>
      <c r="D35" s="144">
        <v>0.15093273952326799</v>
      </c>
      <c r="E35" s="139">
        <v>1.2902224268717699</v>
      </c>
      <c r="F35" s="144">
        <v>0.14875364494650001</v>
      </c>
      <c r="G35" s="139">
        <v>1.2646852901212</v>
      </c>
      <c r="H35" s="155">
        <v>0.14887980715511101</v>
      </c>
    </row>
    <row r="36" spans="1:8" ht="13" customHeight="1" x14ac:dyDescent="0.15">
      <c r="A36" s="57" t="s">
        <v>270</v>
      </c>
      <c r="B36" s="106">
        <v>2</v>
      </c>
      <c r="C36" s="139">
        <v>1.7952981899204701</v>
      </c>
      <c r="D36" s="144">
        <v>0.186378493212221</v>
      </c>
      <c r="E36" s="139">
        <v>1.7912877241755401</v>
      </c>
      <c r="F36" s="144">
        <v>0.186557131673946</v>
      </c>
      <c r="G36" s="139">
        <v>2.0337655520085498</v>
      </c>
      <c r="H36" s="155">
        <v>0.21940460858543101</v>
      </c>
    </row>
    <row r="37" spans="1:8" ht="13" customHeight="1" x14ac:dyDescent="0.15">
      <c r="A37" s="57" t="s">
        <v>271</v>
      </c>
      <c r="B37" s="106">
        <v>2</v>
      </c>
      <c r="C37" s="139">
        <v>1.9965041451303001</v>
      </c>
      <c r="D37" s="144">
        <v>0.17556816267809999</v>
      </c>
      <c r="E37" s="139">
        <v>1.95442014107823</v>
      </c>
      <c r="F37" s="144">
        <v>0.17103560897543499</v>
      </c>
      <c r="G37" s="139">
        <v>1.9577450953872599</v>
      </c>
      <c r="H37" s="155">
        <v>0.173050507132506</v>
      </c>
    </row>
    <row r="38" spans="1:8" ht="13" customHeight="1" x14ac:dyDescent="0.15">
      <c r="A38" s="57" t="s">
        <v>272</v>
      </c>
      <c r="B38" s="106">
        <v>2</v>
      </c>
      <c r="C38" s="139">
        <v>2.8764510704461701</v>
      </c>
      <c r="D38" s="144">
        <v>0.50394826900398604</v>
      </c>
      <c r="E38" s="139">
        <v>2.8807608908484199</v>
      </c>
      <c r="F38" s="144">
        <v>0.508876219286857</v>
      </c>
      <c r="G38" s="139">
        <v>3.1238745155073699</v>
      </c>
      <c r="H38" s="155">
        <v>0.55166948761257795</v>
      </c>
    </row>
    <row r="39" spans="1:8" ht="13" customHeight="1" x14ac:dyDescent="0.15">
      <c r="A39" s="57" t="s">
        <v>273</v>
      </c>
      <c r="B39" s="106">
        <v>2</v>
      </c>
      <c r="C39" s="139">
        <v>2.2676001995487201</v>
      </c>
      <c r="D39" s="144">
        <v>0.394387036487436</v>
      </c>
      <c r="E39" s="139">
        <v>2.2665211557201599</v>
      </c>
      <c r="F39" s="144">
        <v>0.39435551934767099</v>
      </c>
      <c r="G39" s="139">
        <v>2.3401974512210399</v>
      </c>
      <c r="H39" s="155">
        <v>0.41448142321325698</v>
      </c>
    </row>
    <row r="40" spans="1:8" ht="13" customHeight="1" x14ac:dyDescent="0.15">
      <c r="A40" s="57" t="s">
        <v>274</v>
      </c>
      <c r="B40" s="106">
        <v>2</v>
      </c>
      <c r="C40" s="139">
        <v>1.39508955940149</v>
      </c>
      <c r="D40" s="144">
        <v>0.23694273217089501</v>
      </c>
      <c r="E40" s="139">
        <v>1.3090851396929499</v>
      </c>
      <c r="F40" s="144">
        <v>0.22259728368693599</v>
      </c>
      <c r="G40" s="139">
        <v>1.3268144498591401</v>
      </c>
      <c r="H40" s="155">
        <v>0.23704296371570299</v>
      </c>
    </row>
    <row r="41" spans="1:8" ht="13" customHeight="1" x14ac:dyDescent="0.15">
      <c r="A41" s="57" t="s">
        <v>275</v>
      </c>
      <c r="B41" s="106">
        <v>2</v>
      </c>
      <c r="C41" s="139">
        <v>3.2757105333460199</v>
      </c>
      <c r="D41" s="144">
        <v>0.53113643462163695</v>
      </c>
      <c r="E41" s="139">
        <v>3.35690786659673</v>
      </c>
      <c r="F41" s="144">
        <v>0.54360909536397595</v>
      </c>
      <c r="G41" s="139">
        <v>3.3737259497938501</v>
      </c>
      <c r="H41" s="155">
        <v>0.52674437975185096</v>
      </c>
    </row>
    <row r="42" spans="1:8" ht="13" customHeight="1" x14ac:dyDescent="0.15">
      <c r="A42" s="57" t="s">
        <v>276</v>
      </c>
      <c r="B42" s="106">
        <v>2</v>
      </c>
      <c r="C42" s="139">
        <v>1.6250619686650101</v>
      </c>
      <c r="D42" s="144">
        <v>0.19890141586603199</v>
      </c>
      <c r="E42" s="139">
        <v>1.62985991318055</v>
      </c>
      <c r="F42" s="144">
        <v>0.201620750193234</v>
      </c>
      <c r="G42" s="139">
        <v>1.4757020641533201</v>
      </c>
      <c r="H42" s="155">
        <v>0.192151840296055</v>
      </c>
    </row>
    <row r="43" spans="1:8" ht="13" customHeight="1" x14ac:dyDescent="0.15">
      <c r="A43" s="57" t="s">
        <v>277</v>
      </c>
      <c r="B43" s="106">
        <v>2</v>
      </c>
      <c r="C43" s="139">
        <v>0.97971010176950202</v>
      </c>
      <c r="D43" s="144">
        <v>0.26139543335293702</v>
      </c>
      <c r="E43" s="139">
        <v>0.99465271523655197</v>
      </c>
      <c r="F43" s="144">
        <v>0.26778884440982198</v>
      </c>
      <c r="G43" s="139">
        <v>1.0137313183262799</v>
      </c>
      <c r="H43" s="155">
        <v>0.278101390506174</v>
      </c>
    </row>
    <row r="44" spans="1:8" ht="13" customHeight="1" x14ac:dyDescent="0.15">
      <c r="A44" s="57" t="s">
        <v>278</v>
      </c>
      <c r="B44" s="106">
        <v>2</v>
      </c>
      <c r="C44" s="139">
        <v>2.8919298884327902</v>
      </c>
      <c r="D44" s="144">
        <v>0.34148121844397999</v>
      </c>
      <c r="E44" s="139">
        <v>2.8256406766972302</v>
      </c>
      <c r="F44" s="144">
        <v>0.32931630086264202</v>
      </c>
      <c r="G44" s="139">
        <v>2.6933073831862799</v>
      </c>
      <c r="H44" s="155">
        <v>0.33782312986492702</v>
      </c>
    </row>
    <row r="45" spans="1:8" ht="13" customHeight="1" x14ac:dyDescent="0.15">
      <c r="A45" s="57" t="s">
        <v>279</v>
      </c>
      <c r="B45" s="106">
        <v>2</v>
      </c>
      <c r="C45" s="139">
        <v>2.0079658928316801</v>
      </c>
      <c r="D45" s="144">
        <v>0.27772553650946102</v>
      </c>
      <c r="E45" s="139">
        <v>1.96147317680303</v>
      </c>
      <c r="F45" s="144">
        <v>0.27089176795909098</v>
      </c>
      <c r="G45" s="139">
        <v>2.0183639348042099</v>
      </c>
      <c r="H45" s="155">
        <v>0.29573113540106799</v>
      </c>
    </row>
    <row r="46" spans="1:8" ht="13" customHeight="1" x14ac:dyDescent="0.15">
      <c r="A46" s="57" t="s">
        <v>280</v>
      </c>
      <c r="B46" s="106">
        <v>2</v>
      </c>
      <c r="C46" s="139">
        <v>1.7761695599382501</v>
      </c>
      <c r="D46" s="144">
        <v>0.41588784856396299</v>
      </c>
      <c r="E46" s="139">
        <v>1.78379546511867</v>
      </c>
      <c r="F46" s="144">
        <v>0.41831666637980502</v>
      </c>
      <c r="G46" s="139">
        <v>1.82054927016711</v>
      </c>
      <c r="H46" s="155">
        <v>0.43261130520547397</v>
      </c>
    </row>
    <row r="47" spans="1:8" ht="13" customHeight="1" x14ac:dyDescent="0.15">
      <c r="A47" s="57" t="s">
        <v>281</v>
      </c>
      <c r="B47" s="106">
        <v>2</v>
      </c>
      <c r="C47" s="139">
        <v>1.66821843840281</v>
      </c>
      <c r="D47" s="144">
        <v>0.192094171480028</v>
      </c>
      <c r="E47" s="139">
        <v>1.6740759321951399</v>
      </c>
      <c r="F47" s="144">
        <v>0.19644309067222099</v>
      </c>
      <c r="G47" s="139">
        <v>1.7629146707921299</v>
      </c>
      <c r="H47" s="155">
        <v>0.21690805198796001</v>
      </c>
    </row>
    <row r="48" spans="1:8" ht="13" customHeight="1" x14ac:dyDescent="0.15">
      <c r="A48" s="57" t="s">
        <v>282</v>
      </c>
      <c r="B48" s="106">
        <v>2</v>
      </c>
      <c r="C48" s="139">
        <v>2.69062706471406</v>
      </c>
      <c r="D48" s="144">
        <v>0.32229179582321199</v>
      </c>
      <c r="E48" s="139">
        <v>2.6169677657138402</v>
      </c>
      <c r="F48" s="144">
        <v>0.31961194219740202</v>
      </c>
      <c r="G48" s="139">
        <v>2.6206460499897402</v>
      </c>
      <c r="H48" s="155">
        <v>0.31682254049753</v>
      </c>
    </row>
    <row r="49" spans="1:8" ht="13" customHeight="1" x14ac:dyDescent="0.15">
      <c r="A49" s="57" t="s">
        <v>283</v>
      </c>
      <c r="B49" s="106">
        <v>2</v>
      </c>
      <c r="C49" s="139">
        <v>1.6151090444987199</v>
      </c>
      <c r="D49" s="144">
        <v>0.35634886387335302</v>
      </c>
      <c r="E49" s="139">
        <v>1.6418446164575999</v>
      </c>
      <c r="F49" s="144">
        <v>0.36848903752196799</v>
      </c>
      <c r="G49" s="139">
        <v>1.62369899389161</v>
      </c>
      <c r="H49" s="155">
        <v>0.360647514095849</v>
      </c>
    </row>
    <row r="50" spans="1:8" ht="13" customHeight="1" x14ac:dyDescent="0.15">
      <c r="A50" s="57" t="s">
        <v>284</v>
      </c>
      <c r="B50" s="106">
        <v>2</v>
      </c>
      <c r="C50" s="139">
        <v>1.8894312908504201</v>
      </c>
      <c r="D50" s="144">
        <v>0.31977563880863202</v>
      </c>
      <c r="E50" s="139">
        <v>1.87023902810627</v>
      </c>
      <c r="F50" s="144">
        <v>0.31022292625189901</v>
      </c>
      <c r="G50" s="139">
        <v>1.88348496080738</v>
      </c>
      <c r="H50" s="155">
        <v>0.319730119385149</v>
      </c>
    </row>
    <row r="51" spans="1:8" ht="13" customHeight="1" x14ac:dyDescent="0.15">
      <c r="A51" s="57" t="s">
        <v>285</v>
      </c>
      <c r="B51" s="106">
        <v>2</v>
      </c>
      <c r="C51" s="139">
        <v>4.2528867579566798</v>
      </c>
      <c r="D51" s="144">
        <v>0.56364464580578999</v>
      </c>
      <c r="E51" s="139">
        <v>4.3010755991235996</v>
      </c>
      <c r="F51" s="144">
        <v>0.58336489080107001</v>
      </c>
      <c r="G51" s="139">
        <v>4.2526830139546803</v>
      </c>
      <c r="H51" s="155">
        <v>0.59541910793633901</v>
      </c>
    </row>
    <row r="52" spans="1:8" ht="13" customHeight="1" x14ac:dyDescent="0.15">
      <c r="A52" s="57" t="s">
        <v>286</v>
      </c>
      <c r="B52" s="106">
        <v>2</v>
      </c>
      <c r="C52" s="139">
        <v>1.67507087938049</v>
      </c>
      <c r="D52" s="144">
        <v>0.199810895611094</v>
      </c>
      <c r="E52" s="139">
        <v>1.6703206686182599</v>
      </c>
      <c r="F52" s="144">
        <v>0.20050218043930501</v>
      </c>
      <c r="G52" s="139">
        <v>1.69044673475396</v>
      </c>
      <c r="H52" s="155">
        <v>0.20494483211329001</v>
      </c>
    </row>
    <row r="53" spans="1:8" ht="13" customHeight="1" x14ac:dyDescent="0.15">
      <c r="A53" s="57" t="s">
        <v>287</v>
      </c>
      <c r="B53" s="106">
        <v>2</v>
      </c>
      <c r="C53" s="139">
        <v>1.6804304069151601</v>
      </c>
      <c r="D53" s="144">
        <v>0.15527308021731601</v>
      </c>
      <c r="E53" s="139">
        <v>1.61570151520538</v>
      </c>
      <c r="F53" s="144">
        <v>0.152287426613084</v>
      </c>
      <c r="G53" s="139">
        <v>1.54581622060651</v>
      </c>
      <c r="H53" s="155">
        <v>0.14800659452020001</v>
      </c>
    </row>
    <row r="54" spans="1:8" ht="13" customHeight="1" x14ac:dyDescent="0.15">
      <c r="A54" s="57" t="s">
        <v>288</v>
      </c>
      <c r="B54" s="106">
        <v>2</v>
      </c>
      <c r="C54" s="139">
        <v>1.7428083726939301</v>
      </c>
      <c r="D54" s="144">
        <v>0.36551018674171898</v>
      </c>
      <c r="E54" s="139">
        <v>1.6992668133234301</v>
      </c>
      <c r="F54" s="144">
        <v>0.35048093130645802</v>
      </c>
      <c r="G54" s="139">
        <v>1.6808983388491301</v>
      </c>
      <c r="H54" s="155">
        <v>0.34707800433410202</v>
      </c>
    </row>
    <row r="55" spans="1:8" ht="13" customHeight="1" x14ac:dyDescent="0.15">
      <c r="A55" s="57" t="s">
        <v>289</v>
      </c>
      <c r="B55" s="106">
        <v>2</v>
      </c>
      <c r="C55" s="139">
        <v>2.9584515151730399</v>
      </c>
      <c r="D55" s="144">
        <v>0.43884110390001801</v>
      </c>
      <c r="E55" s="139">
        <v>2.93831444514033</v>
      </c>
      <c r="F55" s="144">
        <v>0.43448378888253603</v>
      </c>
      <c r="G55" s="139">
        <v>2.9719438622482302</v>
      </c>
      <c r="H55" s="155">
        <v>0.48310826443009303</v>
      </c>
    </row>
    <row r="56" spans="1:8" ht="13" customHeight="1" x14ac:dyDescent="0.15">
      <c r="A56" s="57" t="s">
        <v>290</v>
      </c>
      <c r="B56" s="106">
        <v>2</v>
      </c>
      <c r="C56" s="139">
        <v>1.4833483607696101</v>
      </c>
      <c r="D56" s="144">
        <v>0.15582956475948601</v>
      </c>
      <c r="E56" s="139">
        <v>1.46742217772557</v>
      </c>
      <c r="F56" s="144">
        <v>0.15128160043731401</v>
      </c>
      <c r="G56" s="139">
        <v>1.62957427469376</v>
      </c>
      <c r="H56" s="155">
        <v>0.16830423539654299</v>
      </c>
    </row>
    <row r="57" spans="1:8" ht="13" customHeight="1" x14ac:dyDescent="0.15">
      <c r="A57" s="57" t="s">
        <v>291</v>
      </c>
      <c r="B57" s="106">
        <v>2</v>
      </c>
      <c r="C57" s="139">
        <v>0.98466619443381698</v>
      </c>
      <c r="D57" s="144">
        <v>0.159919046908062</v>
      </c>
      <c r="E57" s="139">
        <v>0.96575871425277005</v>
      </c>
      <c r="F57" s="144">
        <v>0.159164383399723</v>
      </c>
      <c r="G57" s="139">
        <v>0.94897590202433901</v>
      </c>
      <c r="H57" s="155">
        <v>0.15132617809491</v>
      </c>
    </row>
    <row r="58" spans="1:8" ht="13" customHeight="1" x14ac:dyDescent="0.15">
      <c r="A58" s="57" t="s">
        <v>292</v>
      </c>
      <c r="B58" s="106">
        <v>2</v>
      </c>
      <c r="C58" s="139">
        <v>2.3088234533608198</v>
      </c>
      <c r="D58" s="144">
        <v>0.232452931982053</v>
      </c>
      <c r="E58" s="139">
        <v>2.28537084445614</v>
      </c>
      <c r="F58" s="144">
        <v>0.23221845883592099</v>
      </c>
      <c r="G58" s="139">
        <v>2.2579365348722402</v>
      </c>
      <c r="H58" s="155">
        <v>0.24111250128855199</v>
      </c>
    </row>
    <row r="59" spans="1:8" ht="13" customHeight="1" x14ac:dyDescent="0.15">
      <c r="A59" s="57" t="s">
        <v>293</v>
      </c>
      <c r="B59" s="106">
        <v>2</v>
      </c>
      <c r="C59" s="139">
        <v>2.5612711664699699</v>
      </c>
      <c r="D59" s="144">
        <v>0.50117316737639295</v>
      </c>
      <c r="E59" s="139">
        <v>2.5412349726162899</v>
      </c>
      <c r="F59" s="144">
        <v>0.51528688232403197</v>
      </c>
      <c r="G59" s="139">
        <v>2.6795321623615602</v>
      </c>
      <c r="H59" s="155">
        <v>0.55867026863648395</v>
      </c>
    </row>
    <row r="60" spans="1:8" ht="13" customHeight="1" x14ac:dyDescent="0.15">
      <c r="A60" s="57" t="s">
        <v>294</v>
      </c>
      <c r="B60" s="106">
        <v>2</v>
      </c>
      <c r="C60" s="139">
        <v>2.9655251082482699</v>
      </c>
      <c r="D60" s="144">
        <v>0.59515862924280505</v>
      </c>
      <c r="E60" s="139">
        <v>2.8285281384263001</v>
      </c>
      <c r="F60" s="144">
        <v>0.55113103517366802</v>
      </c>
      <c r="G60" s="139">
        <v>2.4720544169632901</v>
      </c>
      <c r="H60" s="155">
        <v>0.469678115911286</v>
      </c>
    </row>
    <row r="61" spans="1:8" ht="13" customHeight="1" x14ac:dyDescent="0.15">
      <c r="A61" s="57" t="s">
        <v>295</v>
      </c>
      <c r="B61" s="106">
        <v>2</v>
      </c>
      <c r="C61" s="139">
        <v>4.0872812534951999</v>
      </c>
      <c r="D61" s="144">
        <v>0.60682209885779304</v>
      </c>
      <c r="E61" s="139">
        <v>3.9989157647353299</v>
      </c>
      <c r="F61" s="144">
        <v>0.60138680176931003</v>
      </c>
      <c r="G61" s="139">
        <v>3.9709973787228301</v>
      </c>
      <c r="H61" s="155">
        <v>0.60789059288945702</v>
      </c>
    </row>
    <row r="62" spans="1:8" ht="13" customHeight="1" x14ac:dyDescent="0.15">
      <c r="A62" s="57" t="s">
        <v>296</v>
      </c>
      <c r="B62" s="106">
        <v>2</v>
      </c>
      <c r="C62" s="139">
        <v>1.7204859876373799</v>
      </c>
      <c r="D62" s="144">
        <v>0.376161386933697</v>
      </c>
      <c r="E62" s="139">
        <v>1.6953301194533801</v>
      </c>
      <c r="F62" s="144">
        <v>0.37581162846052002</v>
      </c>
      <c r="G62" s="139">
        <v>1.66865918608331</v>
      </c>
      <c r="H62" s="155">
        <v>0.36846945771483802</v>
      </c>
    </row>
    <row r="63" spans="1:8" ht="13" customHeight="1" x14ac:dyDescent="0.15">
      <c r="A63" s="110" t="s">
        <v>297</v>
      </c>
      <c r="B63" s="74">
        <v>2</v>
      </c>
      <c r="C63" s="140">
        <v>1.8681444946119501</v>
      </c>
      <c r="D63" s="145">
        <v>6.1372343434804397E-2</v>
      </c>
      <c r="E63" s="140">
        <v>1.85186935436306</v>
      </c>
      <c r="F63" s="145">
        <v>6.07458953854077E-2</v>
      </c>
      <c r="G63" s="140">
        <v>1.8592038002853399</v>
      </c>
      <c r="H63" s="157">
        <v>6.1088015016643897E-2</v>
      </c>
    </row>
    <row r="64" spans="1:8" ht="13" customHeight="1" x14ac:dyDescent="0.15">
      <c r="A64" s="75" t="s">
        <v>298</v>
      </c>
      <c r="B64" s="76">
        <v>2</v>
      </c>
      <c r="C64" s="141">
        <v>1.62454021290555</v>
      </c>
      <c r="D64" s="146">
        <v>8.0424427826304004E-2</v>
      </c>
      <c r="E64" s="141">
        <v>1.6140227589437499</v>
      </c>
      <c r="F64" s="146">
        <v>8.0388203801290206E-2</v>
      </c>
      <c r="G64" s="141">
        <v>1.63952339544717</v>
      </c>
      <c r="H64" s="158">
        <v>8.2797634330609396E-2</v>
      </c>
    </row>
    <row r="65" spans="1:8" ht="13" customHeight="1" x14ac:dyDescent="0.15">
      <c r="A65" s="77" t="s">
        <v>299</v>
      </c>
      <c r="B65" s="78">
        <v>2</v>
      </c>
      <c r="C65" s="142">
        <v>2.0602441688605699</v>
      </c>
      <c r="D65" s="147">
        <v>5.0456214833173099E-2</v>
      </c>
      <c r="E65" s="142">
        <v>2.0369181512143602</v>
      </c>
      <c r="F65" s="147">
        <v>5.0117946327592401E-2</v>
      </c>
      <c r="G65" s="142">
        <v>2.0455605329663098</v>
      </c>
      <c r="H65" s="159">
        <v>5.1079950923726698E-2</v>
      </c>
    </row>
    <row r="66" spans="1:8" ht="13" customHeight="1" x14ac:dyDescent="0.15">
      <c r="A66" s="57" t="s">
        <v>300</v>
      </c>
      <c r="B66" s="106">
        <v>2</v>
      </c>
      <c r="C66" s="139">
        <v>2.7708026572895399</v>
      </c>
      <c r="D66" s="144">
        <v>0.96614444104393804</v>
      </c>
      <c r="E66" s="139">
        <v>2.8076157873071002</v>
      </c>
      <c r="F66" s="144">
        <v>1.05545830076059</v>
      </c>
      <c r="G66" s="139">
        <v>3.2692127798959301</v>
      </c>
      <c r="H66" s="155">
        <v>1.26584056862647</v>
      </c>
    </row>
    <row r="67" spans="1:8" ht="13" customHeight="1" x14ac:dyDescent="0.15">
      <c r="A67" s="57" t="s">
        <v>301</v>
      </c>
      <c r="B67" s="106">
        <v>2</v>
      </c>
      <c r="C67" s="139">
        <v>2.01671969265773</v>
      </c>
      <c r="D67" s="144">
        <v>0.56093760055053299</v>
      </c>
      <c r="E67" s="139">
        <v>2.0432423026374602</v>
      </c>
      <c r="F67" s="144">
        <v>0.588282645651652</v>
      </c>
      <c r="G67" s="139">
        <v>2.2122364460373798</v>
      </c>
      <c r="H67" s="155">
        <v>0.58783071080267302</v>
      </c>
    </row>
    <row r="68" spans="1:8" ht="13" customHeight="1" x14ac:dyDescent="0.15">
      <c r="A68" s="57" t="s">
        <v>302</v>
      </c>
      <c r="B68" s="106">
        <v>2</v>
      </c>
      <c r="C68" s="139">
        <v>1.93135836503823</v>
      </c>
      <c r="D68" s="144">
        <v>0.44832077830379502</v>
      </c>
      <c r="E68" s="139">
        <v>1.81068823190357</v>
      </c>
      <c r="F68" s="144">
        <v>0.42693980391880798</v>
      </c>
      <c r="G68" s="139">
        <v>2.4080435261844899</v>
      </c>
      <c r="H68" s="155">
        <v>0.54282401990944396</v>
      </c>
    </row>
    <row r="69" spans="1:8" ht="13" customHeight="1" x14ac:dyDescent="0.15">
      <c r="A69" s="72" t="s">
        <v>303</v>
      </c>
      <c r="B69" s="79">
        <v>2</v>
      </c>
      <c r="C69" s="149">
        <v>1.9151790374111199</v>
      </c>
      <c r="D69" s="150">
        <v>0.41851771690161199</v>
      </c>
      <c r="E69" s="149">
        <v>1.81233736462371</v>
      </c>
      <c r="F69" s="150">
        <v>0.38708752611837</v>
      </c>
      <c r="G69" s="149">
        <v>1.95275957902459</v>
      </c>
      <c r="H69" s="160">
        <v>0.43128579220501601</v>
      </c>
    </row>
    <row r="70" spans="1:8" ht="13" customHeight="1" x14ac:dyDescent="0.15">
      <c r="A70" s="57"/>
      <c r="B70" s="82"/>
      <c r="C70" s="139" t="s">
        <v>1716</v>
      </c>
      <c r="D70" s="144" t="s">
        <v>1717</v>
      </c>
      <c r="E70" s="139" t="s">
        <v>1718</v>
      </c>
      <c r="F70" s="144" t="s">
        <v>1719</v>
      </c>
      <c r="G70" s="139" t="s">
        <v>1720</v>
      </c>
      <c r="H70" s="155" t="s">
        <v>1721</v>
      </c>
    </row>
    <row r="71" spans="1:8" ht="13" customHeight="1" x14ac:dyDescent="0.15">
      <c r="A71" s="57" t="s">
        <v>247</v>
      </c>
      <c r="B71" s="82">
        <v>1</v>
      </c>
      <c r="C71" s="139">
        <v>1.7108523720514499</v>
      </c>
      <c r="D71" s="144">
        <v>0.357187160946834</v>
      </c>
      <c r="E71" s="139">
        <v>1.7097322231304299</v>
      </c>
      <c r="F71" s="144">
        <v>0.36249435114976503</v>
      </c>
      <c r="G71" s="139">
        <v>1.81645884228185</v>
      </c>
      <c r="H71" s="155">
        <v>0.39384560499626398</v>
      </c>
    </row>
    <row r="72" spans="1:8" ht="13" customHeight="1" x14ac:dyDescent="0.15">
      <c r="A72" s="57" t="s">
        <v>251</v>
      </c>
      <c r="B72" s="82">
        <v>1</v>
      </c>
      <c r="C72" s="139">
        <v>1.8415469767621</v>
      </c>
      <c r="D72" s="144">
        <v>0.17109439803708901</v>
      </c>
      <c r="E72" s="139">
        <v>1.85967996853567</v>
      </c>
      <c r="F72" s="144">
        <v>0.174283599415956</v>
      </c>
      <c r="G72" s="139">
        <v>1.7192182338418101</v>
      </c>
      <c r="H72" s="155">
        <v>0.16578809316379201</v>
      </c>
    </row>
    <row r="73" spans="1:8" ht="13" customHeight="1" x14ac:dyDescent="0.15">
      <c r="A73" s="109" t="s">
        <v>253</v>
      </c>
      <c r="B73" s="82">
        <v>1</v>
      </c>
      <c r="C73" s="139">
        <v>1.10857094331658</v>
      </c>
      <c r="D73" s="144">
        <v>0.13259033175353999</v>
      </c>
      <c r="E73" s="139">
        <v>1.1263305003833199</v>
      </c>
      <c r="F73" s="144">
        <v>0.136160694421078</v>
      </c>
      <c r="G73" s="139">
        <v>1.06783003199093</v>
      </c>
      <c r="H73" s="155">
        <v>0.12889871893940899</v>
      </c>
    </row>
    <row r="74" spans="1:8" ht="13" customHeight="1" x14ac:dyDescent="0.15">
      <c r="A74" s="57" t="s">
        <v>254</v>
      </c>
      <c r="B74" s="82">
        <v>1</v>
      </c>
      <c r="C74" s="139">
        <v>2.0126519336222199</v>
      </c>
      <c r="D74" s="144">
        <v>0.30622444325693099</v>
      </c>
      <c r="E74" s="139">
        <v>2.0302259153550901</v>
      </c>
      <c r="F74" s="144">
        <v>0.31622536706944998</v>
      </c>
      <c r="G74" s="139">
        <v>2.3150203651569399</v>
      </c>
      <c r="H74" s="155">
        <v>0.34392686763305902</v>
      </c>
    </row>
    <row r="75" spans="1:8" ht="13" customHeight="1" x14ac:dyDescent="0.15">
      <c r="A75" s="57" t="s">
        <v>265</v>
      </c>
      <c r="B75" s="82">
        <v>1</v>
      </c>
      <c r="C75" s="139">
        <v>1.29983639593519</v>
      </c>
      <c r="D75" s="144">
        <v>0.23621227374099299</v>
      </c>
      <c r="E75" s="139">
        <v>1.3062850595683599</v>
      </c>
      <c r="F75" s="144">
        <v>0.236156620704394</v>
      </c>
      <c r="G75" s="139">
        <v>1.3500035706467</v>
      </c>
      <c r="H75" s="155">
        <v>0.241993771377044</v>
      </c>
    </row>
    <row r="76" spans="1:8" ht="13" customHeight="1" x14ac:dyDescent="0.15">
      <c r="A76" s="57" t="s">
        <v>270</v>
      </c>
      <c r="B76" s="82">
        <v>1</v>
      </c>
      <c r="C76" s="139">
        <v>1.90884822718637</v>
      </c>
      <c r="D76" s="144">
        <v>0.215143879769883</v>
      </c>
      <c r="E76" s="139">
        <v>1.9974306891332601</v>
      </c>
      <c r="F76" s="144">
        <v>0.227744556808331</v>
      </c>
      <c r="G76" s="139">
        <v>1.9593488520361999</v>
      </c>
      <c r="H76" s="155">
        <v>0.22686887895518701</v>
      </c>
    </row>
    <row r="77" spans="1:8" ht="13" customHeight="1" x14ac:dyDescent="0.15">
      <c r="A77" s="57" t="s">
        <v>272</v>
      </c>
      <c r="B77" s="82">
        <v>1</v>
      </c>
      <c r="C77" s="139">
        <v>1.38533501386723</v>
      </c>
      <c r="D77" s="144">
        <v>0.29610260067594502</v>
      </c>
      <c r="E77" s="139">
        <v>1.4564521076421</v>
      </c>
      <c r="F77" s="144">
        <v>0.31985164214174999</v>
      </c>
      <c r="G77" s="139">
        <v>1.43542520646821</v>
      </c>
      <c r="H77" s="155">
        <v>0.31226435526631902</v>
      </c>
    </row>
    <row r="78" spans="1:8" ht="13" customHeight="1" x14ac:dyDescent="0.15">
      <c r="A78" s="57" t="s">
        <v>278</v>
      </c>
      <c r="B78" s="82">
        <v>1</v>
      </c>
      <c r="C78" s="139">
        <v>2.13134740721779</v>
      </c>
      <c r="D78" s="144">
        <v>0.29016275107981598</v>
      </c>
      <c r="E78" s="139">
        <v>2.1512333311023299</v>
      </c>
      <c r="F78" s="144">
        <v>0.29282040374441798</v>
      </c>
      <c r="G78" s="139">
        <v>2.2035055883241998</v>
      </c>
      <c r="H78" s="155">
        <v>0.31161603063624299</v>
      </c>
    </row>
    <row r="79" spans="1:8" ht="13" customHeight="1" x14ac:dyDescent="0.15">
      <c r="A79" s="57" t="s">
        <v>283</v>
      </c>
      <c r="B79" s="82">
        <v>1</v>
      </c>
      <c r="C79" s="139">
        <v>2.4043720407062898</v>
      </c>
      <c r="D79" s="144">
        <v>0.52669490605016001</v>
      </c>
      <c r="E79" s="139">
        <v>2.4216631198910701</v>
      </c>
      <c r="F79" s="144">
        <v>0.52572598574575502</v>
      </c>
      <c r="G79" s="139">
        <v>2.37693565548732</v>
      </c>
      <c r="H79" s="155">
        <v>0.52257300702028298</v>
      </c>
    </row>
    <row r="80" spans="1:8" ht="13" customHeight="1" x14ac:dyDescent="0.15">
      <c r="A80" s="57" t="s">
        <v>288</v>
      </c>
      <c r="B80" s="82">
        <v>1</v>
      </c>
      <c r="C80" s="139">
        <v>1.30523581475509</v>
      </c>
      <c r="D80" s="144">
        <v>0.23318001452652601</v>
      </c>
      <c r="E80" s="139">
        <v>1.2792631068984599</v>
      </c>
      <c r="F80" s="144">
        <v>0.22931955454507899</v>
      </c>
      <c r="G80" s="139">
        <v>1.27571889586258</v>
      </c>
      <c r="H80" s="155">
        <v>0.22648671816425101</v>
      </c>
    </row>
    <row r="81" spans="1:8" ht="13" customHeight="1" x14ac:dyDescent="0.15">
      <c r="A81" s="57" t="s">
        <v>290</v>
      </c>
      <c r="B81" s="82">
        <v>1</v>
      </c>
      <c r="C81" s="139">
        <v>1.59303800263858</v>
      </c>
      <c r="D81" s="144">
        <v>0.18193607739041101</v>
      </c>
      <c r="E81" s="139">
        <v>1.59185864264094</v>
      </c>
      <c r="F81" s="144">
        <v>0.184808792634191</v>
      </c>
      <c r="G81" s="139">
        <v>1.64762061963458</v>
      </c>
      <c r="H81" s="155">
        <v>0.19566278519304101</v>
      </c>
    </row>
    <row r="82" spans="1:8" ht="13" customHeight="1" x14ac:dyDescent="0.15">
      <c r="A82" s="57" t="s">
        <v>292</v>
      </c>
      <c r="B82" s="82">
        <v>1</v>
      </c>
      <c r="C82" s="139">
        <v>2.14113635349789</v>
      </c>
      <c r="D82" s="144">
        <v>0.24513397734220699</v>
      </c>
      <c r="E82" s="139">
        <v>2.1787084023052299</v>
      </c>
      <c r="F82" s="144">
        <v>0.25343952912956402</v>
      </c>
      <c r="G82" s="139">
        <v>2.1387320440777402</v>
      </c>
      <c r="H82" s="155">
        <v>0.255010708050533</v>
      </c>
    </row>
    <row r="83" spans="1:8" ht="13" customHeight="1" x14ac:dyDescent="0.15">
      <c r="A83" s="57" t="s">
        <v>293</v>
      </c>
      <c r="B83" s="82">
        <v>1</v>
      </c>
      <c r="C83" s="139">
        <v>2.5373306447745301</v>
      </c>
      <c r="D83" s="144">
        <v>0.55303018251403702</v>
      </c>
      <c r="E83" s="139">
        <v>2.52810446071177</v>
      </c>
      <c r="F83" s="144">
        <v>0.54985786881659504</v>
      </c>
      <c r="G83" s="139">
        <v>2.5233514797007301</v>
      </c>
      <c r="H83" s="155">
        <v>0.54269929677554996</v>
      </c>
    </row>
    <row r="84" spans="1:8" ht="13" customHeight="1" x14ac:dyDescent="0.15">
      <c r="A84" s="3" t="s">
        <v>304</v>
      </c>
      <c r="B84" s="83">
        <v>1</v>
      </c>
      <c r="C84" s="143">
        <v>1.85596093191789</v>
      </c>
      <c r="D84" s="148">
        <v>9.3370450181121806E-2</v>
      </c>
      <c r="E84" s="143">
        <v>1.8758864189095601</v>
      </c>
      <c r="F84" s="148">
        <v>9.4544472036833194E-2</v>
      </c>
      <c r="G84" s="143">
        <v>1.89677827945991</v>
      </c>
      <c r="H84" s="156">
        <v>9.6023199202586201E-2</v>
      </c>
    </row>
    <row r="85" spans="1:8" ht="13" customHeight="1" x14ac:dyDescent="0.15">
      <c r="A85" s="57" t="s">
        <v>92</v>
      </c>
      <c r="B85" s="82">
        <v>1</v>
      </c>
      <c r="C85" s="139">
        <v>1.7875721730235601</v>
      </c>
      <c r="D85" s="144">
        <v>0.27670182919852498</v>
      </c>
      <c r="E85" s="139">
        <v>1.75801763259601</v>
      </c>
      <c r="F85" s="144">
        <v>0.28211186654808101</v>
      </c>
      <c r="G85" s="139">
        <v>1.69595119779741</v>
      </c>
      <c r="H85" s="155">
        <v>0.283317044178377</v>
      </c>
    </row>
    <row r="86" spans="1:8" ht="13" customHeight="1" x14ac:dyDescent="0.15">
      <c r="A86" s="57" t="s">
        <v>301</v>
      </c>
      <c r="B86" s="82">
        <v>1</v>
      </c>
      <c r="C86" s="139">
        <v>1.0761588664855799</v>
      </c>
      <c r="D86" s="144">
        <v>0.40961237192373701</v>
      </c>
      <c r="E86" s="139">
        <v>1.0851667417422599</v>
      </c>
      <c r="F86" s="144">
        <v>0.41010423227870102</v>
      </c>
      <c r="G86" s="139">
        <v>0.97920454993947104</v>
      </c>
      <c r="H86" s="155">
        <v>0.36397660746035798</v>
      </c>
    </row>
    <row r="87" spans="1:8" ht="13" customHeight="1" x14ac:dyDescent="0.15">
      <c r="A87" s="72" t="s">
        <v>302</v>
      </c>
      <c r="B87" s="84">
        <v>1</v>
      </c>
      <c r="C87" s="149">
        <v>2.2215028251334199</v>
      </c>
      <c r="D87" s="150">
        <v>0.72073377575538899</v>
      </c>
      <c r="E87" s="149">
        <v>2.2148279820916801</v>
      </c>
      <c r="F87" s="150">
        <v>0.70793728744088302</v>
      </c>
      <c r="G87" s="149">
        <v>2.4774492105478201</v>
      </c>
      <c r="H87" s="160">
        <v>0.79708415820057599</v>
      </c>
    </row>
    <row r="88" spans="1:8" ht="13" customHeight="1" x14ac:dyDescent="0.15">
      <c r="A88" s="57"/>
      <c r="B88" s="85"/>
      <c r="C88" s="139" t="s">
        <v>1716</v>
      </c>
      <c r="D88" s="144" t="s">
        <v>1717</v>
      </c>
      <c r="E88" s="139" t="s">
        <v>1718</v>
      </c>
      <c r="F88" s="144" t="s">
        <v>1719</v>
      </c>
      <c r="G88" s="139" t="s">
        <v>1720</v>
      </c>
      <c r="H88" s="155" t="s">
        <v>1721</v>
      </c>
    </row>
    <row r="89" spans="1:8" ht="13" customHeight="1" x14ac:dyDescent="0.15">
      <c r="A89" s="57" t="s">
        <v>259</v>
      </c>
      <c r="B89" s="85">
        <v>3</v>
      </c>
      <c r="C89" s="139">
        <v>2.6729823657059701</v>
      </c>
      <c r="D89" s="144">
        <v>0.36443237903296699</v>
      </c>
      <c r="E89" s="139">
        <v>2.6785696502160699</v>
      </c>
      <c r="F89" s="144">
        <v>0.37061942037637802</v>
      </c>
      <c r="G89" s="139">
        <v>2.7131506431216201</v>
      </c>
      <c r="H89" s="155">
        <v>0.37943897287442202</v>
      </c>
    </row>
    <row r="90" spans="1:8" ht="13" customHeight="1" x14ac:dyDescent="0.15">
      <c r="A90" s="57" t="s">
        <v>262</v>
      </c>
      <c r="B90" s="85">
        <v>3</v>
      </c>
      <c r="C90" s="139">
        <v>1.4135977463349301</v>
      </c>
      <c r="D90" s="144">
        <v>0.36852232733561502</v>
      </c>
      <c r="E90" s="139">
        <v>1.34030806545153</v>
      </c>
      <c r="F90" s="144">
        <v>0.347391263830999</v>
      </c>
      <c r="G90" s="139">
        <v>1.48078830257489</v>
      </c>
      <c r="H90" s="155">
        <v>0.44560473783172</v>
      </c>
    </row>
    <row r="91" spans="1:8" ht="13" customHeight="1" x14ac:dyDescent="0.15">
      <c r="A91" s="57" t="s">
        <v>86</v>
      </c>
      <c r="B91" s="85">
        <v>3</v>
      </c>
      <c r="C91" s="139">
        <v>1.46314869828104</v>
      </c>
      <c r="D91" s="144">
        <v>0.18597199694701499</v>
      </c>
      <c r="E91" s="139">
        <v>1.4335584662608101</v>
      </c>
      <c r="F91" s="144">
        <v>0.188315325781125</v>
      </c>
      <c r="G91" s="139">
        <v>1.3859912283589599</v>
      </c>
      <c r="H91" s="155">
        <v>0.185401149340291</v>
      </c>
    </row>
    <row r="92" spans="1:8" ht="13" customHeight="1" x14ac:dyDescent="0.15">
      <c r="A92" s="57" t="s">
        <v>281</v>
      </c>
      <c r="B92" s="85">
        <v>3</v>
      </c>
      <c r="C92" s="139">
        <v>1.6567946293397</v>
      </c>
      <c r="D92" s="144">
        <v>0.18740663453387699</v>
      </c>
      <c r="E92" s="139">
        <v>1.6824047733933001</v>
      </c>
      <c r="F92" s="144">
        <v>0.19286752331399501</v>
      </c>
      <c r="G92" s="139">
        <v>1.75169636738295</v>
      </c>
      <c r="H92" s="155">
        <v>0.199258262963174</v>
      </c>
    </row>
    <row r="93" spans="1:8" ht="13" customHeight="1" x14ac:dyDescent="0.15">
      <c r="A93" s="57" t="s">
        <v>283</v>
      </c>
      <c r="B93" s="85">
        <v>3</v>
      </c>
      <c r="C93" s="139">
        <v>2.9732029893888199</v>
      </c>
      <c r="D93" s="144">
        <v>0.64897656571797702</v>
      </c>
      <c r="E93" s="139">
        <v>2.9724757803948898</v>
      </c>
      <c r="F93" s="144">
        <v>0.66423768460828603</v>
      </c>
      <c r="G93" s="139">
        <v>2.9070463079167399</v>
      </c>
      <c r="H93" s="155">
        <v>0.65679309925581597</v>
      </c>
    </row>
    <row r="94" spans="1:8" ht="13" customHeight="1" x14ac:dyDescent="0.15">
      <c r="A94" s="57" t="s">
        <v>288</v>
      </c>
      <c r="B94" s="85">
        <v>3</v>
      </c>
      <c r="C94" s="139">
        <v>1.45054678905484</v>
      </c>
      <c r="D94" s="144">
        <v>0.254016823776954</v>
      </c>
      <c r="E94" s="139">
        <v>1.4551763011310099</v>
      </c>
      <c r="F94" s="144">
        <v>0.256850997495705</v>
      </c>
      <c r="G94" s="139">
        <v>1.4784873549542701</v>
      </c>
      <c r="H94" s="155">
        <v>0.26121439184217199</v>
      </c>
    </row>
    <row r="95" spans="1:8" ht="13" customHeight="1" x14ac:dyDescent="0.15">
      <c r="A95" s="57" t="s">
        <v>292</v>
      </c>
      <c r="B95" s="85">
        <v>3</v>
      </c>
      <c r="C95" s="139">
        <v>1.9444499980943799</v>
      </c>
      <c r="D95" s="144">
        <v>0.162268621384142</v>
      </c>
      <c r="E95" s="139">
        <v>1.9424511886775899</v>
      </c>
      <c r="F95" s="144">
        <v>0.162519200347222</v>
      </c>
      <c r="G95" s="139">
        <v>1.8930631293879601</v>
      </c>
      <c r="H95" s="155">
        <v>0.163189881638416</v>
      </c>
    </row>
    <row r="96" spans="1:8" ht="13" customHeight="1" x14ac:dyDescent="0.15">
      <c r="A96" s="57" t="s">
        <v>293</v>
      </c>
      <c r="B96" s="85">
        <v>3</v>
      </c>
      <c r="C96" s="139">
        <v>3.5634488374731301</v>
      </c>
      <c r="D96" s="144">
        <v>0.75346005814137895</v>
      </c>
      <c r="E96" s="139">
        <v>3.6582461931714301</v>
      </c>
      <c r="F96" s="144">
        <v>0.77473956273306199</v>
      </c>
      <c r="G96" s="139">
        <v>3.6087035159954</v>
      </c>
      <c r="H96" s="155">
        <v>0.80593360013951898</v>
      </c>
    </row>
    <row r="97" spans="1:8" ht="13" customHeight="1" x14ac:dyDescent="0.15">
      <c r="A97" s="5" t="s">
        <v>305</v>
      </c>
      <c r="B97" s="87">
        <v>3</v>
      </c>
      <c r="C97" s="153">
        <v>2.1422715067091</v>
      </c>
      <c r="D97" s="154">
        <v>0.14885263209701599</v>
      </c>
      <c r="E97" s="153">
        <v>2.14539880233708</v>
      </c>
      <c r="F97" s="154">
        <v>0.15127158965402601</v>
      </c>
      <c r="G97" s="153">
        <v>2.1523658562115999</v>
      </c>
      <c r="H97" s="162">
        <v>0.157737172472143</v>
      </c>
    </row>
    <row r="99" spans="1:8" x14ac:dyDescent="0.15">
      <c r="A99" s="128" t="s">
        <v>387</v>
      </c>
    </row>
    <row r="100" spans="1:8" x14ac:dyDescent="0.15">
      <c r="A100" s="128" t="s">
        <v>458</v>
      </c>
    </row>
    <row r="101" spans="1:8" x14ac:dyDescent="0.15">
      <c r="A101" s="128" t="s">
        <v>459</v>
      </c>
    </row>
    <row r="102" spans="1:8" x14ac:dyDescent="0.15">
      <c r="A102" s="128" t="s">
        <v>306</v>
      </c>
    </row>
    <row r="103" spans="1:8" x14ac:dyDescent="0.15">
      <c r="A103" s="128" t="s">
        <v>307</v>
      </c>
    </row>
    <row r="104" spans="1:8" x14ac:dyDescent="0.15">
      <c r="A104" s="128" t="s">
        <v>308</v>
      </c>
    </row>
    <row r="105" spans="1:8" x14ac:dyDescent="0.15">
      <c r="A105" s="128" t="s">
        <v>309</v>
      </c>
    </row>
    <row r="106" spans="1:8" x14ac:dyDescent="0.15">
      <c r="A106" s="112" t="str">
        <f>HYPERLINK("https://oecdcode.org/disclaimers/cyprus.html", "Information on data for Cyprus: https://oecdcode.org/disclaimers/cyprus.html")</f>
        <v>Information on data for Cyprus: https://oecdcode.org/disclaimers/cyprus.html</v>
      </c>
    </row>
    <row r="107" spans="1:8" x14ac:dyDescent="0.15">
      <c r="A107" s="128" t="s">
        <v>310</v>
      </c>
    </row>
  </sheetData>
  <mergeCells count="5">
    <mergeCell ref="B8:B10"/>
    <mergeCell ref="C9:D9"/>
    <mergeCell ref="E9:F9"/>
    <mergeCell ref="G9:H9"/>
    <mergeCell ref="C8:H8"/>
  </mergeCells>
  <conditionalFormatting sqref="C1:C200">
    <cfRule type="expression" dxfId="30" priority="3">
      <formula>ABS(LN(C1)/(D1/C1))&gt;1.95996398454005</formula>
    </cfRule>
  </conditionalFormatting>
  <conditionalFormatting sqref="E1:E200">
    <cfRule type="expression" dxfId="29" priority="2">
      <formula>ABS(LN(E1)/(F1/E1))&gt;1.95996398454005</formula>
    </cfRule>
  </conditionalFormatting>
  <conditionalFormatting sqref="G1:G200">
    <cfRule type="expression" dxfId="28" priority="1">
      <formula>ABS(LN(G1)/(H1/G1))&gt;1.95996398454005</formula>
    </cfRule>
  </conditionalFormatting>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104"/>
  <sheetViews>
    <sheetView showGridLines="0" zoomScale="80" workbookViewId="0"/>
  </sheetViews>
  <sheetFormatPr baseColWidth="10" defaultRowHeight="13" x14ac:dyDescent="0.15"/>
  <cols>
    <col min="1" max="1" width="30.6640625" customWidth="1"/>
    <col min="2" max="2" width="8.6640625" customWidth="1"/>
  </cols>
  <sheetData>
    <row r="1" spans="1:30" x14ac:dyDescent="0.15">
      <c r="A1" s="27" t="s">
        <v>218</v>
      </c>
    </row>
    <row r="2" spans="1:30" x14ac:dyDescent="0.15">
      <c r="A2" s="29" t="s">
        <v>219</v>
      </c>
    </row>
    <row r="3" spans="1:30" x14ac:dyDescent="0.15">
      <c r="A3" s="25" t="s">
        <v>236</v>
      </c>
    </row>
    <row r="4" spans="1:30" x14ac:dyDescent="0.15">
      <c r="A4" s="97" t="str">
        <f>HYPERLINK("#'TOC'!A1", "Back to TOC")</f>
        <v>Back to TOC</v>
      </c>
    </row>
    <row r="7" spans="1:30" ht="16" customHeight="1" x14ac:dyDescent="0.15">
      <c r="B7" s="163" t="s">
        <v>237</v>
      </c>
      <c r="C7" s="166" t="s">
        <v>460</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7"/>
    </row>
    <row r="8" spans="1:30" ht="32" customHeight="1" x14ac:dyDescent="0.15">
      <c r="B8" s="164"/>
      <c r="C8" s="168" t="s">
        <v>331</v>
      </c>
      <c r="D8" s="168"/>
      <c r="E8" s="168" t="s">
        <v>333</v>
      </c>
      <c r="F8" s="168"/>
      <c r="G8" s="168"/>
      <c r="H8" s="168"/>
      <c r="I8" s="168"/>
      <c r="J8" s="168"/>
      <c r="K8" s="168" t="s">
        <v>421</v>
      </c>
      <c r="L8" s="168"/>
      <c r="M8" s="168"/>
      <c r="N8" s="168"/>
      <c r="O8" s="168"/>
      <c r="P8" s="168"/>
      <c r="Q8" s="168"/>
      <c r="R8" s="168"/>
      <c r="S8" s="168" t="s">
        <v>345</v>
      </c>
      <c r="T8" s="168"/>
      <c r="U8" s="168"/>
      <c r="V8" s="168"/>
      <c r="W8" s="168"/>
      <c r="X8" s="168"/>
      <c r="Y8" s="168"/>
      <c r="Z8" s="168"/>
      <c r="AA8" s="170" t="s">
        <v>243</v>
      </c>
      <c r="AB8" s="170"/>
      <c r="AC8" s="170" t="s">
        <v>245</v>
      </c>
      <c r="AD8" s="172"/>
    </row>
    <row r="9" spans="1:30" ht="32" customHeight="1" x14ac:dyDescent="0.15">
      <c r="B9" s="164"/>
      <c r="C9" s="168"/>
      <c r="D9" s="168"/>
      <c r="E9" s="169" t="s">
        <v>334</v>
      </c>
      <c r="F9" s="169"/>
      <c r="G9" s="169" t="s">
        <v>335</v>
      </c>
      <c r="H9" s="169"/>
      <c r="I9" s="169" t="s">
        <v>336</v>
      </c>
      <c r="J9" s="169"/>
      <c r="K9" s="169" t="s">
        <v>422</v>
      </c>
      <c r="L9" s="169"/>
      <c r="M9" s="169" t="s">
        <v>423</v>
      </c>
      <c r="N9" s="169"/>
      <c r="O9" s="169" t="s">
        <v>424</v>
      </c>
      <c r="P9" s="169"/>
      <c r="Q9" s="169" t="s">
        <v>364</v>
      </c>
      <c r="R9" s="169"/>
      <c r="S9" s="169" t="s">
        <v>346</v>
      </c>
      <c r="T9" s="169"/>
      <c r="U9" s="169" t="s">
        <v>347</v>
      </c>
      <c r="V9" s="169"/>
      <c r="W9" s="169" t="s">
        <v>348</v>
      </c>
      <c r="X9" s="169"/>
      <c r="Y9" s="169" t="s">
        <v>113</v>
      </c>
      <c r="Z9" s="169"/>
      <c r="AA9" s="171" t="s">
        <v>331</v>
      </c>
      <c r="AB9" s="171"/>
      <c r="AC9" s="171" t="s">
        <v>331</v>
      </c>
      <c r="AD9" s="173"/>
    </row>
    <row r="10" spans="1:30" ht="16" customHeight="1" x14ac:dyDescent="0.15">
      <c r="B10" s="165"/>
      <c r="C10" s="98" t="s">
        <v>332</v>
      </c>
      <c r="D10" s="98" t="s">
        <v>240</v>
      </c>
      <c r="E10" s="98" t="s">
        <v>332</v>
      </c>
      <c r="F10" s="98" t="s">
        <v>240</v>
      </c>
      <c r="G10" s="98" t="s">
        <v>332</v>
      </c>
      <c r="H10" s="98" t="s">
        <v>240</v>
      </c>
      <c r="I10" s="98" t="s">
        <v>337</v>
      </c>
      <c r="J10" s="98" t="s">
        <v>240</v>
      </c>
      <c r="K10" s="98" t="s">
        <v>332</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337</v>
      </c>
      <c r="AB10" s="98" t="s">
        <v>240</v>
      </c>
      <c r="AC10" s="98" t="s">
        <v>337</v>
      </c>
      <c r="AD10" s="99" t="s">
        <v>240</v>
      </c>
    </row>
    <row r="11" spans="1:30" ht="13" customHeight="1" x14ac:dyDescent="0.15">
      <c r="A11" s="100"/>
      <c r="B11" s="101"/>
      <c r="C11" s="102" t="s">
        <v>1722</v>
      </c>
      <c r="D11" s="120" t="s">
        <v>1723</v>
      </c>
      <c r="E11" s="102" t="s">
        <v>1724</v>
      </c>
      <c r="F11" s="120" t="s">
        <v>1725</v>
      </c>
      <c r="G11" s="102" t="s">
        <v>1726</v>
      </c>
      <c r="H11" s="120" t="s">
        <v>1727</v>
      </c>
      <c r="I11" s="102" t="s">
        <v>1728</v>
      </c>
      <c r="J11" s="120" t="s">
        <v>1729</v>
      </c>
      <c r="K11" s="102" t="s">
        <v>1730</v>
      </c>
      <c r="L11" s="120" t="s">
        <v>1731</v>
      </c>
      <c r="M11" s="102" t="s">
        <v>1732</v>
      </c>
      <c r="N11" s="120" t="s">
        <v>1733</v>
      </c>
      <c r="O11" s="102" t="s">
        <v>1734</v>
      </c>
      <c r="P11" s="120" t="s">
        <v>1735</v>
      </c>
      <c r="Q11" s="102" t="s">
        <v>1736</v>
      </c>
      <c r="R11" s="120" t="s">
        <v>1737</v>
      </c>
      <c r="S11" s="102" t="s">
        <v>1738</v>
      </c>
      <c r="T11" s="120" t="s">
        <v>1739</v>
      </c>
      <c r="U11" s="102" t="s">
        <v>1740</v>
      </c>
      <c r="V11" s="120" t="s">
        <v>1741</v>
      </c>
      <c r="W11" s="102" t="s">
        <v>1742</v>
      </c>
      <c r="X11" s="120" t="s">
        <v>1743</v>
      </c>
      <c r="Y11" s="102" t="s">
        <v>1744</v>
      </c>
      <c r="Z11" s="120" t="s">
        <v>1745</v>
      </c>
      <c r="AA11" s="104" t="s">
        <v>1746</v>
      </c>
      <c r="AB11" s="104" t="s">
        <v>1747</v>
      </c>
      <c r="AC11" s="104" t="s">
        <v>1748</v>
      </c>
      <c r="AD11" s="105" t="s">
        <v>1749</v>
      </c>
    </row>
    <row r="12" spans="1:30" ht="13" customHeight="1" x14ac:dyDescent="0.15">
      <c r="A12" s="57" t="s">
        <v>246</v>
      </c>
      <c r="B12" s="106">
        <v>2</v>
      </c>
      <c r="C12" s="20">
        <v>87.0779155184578</v>
      </c>
      <c r="D12" s="113">
        <v>0.84112071499147201</v>
      </c>
      <c r="E12" s="20">
        <v>89.912183309842504</v>
      </c>
      <c r="F12" s="113">
        <v>0.82605635362919405</v>
      </c>
      <c r="G12" s="20">
        <v>78.727152067328504</v>
      </c>
      <c r="H12" s="113">
        <v>2.1771207407947499</v>
      </c>
      <c r="I12" s="20">
        <v>-11.1850312425141</v>
      </c>
      <c r="J12" s="113">
        <v>2.34363423088227</v>
      </c>
      <c r="K12" s="20">
        <v>80.765087088561998</v>
      </c>
      <c r="L12" s="113">
        <v>2.9662645016009499</v>
      </c>
      <c r="M12" s="20">
        <v>87.3476665546589</v>
      </c>
      <c r="N12" s="113">
        <v>1.0686895564301899</v>
      </c>
      <c r="O12" s="20">
        <v>88.206990475005398</v>
      </c>
      <c r="P12" s="113">
        <v>1.21335779948166</v>
      </c>
      <c r="Q12" s="20">
        <v>7.4419033864434301</v>
      </c>
      <c r="R12" s="113">
        <v>3.22637126456224</v>
      </c>
      <c r="S12" s="20">
        <v>80.168726823716497</v>
      </c>
      <c r="T12" s="113">
        <v>2.3973040126332998</v>
      </c>
      <c r="U12" s="20">
        <v>84.626683764226598</v>
      </c>
      <c r="V12" s="113">
        <v>1.8891066041867099</v>
      </c>
      <c r="W12" s="20">
        <v>89.501826805075297</v>
      </c>
      <c r="X12" s="113">
        <v>0.96589906791773095</v>
      </c>
      <c r="Y12" s="20">
        <v>9.3330999813587106</v>
      </c>
      <c r="Z12" s="113">
        <v>2.6521950846044402</v>
      </c>
      <c r="AA12" s="107"/>
      <c r="AB12" s="107"/>
      <c r="AC12" s="107"/>
      <c r="AD12" s="108"/>
    </row>
    <row r="13" spans="1:30" ht="13" customHeight="1" x14ac:dyDescent="0.15">
      <c r="A13" s="57" t="s">
        <v>247</v>
      </c>
      <c r="B13" s="106">
        <v>2</v>
      </c>
      <c r="C13" s="20">
        <v>69.388729524502295</v>
      </c>
      <c r="D13" s="113">
        <v>1.3220495208235501</v>
      </c>
      <c r="E13" s="20">
        <v>68.688076353551097</v>
      </c>
      <c r="F13" s="113">
        <v>1.7051810444970801</v>
      </c>
      <c r="G13" s="20">
        <v>70.445990202989904</v>
      </c>
      <c r="H13" s="113">
        <v>1.7738286609363101</v>
      </c>
      <c r="I13" s="20">
        <v>1.7579138494387501</v>
      </c>
      <c r="J13" s="113">
        <v>2.3340354637118601</v>
      </c>
      <c r="K13" s="20">
        <v>71.084904023278398</v>
      </c>
      <c r="L13" s="113">
        <v>3.43486119700693</v>
      </c>
      <c r="M13" s="20">
        <v>73.289276309696902</v>
      </c>
      <c r="N13" s="113">
        <v>1.6749919950177501</v>
      </c>
      <c r="O13" s="20">
        <v>62.096480330056004</v>
      </c>
      <c r="P13" s="113">
        <v>2.20754489108191</v>
      </c>
      <c r="Q13" s="20">
        <v>-8.9884236932223907</v>
      </c>
      <c r="R13" s="113">
        <v>4.2102870315492504</v>
      </c>
      <c r="S13" s="20">
        <v>70.214532468672999</v>
      </c>
      <c r="T13" s="113">
        <v>2.9012912162756201</v>
      </c>
      <c r="U13" s="20">
        <v>77.384371988718499</v>
      </c>
      <c r="V13" s="113">
        <v>2.6849362465495901</v>
      </c>
      <c r="W13" s="20">
        <v>67.231184727976597</v>
      </c>
      <c r="X13" s="113">
        <v>1.5655635006758499</v>
      </c>
      <c r="Y13" s="20">
        <v>-2.9833477406963902</v>
      </c>
      <c r="Z13" s="113">
        <v>3.18887708086219</v>
      </c>
      <c r="AA13" s="107"/>
      <c r="AB13" s="107"/>
      <c r="AC13" s="107"/>
      <c r="AD13" s="108"/>
    </row>
    <row r="14" spans="1:30" ht="13" customHeight="1" x14ac:dyDescent="0.15">
      <c r="A14" s="57" t="s">
        <v>248</v>
      </c>
      <c r="B14" s="106">
        <v>2</v>
      </c>
      <c r="C14" s="20">
        <v>77.837716962213307</v>
      </c>
      <c r="D14" s="113">
        <v>1.0088927229789699</v>
      </c>
      <c r="E14" s="20">
        <v>78.897839383553503</v>
      </c>
      <c r="F14" s="113">
        <v>1.03776674313274</v>
      </c>
      <c r="G14" s="20">
        <v>75.545895557459502</v>
      </c>
      <c r="H14" s="113">
        <v>1.8098958299016099</v>
      </c>
      <c r="I14" s="20">
        <v>-3.35194382609403</v>
      </c>
      <c r="J14" s="113">
        <v>1.8622740239558699</v>
      </c>
      <c r="K14" s="20">
        <v>81.819207345848199</v>
      </c>
      <c r="L14" s="113">
        <v>2.0794250003274199</v>
      </c>
      <c r="M14" s="20">
        <v>80.990643318683695</v>
      </c>
      <c r="N14" s="113">
        <v>1.24521871830033</v>
      </c>
      <c r="O14" s="20">
        <v>70.772568350913602</v>
      </c>
      <c r="P14" s="113">
        <v>1.83721531349831</v>
      </c>
      <c r="Q14" s="20">
        <v>-11.0466389949346</v>
      </c>
      <c r="R14" s="113">
        <v>2.5606720770962799</v>
      </c>
      <c r="S14" s="20">
        <v>78.365865248904598</v>
      </c>
      <c r="T14" s="113">
        <v>1.99974508733776</v>
      </c>
      <c r="U14" s="20">
        <v>82.6391541781787</v>
      </c>
      <c r="V14" s="113">
        <v>1.5996283785233101</v>
      </c>
      <c r="W14" s="20">
        <v>76.243571973249701</v>
      </c>
      <c r="X14" s="113">
        <v>1.2961769190030601</v>
      </c>
      <c r="Y14" s="20">
        <v>-2.1222932756548998</v>
      </c>
      <c r="Z14" s="113">
        <v>2.3280667342510601</v>
      </c>
      <c r="AA14" s="107"/>
      <c r="AB14" s="107"/>
      <c r="AC14" s="107"/>
      <c r="AD14" s="108"/>
    </row>
    <row r="15" spans="1:30" ht="13" customHeight="1" x14ac:dyDescent="0.15">
      <c r="A15" s="57" t="s">
        <v>249</v>
      </c>
      <c r="B15" s="106">
        <v>2</v>
      </c>
      <c r="C15" s="20">
        <v>60.1616238286407</v>
      </c>
      <c r="D15" s="113">
        <v>1.4017280977511599</v>
      </c>
      <c r="E15" s="20">
        <v>59.643823170064898</v>
      </c>
      <c r="F15" s="113">
        <v>1.4361071280383</v>
      </c>
      <c r="G15" s="20">
        <v>62.2912009115581</v>
      </c>
      <c r="H15" s="113">
        <v>2.9687746758601699</v>
      </c>
      <c r="I15" s="20">
        <v>2.64737774149327</v>
      </c>
      <c r="J15" s="113">
        <v>3.0255707291565201</v>
      </c>
      <c r="K15" s="20">
        <v>61.9188502450843</v>
      </c>
      <c r="L15" s="113">
        <v>3.2576443632327798</v>
      </c>
      <c r="M15" s="20">
        <v>59.323415542995697</v>
      </c>
      <c r="N15" s="113">
        <v>1.7518313463017701</v>
      </c>
      <c r="O15" s="20">
        <v>60.752393391107098</v>
      </c>
      <c r="P15" s="113">
        <v>1.9154868457660099</v>
      </c>
      <c r="Q15" s="20">
        <v>-1.16645685397721</v>
      </c>
      <c r="R15" s="113">
        <v>3.5533120299102601</v>
      </c>
      <c r="S15" s="20">
        <v>60.973495713433898</v>
      </c>
      <c r="T15" s="113">
        <v>2.7205351847977401</v>
      </c>
      <c r="U15" s="20">
        <v>61.273464222274001</v>
      </c>
      <c r="V15" s="113">
        <v>3.2136223399564599</v>
      </c>
      <c r="W15" s="20">
        <v>59.770710238330103</v>
      </c>
      <c r="X15" s="113">
        <v>1.5875176695884901</v>
      </c>
      <c r="Y15" s="20">
        <v>-1.2027854751037399</v>
      </c>
      <c r="Z15" s="113">
        <v>2.7816110737147501</v>
      </c>
      <c r="AA15" s="107"/>
      <c r="AB15" s="107"/>
      <c r="AC15" s="107"/>
      <c r="AD15" s="108"/>
    </row>
    <row r="16" spans="1:30" ht="13" customHeight="1" x14ac:dyDescent="0.15">
      <c r="A16" s="57" t="s">
        <v>250</v>
      </c>
      <c r="B16" s="106">
        <v>2</v>
      </c>
      <c r="C16" s="20">
        <v>77.416585090774007</v>
      </c>
      <c r="D16" s="113">
        <v>1.0565541516775101</v>
      </c>
      <c r="E16" s="20">
        <v>77.799676057403602</v>
      </c>
      <c r="F16" s="113">
        <v>1.3607430301019301</v>
      </c>
      <c r="G16" s="20">
        <v>76.967554482862795</v>
      </c>
      <c r="H16" s="113">
        <v>1.6262632734639999</v>
      </c>
      <c r="I16" s="20">
        <v>-0.83212157454074998</v>
      </c>
      <c r="J16" s="113">
        <v>2.0846278654492898</v>
      </c>
      <c r="K16" s="20">
        <v>77.988617190859102</v>
      </c>
      <c r="L16" s="113">
        <v>2.3214711341366998</v>
      </c>
      <c r="M16" s="20">
        <v>78.356644413567906</v>
      </c>
      <c r="N16" s="113">
        <v>1.2344470290224501</v>
      </c>
      <c r="O16" s="20">
        <v>73.578629302755104</v>
      </c>
      <c r="P16" s="113">
        <v>2.6143536941977499</v>
      </c>
      <c r="Q16" s="20">
        <v>-4.4099878881039096</v>
      </c>
      <c r="R16" s="113">
        <v>3.09284904672205</v>
      </c>
      <c r="S16" s="20">
        <v>75.5802232538189</v>
      </c>
      <c r="T16" s="113">
        <v>2.1918045845229099</v>
      </c>
      <c r="U16" s="20">
        <v>77.861701697845106</v>
      </c>
      <c r="V16" s="113">
        <v>2.1319085668526099</v>
      </c>
      <c r="W16" s="20">
        <v>77.540941299907203</v>
      </c>
      <c r="X16" s="113">
        <v>1.4113024733641999</v>
      </c>
      <c r="Y16" s="20">
        <v>1.9607180460882601</v>
      </c>
      <c r="Z16" s="113">
        <v>2.4442934641115399</v>
      </c>
      <c r="AA16" s="107"/>
      <c r="AB16" s="107"/>
      <c r="AC16" s="107"/>
      <c r="AD16" s="108"/>
    </row>
    <row r="17" spans="1:30" ht="13" customHeight="1" x14ac:dyDescent="0.15">
      <c r="A17" s="57" t="s">
        <v>251</v>
      </c>
      <c r="B17" s="106">
        <v>2</v>
      </c>
      <c r="C17" s="20">
        <v>71.692454972425196</v>
      </c>
      <c r="D17" s="113">
        <v>0.98023133350552905</v>
      </c>
      <c r="E17" s="20">
        <v>73.696795398277501</v>
      </c>
      <c r="F17" s="113">
        <v>1.2268788599615801</v>
      </c>
      <c r="G17" s="20">
        <v>67.515550477137495</v>
      </c>
      <c r="H17" s="113">
        <v>1.7927482567680499</v>
      </c>
      <c r="I17" s="20">
        <v>-6.18124492114001</v>
      </c>
      <c r="J17" s="113">
        <v>2.2354440472415602</v>
      </c>
      <c r="K17" s="20">
        <v>75.502690594785506</v>
      </c>
      <c r="L17" s="113">
        <v>2.1953551493280301</v>
      </c>
      <c r="M17" s="20">
        <v>72.089896182666294</v>
      </c>
      <c r="N17" s="113">
        <v>1.05923896404021</v>
      </c>
      <c r="O17" s="20">
        <v>67.608568231675406</v>
      </c>
      <c r="P17" s="113">
        <v>1.7414072045448199</v>
      </c>
      <c r="Q17" s="20">
        <v>-7.8941223631100899</v>
      </c>
      <c r="R17" s="113">
        <v>2.7466217942245601</v>
      </c>
      <c r="S17" s="20">
        <v>72.243831037698797</v>
      </c>
      <c r="T17" s="113">
        <v>2.2746221338389301</v>
      </c>
      <c r="U17" s="20">
        <v>71.720504835667001</v>
      </c>
      <c r="V17" s="113">
        <v>2.07731963776533</v>
      </c>
      <c r="W17" s="20">
        <v>71.523834272543397</v>
      </c>
      <c r="X17" s="113">
        <v>1.2951486082411601</v>
      </c>
      <c r="Y17" s="20">
        <v>-0.719996765155415</v>
      </c>
      <c r="Z17" s="113">
        <v>2.6619798521633702</v>
      </c>
      <c r="AA17" s="107"/>
      <c r="AB17" s="107"/>
      <c r="AC17" s="107"/>
      <c r="AD17" s="108"/>
    </row>
    <row r="18" spans="1:30" ht="13" customHeight="1" x14ac:dyDescent="0.15">
      <c r="A18" s="109" t="s">
        <v>252</v>
      </c>
      <c r="B18" s="106">
        <v>2</v>
      </c>
      <c r="C18" s="20">
        <v>85.0691442401871</v>
      </c>
      <c r="D18" s="113">
        <v>0.98249150922454698</v>
      </c>
      <c r="E18" s="20">
        <v>87.563464667761494</v>
      </c>
      <c r="F18" s="113">
        <v>1.0155825819819599</v>
      </c>
      <c r="G18" s="20">
        <v>80.097255585637001</v>
      </c>
      <c r="H18" s="113">
        <v>1.9453915253662</v>
      </c>
      <c r="I18" s="20">
        <v>-7.4662090821244904</v>
      </c>
      <c r="J18" s="113">
        <v>2.0659033662504398</v>
      </c>
      <c r="K18" s="20">
        <v>85.704555525195602</v>
      </c>
      <c r="L18" s="113">
        <v>2.2754326143857102</v>
      </c>
      <c r="M18" s="20">
        <v>86.247509965357096</v>
      </c>
      <c r="N18" s="113">
        <v>1.1260785298716001</v>
      </c>
      <c r="O18" s="20">
        <v>81.025849491678798</v>
      </c>
      <c r="P18" s="113">
        <v>2.1140959175328802</v>
      </c>
      <c r="Q18" s="20">
        <v>-4.6787060335168</v>
      </c>
      <c r="R18" s="113">
        <v>3.1392619626298401</v>
      </c>
      <c r="S18" s="20">
        <v>83.618088654450602</v>
      </c>
      <c r="T18" s="113">
        <v>2.6481118861806698</v>
      </c>
      <c r="U18" s="20">
        <v>86.588444716073496</v>
      </c>
      <c r="V18" s="113">
        <v>2.3943819168371698</v>
      </c>
      <c r="W18" s="20">
        <v>85.208916723823407</v>
      </c>
      <c r="X18" s="113">
        <v>1.38126785693342</v>
      </c>
      <c r="Y18" s="20">
        <v>1.5908280693727199</v>
      </c>
      <c r="Z18" s="113">
        <v>3.2432603145935102</v>
      </c>
      <c r="AA18" s="107"/>
      <c r="AB18" s="107"/>
      <c r="AC18" s="107"/>
      <c r="AD18" s="108"/>
    </row>
    <row r="19" spans="1:30" ht="13" customHeight="1" x14ac:dyDescent="0.15">
      <c r="A19" s="109" t="s">
        <v>253</v>
      </c>
      <c r="B19" s="106">
        <v>2</v>
      </c>
      <c r="C19" s="20">
        <v>50.507588771756303</v>
      </c>
      <c r="D19" s="113">
        <v>1.89539072428845</v>
      </c>
      <c r="E19" s="20">
        <v>53.031381690312202</v>
      </c>
      <c r="F19" s="113">
        <v>2.3411894369060899</v>
      </c>
      <c r="G19" s="20">
        <v>44.477583301506797</v>
      </c>
      <c r="H19" s="113">
        <v>2.3408766894861999</v>
      </c>
      <c r="I19" s="20">
        <v>-8.5537983888053297</v>
      </c>
      <c r="J19" s="113">
        <v>3.0890237342434399</v>
      </c>
      <c r="K19" s="20">
        <v>55.370566443854699</v>
      </c>
      <c r="L19" s="113">
        <v>3.8619215748589899</v>
      </c>
      <c r="M19" s="20">
        <v>50.042331118065299</v>
      </c>
      <c r="N19" s="113">
        <v>1.89195270311087</v>
      </c>
      <c r="O19" s="20">
        <v>48.825290924885103</v>
      </c>
      <c r="P19" s="113">
        <v>2.9403642570031301</v>
      </c>
      <c r="Q19" s="20">
        <v>-6.5452755189695404</v>
      </c>
      <c r="R19" s="113">
        <v>4.2832428029282399</v>
      </c>
      <c r="S19" s="20">
        <v>48.776233413326899</v>
      </c>
      <c r="T19" s="113">
        <v>3.1470851298407099</v>
      </c>
      <c r="U19" s="20">
        <v>52.639077877999199</v>
      </c>
      <c r="V19" s="113">
        <v>2.9391241827353101</v>
      </c>
      <c r="W19" s="20">
        <v>50.426116276899698</v>
      </c>
      <c r="X19" s="113">
        <v>2.1501353613330498</v>
      </c>
      <c r="Y19" s="20">
        <v>1.64988286357276</v>
      </c>
      <c r="Z19" s="113">
        <v>3.0857986545329901</v>
      </c>
      <c r="AA19" s="107"/>
      <c r="AB19" s="107"/>
      <c r="AC19" s="107"/>
      <c r="AD19" s="108"/>
    </row>
    <row r="20" spans="1:30" ht="13" customHeight="1" x14ac:dyDescent="0.15">
      <c r="A20" s="57" t="s">
        <v>254</v>
      </c>
      <c r="B20" s="106">
        <v>2</v>
      </c>
      <c r="C20" s="20">
        <v>69.224936267952302</v>
      </c>
      <c r="D20" s="113">
        <v>1.36527707496757</v>
      </c>
      <c r="E20" s="20">
        <v>72.285989052800005</v>
      </c>
      <c r="F20" s="113">
        <v>1.67900730530484</v>
      </c>
      <c r="G20" s="20">
        <v>63.371520983007002</v>
      </c>
      <c r="H20" s="113">
        <v>2.4414575969131</v>
      </c>
      <c r="I20" s="20">
        <v>-8.9144680697930099</v>
      </c>
      <c r="J20" s="113">
        <v>3.0246437514925302</v>
      </c>
      <c r="K20" s="20">
        <v>72.869061670105197</v>
      </c>
      <c r="L20" s="113">
        <v>3.27980703961116</v>
      </c>
      <c r="M20" s="20">
        <v>70.722659785569505</v>
      </c>
      <c r="N20" s="113">
        <v>1.6527944662778999</v>
      </c>
      <c r="O20" s="20">
        <v>63.284067770347399</v>
      </c>
      <c r="P20" s="113">
        <v>2.5262159630384899</v>
      </c>
      <c r="Q20" s="20">
        <v>-9.5849938997578192</v>
      </c>
      <c r="R20" s="113">
        <v>4.2208076123785601</v>
      </c>
      <c r="S20" s="20">
        <v>67.6341782955909</v>
      </c>
      <c r="T20" s="113">
        <v>2.9706327928699001</v>
      </c>
      <c r="U20" s="20">
        <v>72.946509256369794</v>
      </c>
      <c r="V20" s="113">
        <v>3.33255387010884</v>
      </c>
      <c r="W20" s="20">
        <v>68.4251548766497</v>
      </c>
      <c r="X20" s="113">
        <v>1.6000784274125901</v>
      </c>
      <c r="Y20" s="20">
        <v>0.79097658105874302</v>
      </c>
      <c r="Z20" s="113">
        <v>3.5392350637849499</v>
      </c>
      <c r="AA20" s="107"/>
      <c r="AB20" s="107"/>
      <c r="AC20" s="107"/>
      <c r="AD20" s="108"/>
    </row>
    <row r="21" spans="1:30" ht="13" customHeight="1" x14ac:dyDescent="0.15">
      <c r="A21" s="57" t="s">
        <v>255</v>
      </c>
      <c r="B21" s="106">
        <v>2</v>
      </c>
      <c r="C21" s="20">
        <v>67.266901369870894</v>
      </c>
      <c r="D21" s="113">
        <v>1.4320833398853099</v>
      </c>
      <c r="E21" s="20">
        <v>69.318202334787799</v>
      </c>
      <c r="F21" s="113">
        <v>1.4148816529186701</v>
      </c>
      <c r="G21" s="20">
        <v>59.388820692787199</v>
      </c>
      <c r="H21" s="113">
        <v>3.0178578966737799</v>
      </c>
      <c r="I21" s="20">
        <v>-9.9293816420005392</v>
      </c>
      <c r="J21" s="113">
        <v>2.9475786679343501</v>
      </c>
      <c r="K21" s="20">
        <v>75.061664521755901</v>
      </c>
      <c r="L21" s="113">
        <v>4.1171759092030999</v>
      </c>
      <c r="M21" s="20">
        <v>70.643201726783801</v>
      </c>
      <c r="N21" s="113">
        <v>1.9208525902574201</v>
      </c>
      <c r="O21" s="20">
        <v>63.191788220086998</v>
      </c>
      <c r="P21" s="113">
        <v>1.81298052583195</v>
      </c>
      <c r="Q21" s="20">
        <v>-11.869876301668899</v>
      </c>
      <c r="R21" s="113">
        <v>4.1783729448904801</v>
      </c>
      <c r="S21" s="20">
        <v>67.751956139108998</v>
      </c>
      <c r="T21" s="113">
        <v>2.3144773696763199</v>
      </c>
      <c r="U21" s="20">
        <v>70.624136616986803</v>
      </c>
      <c r="V21" s="113">
        <v>2.8374220434981798</v>
      </c>
      <c r="W21" s="20">
        <v>67.505333677927695</v>
      </c>
      <c r="X21" s="113">
        <v>1.9316640056397301</v>
      </c>
      <c r="Y21" s="20">
        <v>-0.24662246118133199</v>
      </c>
      <c r="Z21" s="113">
        <v>2.9499023209358501</v>
      </c>
      <c r="AA21" s="107"/>
      <c r="AB21" s="107"/>
      <c r="AC21" s="107"/>
      <c r="AD21" s="108"/>
    </row>
    <row r="22" spans="1:30" ht="13" customHeight="1" x14ac:dyDescent="0.15">
      <c r="A22" s="57" t="s">
        <v>256</v>
      </c>
      <c r="B22" s="106">
        <v>2</v>
      </c>
      <c r="C22" s="20">
        <v>66.290686872500302</v>
      </c>
      <c r="D22" s="113">
        <v>2.1451820487254301</v>
      </c>
      <c r="E22" s="20">
        <v>64.730686760324204</v>
      </c>
      <c r="F22" s="113">
        <v>2.95215346063106</v>
      </c>
      <c r="G22" s="20">
        <v>69.951942020433407</v>
      </c>
      <c r="H22" s="113">
        <v>3.0761874649548901</v>
      </c>
      <c r="I22" s="20">
        <v>5.2212552601092002</v>
      </c>
      <c r="J22" s="113">
        <v>4.4424894448846999</v>
      </c>
      <c r="K22" s="20">
        <v>66.100733019653902</v>
      </c>
      <c r="L22" s="113">
        <v>5.0707280639793</v>
      </c>
      <c r="M22" s="20">
        <v>69.417963008637599</v>
      </c>
      <c r="N22" s="113">
        <v>2.6005455612969302</v>
      </c>
      <c r="O22" s="20">
        <v>57.369532732455198</v>
      </c>
      <c r="P22" s="113">
        <v>4.8859713860702296</v>
      </c>
      <c r="Q22" s="20">
        <v>-8.7312002871987495</v>
      </c>
      <c r="R22" s="113">
        <v>6.1309151368584898</v>
      </c>
      <c r="S22" s="20">
        <v>64.650746193580503</v>
      </c>
      <c r="T22" s="113">
        <v>3.7772042039766398</v>
      </c>
      <c r="U22" s="20">
        <v>74.451687881207405</v>
      </c>
      <c r="V22" s="113">
        <v>4.5574040501070696</v>
      </c>
      <c r="W22" s="20">
        <v>63.274458295428502</v>
      </c>
      <c r="X22" s="113">
        <v>2.5261240628345698</v>
      </c>
      <c r="Y22" s="20">
        <v>-1.3762878981520199</v>
      </c>
      <c r="Z22" s="113">
        <v>3.9126774778950901</v>
      </c>
      <c r="AA22" s="107"/>
      <c r="AB22" s="107"/>
      <c r="AC22" s="107"/>
      <c r="AD22" s="108"/>
    </row>
    <row r="23" spans="1:30" ht="13" customHeight="1" x14ac:dyDescent="0.15">
      <c r="A23" s="57" t="s">
        <v>257</v>
      </c>
      <c r="B23" s="106">
        <v>2</v>
      </c>
      <c r="C23" s="20">
        <v>66.711602405960903</v>
      </c>
      <c r="D23" s="113">
        <v>1.5304907493955799</v>
      </c>
      <c r="E23" s="20">
        <v>67.553556506554898</v>
      </c>
      <c r="F23" s="113">
        <v>2.2749735624129301</v>
      </c>
      <c r="G23" s="20">
        <v>65.444467025484897</v>
      </c>
      <c r="H23" s="113">
        <v>2.4980754045110301</v>
      </c>
      <c r="I23" s="20">
        <v>-2.1090894810699301</v>
      </c>
      <c r="J23" s="113">
        <v>3.63701175642993</v>
      </c>
      <c r="K23" s="20">
        <v>81.600527218556095</v>
      </c>
      <c r="L23" s="113">
        <v>3.2476865808271098</v>
      </c>
      <c r="M23" s="20">
        <v>69.172997177202404</v>
      </c>
      <c r="N23" s="113">
        <v>2.0048667698072902</v>
      </c>
      <c r="O23" s="20">
        <v>56.995908294122998</v>
      </c>
      <c r="P23" s="113">
        <v>3.0921844778332099</v>
      </c>
      <c r="Q23" s="20">
        <v>-24.604618924433101</v>
      </c>
      <c r="R23" s="113">
        <v>4.2387140005715898</v>
      </c>
      <c r="S23" s="20">
        <v>73.938441800520494</v>
      </c>
      <c r="T23" s="113">
        <v>2.9576398174098899</v>
      </c>
      <c r="U23" s="20">
        <v>67.0723125821807</v>
      </c>
      <c r="V23" s="113">
        <v>3.2362570930965999</v>
      </c>
      <c r="W23" s="20">
        <v>64.176738046092495</v>
      </c>
      <c r="X23" s="113">
        <v>1.8941712412095499</v>
      </c>
      <c r="Y23" s="20">
        <v>-9.7617037544280105</v>
      </c>
      <c r="Z23" s="113">
        <v>3.2654962290476099</v>
      </c>
      <c r="AA23" s="107"/>
      <c r="AB23" s="107"/>
      <c r="AC23" s="107"/>
      <c r="AD23" s="108"/>
    </row>
    <row r="24" spans="1:30" ht="13" customHeight="1" x14ac:dyDescent="0.15">
      <c r="A24" s="57" t="s">
        <v>258</v>
      </c>
      <c r="B24" s="106">
        <v>2</v>
      </c>
      <c r="C24" s="20">
        <v>61.5136543116216</v>
      </c>
      <c r="D24" s="113">
        <v>1.4713561772258299</v>
      </c>
      <c r="E24" s="20">
        <v>59.719203793605899</v>
      </c>
      <c r="F24" s="113">
        <v>1.8545615182678299</v>
      </c>
      <c r="G24" s="20">
        <v>63.955794609710097</v>
      </c>
      <c r="H24" s="113">
        <v>2.1921288970274801</v>
      </c>
      <c r="I24" s="20">
        <v>4.2365908161042301</v>
      </c>
      <c r="J24" s="113">
        <v>2.7429423590749602</v>
      </c>
      <c r="K24" s="20">
        <v>69.838761147988393</v>
      </c>
      <c r="L24" s="113">
        <v>3.7098608649752198</v>
      </c>
      <c r="M24" s="20">
        <v>60.283241672715697</v>
      </c>
      <c r="N24" s="113">
        <v>1.74560310399915</v>
      </c>
      <c r="O24" s="20">
        <v>61.738197847171797</v>
      </c>
      <c r="P24" s="113">
        <v>3.6258113324777899</v>
      </c>
      <c r="Q24" s="20">
        <v>-8.1005633008165194</v>
      </c>
      <c r="R24" s="113">
        <v>5.0745083485623397</v>
      </c>
      <c r="S24" s="20">
        <v>66.658053905469501</v>
      </c>
      <c r="T24" s="113">
        <v>3.92577201275058</v>
      </c>
      <c r="U24" s="20">
        <v>63.194006444431601</v>
      </c>
      <c r="V24" s="113">
        <v>2.9108419287691598</v>
      </c>
      <c r="W24" s="20">
        <v>60.107840650032898</v>
      </c>
      <c r="X24" s="113">
        <v>1.7248594181582799</v>
      </c>
      <c r="Y24" s="20">
        <v>-6.5502132554365504</v>
      </c>
      <c r="Z24" s="113">
        <v>4.0733431693764999</v>
      </c>
      <c r="AA24" s="107"/>
      <c r="AB24" s="107"/>
      <c r="AC24" s="107"/>
      <c r="AD24" s="108"/>
    </row>
    <row r="25" spans="1:30" ht="13" customHeight="1" x14ac:dyDescent="0.15">
      <c r="A25" s="57" t="s">
        <v>259</v>
      </c>
      <c r="B25" s="106">
        <v>2</v>
      </c>
      <c r="C25" s="20">
        <v>70.8317042074965</v>
      </c>
      <c r="D25" s="113">
        <v>1.4925892913760199</v>
      </c>
      <c r="E25" s="20">
        <v>71.600974385218905</v>
      </c>
      <c r="F25" s="113">
        <v>1.57657452759085</v>
      </c>
      <c r="G25" s="20">
        <v>67.937418697746907</v>
      </c>
      <c r="H25" s="113">
        <v>2.9700634686562202</v>
      </c>
      <c r="I25" s="20">
        <v>-3.6635556874720399</v>
      </c>
      <c r="J25" s="113">
        <v>3.0482913804718699</v>
      </c>
      <c r="K25" s="20">
        <v>76.486314403390907</v>
      </c>
      <c r="L25" s="113">
        <v>4.5925202013552502</v>
      </c>
      <c r="M25" s="20">
        <v>72.841872292300394</v>
      </c>
      <c r="N25" s="113">
        <v>1.70548576318505</v>
      </c>
      <c r="O25" s="20">
        <v>63.7096194789112</v>
      </c>
      <c r="P25" s="113">
        <v>2.7068339036184002</v>
      </c>
      <c r="Q25" s="20">
        <v>-12.7766949244798</v>
      </c>
      <c r="R25" s="113">
        <v>4.9566821188103702</v>
      </c>
      <c r="S25" s="20">
        <v>70.406252155121294</v>
      </c>
      <c r="T25" s="113">
        <v>2.5855175179244201</v>
      </c>
      <c r="U25" s="20">
        <v>74.014977829568494</v>
      </c>
      <c r="V25" s="113">
        <v>2.8408434752004101</v>
      </c>
      <c r="W25" s="20">
        <v>70.233101181971804</v>
      </c>
      <c r="X25" s="113">
        <v>1.78995102111925</v>
      </c>
      <c r="Y25" s="20">
        <v>-0.17315097314953201</v>
      </c>
      <c r="Z25" s="113">
        <v>2.8176494945305901</v>
      </c>
      <c r="AA25" s="107"/>
      <c r="AB25" s="107"/>
      <c r="AC25" s="107"/>
      <c r="AD25" s="108"/>
    </row>
    <row r="26" spans="1:30" ht="13" customHeight="1" x14ac:dyDescent="0.15">
      <c r="A26" s="57" t="s">
        <v>260</v>
      </c>
      <c r="B26" s="106">
        <v>2</v>
      </c>
      <c r="C26" s="20">
        <v>41.698902472600501</v>
      </c>
      <c r="D26" s="113">
        <v>1.5484199356699699</v>
      </c>
      <c r="E26" s="20">
        <v>41.144737077234602</v>
      </c>
      <c r="F26" s="113">
        <v>1.79841597086869</v>
      </c>
      <c r="G26" s="20">
        <v>43.105159198841498</v>
      </c>
      <c r="H26" s="113">
        <v>3.1283609358939999</v>
      </c>
      <c r="I26" s="20">
        <v>1.96042212160689</v>
      </c>
      <c r="J26" s="113">
        <v>3.6260888045321198</v>
      </c>
      <c r="K26" s="20">
        <v>50.255436243667702</v>
      </c>
      <c r="L26" s="113">
        <v>7.7048816360407102</v>
      </c>
      <c r="M26" s="20">
        <v>44.280724844023503</v>
      </c>
      <c r="N26" s="113">
        <v>2.1022505138832099</v>
      </c>
      <c r="O26" s="20">
        <v>35.2771466522249</v>
      </c>
      <c r="P26" s="113">
        <v>2.9079969132378198</v>
      </c>
      <c r="Q26" s="20">
        <v>-14.978289591442801</v>
      </c>
      <c r="R26" s="113">
        <v>7.9121701796672603</v>
      </c>
      <c r="S26" s="20">
        <v>41.895429227025403</v>
      </c>
      <c r="T26" s="113">
        <v>3.2789670275590299</v>
      </c>
      <c r="U26" s="20">
        <v>38.130434634929998</v>
      </c>
      <c r="V26" s="113">
        <v>3.8981092371979398</v>
      </c>
      <c r="W26" s="20">
        <v>42.025718942127902</v>
      </c>
      <c r="X26" s="113">
        <v>2.07477715924629</v>
      </c>
      <c r="Y26" s="20">
        <v>0.13028971510249901</v>
      </c>
      <c r="Z26" s="113">
        <v>3.9889288373020402</v>
      </c>
      <c r="AA26" s="107"/>
      <c r="AB26" s="107"/>
      <c r="AC26" s="107"/>
      <c r="AD26" s="108"/>
    </row>
    <row r="27" spans="1:30" ht="13" customHeight="1" x14ac:dyDescent="0.15">
      <c r="A27" s="57" t="s">
        <v>261</v>
      </c>
      <c r="B27" s="106">
        <v>2</v>
      </c>
      <c r="C27" s="20">
        <v>80.936643468417998</v>
      </c>
      <c r="D27" s="113">
        <v>0.685182231519193</v>
      </c>
      <c r="E27" s="20">
        <v>81.75829258441</v>
      </c>
      <c r="F27" s="113">
        <v>0.71923515706255903</v>
      </c>
      <c r="G27" s="20">
        <v>78.560644950437506</v>
      </c>
      <c r="H27" s="113">
        <v>1.36392788599012</v>
      </c>
      <c r="I27" s="20">
        <v>-3.1976476339724802</v>
      </c>
      <c r="J27" s="113">
        <v>1.45472661204053</v>
      </c>
      <c r="K27" s="20">
        <v>73.191915345000893</v>
      </c>
      <c r="L27" s="113">
        <v>2.2415471410472398</v>
      </c>
      <c r="M27" s="20">
        <v>81.544915906115193</v>
      </c>
      <c r="N27" s="113">
        <v>0.967128111192605</v>
      </c>
      <c r="O27" s="20">
        <v>82.1623775711749</v>
      </c>
      <c r="P27" s="113">
        <v>1.1483081938655599</v>
      </c>
      <c r="Q27" s="20">
        <v>8.9704622261740798</v>
      </c>
      <c r="R27" s="113">
        <v>2.5649064708499201</v>
      </c>
      <c r="S27" s="20">
        <v>72.605565918473005</v>
      </c>
      <c r="T27" s="113">
        <v>1.8698831774432501</v>
      </c>
      <c r="U27" s="20">
        <v>82.492137018872796</v>
      </c>
      <c r="V27" s="113">
        <v>1.37578362343558</v>
      </c>
      <c r="W27" s="20">
        <v>83.425934736031707</v>
      </c>
      <c r="X27" s="113">
        <v>0.78708346081396297</v>
      </c>
      <c r="Y27" s="20">
        <v>10.820368817558601</v>
      </c>
      <c r="Z27" s="113">
        <v>1.89738420196778</v>
      </c>
      <c r="AA27" s="107"/>
      <c r="AB27" s="107"/>
      <c r="AC27" s="107"/>
      <c r="AD27" s="108"/>
    </row>
    <row r="28" spans="1:30" ht="13" customHeight="1" x14ac:dyDescent="0.15">
      <c r="A28" s="57" t="s">
        <v>262</v>
      </c>
      <c r="B28" s="106">
        <v>2</v>
      </c>
      <c r="C28" s="20">
        <v>89.678444438263099</v>
      </c>
      <c r="D28" s="113">
        <v>0.88331930677618797</v>
      </c>
      <c r="E28" s="20">
        <v>90.744781683194105</v>
      </c>
      <c r="F28" s="113">
        <v>1.26412163416187</v>
      </c>
      <c r="G28" s="20">
        <v>88.265303290947102</v>
      </c>
      <c r="H28" s="113">
        <v>1.2605621962942599</v>
      </c>
      <c r="I28" s="20">
        <v>-2.47947839224706</v>
      </c>
      <c r="J28" s="113">
        <v>1.8250298654186401</v>
      </c>
      <c r="K28" s="20">
        <v>91.510351281061702</v>
      </c>
      <c r="L28" s="113">
        <v>2.4812339772342198</v>
      </c>
      <c r="M28" s="20">
        <v>88.430122126442498</v>
      </c>
      <c r="N28" s="113">
        <v>1.3109970898546199</v>
      </c>
      <c r="O28" s="20">
        <v>91.3093005978495</v>
      </c>
      <c r="P28" s="113">
        <v>1.2731265375990299</v>
      </c>
      <c r="Q28" s="20">
        <v>-0.20105068321220201</v>
      </c>
      <c r="R28" s="113">
        <v>2.9125739407831301</v>
      </c>
      <c r="S28" s="20">
        <v>87.725592039779499</v>
      </c>
      <c r="T28" s="113">
        <v>2.11642748893426</v>
      </c>
      <c r="U28" s="20">
        <v>86.880729438141501</v>
      </c>
      <c r="V28" s="113">
        <v>2.4508464577913802</v>
      </c>
      <c r="W28" s="20">
        <v>90.784234842632102</v>
      </c>
      <c r="X28" s="113">
        <v>0.98598145568677298</v>
      </c>
      <c r="Y28" s="20">
        <v>3.05864280285259</v>
      </c>
      <c r="Z28" s="113">
        <v>2.29131341310962</v>
      </c>
      <c r="AA28" s="107"/>
      <c r="AB28" s="107"/>
      <c r="AC28" s="107"/>
      <c r="AD28" s="108"/>
    </row>
    <row r="29" spans="1:30" ht="13" customHeight="1" x14ac:dyDescent="0.15">
      <c r="A29" s="57" t="s">
        <v>263</v>
      </c>
      <c r="B29" s="106">
        <v>2</v>
      </c>
      <c r="C29" s="20">
        <v>70.003157452306993</v>
      </c>
      <c r="D29" s="113">
        <v>1.0286890373088899</v>
      </c>
      <c r="E29" s="20">
        <v>72.289928079728995</v>
      </c>
      <c r="F29" s="113">
        <v>1.1048825407034799</v>
      </c>
      <c r="G29" s="20">
        <v>57.832208175453403</v>
      </c>
      <c r="H29" s="113">
        <v>2.7655053949206998</v>
      </c>
      <c r="I29" s="20">
        <v>-14.457719904275599</v>
      </c>
      <c r="J29" s="113">
        <v>2.95877698908108</v>
      </c>
      <c r="K29" s="20">
        <v>69.389607154260005</v>
      </c>
      <c r="L29" s="113">
        <v>3.5099705716475</v>
      </c>
      <c r="M29" s="20">
        <v>75.002787708738595</v>
      </c>
      <c r="N29" s="113">
        <v>1.7554672844160299</v>
      </c>
      <c r="O29" s="20">
        <v>66.1663617836398</v>
      </c>
      <c r="P29" s="113">
        <v>1.57831702919331</v>
      </c>
      <c r="Q29" s="20">
        <v>-3.22324537062023</v>
      </c>
      <c r="R29" s="113">
        <v>3.9760623243819002</v>
      </c>
      <c r="S29" s="20">
        <v>70.7373857887913</v>
      </c>
      <c r="T29" s="113">
        <v>2.4188824511749698</v>
      </c>
      <c r="U29" s="20">
        <v>75.2760194898771</v>
      </c>
      <c r="V29" s="113">
        <v>3.3100392576753301</v>
      </c>
      <c r="W29" s="20">
        <v>68.657565084788999</v>
      </c>
      <c r="X29" s="113">
        <v>1.24034358762469</v>
      </c>
      <c r="Y29" s="20">
        <v>-2.07982070400229</v>
      </c>
      <c r="Z29" s="113">
        <v>2.6987639587554102</v>
      </c>
      <c r="AA29" s="107"/>
      <c r="AB29" s="107"/>
      <c r="AC29" s="107"/>
      <c r="AD29" s="108"/>
    </row>
    <row r="30" spans="1:30" ht="13" customHeight="1" x14ac:dyDescent="0.15">
      <c r="A30" s="57" t="s">
        <v>264</v>
      </c>
      <c r="B30" s="106">
        <v>2</v>
      </c>
      <c r="C30" s="20">
        <v>81.540732088382299</v>
      </c>
      <c r="D30" s="113">
        <v>1.0135130318465699</v>
      </c>
      <c r="E30" s="20">
        <v>83.782658558314907</v>
      </c>
      <c r="F30" s="113">
        <v>0.98299537777794099</v>
      </c>
      <c r="G30" s="20">
        <v>75.874305577361795</v>
      </c>
      <c r="H30" s="113">
        <v>1.99355324679493</v>
      </c>
      <c r="I30" s="20">
        <v>-7.9083529809530999</v>
      </c>
      <c r="J30" s="113">
        <v>2.02035992767548</v>
      </c>
      <c r="K30" s="20">
        <v>84.036577597090499</v>
      </c>
      <c r="L30" s="113">
        <v>3.0810225664718902</v>
      </c>
      <c r="M30" s="20">
        <v>84.231328590278594</v>
      </c>
      <c r="N30" s="113">
        <v>1.03110042439798</v>
      </c>
      <c r="O30" s="20">
        <v>77.267489637460699</v>
      </c>
      <c r="P30" s="113">
        <v>1.65685916706514</v>
      </c>
      <c r="Q30" s="20">
        <v>-6.7690879596298101</v>
      </c>
      <c r="R30" s="113">
        <v>2.9722346980493701</v>
      </c>
      <c r="S30" s="20">
        <v>81.0458718013153</v>
      </c>
      <c r="T30" s="113">
        <v>1.7824770460646699</v>
      </c>
      <c r="U30" s="20">
        <v>82.261395265574293</v>
      </c>
      <c r="V30" s="113">
        <v>2.65969472875816</v>
      </c>
      <c r="W30" s="20">
        <v>81.670339767478694</v>
      </c>
      <c r="X30" s="113">
        <v>1.11748834208711</v>
      </c>
      <c r="Y30" s="20">
        <v>0.62446796616336497</v>
      </c>
      <c r="Z30" s="113">
        <v>1.92072461104641</v>
      </c>
      <c r="AA30" s="107"/>
      <c r="AB30" s="107"/>
      <c r="AC30" s="107"/>
      <c r="AD30" s="108"/>
    </row>
    <row r="31" spans="1:30" ht="13" customHeight="1" x14ac:dyDescent="0.15">
      <c r="A31" s="57" t="s">
        <v>265</v>
      </c>
      <c r="B31" s="106">
        <v>2</v>
      </c>
      <c r="C31" s="20">
        <v>83.212119219863098</v>
      </c>
      <c r="D31" s="113">
        <v>1.00510746650383</v>
      </c>
      <c r="E31" s="20">
        <v>83.016072417859405</v>
      </c>
      <c r="F31" s="113">
        <v>1.15975067581498</v>
      </c>
      <c r="G31" s="20">
        <v>83.7722825094028</v>
      </c>
      <c r="H31" s="113">
        <v>1.6618679896061199</v>
      </c>
      <c r="I31" s="20">
        <v>0.756210091543423</v>
      </c>
      <c r="J31" s="113">
        <v>1.9134725055755899</v>
      </c>
      <c r="K31" s="20">
        <v>77.181887853975198</v>
      </c>
      <c r="L31" s="113">
        <v>3.8971218906692702</v>
      </c>
      <c r="M31" s="20">
        <v>85.028680451688899</v>
      </c>
      <c r="N31" s="113">
        <v>1.3468513742381201</v>
      </c>
      <c r="O31" s="20">
        <v>82.458212832033695</v>
      </c>
      <c r="P31" s="113">
        <v>1.70738566930449</v>
      </c>
      <c r="Q31" s="20">
        <v>5.2763249780585104</v>
      </c>
      <c r="R31" s="113">
        <v>4.29338524108518</v>
      </c>
      <c r="S31" s="20">
        <v>76.357003670058504</v>
      </c>
      <c r="T31" s="113">
        <v>3.4213521109579799</v>
      </c>
      <c r="U31" s="20">
        <v>84.994372820617301</v>
      </c>
      <c r="V31" s="113">
        <v>2.36885145562362</v>
      </c>
      <c r="W31" s="20">
        <v>84.192462809967793</v>
      </c>
      <c r="X31" s="113">
        <v>1.1836759926759599</v>
      </c>
      <c r="Y31" s="20">
        <v>7.8354591399092897</v>
      </c>
      <c r="Z31" s="113">
        <v>3.4848874117101301</v>
      </c>
      <c r="AA31" s="107"/>
      <c r="AB31" s="107"/>
      <c r="AC31" s="107"/>
      <c r="AD31" s="108"/>
    </row>
    <row r="32" spans="1:30" ht="13" customHeight="1" x14ac:dyDescent="0.15">
      <c r="A32" s="57" t="s">
        <v>266</v>
      </c>
      <c r="B32" s="106">
        <v>2</v>
      </c>
      <c r="C32" s="20">
        <v>86.842834400383296</v>
      </c>
      <c r="D32" s="113">
        <v>0.87633956388217205</v>
      </c>
      <c r="E32" s="20">
        <v>88.097613662709605</v>
      </c>
      <c r="F32" s="113">
        <v>0.92191116171724896</v>
      </c>
      <c r="G32" s="20">
        <v>82.247733685930001</v>
      </c>
      <c r="H32" s="113">
        <v>1.8688292435521201</v>
      </c>
      <c r="I32" s="20">
        <v>-5.8498799767796799</v>
      </c>
      <c r="J32" s="113">
        <v>1.97182504754018</v>
      </c>
      <c r="K32" s="20">
        <v>85.003784713513895</v>
      </c>
      <c r="L32" s="113">
        <v>3.2990175468459602</v>
      </c>
      <c r="M32" s="20">
        <v>88.6393389735059</v>
      </c>
      <c r="N32" s="113">
        <v>1.2517335174070601</v>
      </c>
      <c r="O32" s="20">
        <v>85.703120198018595</v>
      </c>
      <c r="P32" s="113">
        <v>1.1007417130867501</v>
      </c>
      <c r="Q32" s="20">
        <v>0.69933548450465799</v>
      </c>
      <c r="R32" s="113">
        <v>3.6070720514540602</v>
      </c>
      <c r="S32" s="20">
        <v>81.609445356507095</v>
      </c>
      <c r="T32" s="113">
        <v>2.3428655173080402</v>
      </c>
      <c r="U32" s="20">
        <v>83.886921825492706</v>
      </c>
      <c r="V32" s="113">
        <v>2.6355599745255098</v>
      </c>
      <c r="W32" s="20">
        <v>88.396280823953902</v>
      </c>
      <c r="X32" s="113">
        <v>0.88255385882868698</v>
      </c>
      <c r="Y32" s="20">
        <v>6.7868354674467897</v>
      </c>
      <c r="Z32" s="113">
        <v>2.48574144725348</v>
      </c>
      <c r="AA32" s="107"/>
      <c r="AB32" s="107"/>
      <c r="AC32" s="107"/>
      <c r="AD32" s="108"/>
    </row>
    <row r="33" spans="1:30" ht="13" customHeight="1" x14ac:dyDescent="0.15">
      <c r="A33" s="57" t="s">
        <v>267</v>
      </c>
      <c r="B33" s="106">
        <v>2</v>
      </c>
      <c r="C33" s="20">
        <v>63.448654069970097</v>
      </c>
      <c r="D33" s="113">
        <v>1.84377946822906</v>
      </c>
      <c r="E33" s="20">
        <v>65.316253153479806</v>
      </c>
      <c r="F33" s="113">
        <v>2.0647816339496101</v>
      </c>
      <c r="G33" s="20">
        <v>58.965331868299401</v>
      </c>
      <c r="H33" s="113">
        <v>3.5575240449379502</v>
      </c>
      <c r="I33" s="20">
        <v>-6.35092128518039</v>
      </c>
      <c r="J33" s="113">
        <v>3.9942157198857098</v>
      </c>
      <c r="K33" s="20">
        <v>62.6116138987067</v>
      </c>
      <c r="L33" s="113">
        <v>7.1940619427788901</v>
      </c>
      <c r="M33" s="20">
        <v>64.301698890611306</v>
      </c>
      <c r="N33" s="113">
        <v>2.24869900011812</v>
      </c>
      <c r="O33" s="20">
        <v>62.852366098820099</v>
      </c>
      <c r="P33" s="113">
        <v>2.83859319195424</v>
      </c>
      <c r="Q33" s="20">
        <v>0.24075220011337001</v>
      </c>
      <c r="R33" s="113">
        <v>7.3961997140725497</v>
      </c>
      <c r="S33" s="20">
        <v>62.047834849031297</v>
      </c>
      <c r="T33" s="113">
        <v>3.0102894860419398</v>
      </c>
      <c r="U33" s="20">
        <v>60.938086946417101</v>
      </c>
      <c r="V33" s="113">
        <v>4.3303791038486299</v>
      </c>
      <c r="W33" s="20">
        <v>65.271013915420298</v>
      </c>
      <c r="X33" s="113">
        <v>2.4940482756364002</v>
      </c>
      <c r="Y33" s="20">
        <v>3.2231790663889099</v>
      </c>
      <c r="Z33" s="113">
        <v>3.79601818542463</v>
      </c>
      <c r="AA33" s="107"/>
      <c r="AB33" s="107"/>
      <c r="AC33" s="107"/>
      <c r="AD33" s="108"/>
    </row>
    <row r="34" spans="1:30" ht="13" customHeight="1" x14ac:dyDescent="0.15">
      <c r="A34" s="57" t="s">
        <v>268</v>
      </c>
      <c r="B34" s="106">
        <v>2</v>
      </c>
      <c r="C34" s="20">
        <v>66.272609667268199</v>
      </c>
      <c r="D34" s="113">
        <v>1.2680693707296999</v>
      </c>
      <c r="E34" s="20">
        <v>66.692376996827207</v>
      </c>
      <c r="F34" s="113">
        <v>1.3561428173675401</v>
      </c>
      <c r="G34" s="20">
        <v>64.541364583832603</v>
      </c>
      <c r="H34" s="113">
        <v>2.9691026652011998</v>
      </c>
      <c r="I34" s="20">
        <v>-2.1510124129945898</v>
      </c>
      <c r="J34" s="113">
        <v>3.1382455736564401</v>
      </c>
      <c r="K34" s="20">
        <v>67.761010915476305</v>
      </c>
      <c r="L34" s="113">
        <v>4.9337799847189796</v>
      </c>
      <c r="M34" s="20">
        <v>69.523430849884306</v>
      </c>
      <c r="N34" s="113">
        <v>1.8867579233831799</v>
      </c>
      <c r="O34" s="20">
        <v>60.362296287569102</v>
      </c>
      <c r="P34" s="113">
        <v>2.4153752871975001</v>
      </c>
      <c r="Q34" s="20">
        <v>-7.3987146279071503</v>
      </c>
      <c r="R34" s="113">
        <v>5.8679254986807701</v>
      </c>
      <c r="S34" s="20">
        <v>63.741882726576499</v>
      </c>
      <c r="T34" s="113">
        <v>3.9515619424371198</v>
      </c>
      <c r="U34" s="20">
        <v>67.342697535117395</v>
      </c>
      <c r="V34" s="113">
        <v>2.9767736575995798</v>
      </c>
      <c r="W34" s="20">
        <v>66.156439901812007</v>
      </c>
      <c r="X34" s="113">
        <v>1.60354449153899</v>
      </c>
      <c r="Y34" s="20">
        <v>2.4145571752355401</v>
      </c>
      <c r="Z34" s="113">
        <v>4.2929867006842803</v>
      </c>
      <c r="AA34" s="107"/>
      <c r="AB34" s="107"/>
      <c r="AC34" s="107"/>
      <c r="AD34" s="108"/>
    </row>
    <row r="35" spans="1:30" ht="13" customHeight="1" x14ac:dyDescent="0.15">
      <c r="A35" s="57" t="s">
        <v>269</v>
      </c>
      <c r="B35" s="106">
        <v>2</v>
      </c>
      <c r="C35" s="20">
        <v>84.769644489968798</v>
      </c>
      <c r="D35" s="113">
        <v>0.81099668924923396</v>
      </c>
      <c r="E35" s="20">
        <v>85.579463074085993</v>
      </c>
      <c r="F35" s="113">
        <v>0.94507157943007303</v>
      </c>
      <c r="G35" s="20">
        <v>82.106246436811603</v>
      </c>
      <c r="H35" s="113">
        <v>1.5091143700607601</v>
      </c>
      <c r="I35" s="20">
        <v>-3.4732166372744002</v>
      </c>
      <c r="J35" s="113">
        <v>1.76421697641305</v>
      </c>
      <c r="K35" s="20">
        <v>79.612488016113701</v>
      </c>
      <c r="L35" s="113">
        <v>5.4171908742797799</v>
      </c>
      <c r="M35" s="20">
        <v>87.501021845261306</v>
      </c>
      <c r="N35" s="113">
        <v>1.0848173353674999</v>
      </c>
      <c r="O35" s="20">
        <v>82.3663058585811</v>
      </c>
      <c r="P35" s="113">
        <v>1.2496902681648101</v>
      </c>
      <c r="Q35" s="20">
        <v>2.75381784246738</v>
      </c>
      <c r="R35" s="113">
        <v>5.6839518893139998</v>
      </c>
      <c r="S35" s="20">
        <v>84.402472804804205</v>
      </c>
      <c r="T35" s="113">
        <v>1.8295721993908101</v>
      </c>
      <c r="U35" s="20">
        <v>87.596896894589705</v>
      </c>
      <c r="V35" s="113">
        <v>1.5089434706256</v>
      </c>
      <c r="W35" s="20">
        <v>83.736039792609006</v>
      </c>
      <c r="X35" s="113">
        <v>1.1310888507502701</v>
      </c>
      <c r="Y35" s="20">
        <v>-0.66643301219526996</v>
      </c>
      <c r="Z35" s="113">
        <v>2.0548162827568799</v>
      </c>
      <c r="AA35" s="107"/>
      <c r="AB35" s="107"/>
      <c r="AC35" s="107"/>
      <c r="AD35" s="108"/>
    </row>
    <row r="36" spans="1:30" ht="13" customHeight="1" x14ac:dyDescent="0.15">
      <c r="A36" s="57" t="s">
        <v>270</v>
      </c>
      <c r="B36" s="106">
        <v>2</v>
      </c>
      <c r="C36" s="20">
        <v>22.197309355121199</v>
      </c>
      <c r="D36" s="113">
        <v>1.0850305684850901</v>
      </c>
      <c r="E36" s="20">
        <v>15.2721752169958</v>
      </c>
      <c r="F36" s="113">
        <v>1.31271068809827</v>
      </c>
      <c r="G36" s="20">
        <v>27.1730453007318</v>
      </c>
      <c r="H36" s="113">
        <v>1.46160269607883</v>
      </c>
      <c r="I36" s="20">
        <v>11.900870083736001</v>
      </c>
      <c r="J36" s="113">
        <v>1.7607759537972401</v>
      </c>
      <c r="K36" s="20">
        <v>28.084893525772099</v>
      </c>
      <c r="L36" s="113">
        <v>2.0547290476953899</v>
      </c>
      <c r="M36" s="20">
        <v>26.242179766782701</v>
      </c>
      <c r="N36" s="113">
        <v>1.42902263722537</v>
      </c>
      <c r="O36" s="20">
        <v>11.8514742542081</v>
      </c>
      <c r="P36" s="113">
        <v>1.4096186782504601</v>
      </c>
      <c r="Q36" s="20">
        <v>-16.233419271563999</v>
      </c>
      <c r="R36" s="113">
        <v>2.3092521079682902</v>
      </c>
      <c r="S36" s="20">
        <v>28.819729730458199</v>
      </c>
      <c r="T36" s="113">
        <v>2.2465001624894398</v>
      </c>
      <c r="U36" s="20">
        <v>28.3482425321459</v>
      </c>
      <c r="V36" s="113">
        <v>2.5568582440549901</v>
      </c>
      <c r="W36" s="20">
        <v>18.409159258643299</v>
      </c>
      <c r="X36" s="113">
        <v>1.22788862977224</v>
      </c>
      <c r="Y36" s="20">
        <v>-10.4105704718149</v>
      </c>
      <c r="Z36" s="113">
        <v>2.4091744734288598</v>
      </c>
      <c r="AA36" s="107"/>
      <c r="AB36" s="107"/>
      <c r="AC36" s="107"/>
      <c r="AD36" s="108"/>
    </row>
    <row r="37" spans="1:30" ht="13" customHeight="1" x14ac:dyDescent="0.15">
      <c r="A37" s="57" t="s">
        <v>271</v>
      </c>
      <c r="B37" s="106">
        <v>2</v>
      </c>
      <c r="C37" s="20">
        <v>61.610413194666997</v>
      </c>
      <c r="D37" s="113">
        <v>1.19022114757691</v>
      </c>
      <c r="E37" s="20">
        <v>63.292278841796197</v>
      </c>
      <c r="F37" s="113">
        <v>1.13282001647584</v>
      </c>
      <c r="G37" s="20">
        <v>55.572403498044103</v>
      </c>
      <c r="H37" s="113">
        <v>2.2367721708922601</v>
      </c>
      <c r="I37" s="20">
        <v>-7.7198753437521104</v>
      </c>
      <c r="J37" s="113">
        <v>2.0117380381649599</v>
      </c>
      <c r="K37" s="20">
        <v>62.294733824210198</v>
      </c>
      <c r="L37" s="113">
        <v>2.11576932107352</v>
      </c>
      <c r="M37" s="20">
        <v>62.352449995480598</v>
      </c>
      <c r="N37" s="113">
        <v>1.2920016313546601</v>
      </c>
      <c r="O37" s="20">
        <v>59.454429070788201</v>
      </c>
      <c r="P37" s="113">
        <v>2.3749525287821398</v>
      </c>
      <c r="Q37" s="20">
        <v>-2.8403047534220498</v>
      </c>
      <c r="R37" s="113">
        <v>2.9886752906101002</v>
      </c>
      <c r="S37" s="20">
        <v>59.980093836059197</v>
      </c>
      <c r="T37" s="113">
        <v>1.9722213454525399</v>
      </c>
      <c r="U37" s="20">
        <v>61.447343915622497</v>
      </c>
      <c r="V37" s="113">
        <v>2.4540676419967502</v>
      </c>
      <c r="W37" s="20">
        <v>62.189051108907499</v>
      </c>
      <c r="X37" s="113">
        <v>1.5871475685627801</v>
      </c>
      <c r="Y37" s="20">
        <v>2.2089572728482998</v>
      </c>
      <c r="Z37" s="113">
        <v>2.4099604210793202</v>
      </c>
      <c r="AA37" s="107"/>
      <c r="AB37" s="107"/>
      <c r="AC37" s="107"/>
      <c r="AD37" s="108"/>
    </row>
    <row r="38" spans="1:30" ht="13" customHeight="1" x14ac:dyDescent="0.15">
      <c r="A38" s="57" t="s">
        <v>272</v>
      </c>
      <c r="B38" s="106">
        <v>2</v>
      </c>
      <c r="C38" s="20">
        <v>44.209324087712403</v>
      </c>
      <c r="D38" s="113">
        <v>1.0573367162854499</v>
      </c>
      <c r="E38" s="20">
        <v>43.2494032940916</v>
      </c>
      <c r="F38" s="113">
        <v>1.3812087062387199</v>
      </c>
      <c r="G38" s="20">
        <v>46.823870892808799</v>
      </c>
      <c r="H38" s="113">
        <v>2.0543549672283699</v>
      </c>
      <c r="I38" s="20">
        <v>3.5744675987172201</v>
      </c>
      <c r="J38" s="113">
        <v>2.6682570453228802</v>
      </c>
      <c r="K38" s="20">
        <v>50.162077582146999</v>
      </c>
      <c r="L38" s="113">
        <v>3.1606735677482001</v>
      </c>
      <c r="M38" s="20">
        <v>46.083293704585799</v>
      </c>
      <c r="N38" s="113">
        <v>1.4449167990530301</v>
      </c>
      <c r="O38" s="20">
        <v>35.683345796382802</v>
      </c>
      <c r="P38" s="113">
        <v>2.5060015059582001</v>
      </c>
      <c r="Q38" s="20">
        <v>-14.4787317857642</v>
      </c>
      <c r="R38" s="113">
        <v>3.9327746457437001</v>
      </c>
      <c r="S38" s="20">
        <v>47.369078288928598</v>
      </c>
      <c r="T38" s="113">
        <v>1.6614302459193599</v>
      </c>
      <c r="U38" s="20">
        <v>48.937262602463399</v>
      </c>
      <c r="V38" s="113">
        <v>2.8328291441100601</v>
      </c>
      <c r="W38" s="20">
        <v>41.243826915058499</v>
      </c>
      <c r="X38" s="113">
        <v>1.52566363043938</v>
      </c>
      <c r="Y38" s="20">
        <v>-6.1252513738701699</v>
      </c>
      <c r="Z38" s="113">
        <v>2.1505868548371301</v>
      </c>
      <c r="AA38" s="107"/>
      <c r="AB38" s="107"/>
      <c r="AC38" s="107"/>
      <c r="AD38" s="108"/>
    </row>
    <row r="39" spans="1:30" ht="13" customHeight="1" x14ac:dyDescent="0.15">
      <c r="A39" s="57" t="s">
        <v>273</v>
      </c>
      <c r="B39" s="106">
        <v>2</v>
      </c>
      <c r="C39" s="20">
        <v>78.389780470019303</v>
      </c>
      <c r="D39" s="113">
        <v>1.07233734780415</v>
      </c>
      <c r="E39" s="20">
        <v>77.987542972809393</v>
      </c>
      <c r="F39" s="113">
        <v>1.3857691181284699</v>
      </c>
      <c r="G39" s="20">
        <v>78.831459725754897</v>
      </c>
      <c r="H39" s="113">
        <v>1.5201319613426301</v>
      </c>
      <c r="I39" s="20">
        <v>0.84391675294551804</v>
      </c>
      <c r="J39" s="113">
        <v>1.9348835117873899</v>
      </c>
      <c r="K39" s="20">
        <v>65.790396989146998</v>
      </c>
      <c r="L39" s="113">
        <v>4.4976074687492797</v>
      </c>
      <c r="M39" s="20">
        <v>78.731792103715804</v>
      </c>
      <c r="N39" s="113">
        <v>1.3368919049686001</v>
      </c>
      <c r="O39" s="20">
        <v>80.542827076570205</v>
      </c>
      <c r="P39" s="113">
        <v>1.63787003694908</v>
      </c>
      <c r="Q39" s="20">
        <v>14.7524300874231</v>
      </c>
      <c r="R39" s="113">
        <v>4.6185089852137899</v>
      </c>
      <c r="S39" s="20">
        <v>70.084678377286806</v>
      </c>
      <c r="T39" s="113">
        <v>2.81844424048764</v>
      </c>
      <c r="U39" s="20">
        <v>72.122976231950801</v>
      </c>
      <c r="V39" s="113">
        <v>3.4746072405354802</v>
      </c>
      <c r="W39" s="20">
        <v>81.257336985768006</v>
      </c>
      <c r="X39" s="113">
        <v>1.3078210813387099</v>
      </c>
      <c r="Y39" s="20">
        <v>11.1726586084812</v>
      </c>
      <c r="Z39" s="113">
        <v>3.0546545281525299</v>
      </c>
      <c r="AA39" s="107"/>
      <c r="AB39" s="107"/>
      <c r="AC39" s="107"/>
      <c r="AD39" s="108"/>
    </row>
    <row r="40" spans="1:30" ht="13" customHeight="1" x14ac:dyDescent="0.15">
      <c r="A40" s="57" t="s">
        <v>274</v>
      </c>
      <c r="B40" s="106">
        <v>2</v>
      </c>
      <c r="C40" s="20">
        <v>74.731963332206504</v>
      </c>
      <c r="D40" s="113">
        <v>1.02867213481848</v>
      </c>
      <c r="E40" s="20">
        <v>75.608929793795696</v>
      </c>
      <c r="F40" s="113">
        <v>1.2308428747731199</v>
      </c>
      <c r="G40" s="20">
        <v>69.1336112227699</v>
      </c>
      <c r="H40" s="113">
        <v>2.8752684083575799</v>
      </c>
      <c r="I40" s="20">
        <v>-6.4753185710258103</v>
      </c>
      <c r="J40" s="113">
        <v>3.4038853224642001</v>
      </c>
      <c r="K40" s="20">
        <v>80.439339265781101</v>
      </c>
      <c r="L40" s="113">
        <v>2.8632396618423201</v>
      </c>
      <c r="M40" s="20">
        <v>76.219033879652699</v>
      </c>
      <c r="N40" s="113">
        <v>2.1247471972784502</v>
      </c>
      <c r="O40" s="20">
        <v>73.078850286614994</v>
      </c>
      <c r="P40" s="113">
        <v>1.3253310836627199</v>
      </c>
      <c r="Q40" s="20">
        <v>-7.3604889791660897</v>
      </c>
      <c r="R40" s="113">
        <v>2.98993417069887</v>
      </c>
      <c r="S40" s="20">
        <v>74.442906624128995</v>
      </c>
      <c r="T40" s="113">
        <v>3.0417001260616301</v>
      </c>
      <c r="U40" s="20">
        <v>77.135623693319502</v>
      </c>
      <c r="V40" s="113">
        <v>3.2309572859073401</v>
      </c>
      <c r="W40" s="20">
        <v>74.438371221448705</v>
      </c>
      <c r="X40" s="113">
        <v>1.15469670736843</v>
      </c>
      <c r="Y40" s="20">
        <v>-4.5354026802471E-3</v>
      </c>
      <c r="Z40" s="113">
        <v>3.26908502962868</v>
      </c>
      <c r="AA40" s="107"/>
      <c r="AB40" s="107"/>
      <c r="AC40" s="107"/>
      <c r="AD40" s="108"/>
    </row>
    <row r="41" spans="1:30" ht="13" customHeight="1" x14ac:dyDescent="0.15">
      <c r="A41" s="57" t="s">
        <v>275</v>
      </c>
      <c r="B41" s="106">
        <v>2</v>
      </c>
      <c r="C41" s="20">
        <v>86.957177236294797</v>
      </c>
      <c r="D41" s="113">
        <v>0.78386346375661198</v>
      </c>
      <c r="E41" s="20">
        <v>88.136114178284998</v>
      </c>
      <c r="F41" s="113">
        <v>0.76492156348890705</v>
      </c>
      <c r="G41" s="20">
        <v>80.855314930547294</v>
      </c>
      <c r="H41" s="113">
        <v>2.3369605810560099</v>
      </c>
      <c r="I41" s="20">
        <v>-7.2807992477376597</v>
      </c>
      <c r="J41" s="113">
        <v>2.3557281651841899</v>
      </c>
      <c r="K41" s="20">
        <v>87.390477188367399</v>
      </c>
      <c r="L41" s="113">
        <v>3.81722589829617</v>
      </c>
      <c r="M41" s="20">
        <v>91.552440485519696</v>
      </c>
      <c r="N41" s="113">
        <v>1.1844252528963499</v>
      </c>
      <c r="O41" s="20">
        <v>84.584064509387304</v>
      </c>
      <c r="P41" s="113">
        <v>1.00858200824206</v>
      </c>
      <c r="Q41" s="20">
        <v>-2.80641267898014</v>
      </c>
      <c r="R41" s="113">
        <v>3.8981605278853699</v>
      </c>
      <c r="S41" s="20">
        <v>86.343534495082494</v>
      </c>
      <c r="T41" s="113">
        <v>2.3759947463090598</v>
      </c>
      <c r="U41" s="20">
        <v>90.086106869553603</v>
      </c>
      <c r="V41" s="113">
        <v>3.1679487364815202</v>
      </c>
      <c r="W41" s="20">
        <v>86.769742069124305</v>
      </c>
      <c r="X41" s="113">
        <v>0.81411322776129902</v>
      </c>
      <c r="Y41" s="20">
        <v>0.42620757404172599</v>
      </c>
      <c r="Z41" s="113">
        <v>2.5408542472090598</v>
      </c>
      <c r="AA41" s="107"/>
      <c r="AB41" s="107"/>
      <c r="AC41" s="107"/>
      <c r="AD41" s="108"/>
    </row>
    <row r="42" spans="1:30" ht="13" customHeight="1" x14ac:dyDescent="0.15">
      <c r="A42" s="57" t="s">
        <v>276</v>
      </c>
      <c r="B42" s="106">
        <v>2</v>
      </c>
      <c r="C42" s="20">
        <v>56.807043052489497</v>
      </c>
      <c r="D42" s="113">
        <v>1.4109755495907199</v>
      </c>
      <c r="E42" s="20">
        <v>57.4633145674226</v>
      </c>
      <c r="F42" s="113">
        <v>1.7825082623583099</v>
      </c>
      <c r="G42" s="20">
        <v>55.501991634804199</v>
      </c>
      <c r="H42" s="113">
        <v>2.3082373680490398</v>
      </c>
      <c r="I42" s="20">
        <v>-1.9613229326183901</v>
      </c>
      <c r="J42" s="113">
        <v>2.9161142728694101</v>
      </c>
      <c r="K42" s="20">
        <v>62.083914100663797</v>
      </c>
      <c r="L42" s="113">
        <v>3.5865773222584001</v>
      </c>
      <c r="M42" s="20">
        <v>57.569275272492099</v>
      </c>
      <c r="N42" s="113">
        <v>1.6417421866502599</v>
      </c>
      <c r="O42" s="20">
        <v>49.283391073777999</v>
      </c>
      <c r="P42" s="113">
        <v>3.0918228527322902</v>
      </c>
      <c r="Q42" s="20">
        <v>-12.8005230268858</v>
      </c>
      <c r="R42" s="113">
        <v>4.4803761643328803</v>
      </c>
      <c r="S42" s="20">
        <v>58.846870292798997</v>
      </c>
      <c r="T42" s="113">
        <v>3.2719637268754398</v>
      </c>
      <c r="U42" s="20">
        <v>59.521996071743999</v>
      </c>
      <c r="V42" s="113">
        <v>3.580990656215</v>
      </c>
      <c r="W42" s="20">
        <v>55.376887384636099</v>
      </c>
      <c r="X42" s="113">
        <v>1.7615095077071601</v>
      </c>
      <c r="Y42" s="20">
        <v>-3.4699829081629598</v>
      </c>
      <c r="Z42" s="113">
        <v>3.44259825497286</v>
      </c>
      <c r="AA42" s="107"/>
      <c r="AB42" s="107"/>
      <c r="AC42" s="107"/>
      <c r="AD42" s="108"/>
    </row>
    <row r="43" spans="1:30" ht="13" customHeight="1" x14ac:dyDescent="0.15">
      <c r="A43" s="57" t="s">
        <v>277</v>
      </c>
      <c r="B43" s="106">
        <v>2</v>
      </c>
      <c r="C43" s="20">
        <v>63.247300198929899</v>
      </c>
      <c r="D43" s="113">
        <v>1.68175291978513</v>
      </c>
      <c r="E43" s="20">
        <v>63.718995043591804</v>
      </c>
      <c r="F43" s="113">
        <v>2.0118654714240001</v>
      </c>
      <c r="G43" s="20">
        <v>61.559495656217301</v>
      </c>
      <c r="H43" s="113">
        <v>3.2217372951552701</v>
      </c>
      <c r="I43" s="20">
        <v>-2.1594993873744599</v>
      </c>
      <c r="J43" s="113">
        <v>3.9519168678810699</v>
      </c>
      <c r="K43" s="20">
        <v>70.076167481240304</v>
      </c>
      <c r="L43" s="113">
        <v>6.3859233717692101</v>
      </c>
      <c r="M43" s="20">
        <v>60.288080925068002</v>
      </c>
      <c r="N43" s="113">
        <v>2.3355743914109701</v>
      </c>
      <c r="O43" s="20">
        <v>66.427138973323395</v>
      </c>
      <c r="P43" s="113">
        <v>2.55392575268205</v>
      </c>
      <c r="Q43" s="20">
        <v>-3.6490285079169</v>
      </c>
      <c r="R43" s="113">
        <v>7.16225449255053</v>
      </c>
      <c r="S43" s="20">
        <v>60.320204770291397</v>
      </c>
      <c r="T43" s="113">
        <v>3.6161469629426399</v>
      </c>
      <c r="U43" s="20">
        <v>61.8703375125625</v>
      </c>
      <c r="V43" s="113">
        <v>4.4740184450214704</v>
      </c>
      <c r="W43" s="20">
        <v>64.421810202569105</v>
      </c>
      <c r="X43" s="113">
        <v>2.2292301823052099</v>
      </c>
      <c r="Y43" s="20">
        <v>4.10160543227774</v>
      </c>
      <c r="Z43" s="113">
        <v>4.4647047072134303</v>
      </c>
      <c r="AA43" s="107"/>
      <c r="AB43" s="107"/>
      <c r="AC43" s="107"/>
      <c r="AD43" s="108"/>
    </row>
    <row r="44" spans="1:30" ht="13" customHeight="1" x14ac:dyDescent="0.15">
      <c r="A44" s="57" t="s">
        <v>278</v>
      </c>
      <c r="B44" s="106">
        <v>2</v>
      </c>
      <c r="C44" s="20">
        <v>39.771770341012498</v>
      </c>
      <c r="D44" s="113">
        <v>1.0796301277688101</v>
      </c>
      <c r="E44" s="20">
        <v>39.975363755247201</v>
      </c>
      <c r="F44" s="113">
        <v>1.61993996130669</v>
      </c>
      <c r="G44" s="20">
        <v>39.349094151699099</v>
      </c>
      <c r="H44" s="113">
        <v>1.46830987520123</v>
      </c>
      <c r="I44" s="20">
        <v>-0.62626960354806704</v>
      </c>
      <c r="J44" s="113">
        <v>2.14380890982439</v>
      </c>
      <c r="K44" s="20">
        <v>40.289355057837</v>
      </c>
      <c r="L44" s="113">
        <v>1.9997902218788799</v>
      </c>
      <c r="M44" s="20">
        <v>37.4388117560433</v>
      </c>
      <c r="N44" s="113">
        <v>1.48106883208256</v>
      </c>
      <c r="O44" s="20">
        <v>45.174055630259097</v>
      </c>
      <c r="P44" s="113">
        <v>2.76986120764504</v>
      </c>
      <c r="Q44" s="20">
        <v>4.88470057242204</v>
      </c>
      <c r="R44" s="113">
        <v>3.50527052926551</v>
      </c>
      <c r="S44" s="20">
        <v>39.4255746623177</v>
      </c>
      <c r="T44" s="113">
        <v>1.8700200541260401</v>
      </c>
      <c r="U44" s="20">
        <v>38.646402091377396</v>
      </c>
      <c r="V44" s="113">
        <v>2.5514587233402799</v>
      </c>
      <c r="W44" s="20">
        <v>39.837530439594097</v>
      </c>
      <c r="X44" s="113">
        <v>1.5052131053297799</v>
      </c>
      <c r="Y44" s="20">
        <v>0.41195577727641802</v>
      </c>
      <c r="Z44" s="113">
        <v>2.42313768942756</v>
      </c>
      <c r="AA44" s="107"/>
      <c r="AB44" s="107"/>
      <c r="AC44" s="107"/>
      <c r="AD44" s="108"/>
    </row>
    <row r="45" spans="1:30" ht="13" customHeight="1" x14ac:dyDescent="0.15">
      <c r="A45" s="57" t="s">
        <v>279</v>
      </c>
      <c r="B45" s="106">
        <v>2</v>
      </c>
      <c r="C45" s="20">
        <v>63.662422903206803</v>
      </c>
      <c r="D45" s="113">
        <v>1.1274562513970601</v>
      </c>
      <c r="E45" s="20">
        <v>63.242527901628499</v>
      </c>
      <c r="F45" s="113">
        <v>1.28815710275536</v>
      </c>
      <c r="G45" s="20">
        <v>64.709216941660898</v>
      </c>
      <c r="H45" s="113">
        <v>1.7971873786249</v>
      </c>
      <c r="I45" s="20">
        <v>1.46668904003239</v>
      </c>
      <c r="J45" s="113">
        <v>1.9992066679692599</v>
      </c>
      <c r="K45" s="20">
        <v>67.461421712696094</v>
      </c>
      <c r="L45" s="113">
        <v>3.4289822990813499</v>
      </c>
      <c r="M45" s="20">
        <v>65.069803088470394</v>
      </c>
      <c r="N45" s="113">
        <v>1.27539156374859</v>
      </c>
      <c r="O45" s="20">
        <v>59.491831696136103</v>
      </c>
      <c r="P45" s="113">
        <v>2.0355960904774499</v>
      </c>
      <c r="Q45" s="20">
        <v>-7.9695900165600797</v>
      </c>
      <c r="R45" s="113">
        <v>3.8402362612866798</v>
      </c>
      <c r="S45" s="20">
        <v>63.097811172856403</v>
      </c>
      <c r="T45" s="113">
        <v>2.6393232108306601</v>
      </c>
      <c r="U45" s="20">
        <v>65.531903653420997</v>
      </c>
      <c r="V45" s="113">
        <v>2.5094877051993199</v>
      </c>
      <c r="W45" s="20">
        <v>64.232482193298395</v>
      </c>
      <c r="X45" s="113">
        <v>1.4673621602626199</v>
      </c>
      <c r="Y45" s="20">
        <v>1.1346710204419901</v>
      </c>
      <c r="Z45" s="113">
        <v>2.8468107480221199</v>
      </c>
      <c r="AA45" s="107"/>
      <c r="AB45" s="107"/>
      <c r="AC45" s="107"/>
      <c r="AD45" s="108"/>
    </row>
    <row r="46" spans="1:30" ht="13" customHeight="1" x14ac:dyDescent="0.15">
      <c r="A46" s="57" t="s">
        <v>280</v>
      </c>
      <c r="B46" s="106">
        <v>2</v>
      </c>
      <c r="C46" s="20">
        <v>89.449346948231394</v>
      </c>
      <c r="D46" s="113">
        <v>0.83867319822193798</v>
      </c>
      <c r="E46" s="20">
        <v>90.131547565381197</v>
      </c>
      <c r="F46" s="113">
        <v>0.92689014755978305</v>
      </c>
      <c r="G46" s="20">
        <v>87.208426530013398</v>
      </c>
      <c r="H46" s="113">
        <v>2.0116693990326802</v>
      </c>
      <c r="I46" s="20">
        <v>-2.9231210353677999</v>
      </c>
      <c r="J46" s="113">
        <v>2.1799086815634499</v>
      </c>
      <c r="K46" s="20">
        <v>87.996746716630994</v>
      </c>
      <c r="L46" s="113">
        <v>5.0332441837596997</v>
      </c>
      <c r="M46" s="20">
        <v>92.169139900673798</v>
      </c>
      <c r="N46" s="113">
        <v>1.14918159914229</v>
      </c>
      <c r="O46" s="20">
        <v>86.372388302100006</v>
      </c>
      <c r="P46" s="113">
        <v>1.3868295747046699</v>
      </c>
      <c r="Q46" s="20">
        <v>-1.62435841453096</v>
      </c>
      <c r="R46" s="113">
        <v>5.0517225481431298</v>
      </c>
      <c r="S46" s="20">
        <v>90.946719209641799</v>
      </c>
      <c r="T46" s="113">
        <v>3.4358465899445498</v>
      </c>
      <c r="U46" s="20">
        <v>92.817013402733494</v>
      </c>
      <c r="V46" s="113">
        <v>2.1770004132622498</v>
      </c>
      <c r="W46" s="20">
        <v>89.137818970393397</v>
      </c>
      <c r="X46" s="113">
        <v>0.95452983706782202</v>
      </c>
      <c r="Y46" s="20">
        <v>-1.8089002392484399</v>
      </c>
      <c r="Z46" s="113">
        <v>3.54534343348696</v>
      </c>
      <c r="AA46" s="107"/>
      <c r="AB46" s="107"/>
      <c r="AC46" s="107"/>
      <c r="AD46" s="108"/>
    </row>
    <row r="47" spans="1:30" ht="13" customHeight="1" x14ac:dyDescent="0.15">
      <c r="A47" s="57" t="s">
        <v>281</v>
      </c>
      <c r="B47" s="106">
        <v>2</v>
      </c>
      <c r="C47" s="20">
        <v>73.143579953538605</v>
      </c>
      <c r="D47" s="113">
        <v>0.97469610580918797</v>
      </c>
      <c r="E47" s="20">
        <v>76.062810017519098</v>
      </c>
      <c r="F47" s="113">
        <v>1.1041603652867999</v>
      </c>
      <c r="G47" s="20">
        <v>64.7378169022424</v>
      </c>
      <c r="H47" s="113">
        <v>2.4045610353221401</v>
      </c>
      <c r="I47" s="20">
        <v>-11.324993115276699</v>
      </c>
      <c r="J47" s="113">
        <v>2.7400865825321801</v>
      </c>
      <c r="K47" s="20">
        <v>63.874028543198797</v>
      </c>
      <c r="L47" s="113">
        <v>6.1368981197750596</v>
      </c>
      <c r="M47" s="20">
        <v>76.448061193962502</v>
      </c>
      <c r="N47" s="113">
        <v>1.56777527038292</v>
      </c>
      <c r="O47" s="20">
        <v>71.478803323430895</v>
      </c>
      <c r="P47" s="113">
        <v>1.30920013861505</v>
      </c>
      <c r="Q47" s="20">
        <v>7.6047747802321597</v>
      </c>
      <c r="R47" s="113">
        <v>6.5564788800817704</v>
      </c>
      <c r="S47" s="20">
        <v>64.681787086182894</v>
      </c>
      <c r="T47" s="113">
        <v>3.9197031639664601</v>
      </c>
      <c r="U47" s="20">
        <v>69.236837501290097</v>
      </c>
      <c r="V47" s="113">
        <v>3.8248782868167099</v>
      </c>
      <c r="W47" s="20">
        <v>74.186533176309297</v>
      </c>
      <c r="X47" s="113">
        <v>1.0450461590079201</v>
      </c>
      <c r="Y47" s="20">
        <v>9.5047460901264298</v>
      </c>
      <c r="Z47" s="113">
        <v>4.0283718601055103</v>
      </c>
      <c r="AA47" s="107"/>
      <c r="AB47" s="107"/>
      <c r="AC47" s="107"/>
      <c r="AD47" s="108"/>
    </row>
    <row r="48" spans="1:30" ht="13" customHeight="1" x14ac:dyDescent="0.15">
      <c r="A48" s="57" t="s">
        <v>282</v>
      </c>
      <c r="B48" s="106">
        <v>2</v>
      </c>
      <c r="C48" s="20">
        <v>78.672270544590006</v>
      </c>
      <c r="D48" s="113">
        <v>0.99228066773665602</v>
      </c>
      <c r="E48" s="20">
        <v>80.125405951109698</v>
      </c>
      <c r="F48" s="113">
        <v>1.1436355414302799</v>
      </c>
      <c r="G48" s="20">
        <v>74.426823959510997</v>
      </c>
      <c r="H48" s="113">
        <v>2.0636588310271602</v>
      </c>
      <c r="I48" s="20">
        <v>-5.6985819915986902</v>
      </c>
      <c r="J48" s="113">
        <v>2.40946503072957</v>
      </c>
      <c r="K48" s="20">
        <v>71.8440224326242</v>
      </c>
      <c r="L48" s="113">
        <v>2.51144352350238</v>
      </c>
      <c r="M48" s="20">
        <v>80.137018998622594</v>
      </c>
      <c r="N48" s="113">
        <v>1.29338509764044</v>
      </c>
      <c r="O48" s="20">
        <v>77.975922181229095</v>
      </c>
      <c r="P48" s="113">
        <v>1.8000376716202799</v>
      </c>
      <c r="Q48" s="20">
        <v>6.13189974860492</v>
      </c>
      <c r="R48" s="113">
        <v>3.11166126270385</v>
      </c>
      <c r="S48" s="20">
        <v>68.612358475939004</v>
      </c>
      <c r="T48" s="113">
        <v>2.1142712675756101</v>
      </c>
      <c r="U48" s="20">
        <v>81.616462234938595</v>
      </c>
      <c r="V48" s="113">
        <v>2.9219407203372398</v>
      </c>
      <c r="W48" s="20">
        <v>80.252528152643606</v>
      </c>
      <c r="X48" s="113">
        <v>1.1988499129019601</v>
      </c>
      <c r="Y48" s="20">
        <v>11.640169676704501</v>
      </c>
      <c r="Z48" s="113">
        <v>2.5486337346813901</v>
      </c>
      <c r="AA48" s="107"/>
      <c r="AB48" s="107"/>
      <c r="AC48" s="107"/>
      <c r="AD48" s="108"/>
    </row>
    <row r="49" spans="1:30" ht="13" customHeight="1" x14ac:dyDescent="0.15">
      <c r="A49" s="57" t="s">
        <v>283</v>
      </c>
      <c r="B49" s="106">
        <v>2</v>
      </c>
      <c r="C49" s="20">
        <v>68.474846346534207</v>
      </c>
      <c r="D49" s="113">
        <v>1.18405046273799</v>
      </c>
      <c r="E49" s="20">
        <v>73.356998753084994</v>
      </c>
      <c r="F49" s="113">
        <v>1.8776121525812699</v>
      </c>
      <c r="G49" s="20">
        <v>63.448895205696402</v>
      </c>
      <c r="H49" s="113">
        <v>1.48234925513599</v>
      </c>
      <c r="I49" s="20">
        <v>-9.9081035473886292</v>
      </c>
      <c r="J49" s="113">
        <v>2.3854778869372999</v>
      </c>
      <c r="K49" s="20">
        <v>75.910373377058704</v>
      </c>
      <c r="L49" s="113">
        <v>4.7189190761142203</v>
      </c>
      <c r="M49" s="20">
        <v>69.959348225448196</v>
      </c>
      <c r="N49" s="113">
        <v>1.357704711332</v>
      </c>
      <c r="O49" s="20">
        <v>60.640553230860903</v>
      </c>
      <c r="P49" s="113">
        <v>2.5967841010655799</v>
      </c>
      <c r="Q49" s="20">
        <v>-15.2698201461978</v>
      </c>
      <c r="R49" s="113">
        <v>5.5500495478644698</v>
      </c>
      <c r="S49" s="20">
        <v>70.103254913454606</v>
      </c>
      <c r="T49" s="113">
        <v>3.3775347565407099</v>
      </c>
      <c r="U49" s="20">
        <v>69.266111100734804</v>
      </c>
      <c r="V49" s="113">
        <v>3.0607397369718101</v>
      </c>
      <c r="W49" s="20">
        <v>67.788624631507105</v>
      </c>
      <c r="X49" s="113">
        <v>1.59459540955354</v>
      </c>
      <c r="Y49" s="20">
        <v>-2.3146302819475202</v>
      </c>
      <c r="Z49" s="113">
        <v>4.0909202881225299</v>
      </c>
      <c r="AA49" s="107"/>
      <c r="AB49" s="107"/>
      <c r="AC49" s="107"/>
      <c r="AD49" s="108"/>
    </row>
    <row r="50" spans="1:30" ht="13" customHeight="1" x14ac:dyDescent="0.15">
      <c r="A50" s="57" t="s">
        <v>284</v>
      </c>
      <c r="B50" s="106">
        <v>2</v>
      </c>
      <c r="C50" s="20">
        <v>51.953262851256397</v>
      </c>
      <c r="D50" s="113">
        <v>1.0983772769664799</v>
      </c>
      <c r="E50" s="20">
        <v>52.528210986942902</v>
      </c>
      <c r="F50" s="113">
        <v>1.3484613973395201</v>
      </c>
      <c r="G50" s="20">
        <v>50.704720907878098</v>
      </c>
      <c r="H50" s="113">
        <v>2.0701252085047299</v>
      </c>
      <c r="I50" s="20">
        <v>-1.8234900790648501</v>
      </c>
      <c r="J50" s="113">
        <v>2.5208821390826701</v>
      </c>
      <c r="K50" s="20">
        <v>42.216989442621298</v>
      </c>
      <c r="L50" s="113">
        <v>4.8686471860792899</v>
      </c>
      <c r="M50" s="20">
        <v>52.742398810183502</v>
      </c>
      <c r="N50" s="113">
        <v>1.46785404770551</v>
      </c>
      <c r="O50" s="20">
        <v>51.747220003087399</v>
      </c>
      <c r="P50" s="113">
        <v>1.45612839055337</v>
      </c>
      <c r="Q50" s="20">
        <v>9.5302305604661495</v>
      </c>
      <c r="R50" s="113">
        <v>5.1230273891718996</v>
      </c>
      <c r="S50" s="20">
        <v>45.061366967429997</v>
      </c>
      <c r="T50" s="113">
        <v>2.66337112754734</v>
      </c>
      <c r="U50" s="20">
        <v>53.492019467178999</v>
      </c>
      <c r="V50" s="113">
        <v>3.1881936172044698</v>
      </c>
      <c r="W50" s="20">
        <v>52.978853523525302</v>
      </c>
      <c r="X50" s="113">
        <v>1.2157614955064699</v>
      </c>
      <c r="Y50" s="20">
        <v>7.9174865560952998</v>
      </c>
      <c r="Z50" s="113">
        <v>2.8102341209491901</v>
      </c>
      <c r="AA50" s="107"/>
      <c r="AB50" s="107"/>
      <c r="AC50" s="107"/>
      <c r="AD50" s="108"/>
    </row>
    <row r="51" spans="1:30" ht="13" customHeight="1" x14ac:dyDescent="0.15">
      <c r="A51" s="57" t="s">
        <v>285</v>
      </c>
      <c r="B51" s="106">
        <v>2</v>
      </c>
      <c r="C51" s="20">
        <v>74.747223854407594</v>
      </c>
      <c r="D51" s="113">
        <v>0.948675682850458</v>
      </c>
      <c r="E51" s="20">
        <v>77.811160531723303</v>
      </c>
      <c r="F51" s="113">
        <v>1.03941312331988</v>
      </c>
      <c r="G51" s="20">
        <v>65.757701617084905</v>
      </c>
      <c r="H51" s="113">
        <v>1.95905417300497</v>
      </c>
      <c r="I51" s="20">
        <v>-12.0534589146384</v>
      </c>
      <c r="J51" s="113">
        <v>2.1977590753565601</v>
      </c>
      <c r="K51" s="20">
        <v>80.0853382948263</v>
      </c>
      <c r="L51" s="113">
        <v>1.79947335660977</v>
      </c>
      <c r="M51" s="20">
        <v>77.530349820258806</v>
      </c>
      <c r="N51" s="113">
        <v>1.2469858344639</v>
      </c>
      <c r="O51" s="20">
        <v>61.0288194476352</v>
      </c>
      <c r="P51" s="113">
        <v>2.3063878869157999</v>
      </c>
      <c r="Q51" s="20">
        <v>-19.056518847191199</v>
      </c>
      <c r="R51" s="113">
        <v>2.8865148026279499</v>
      </c>
      <c r="S51" s="20">
        <v>80.322122923639498</v>
      </c>
      <c r="T51" s="113">
        <v>1.65086727847387</v>
      </c>
      <c r="U51" s="20">
        <v>79.470276312789096</v>
      </c>
      <c r="V51" s="113">
        <v>1.9415569583110399</v>
      </c>
      <c r="W51" s="20">
        <v>71.591974001681393</v>
      </c>
      <c r="X51" s="113">
        <v>1.14628139697846</v>
      </c>
      <c r="Y51" s="20">
        <v>-8.7301489219580493</v>
      </c>
      <c r="Z51" s="113">
        <v>1.9810947991635299</v>
      </c>
      <c r="AA51" s="107"/>
      <c r="AB51" s="107"/>
      <c r="AC51" s="107"/>
      <c r="AD51" s="108"/>
    </row>
    <row r="52" spans="1:30" ht="13" customHeight="1" x14ac:dyDescent="0.15">
      <c r="A52" s="57" t="s">
        <v>286</v>
      </c>
      <c r="B52" s="106">
        <v>2</v>
      </c>
      <c r="C52" s="20">
        <v>59.635756817998399</v>
      </c>
      <c r="D52" s="113">
        <v>1.24170395733332</v>
      </c>
      <c r="E52" s="20">
        <v>61.261021219846903</v>
      </c>
      <c r="F52" s="113">
        <v>1.5049182340723799</v>
      </c>
      <c r="G52" s="20">
        <v>56.731264580217903</v>
      </c>
      <c r="H52" s="113">
        <v>1.7596322821561401</v>
      </c>
      <c r="I52" s="20">
        <v>-4.5297566396290598</v>
      </c>
      <c r="J52" s="113">
        <v>2.10886402077614</v>
      </c>
      <c r="K52" s="20">
        <v>62.4857753754264</v>
      </c>
      <c r="L52" s="113">
        <v>2.9886685557138901</v>
      </c>
      <c r="M52" s="20">
        <v>61.633330705291698</v>
      </c>
      <c r="N52" s="113">
        <v>1.4312211726119299</v>
      </c>
      <c r="O52" s="20">
        <v>54.8855934533523</v>
      </c>
      <c r="P52" s="113">
        <v>2.9555405658946801</v>
      </c>
      <c r="Q52" s="20">
        <v>-7.6001819220740696</v>
      </c>
      <c r="R52" s="113">
        <v>3.8617546417067201</v>
      </c>
      <c r="S52" s="20">
        <v>61.956487305652502</v>
      </c>
      <c r="T52" s="113">
        <v>3.6670495875612201</v>
      </c>
      <c r="U52" s="20">
        <v>66.871429767890106</v>
      </c>
      <c r="V52" s="113">
        <v>3.1083248389703102</v>
      </c>
      <c r="W52" s="20">
        <v>58.623518201125897</v>
      </c>
      <c r="X52" s="113">
        <v>1.8332309941492999</v>
      </c>
      <c r="Y52" s="20">
        <v>-3.33296910452651</v>
      </c>
      <c r="Z52" s="113">
        <v>4.2587177812612396</v>
      </c>
      <c r="AA52" s="107"/>
      <c r="AB52" s="107"/>
      <c r="AC52" s="107"/>
      <c r="AD52" s="108"/>
    </row>
    <row r="53" spans="1:30" ht="13" customHeight="1" x14ac:dyDescent="0.15">
      <c r="A53" s="57" t="s">
        <v>287</v>
      </c>
      <c r="B53" s="106">
        <v>2</v>
      </c>
      <c r="C53" s="20">
        <v>71.999808555815207</v>
      </c>
      <c r="D53" s="113">
        <v>1.15145665176884</v>
      </c>
      <c r="E53" s="20">
        <v>72.966921787727699</v>
      </c>
      <c r="F53" s="113">
        <v>1.0654828475453499</v>
      </c>
      <c r="G53" s="20">
        <v>68.167747739045694</v>
      </c>
      <c r="H53" s="113">
        <v>2.5592670457034199</v>
      </c>
      <c r="I53" s="20">
        <v>-4.7991740486819898</v>
      </c>
      <c r="J53" s="113">
        <v>2.3731175540688199</v>
      </c>
      <c r="K53" s="20">
        <v>69.016571847505205</v>
      </c>
      <c r="L53" s="113">
        <v>3.5492612392665399</v>
      </c>
      <c r="M53" s="20">
        <v>71.936265663258894</v>
      </c>
      <c r="N53" s="113">
        <v>1.3704643879456599</v>
      </c>
      <c r="O53" s="20">
        <v>72.660197136553293</v>
      </c>
      <c r="P53" s="113">
        <v>1.95221211924745</v>
      </c>
      <c r="Q53" s="20">
        <v>3.6436252890481202</v>
      </c>
      <c r="R53" s="113">
        <v>4.1879774780096799</v>
      </c>
      <c r="S53" s="20">
        <v>65.221208657052202</v>
      </c>
      <c r="T53" s="113">
        <v>2.4715844128047801</v>
      </c>
      <c r="U53" s="20">
        <v>70.828580729156698</v>
      </c>
      <c r="V53" s="113">
        <v>2.5516141982846401</v>
      </c>
      <c r="W53" s="20">
        <v>73.877999081043498</v>
      </c>
      <c r="X53" s="113">
        <v>1.31959508503476</v>
      </c>
      <c r="Y53" s="20">
        <v>8.6567904239913194</v>
      </c>
      <c r="Z53" s="113">
        <v>2.54370907634233</v>
      </c>
      <c r="AA53" s="107"/>
      <c r="AB53" s="107"/>
      <c r="AC53" s="107"/>
      <c r="AD53" s="108"/>
    </row>
    <row r="54" spans="1:30" ht="13" customHeight="1" x14ac:dyDescent="0.15">
      <c r="A54" s="57" t="s">
        <v>288</v>
      </c>
      <c r="B54" s="106">
        <v>2</v>
      </c>
      <c r="C54" s="20">
        <v>71.936799964626999</v>
      </c>
      <c r="D54" s="113">
        <v>1.1823209344072201</v>
      </c>
      <c r="E54" s="20">
        <v>72.052881582754196</v>
      </c>
      <c r="F54" s="113">
        <v>1.2681008916666501</v>
      </c>
      <c r="G54" s="20">
        <v>71.646372963001795</v>
      </c>
      <c r="H54" s="113">
        <v>2.6666234059263498</v>
      </c>
      <c r="I54" s="20">
        <v>-0.40650861975240099</v>
      </c>
      <c r="J54" s="113">
        <v>2.8807409384690001</v>
      </c>
      <c r="K54" s="20">
        <v>80.0891441562962</v>
      </c>
      <c r="L54" s="113">
        <v>3.6248900920509799</v>
      </c>
      <c r="M54" s="20">
        <v>73.823632590757398</v>
      </c>
      <c r="N54" s="113">
        <v>1.7523434639703499</v>
      </c>
      <c r="O54" s="20">
        <v>67.032341567392606</v>
      </c>
      <c r="P54" s="113">
        <v>2.2467671098857802</v>
      </c>
      <c r="Q54" s="20">
        <v>-13.056802588903601</v>
      </c>
      <c r="R54" s="113">
        <v>4.6082872214694897</v>
      </c>
      <c r="S54" s="20">
        <v>71.708658930433003</v>
      </c>
      <c r="T54" s="113">
        <v>2.8778190597939202</v>
      </c>
      <c r="U54" s="20">
        <v>78.622171153219696</v>
      </c>
      <c r="V54" s="113">
        <v>2.8217795701967701</v>
      </c>
      <c r="W54" s="20">
        <v>70.628363125903206</v>
      </c>
      <c r="X54" s="113">
        <v>1.4440823092669199</v>
      </c>
      <c r="Y54" s="20">
        <v>-1.0802958045297999</v>
      </c>
      <c r="Z54" s="113">
        <v>3.2600738060328802</v>
      </c>
      <c r="AA54" s="107"/>
      <c r="AB54" s="107"/>
      <c r="AC54" s="107"/>
      <c r="AD54" s="108"/>
    </row>
    <row r="55" spans="1:30" ht="13" customHeight="1" x14ac:dyDescent="0.15">
      <c r="A55" s="57" t="s">
        <v>289</v>
      </c>
      <c r="B55" s="106">
        <v>2</v>
      </c>
      <c r="C55" s="20">
        <v>60.384475066251497</v>
      </c>
      <c r="D55" s="113">
        <v>1.4808961381180901</v>
      </c>
      <c r="E55" s="20">
        <v>60.508488824696997</v>
      </c>
      <c r="F55" s="113">
        <v>1.8163763717682899</v>
      </c>
      <c r="G55" s="20">
        <v>59.587694876199102</v>
      </c>
      <c r="H55" s="113">
        <v>2.3317354206307801</v>
      </c>
      <c r="I55" s="20">
        <v>-0.92079394849790197</v>
      </c>
      <c r="J55" s="113">
        <v>2.7980349184828901</v>
      </c>
      <c r="K55" s="20">
        <v>64.6173993413977</v>
      </c>
      <c r="L55" s="113">
        <v>2.92047692131016</v>
      </c>
      <c r="M55" s="20">
        <v>61.806067202604503</v>
      </c>
      <c r="N55" s="113">
        <v>2.0115086281385901</v>
      </c>
      <c r="O55" s="20">
        <v>54.181413573629897</v>
      </c>
      <c r="P55" s="113">
        <v>2.35443570511306</v>
      </c>
      <c r="Q55" s="20">
        <v>-10.435985767767701</v>
      </c>
      <c r="R55" s="113">
        <v>3.3937864963315101</v>
      </c>
      <c r="S55" s="20">
        <v>65.653391608818197</v>
      </c>
      <c r="T55" s="113">
        <v>2.5134852464752901</v>
      </c>
      <c r="U55" s="20">
        <v>60.9133430817283</v>
      </c>
      <c r="V55" s="113">
        <v>3.3891045932258099</v>
      </c>
      <c r="W55" s="20">
        <v>56.3103354904651</v>
      </c>
      <c r="X55" s="113">
        <v>1.91599166079179</v>
      </c>
      <c r="Y55" s="20">
        <v>-9.3430561183530898</v>
      </c>
      <c r="Z55" s="113">
        <v>2.9033795899533001</v>
      </c>
      <c r="AA55" s="107"/>
      <c r="AB55" s="107"/>
      <c r="AC55" s="107"/>
      <c r="AD55" s="108"/>
    </row>
    <row r="56" spans="1:30" ht="13" customHeight="1" x14ac:dyDescent="0.15">
      <c r="A56" s="57" t="s">
        <v>290</v>
      </c>
      <c r="B56" s="106">
        <v>2</v>
      </c>
      <c r="C56" s="20">
        <v>85.294689042741894</v>
      </c>
      <c r="D56" s="113">
        <v>0.76294604358242102</v>
      </c>
      <c r="E56" s="20">
        <v>87.175783444339999</v>
      </c>
      <c r="F56" s="113">
        <v>0.87151956030690603</v>
      </c>
      <c r="G56" s="20">
        <v>81.956410131282695</v>
      </c>
      <c r="H56" s="113">
        <v>1.1556362998588801</v>
      </c>
      <c r="I56" s="20">
        <v>-5.2193733130573303</v>
      </c>
      <c r="J56" s="113">
        <v>1.27140928586631</v>
      </c>
      <c r="K56" s="20">
        <v>87.298165532164703</v>
      </c>
      <c r="L56" s="113">
        <v>1.9881503399659499</v>
      </c>
      <c r="M56" s="20">
        <v>86.724804322509698</v>
      </c>
      <c r="N56" s="113">
        <v>0.93869060257511605</v>
      </c>
      <c r="O56" s="20">
        <v>82.344963421360305</v>
      </c>
      <c r="P56" s="113">
        <v>1.21049805852861</v>
      </c>
      <c r="Q56" s="20">
        <v>-4.9532021108044697</v>
      </c>
      <c r="R56" s="113">
        <v>2.1046735692165499</v>
      </c>
      <c r="S56" s="20">
        <v>85.901729521004697</v>
      </c>
      <c r="T56" s="113">
        <v>1.4365766360388501</v>
      </c>
      <c r="U56" s="20">
        <v>87.724877642358607</v>
      </c>
      <c r="V56" s="113">
        <v>1.39486918965041</v>
      </c>
      <c r="W56" s="20">
        <v>84.122846449277503</v>
      </c>
      <c r="X56" s="113">
        <v>0.97490974886617698</v>
      </c>
      <c r="Y56" s="20">
        <v>-1.7788830717272199</v>
      </c>
      <c r="Z56" s="113">
        <v>1.5822036020057799</v>
      </c>
      <c r="AA56" s="107"/>
      <c r="AB56" s="107"/>
      <c r="AC56" s="107"/>
      <c r="AD56" s="108"/>
    </row>
    <row r="57" spans="1:30" ht="13" customHeight="1" x14ac:dyDescent="0.15">
      <c r="A57" s="57" t="s">
        <v>291</v>
      </c>
      <c r="B57" s="106">
        <v>2</v>
      </c>
      <c r="C57" s="20">
        <v>80.428581189519804</v>
      </c>
      <c r="D57" s="113">
        <v>1.4342378364350099</v>
      </c>
      <c r="E57" s="20">
        <v>81.6598748759816</v>
      </c>
      <c r="F57" s="113">
        <v>1.55493479534659</v>
      </c>
      <c r="G57" s="20">
        <v>78.104490511052205</v>
      </c>
      <c r="H57" s="113">
        <v>2.12303685845046</v>
      </c>
      <c r="I57" s="20">
        <v>-3.5553843649293202</v>
      </c>
      <c r="J57" s="113">
        <v>2.2311740529700499</v>
      </c>
      <c r="K57" s="20">
        <v>76.334022643902898</v>
      </c>
      <c r="L57" s="113">
        <v>4.2738066880688601</v>
      </c>
      <c r="M57" s="20">
        <v>84.373309144565297</v>
      </c>
      <c r="N57" s="113">
        <v>1.79220762741061</v>
      </c>
      <c r="O57" s="20">
        <v>76.794837564756804</v>
      </c>
      <c r="P57" s="113">
        <v>1.7921329239680399</v>
      </c>
      <c r="Q57" s="20">
        <v>0.46081492085389197</v>
      </c>
      <c r="R57" s="113">
        <v>4.6472155734702696</v>
      </c>
      <c r="S57" s="20">
        <v>72.879807949572907</v>
      </c>
      <c r="T57" s="113">
        <v>3.6491694374492099</v>
      </c>
      <c r="U57" s="20">
        <v>86.479729113054802</v>
      </c>
      <c r="V57" s="113">
        <v>2.4750982693040702</v>
      </c>
      <c r="W57" s="20">
        <v>81.421205646733</v>
      </c>
      <c r="X57" s="113">
        <v>1.64758457721223</v>
      </c>
      <c r="Y57" s="20">
        <v>8.5413976971601606</v>
      </c>
      <c r="Z57" s="113">
        <v>3.9108964077281398</v>
      </c>
      <c r="AA57" s="107"/>
      <c r="AB57" s="107"/>
      <c r="AC57" s="107"/>
      <c r="AD57" s="108"/>
    </row>
    <row r="58" spans="1:30" ht="13" customHeight="1" x14ac:dyDescent="0.15">
      <c r="A58" s="57" t="s">
        <v>292</v>
      </c>
      <c r="B58" s="106">
        <v>2</v>
      </c>
      <c r="C58" s="20">
        <v>67.234762595386201</v>
      </c>
      <c r="D58" s="113">
        <v>1.0008356847488</v>
      </c>
      <c r="E58" s="20">
        <v>66.581085808541502</v>
      </c>
      <c r="F58" s="113">
        <v>1.3205338232533399</v>
      </c>
      <c r="G58" s="20">
        <v>68.264035677403399</v>
      </c>
      <c r="H58" s="113">
        <v>1.4137697713234001</v>
      </c>
      <c r="I58" s="20">
        <v>1.6829498688619</v>
      </c>
      <c r="J58" s="113">
        <v>1.8897057829873001</v>
      </c>
      <c r="K58" s="20">
        <v>67.282052556844903</v>
      </c>
      <c r="L58" s="113">
        <v>3.2411706394642898</v>
      </c>
      <c r="M58" s="20">
        <v>66.757205006720994</v>
      </c>
      <c r="N58" s="113">
        <v>1.13447306919247</v>
      </c>
      <c r="O58" s="20">
        <v>72.654022948213907</v>
      </c>
      <c r="P58" s="113">
        <v>2.6918876909738101</v>
      </c>
      <c r="Q58" s="20">
        <v>5.3719703913689196</v>
      </c>
      <c r="R58" s="113">
        <v>4.1728062519604601</v>
      </c>
      <c r="S58" s="20">
        <v>67.0296997352402</v>
      </c>
      <c r="T58" s="113">
        <v>2.8027431125799702</v>
      </c>
      <c r="U58" s="20">
        <v>70.208791910919501</v>
      </c>
      <c r="V58" s="113">
        <v>1.79370942558872</v>
      </c>
      <c r="W58" s="20">
        <v>66.200308190919301</v>
      </c>
      <c r="X58" s="113">
        <v>1.27189417981376</v>
      </c>
      <c r="Y58" s="20">
        <v>-0.82939154432085604</v>
      </c>
      <c r="Z58" s="113">
        <v>3.2041148265426802</v>
      </c>
      <c r="AA58" s="107"/>
      <c r="AB58" s="107"/>
      <c r="AC58" s="107"/>
      <c r="AD58" s="108"/>
    </row>
    <row r="59" spans="1:30" ht="13" customHeight="1" x14ac:dyDescent="0.15">
      <c r="A59" s="57" t="s">
        <v>293</v>
      </c>
      <c r="B59" s="106">
        <v>2</v>
      </c>
      <c r="C59" s="20">
        <v>87.285621303313903</v>
      </c>
      <c r="D59" s="113">
        <v>1.2136856867390999</v>
      </c>
      <c r="E59" s="20">
        <v>87.212547938106994</v>
      </c>
      <c r="F59" s="113">
        <v>1.7712328941456099</v>
      </c>
      <c r="G59" s="20">
        <v>87.518265828597393</v>
      </c>
      <c r="H59" s="113">
        <v>1.3286251393942301</v>
      </c>
      <c r="I59" s="20">
        <v>0.30571789049041298</v>
      </c>
      <c r="J59" s="113">
        <v>2.5018415419676301</v>
      </c>
      <c r="K59" s="20">
        <v>86.171351339630306</v>
      </c>
      <c r="L59" s="113">
        <v>2.6241578363241298</v>
      </c>
      <c r="M59" s="20">
        <v>87.862436336701407</v>
      </c>
      <c r="N59" s="113">
        <v>1.33772227395124</v>
      </c>
      <c r="O59" s="20">
        <v>85.207452337537205</v>
      </c>
      <c r="P59" s="113">
        <v>2.39925369476956</v>
      </c>
      <c r="Q59" s="20">
        <v>-0.96389900209312895</v>
      </c>
      <c r="R59" s="113">
        <v>3.8055761782411599</v>
      </c>
      <c r="S59" s="20">
        <v>89.048254455459102</v>
      </c>
      <c r="T59" s="113">
        <v>1.95058888497882</v>
      </c>
      <c r="U59" s="20">
        <v>84.218769052503404</v>
      </c>
      <c r="V59" s="113">
        <v>2.7359253816481699</v>
      </c>
      <c r="W59" s="20">
        <v>88.374449784618903</v>
      </c>
      <c r="X59" s="113">
        <v>1.2600911446297101</v>
      </c>
      <c r="Y59" s="20">
        <v>-0.67380467084017004</v>
      </c>
      <c r="Z59" s="113">
        <v>2.0896319021818801</v>
      </c>
      <c r="AA59" s="107"/>
      <c r="AB59" s="107"/>
      <c r="AC59" s="107"/>
      <c r="AD59" s="108"/>
    </row>
    <row r="60" spans="1:30" ht="13" customHeight="1" x14ac:dyDescent="0.15">
      <c r="A60" s="57" t="s">
        <v>294</v>
      </c>
      <c r="B60" s="106">
        <v>2</v>
      </c>
      <c r="C60" s="20">
        <v>71.859521067874695</v>
      </c>
      <c r="D60" s="113">
        <v>2.0131620432399999</v>
      </c>
      <c r="E60" s="20">
        <v>72.073158377015204</v>
      </c>
      <c r="F60" s="113">
        <v>3.3611073459993399</v>
      </c>
      <c r="G60" s="20">
        <v>70.970068671586603</v>
      </c>
      <c r="H60" s="113">
        <v>3.7464169195728698</v>
      </c>
      <c r="I60" s="20">
        <v>-1.10308970542859</v>
      </c>
      <c r="J60" s="113">
        <v>5.9990765905454397</v>
      </c>
      <c r="K60" s="20">
        <v>75.039478950191295</v>
      </c>
      <c r="L60" s="113">
        <v>5.5292569595723497</v>
      </c>
      <c r="M60" s="20">
        <v>76.623790848370405</v>
      </c>
      <c r="N60" s="113">
        <v>2.6245480931456799</v>
      </c>
      <c r="O60" s="20">
        <v>64.489220886937503</v>
      </c>
      <c r="P60" s="113">
        <v>3.2075687257351801</v>
      </c>
      <c r="Q60" s="20">
        <v>-10.5502580632538</v>
      </c>
      <c r="R60" s="113">
        <v>5.7643705177601197</v>
      </c>
      <c r="S60" s="20">
        <v>76.741666049679395</v>
      </c>
      <c r="T60" s="113">
        <v>3.7046560716431398</v>
      </c>
      <c r="U60" s="20">
        <v>72.482955010878101</v>
      </c>
      <c r="V60" s="113">
        <v>5.1724478656453599</v>
      </c>
      <c r="W60" s="20">
        <v>69.939171750383693</v>
      </c>
      <c r="X60" s="113">
        <v>3.87331152497589</v>
      </c>
      <c r="Y60" s="20">
        <v>-6.8024942992957298</v>
      </c>
      <c r="Z60" s="113">
        <v>4.9421965823345202</v>
      </c>
      <c r="AA60" s="107"/>
      <c r="AB60" s="107"/>
      <c r="AC60" s="107"/>
      <c r="AD60" s="108"/>
    </row>
    <row r="61" spans="1:30" ht="13" customHeight="1" x14ac:dyDescent="0.15">
      <c r="A61" s="57" t="s">
        <v>295</v>
      </c>
      <c r="B61" s="106">
        <v>2</v>
      </c>
      <c r="C61" s="20">
        <v>75.855814041144001</v>
      </c>
      <c r="D61" s="113">
        <v>0.967321215457425</v>
      </c>
      <c r="E61" s="20">
        <v>75.151057783061106</v>
      </c>
      <c r="F61" s="113">
        <v>1.36463901060191</v>
      </c>
      <c r="G61" s="20">
        <v>77.054140193601</v>
      </c>
      <c r="H61" s="113">
        <v>1.5117553299812401</v>
      </c>
      <c r="I61" s="20">
        <v>1.9030824105398501</v>
      </c>
      <c r="J61" s="113">
        <v>2.1699260584450299</v>
      </c>
      <c r="K61" s="20">
        <v>74.026295129352405</v>
      </c>
      <c r="L61" s="113">
        <v>1.95905802064127</v>
      </c>
      <c r="M61" s="20">
        <v>78.334182573937298</v>
      </c>
      <c r="N61" s="113">
        <v>1.0669181444953999</v>
      </c>
      <c r="O61" s="20">
        <v>71.736067763271805</v>
      </c>
      <c r="P61" s="113">
        <v>2.1843857548565402</v>
      </c>
      <c r="Q61" s="20">
        <v>-2.2902273660806101</v>
      </c>
      <c r="R61" s="113">
        <v>2.8252220040876002</v>
      </c>
      <c r="S61" s="20">
        <v>74.055229356663602</v>
      </c>
      <c r="T61" s="113">
        <v>1.8723626751739599</v>
      </c>
      <c r="U61" s="20">
        <v>77.826889312531094</v>
      </c>
      <c r="V61" s="113">
        <v>1.93919148586736</v>
      </c>
      <c r="W61" s="20">
        <v>76.032640927360902</v>
      </c>
      <c r="X61" s="113">
        <v>1.25528476984506</v>
      </c>
      <c r="Y61" s="20">
        <v>1.9774115706973101</v>
      </c>
      <c r="Z61" s="113">
        <v>2.0511795106845101</v>
      </c>
      <c r="AA61" s="107"/>
      <c r="AB61" s="107"/>
      <c r="AC61" s="107"/>
      <c r="AD61" s="108"/>
    </row>
    <row r="62" spans="1:30" ht="13" customHeight="1" x14ac:dyDescent="0.15">
      <c r="A62" s="57" t="s">
        <v>296</v>
      </c>
      <c r="B62" s="106">
        <v>2</v>
      </c>
      <c r="C62" s="20">
        <v>68.388584304346296</v>
      </c>
      <c r="D62" s="113">
        <v>1.1623098472989</v>
      </c>
      <c r="E62" s="20">
        <v>67.575610066689194</v>
      </c>
      <c r="F62" s="113">
        <v>1.21858122029853</v>
      </c>
      <c r="G62" s="20">
        <v>70.175823035070493</v>
      </c>
      <c r="H62" s="113">
        <v>1.8229829211594</v>
      </c>
      <c r="I62" s="20">
        <v>2.60021296838134</v>
      </c>
      <c r="J62" s="113">
        <v>1.80680666606166</v>
      </c>
      <c r="K62" s="20">
        <v>63.915281120677399</v>
      </c>
      <c r="L62" s="113">
        <v>5.0210396643681197</v>
      </c>
      <c r="M62" s="20">
        <v>68.941978362131493</v>
      </c>
      <c r="N62" s="113">
        <v>1.23996412176801</v>
      </c>
      <c r="O62" s="20">
        <v>66.938111693778197</v>
      </c>
      <c r="P62" s="113">
        <v>2.7982154831799599</v>
      </c>
      <c r="Q62" s="20">
        <v>3.0228305731008001</v>
      </c>
      <c r="R62" s="113">
        <v>5.7645863604544196</v>
      </c>
      <c r="S62" s="20">
        <v>65.233543165090097</v>
      </c>
      <c r="T62" s="113">
        <v>3.8730147299038702</v>
      </c>
      <c r="U62" s="20">
        <v>66.156784332327106</v>
      </c>
      <c r="V62" s="113">
        <v>3.4224083257340498</v>
      </c>
      <c r="W62" s="20">
        <v>68.891277526987693</v>
      </c>
      <c r="X62" s="113">
        <v>1.1809315308175501</v>
      </c>
      <c r="Y62" s="20">
        <v>3.6577343618976501</v>
      </c>
      <c r="Z62" s="113">
        <v>3.9569182100942002</v>
      </c>
      <c r="AA62" s="107"/>
      <c r="AB62" s="107"/>
      <c r="AC62" s="107"/>
      <c r="AD62" s="108"/>
    </row>
    <row r="63" spans="1:30" ht="13" customHeight="1" x14ac:dyDescent="0.15">
      <c r="A63" s="110" t="s">
        <v>297</v>
      </c>
      <c r="B63" s="74">
        <v>2</v>
      </c>
      <c r="C63" s="8">
        <v>72.577131395300597</v>
      </c>
      <c r="D63" s="114">
        <v>0.233224069157658</v>
      </c>
      <c r="E63" s="8">
        <v>73.019788309218697</v>
      </c>
      <c r="F63" s="114">
        <v>0.29416763047033001</v>
      </c>
      <c r="G63" s="8">
        <v>70.372824905339897</v>
      </c>
      <c r="H63" s="114">
        <v>0.439277997101366</v>
      </c>
      <c r="I63" s="8">
        <v>-2.6469634038788201</v>
      </c>
      <c r="J63" s="114">
        <v>0.53524417064571395</v>
      </c>
      <c r="K63" s="8">
        <v>73.676039208670801</v>
      </c>
      <c r="L63" s="114">
        <v>0.76307207489586704</v>
      </c>
      <c r="M63" s="8">
        <v>74.755574056277396</v>
      </c>
      <c r="N63" s="114">
        <v>0.31059000803957898</v>
      </c>
      <c r="O63" s="8">
        <v>69.120503579588203</v>
      </c>
      <c r="P63" s="114">
        <v>0.42450140577377199</v>
      </c>
      <c r="Q63" s="8">
        <v>-4.5555356290826303</v>
      </c>
      <c r="R63" s="114">
        <v>0.856356709872931</v>
      </c>
      <c r="S63" s="8">
        <v>71.793742662503305</v>
      </c>
      <c r="T63" s="114">
        <v>0.54867808151353303</v>
      </c>
      <c r="U63" s="8">
        <v>74.853314344673194</v>
      </c>
      <c r="V63" s="114">
        <v>0.56059434354678706</v>
      </c>
      <c r="W63" s="8">
        <v>72.045306870194693</v>
      </c>
      <c r="X63" s="114">
        <v>0.303905390453105</v>
      </c>
      <c r="Y63" s="8">
        <v>0.25156420769135601</v>
      </c>
      <c r="Z63" s="114">
        <v>0.60451584183025098</v>
      </c>
      <c r="AA63" s="107"/>
      <c r="AB63" s="107"/>
      <c r="AC63" s="107"/>
      <c r="AD63" s="108"/>
    </row>
    <row r="64" spans="1:30" ht="13" customHeight="1" x14ac:dyDescent="0.15">
      <c r="A64" s="75" t="s">
        <v>298</v>
      </c>
      <c r="B64" s="76">
        <v>2</v>
      </c>
      <c r="C64" s="12">
        <v>82.495852465514204</v>
      </c>
      <c r="D64" s="115">
        <v>0.28863885787252902</v>
      </c>
      <c r="E64" s="12">
        <v>83.525241171941005</v>
      </c>
      <c r="F64" s="115">
        <v>0.32814298634446898</v>
      </c>
      <c r="G64" s="12">
        <v>79.711159813186498</v>
      </c>
      <c r="H64" s="115">
        <v>0.53629711550507198</v>
      </c>
      <c r="I64" s="12">
        <v>-3.8140813587545499</v>
      </c>
      <c r="J64" s="115">
        <v>0.60119588513634203</v>
      </c>
      <c r="K64" s="12">
        <v>80.364066763186699</v>
      </c>
      <c r="L64" s="115">
        <v>1.3183650426532301</v>
      </c>
      <c r="M64" s="12">
        <v>84.551176521113703</v>
      </c>
      <c r="N64" s="115">
        <v>0.38090906376942602</v>
      </c>
      <c r="O64" s="12">
        <v>80.191768259327205</v>
      </c>
      <c r="P64" s="115">
        <v>0.470707858881037</v>
      </c>
      <c r="Q64" s="12">
        <v>-0.172298503859521</v>
      </c>
      <c r="R64" s="115">
        <v>1.39187612191885</v>
      </c>
      <c r="S64" s="12">
        <v>79.929913610724896</v>
      </c>
      <c r="T64" s="115">
        <v>0.87249471985121996</v>
      </c>
      <c r="U64" s="12">
        <v>84.585472599178303</v>
      </c>
      <c r="V64" s="115">
        <v>0.65540234731364699</v>
      </c>
      <c r="W64" s="12">
        <v>82.563041891401198</v>
      </c>
      <c r="X64" s="115">
        <v>0.35430905930002998</v>
      </c>
      <c r="Y64" s="12">
        <v>2.6331282806762601</v>
      </c>
      <c r="Z64" s="115">
        <v>0.91297110719576702</v>
      </c>
      <c r="AA64" s="107"/>
      <c r="AB64" s="107"/>
      <c r="AC64" s="107"/>
      <c r="AD64" s="108"/>
    </row>
    <row r="65" spans="1:30" ht="13" customHeight="1" x14ac:dyDescent="0.15">
      <c r="A65" s="77" t="s">
        <v>299</v>
      </c>
      <c r="B65" s="78">
        <v>2</v>
      </c>
      <c r="C65" s="59">
        <v>69.839749014674993</v>
      </c>
      <c r="D65" s="116">
        <v>0.17531049664005599</v>
      </c>
      <c r="E65" s="59">
        <v>70.498987650490093</v>
      </c>
      <c r="F65" s="116">
        <v>0.21666664821473999</v>
      </c>
      <c r="G65" s="59">
        <v>67.607838597762196</v>
      </c>
      <c r="H65" s="116">
        <v>0.32231965880392699</v>
      </c>
      <c r="I65" s="59">
        <v>-2.89114905272795</v>
      </c>
      <c r="J65" s="116">
        <v>0.38603961828478101</v>
      </c>
      <c r="K65" s="59">
        <v>70.895242959529497</v>
      </c>
      <c r="L65" s="116">
        <v>0.562786523701855</v>
      </c>
      <c r="M65" s="59">
        <v>71.475796099098702</v>
      </c>
      <c r="N65" s="116">
        <v>0.226356675272506</v>
      </c>
      <c r="O65" s="59">
        <v>66.509572635603206</v>
      </c>
      <c r="P65" s="116">
        <v>0.32594047858655201</v>
      </c>
      <c r="Q65" s="59">
        <v>-4.3856703239263304</v>
      </c>
      <c r="R65" s="116">
        <v>0.63741249190925098</v>
      </c>
      <c r="S65" s="59">
        <v>68.8702562403911</v>
      </c>
      <c r="T65" s="116">
        <v>0.399335709952925</v>
      </c>
      <c r="U65" s="59">
        <v>71.418172234034202</v>
      </c>
      <c r="V65" s="116">
        <v>0.42302197133209701</v>
      </c>
      <c r="W65" s="59">
        <v>69.558885164733397</v>
      </c>
      <c r="X65" s="116">
        <v>0.22509849043191599</v>
      </c>
      <c r="Y65" s="59">
        <v>0.68862892434229295</v>
      </c>
      <c r="Z65" s="116">
        <v>0.44664547861846698</v>
      </c>
      <c r="AA65" s="107"/>
      <c r="AB65" s="107"/>
      <c r="AC65" s="107"/>
      <c r="AD65" s="108"/>
    </row>
    <row r="66" spans="1:30" ht="13" customHeight="1" x14ac:dyDescent="0.15">
      <c r="A66" s="57" t="s">
        <v>300</v>
      </c>
      <c r="B66" s="106">
        <v>2</v>
      </c>
      <c r="C66" s="20">
        <v>62.568159755155499</v>
      </c>
      <c r="D66" s="113">
        <v>2.3401019557148501</v>
      </c>
      <c r="E66" s="20">
        <v>61.531585948780403</v>
      </c>
      <c r="F66" s="113">
        <v>3.36201974475548</v>
      </c>
      <c r="G66" s="20">
        <v>64.373566460231103</v>
      </c>
      <c r="H66" s="113">
        <v>3.6734382551011202</v>
      </c>
      <c r="I66" s="20">
        <v>2.8419805114506702</v>
      </c>
      <c r="J66" s="113">
        <v>5.0478183018737299</v>
      </c>
      <c r="K66" s="20">
        <v>59.215989854271598</v>
      </c>
      <c r="L66" s="113">
        <v>5.2704049142666198</v>
      </c>
      <c r="M66" s="20">
        <v>67.341792734497801</v>
      </c>
      <c r="N66" s="113">
        <v>3.0741625214725601</v>
      </c>
      <c r="O66" s="20">
        <v>50.529030839777199</v>
      </c>
      <c r="P66" s="113">
        <v>5.4190338550267203</v>
      </c>
      <c r="Q66" s="20">
        <v>-8.6869590144944695</v>
      </c>
      <c r="R66" s="113">
        <v>8.2429877997213197</v>
      </c>
      <c r="S66" s="20">
        <v>61.688940104698297</v>
      </c>
      <c r="T66" s="113">
        <v>4.3837939255724097</v>
      </c>
      <c r="U66" s="20">
        <v>65.164081296068204</v>
      </c>
      <c r="V66" s="113">
        <v>4.3109468744712798</v>
      </c>
      <c r="W66" s="20">
        <v>62.703909695629399</v>
      </c>
      <c r="X66" s="113">
        <v>2.9931420418000698</v>
      </c>
      <c r="Y66" s="20">
        <v>1.01496959093117</v>
      </c>
      <c r="Z66" s="113">
        <v>5.1345869693157704</v>
      </c>
      <c r="AA66" s="107"/>
      <c r="AB66" s="107"/>
      <c r="AC66" s="107"/>
      <c r="AD66" s="108"/>
    </row>
    <row r="67" spans="1:30" ht="13" customHeight="1" x14ac:dyDescent="0.15">
      <c r="A67" s="57" t="s">
        <v>301</v>
      </c>
      <c r="B67" s="106">
        <v>2</v>
      </c>
      <c r="C67" s="20">
        <v>75.289138499315897</v>
      </c>
      <c r="D67" s="113">
        <v>2.3853829756175902</v>
      </c>
      <c r="E67" s="20">
        <v>77.003608438545598</v>
      </c>
      <c r="F67" s="113">
        <v>2.5631970099368302</v>
      </c>
      <c r="G67" s="20">
        <v>72.645274925373499</v>
      </c>
      <c r="H67" s="113">
        <v>3.3688898165041499</v>
      </c>
      <c r="I67" s="20">
        <v>-4.3583335131721004</v>
      </c>
      <c r="J67" s="113">
        <v>3.3661292476824798</v>
      </c>
      <c r="K67" s="20">
        <v>73.602982512676306</v>
      </c>
      <c r="L67" s="113">
        <v>4.4299354676440297</v>
      </c>
      <c r="M67" s="20">
        <v>77.455097788827103</v>
      </c>
      <c r="N67" s="113">
        <v>3.1384694084059599</v>
      </c>
      <c r="O67" s="20">
        <v>71.886545369561404</v>
      </c>
      <c r="P67" s="113">
        <v>4.0612819725541804</v>
      </c>
      <c r="Q67" s="20">
        <v>-1.7164371431148999</v>
      </c>
      <c r="R67" s="113">
        <v>5.24228910259008</v>
      </c>
      <c r="S67" s="20">
        <v>74.348741831213403</v>
      </c>
      <c r="T67" s="113">
        <v>4.3455202567500102</v>
      </c>
      <c r="U67" s="20">
        <v>73.814885549360099</v>
      </c>
      <c r="V67" s="113">
        <v>4.2297347347272201</v>
      </c>
      <c r="W67" s="20">
        <v>76.037256230359205</v>
      </c>
      <c r="X67" s="113">
        <v>3.0405485006373199</v>
      </c>
      <c r="Y67" s="20">
        <v>1.6885143991457601</v>
      </c>
      <c r="Z67" s="113">
        <v>5.15898952979434</v>
      </c>
      <c r="AA67" s="107"/>
      <c r="AB67" s="107"/>
      <c r="AC67" s="107"/>
      <c r="AD67" s="108"/>
    </row>
    <row r="68" spans="1:30" ht="13" customHeight="1" x14ac:dyDescent="0.15">
      <c r="A68" s="57" t="s">
        <v>302</v>
      </c>
      <c r="B68" s="106">
        <v>2</v>
      </c>
      <c r="C68" s="20">
        <v>68.033015581788206</v>
      </c>
      <c r="D68" s="113">
        <v>2.1509327103701401</v>
      </c>
      <c r="E68" s="20">
        <v>68.5462477594603</v>
      </c>
      <c r="F68" s="113">
        <v>2.5168670152899799</v>
      </c>
      <c r="G68" s="20">
        <v>66.701918916827495</v>
      </c>
      <c r="H68" s="113">
        <v>3.3259990692959298</v>
      </c>
      <c r="I68" s="20">
        <v>-1.84432884263279</v>
      </c>
      <c r="J68" s="113">
        <v>3.80605465151723</v>
      </c>
      <c r="K68" s="20">
        <v>64.236442915116299</v>
      </c>
      <c r="L68" s="113">
        <v>5.5428513728768696</v>
      </c>
      <c r="M68" s="20">
        <v>71.737537917486307</v>
      </c>
      <c r="N68" s="113">
        <v>3.0482325899675402</v>
      </c>
      <c r="O68" s="20">
        <v>63.3836276097067</v>
      </c>
      <c r="P68" s="113">
        <v>3.4713413546835201</v>
      </c>
      <c r="Q68" s="20">
        <v>-0.85281530540954997</v>
      </c>
      <c r="R68" s="113">
        <v>6.9921113039029104</v>
      </c>
      <c r="S68" s="20">
        <v>60.000868998210301</v>
      </c>
      <c r="T68" s="113">
        <v>4.5182378478690701</v>
      </c>
      <c r="U68" s="20">
        <v>67.226600258954093</v>
      </c>
      <c r="V68" s="113">
        <v>4.70133471372987</v>
      </c>
      <c r="W68" s="20">
        <v>69.563649268952105</v>
      </c>
      <c r="X68" s="113">
        <v>2.5811536682070599</v>
      </c>
      <c r="Y68" s="20">
        <v>9.5627802707417704</v>
      </c>
      <c r="Z68" s="113">
        <v>4.9948200003435002</v>
      </c>
      <c r="AA68" s="107"/>
      <c r="AB68" s="107"/>
      <c r="AC68" s="107"/>
      <c r="AD68" s="108"/>
    </row>
    <row r="69" spans="1:30" ht="13" customHeight="1" x14ac:dyDescent="0.15">
      <c r="A69" s="72" t="s">
        <v>303</v>
      </c>
      <c r="B69" s="79">
        <v>2</v>
      </c>
      <c r="C69" s="118">
        <v>86.924879069823007</v>
      </c>
      <c r="D69" s="119">
        <v>1.7496866403826199</v>
      </c>
      <c r="E69" s="118">
        <v>86.947110454175501</v>
      </c>
      <c r="F69" s="119">
        <v>2.0652103340932899</v>
      </c>
      <c r="G69" s="118">
        <v>86.634950552987604</v>
      </c>
      <c r="H69" s="119">
        <v>2.6123098954214199</v>
      </c>
      <c r="I69" s="118">
        <v>-0.31215990118789699</v>
      </c>
      <c r="J69" s="119">
        <v>3.0095987949199499</v>
      </c>
      <c r="K69" s="118">
        <v>90.947112236764298</v>
      </c>
      <c r="L69" s="119">
        <v>2.99392646719091</v>
      </c>
      <c r="M69" s="118">
        <v>88.378468986105503</v>
      </c>
      <c r="N69" s="119">
        <v>1.7072156386546899</v>
      </c>
      <c r="O69" s="118">
        <v>81.276826402079493</v>
      </c>
      <c r="P69" s="119">
        <v>2.7446743563768199</v>
      </c>
      <c r="Q69" s="118">
        <v>-9.67028583468473</v>
      </c>
      <c r="R69" s="119">
        <v>3.0149328266556901</v>
      </c>
      <c r="S69" s="118">
        <v>89.154607991866598</v>
      </c>
      <c r="T69" s="119">
        <v>2.0920665735968398</v>
      </c>
      <c r="U69" s="118">
        <v>91.436640499449993</v>
      </c>
      <c r="V69" s="119">
        <v>2.4201313891898399</v>
      </c>
      <c r="W69" s="118">
        <v>84.417066512032505</v>
      </c>
      <c r="X69" s="119">
        <v>2.2606048959246601</v>
      </c>
      <c r="Y69" s="118">
        <v>-4.7375414798341096</v>
      </c>
      <c r="Z69" s="119">
        <v>2.6068042328612302</v>
      </c>
      <c r="AA69" s="80"/>
      <c r="AB69" s="80"/>
      <c r="AC69" s="80"/>
      <c r="AD69" s="81"/>
    </row>
    <row r="70" spans="1:30" ht="13" customHeight="1" x14ac:dyDescent="0.15">
      <c r="A70" s="57"/>
      <c r="B70" s="82"/>
      <c r="C70" s="20" t="s">
        <v>1722</v>
      </c>
      <c r="D70" s="113" t="s">
        <v>1723</v>
      </c>
      <c r="E70" s="20" t="s">
        <v>1724</v>
      </c>
      <c r="F70" s="113" t="s">
        <v>1725</v>
      </c>
      <c r="G70" s="20" t="s">
        <v>1726</v>
      </c>
      <c r="H70" s="113" t="s">
        <v>1727</v>
      </c>
      <c r="I70" s="20" t="s">
        <v>1728</v>
      </c>
      <c r="J70" s="113" t="s">
        <v>1729</v>
      </c>
      <c r="K70" s="20" t="s">
        <v>1730</v>
      </c>
      <c r="L70" s="113" t="s">
        <v>1731</v>
      </c>
      <c r="M70" s="20" t="s">
        <v>1732</v>
      </c>
      <c r="N70" s="113" t="s">
        <v>1733</v>
      </c>
      <c r="O70" s="20" t="s">
        <v>1734</v>
      </c>
      <c r="P70" s="113" t="s">
        <v>1735</v>
      </c>
      <c r="Q70" s="20" t="s">
        <v>1736</v>
      </c>
      <c r="R70" s="113" t="s">
        <v>1737</v>
      </c>
      <c r="S70" s="20" t="s">
        <v>1738</v>
      </c>
      <c r="T70" s="113" t="s">
        <v>1739</v>
      </c>
      <c r="U70" s="20" t="s">
        <v>1740</v>
      </c>
      <c r="V70" s="113" t="s">
        <v>1741</v>
      </c>
      <c r="W70" s="20" t="s">
        <v>1742</v>
      </c>
      <c r="X70" s="113" t="s">
        <v>1743</v>
      </c>
      <c r="Y70" s="20" t="s">
        <v>1744</v>
      </c>
      <c r="Z70" s="113" t="s">
        <v>1745</v>
      </c>
      <c r="AA70" s="20" t="s">
        <v>1746</v>
      </c>
      <c r="AB70" s="113" t="s">
        <v>1747</v>
      </c>
      <c r="AC70" s="107" t="s">
        <v>1748</v>
      </c>
      <c r="AD70" s="108" t="s">
        <v>1749</v>
      </c>
    </row>
    <row r="71" spans="1:30" ht="13" customHeight="1" x14ac:dyDescent="0.15">
      <c r="A71" s="57" t="s">
        <v>247</v>
      </c>
      <c r="B71" s="82">
        <v>1</v>
      </c>
      <c r="C71" s="20">
        <v>68.420281658655099</v>
      </c>
      <c r="D71" s="113">
        <v>1.4988291417677</v>
      </c>
      <c r="E71" s="20">
        <v>68.063609258028805</v>
      </c>
      <c r="F71" s="113">
        <v>1.6847616964721399</v>
      </c>
      <c r="G71" s="20">
        <v>71.459901808909294</v>
      </c>
      <c r="H71" s="113">
        <v>3.67376649819664</v>
      </c>
      <c r="I71" s="20">
        <v>3.3962925508805002</v>
      </c>
      <c r="J71" s="113">
        <v>4.1376129322123996</v>
      </c>
      <c r="K71" s="20">
        <v>67.333560474634595</v>
      </c>
      <c r="L71" s="113">
        <v>3.4948406091903301</v>
      </c>
      <c r="M71" s="20">
        <v>69.770207772613404</v>
      </c>
      <c r="N71" s="113">
        <v>1.7270481512018101</v>
      </c>
      <c r="O71" s="20">
        <v>66.875636710874204</v>
      </c>
      <c r="P71" s="113">
        <v>2.48992450339049</v>
      </c>
      <c r="Q71" s="20">
        <v>-0.45792376376030602</v>
      </c>
      <c r="R71" s="113">
        <v>4.2012421996923903</v>
      </c>
      <c r="S71" s="20">
        <v>67.806574326522195</v>
      </c>
      <c r="T71" s="113">
        <v>3.26647614721151</v>
      </c>
      <c r="U71" s="20">
        <v>71.803164140715197</v>
      </c>
      <c r="V71" s="113">
        <v>2.3718399290552798</v>
      </c>
      <c r="W71" s="20">
        <v>67.354519381253198</v>
      </c>
      <c r="X71" s="113">
        <v>1.80306663139845</v>
      </c>
      <c r="Y71" s="20">
        <v>-0.45205494526892698</v>
      </c>
      <c r="Z71" s="113">
        <v>3.4258848944419702</v>
      </c>
      <c r="AA71" s="20">
        <v>-0.96844786584716802</v>
      </c>
      <c r="AB71" s="113">
        <v>1.9985754255774</v>
      </c>
      <c r="AC71" s="107"/>
      <c r="AD71" s="108"/>
    </row>
    <row r="72" spans="1:30" ht="13" customHeight="1" x14ac:dyDescent="0.15">
      <c r="A72" s="57" t="s">
        <v>251</v>
      </c>
      <c r="B72" s="82">
        <v>1</v>
      </c>
      <c r="C72" s="20">
        <v>69.825530187334707</v>
      </c>
      <c r="D72" s="113">
        <v>0.99215670973814196</v>
      </c>
      <c r="E72" s="20">
        <v>70.304174006804999</v>
      </c>
      <c r="F72" s="113">
        <v>1.13195595685164</v>
      </c>
      <c r="G72" s="20">
        <v>66.927524135306797</v>
      </c>
      <c r="H72" s="113">
        <v>2.3739787090040898</v>
      </c>
      <c r="I72" s="20">
        <v>-3.3766498714981998</v>
      </c>
      <c r="J72" s="113">
        <v>2.73254092568054</v>
      </c>
      <c r="K72" s="20">
        <v>75.536805355980604</v>
      </c>
      <c r="L72" s="113">
        <v>2.2459794807536899</v>
      </c>
      <c r="M72" s="20">
        <v>72.400541999947507</v>
      </c>
      <c r="N72" s="113">
        <v>1.2572720443788199</v>
      </c>
      <c r="O72" s="20">
        <v>58.669065053713098</v>
      </c>
      <c r="P72" s="113">
        <v>2.0049209585271002</v>
      </c>
      <c r="Q72" s="20">
        <v>-16.867740302267499</v>
      </c>
      <c r="R72" s="113">
        <v>3.0542392659504198</v>
      </c>
      <c r="S72" s="20">
        <v>73.406260077590701</v>
      </c>
      <c r="T72" s="113">
        <v>2.30612112128347</v>
      </c>
      <c r="U72" s="20">
        <v>76.261579206327397</v>
      </c>
      <c r="V72" s="113">
        <v>2.17781555576985</v>
      </c>
      <c r="W72" s="20">
        <v>67.150412258034095</v>
      </c>
      <c r="X72" s="113">
        <v>1.16987681739643</v>
      </c>
      <c r="Y72" s="20">
        <v>-6.2558478195566103</v>
      </c>
      <c r="Z72" s="113">
        <v>2.5411304032497899</v>
      </c>
      <c r="AA72" s="20">
        <v>-1.8669247850905</v>
      </c>
      <c r="AB72" s="113">
        <v>1.3947144524469699</v>
      </c>
      <c r="AC72" s="107"/>
      <c r="AD72" s="108"/>
    </row>
    <row r="73" spans="1:30" ht="13" customHeight="1" x14ac:dyDescent="0.15">
      <c r="A73" s="109" t="s">
        <v>253</v>
      </c>
      <c r="B73" s="82">
        <v>1</v>
      </c>
      <c r="C73" s="20">
        <v>45.630351280201403</v>
      </c>
      <c r="D73" s="113">
        <v>2.03813677738317</v>
      </c>
      <c r="E73" s="20">
        <v>46.061496298335499</v>
      </c>
      <c r="F73" s="113">
        <v>2.1653980561219202</v>
      </c>
      <c r="G73" s="20">
        <v>42.854988382601803</v>
      </c>
      <c r="H73" s="113">
        <v>3.9430069018738001</v>
      </c>
      <c r="I73" s="20">
        <v>-3.20650791573371</v>
      </c>
      <c r="J73" s="113">
        <v>4.0843730071143103</v>
      </c>
      <c r="K73" s="20">
        <v>50.681508202612399</v>
      </c>
      <c r="L73" s="113">
        <v>4.28980962339954</v>
      </c>
      <c r="M73" s="20">
        <v>49.925942619088502</v>
      </c>
      <c r="N73" s="113">
        <v>2.6481922107266902</v>
      </c>
      <c r="O73" s="20">
        <v>33.069085756733401</v>
      </c>
      <c r="P73" s="113">
        <v>2.93420771809825</v>
      </c>
      <c r="Q73" s="20">
        <v>-17.612422445879002</v>
      </c>
      <c r="R73" s="113">
        <v>5.30235694927946</v>
      </c>
      <c r="S73" s="20">
        <v>53.113634716669303</v>
      </c>
      <c r="T73" s="113">
        <v>4.0123350117972798</v>
      </c>
      <c r="U73" s="20">
        <v>53.567075599457503</v>
      </c>
      <c r="V73" s="113">
        <v>4.0500460353732901</v>
      </c>
      <c r="W73" s="20">
        <v>42.294977147561298</v>
      </c>
      <c r="X73" s="113">
        <v>2.2377603370474901</v>
      </c>
      <c r="Y73" s="20">
        <v>-10.818657569108</v>
      </c>
      <c r="Z73" s="113">
        <v>4.4280475773960504</v>
      </c>
      <c r="AA73" s="20">
        <v>-4.8772374915548502</v>
      </c>
      <c r="AB73" s="113">
        <v>2.78325484299239</v>
      </c>
      <c r="AC73" s="107"/>
      <c r="AD73" s="108"/>
    </row>
    <row r="74" spans="1:30" ht="13" customHeight="1" x14ac:dyDescent="0.15">
      <c r="A74" s="57" t="s">
        <v>254</v>
      </c>
      <c r="B74" s="82">
        <v>1</v>
      </c>
      <c r="C74" s="20">
        <v>79.348467924067293</v>
      </c>
      <c r="D74" s="113">
        <v>1.3860661892049799</v>
      </c>
      <c r="E74" s="20">
        <v>80.230945974267996</v>
      </c>
      <c r="F74" s="113">
        <v>1.5819172627362299</v>
      </c>
      <c r="G74" s="20">
        <v>72.651473454100895</v>
      </c>
      <c r="H74" s="113">
        <v>2.8261727267654599</v>
      </c>
      <c r="I74" s="20">
        <v>-7.5794725201671298</v>
      </c>
      <c r="J74" s="113">
        <v>3.3571278535526701</v>
      </c>
      <c r="K74" s="20">
        <v>76.578352452555094</v>
      </c>
      <c r="L74" s="113">
        <v>4.1151311707977403</v>
      </c>
      <c r="M74" s="20">
        <v>81.321408442168803</v>
      </c>
      <c r="N74" s="113">
        <v>1.5159995734179099</v>
      </c>
      <c r="O74" s="20">
        <v>75.497303346474595</v>
      </c>
      <c r="P74" s="113">
        <v>2.60823925802283</v>
      </c>
      <c r="Q74" s="20">
        <v>-1.0810491060805001</v>
      </c>
      <c r="R74" s="113">
        <v>5.1355606673725296</v>
      </c>
      <c r="S74" s="20">
        <v>79.319685485315603</v>
      </c>
      <c r="T74" s="113">
        <v>2.9074506056365901</v>
      </c>
      <c r="U74" s="20">
        <v>81.810001007210403</v>
      </c>
      <c r="V74" s="113">
        <v>2.4501833038723602</v>
      </c>
      <c r="W74" s="20">
        <v>77.916968604703399</v>
      </c>
      <c r="X74" s="113">
        <v>1.83521281932015</v>
      </c>
      <c r="Y74" s="20">
        <v>-1.4027168806121999</v>
      </c>
      <c r="Z74" s="113">
        <v>3.4598989383391401</v>
      </c>
      <c r="AA74" s="20">
        <v>10.123531656115</v>
      </c>
      <c r="AB74" s="113">
        <v>1.9455490156480799</v>
      </c>
      <c r="AC74" s="107"/>
      <c r="AD74" s="108"/>
    </row>
    <row r="75" spans="1:30" ht="13" customHeight="1" x14ac:dyDescent="0.15">
      <c r="A75" s="57" t="s">
        <v>265</v>
      </c>
      <c r="B75" s="82">
        <v>1</v>
      </c>
      <c r="C75" s="20">
        <v>68.604638977628198</v>
      </c>
      <c r="D75" s="113">
        <v>1.6022787836411201</v>
      </c>
      <c r="E75" s="20">
        <v>68.193969291325402</v>
      </c>
      <c r="F75" s="113">
        <v>1.7332721285691399</v>
      </c>
      <c r="G75" s="20">
        <v>70.953247820134393</v>
      </c>
      <c r="H75" s="113">
        <v>3.88174249254102</v>
      </c>
      <c r="I75" s="20">
        <v>2.7592785288089798</v>
      </c>
      <c r="J75" s="113">
        <v>4.2032739299057997</v>
      </c>
      <c r="K75" s="20">
        <v>70.635908156314002</v>
      </c>
      <c r="L75" s="113">
        <v>4.73916188890838</v>
      </c>
      <c r="M75" s="20">
        <v>72.438852543688796</v>
      </c>
      <c r="N75" s="113">
        <v>1.88312991167582</v>
      </c>
      <c r="O75" s="20">
        <v>61.255755197641903</v>
      </c>
      <c r="P75" s="113">
        <v>2.6853887753219299</v>
      </c>
      <c r="Q75" s="20">
        <v>-9.3801529586721593</v>
      </c>
      <c r="R75" s="113">
        <v>5.4573737037296199</v>
      </c>
      <c r="S75" s="20">
        <v>68.360279099656395</v>
      </c>
      <c r="T75" s="113">
        <v>3.9335315505270998</v>
      </c>
      <c r="U75" s="20">
        <v>78.168708017422503</v>
      </c>
      <c r="V75" s="113">
        <v>3.0767385232700102</v>
      </c>
      <c r="W75" s="20">
        <v>67.050734187815095</v>
      </c>
      <c r="X75" s="113">
        <v>1.9473751518876601</v>
      </c>
      <c r="Y75" s="20">
        <v>-1.3095449118412099</v>
      </c>
      <c r="Z75" s="113">
        <v>4.4597806142320104</v>
      </c>
      <c r="AA75" s="20">
        <v>-14.607480242234899</v>
      </c>
      <c r="AB75" s="113">
        <v>1.8914381617510601</v>
      </c>
      <c r="AC75" s="107"/>
      <c r="AD75" s="108"/>
    </row>
    <row r="76" spans="1:30" ht="13" customHeight="1" x14ac:dyDescent="0.15">
      <c r="A76" s="57" t="s">
        <v>270</v>
      </c>
      <c r="B76" s="82">
        <v>1</v>
      </c>
      <c r="C76" s="20">
        <v>20.594543458568801</v>
      </c>
      <c r="D76" s="113">
        <v>1.0704319268036799</v>
      </c>
      <c r="E76" s="20">
        <v>13.8938142683294</v>
      </c>
      <c r="F76" s="113">
        <v>1.10824992716047</v>
      </c>
      <c r="G76" s="20">
        <v>31.348407895151801</v>
      </c>
      <c r="H76" s="113">
        <v>1.9326472590088699</v>
      </c>
      <c r="I76" s="20">
        <v>17.454593626822401</v>
      </c>
      <c r="J76" s="113">
        <v>2.1494668431267101</v>
      </c>
      <c r="K76" s="20">
        <v>23.8116757727514</v>
      </c>
      <c r="L76" s="113">
        <v>1.90474305968542</v>
      </c>
      <c r="M76" s="20">
        <v>24.203998532595801</v>
      </c>
      <c r="N76" s="113">
        <v>1.5319223311801999</v>
      </c>
      <c r="O76" s="20">
        <v>12.7263880782944</v>
      </c>
      <c r="P76" s="113">
        <v>1.60683635266201</v>
      </c>
      <c r="Q76" s="20">
        <v>-11.085287694457</v>
      </c>
      <c r="R76" s="113">
        <v>2.4688891866096201</v>
      </c>
      <c r="S76" s="20">
        <v>21.850763300935999</v>
      </c>
      <c r="T76" s="113">
        <v>1.84145707817884</v>
      </c>
      <c r="U76" s="20">
        <v>27.047563141783002</v>
      </c>
      <c r="V76" s="113">
        <v>2.4428044905288302</v>
      </c>
      <c r="W76" s="20">
        <v>18.222824521128899</v>
      </c>
      <c r="X76" s="113">
        <v>1.2573813014384101</v>
      </c>
      <c r="Y76" s="20">
        <v>-3.6279387798071299</v>
      </c>
      <c r="Z76" s="113">
        <v>2.0302593379435598</v>
      </c>
      <c r="AA76" s="20">
        <v>-1.6027658965523499</v>
      </c>
      <c r="AB76" s="113">
        <v>1.5241771040360499</v>
      </c>
      <c r="AC76" s="107"/>
      <c r="AD76" s="108"/>
    </row>
    <row r="77" spans="1:30" ht="13" customHeight="1" x14ac:dyDescent="0.15">
      <c r="A77" s="57" t="s">
        <v>272</v>
      </c>
      <c r="B77" s="82">
        <v>1</v>
      </c>
      <c r="C77" s="20">
        <v>66.991173408115998</v>
      </c>
      <c r="D77" s="113">
        <v>1.3752840265264701</v>
      </c>
      <c r="E77" s="20">
        <v>65.4029048535877</v>
      </c>
      <c r="F77" s="113">
        <v>1.4480824592124499</v>
      </c>
      <c r="G77" s="20">
        <v>72.605892765777895</v>
      </c>
      <c r="H77" s="113">
        <v>2.7736621235169601</v>
      </c>
      <c r="I77" s="20">
        <v>7.2029879121901503</v>
      </c>
      <c r="J77" s="113">
        <v>2.8823882140107702</v>
      </c>
      <c r="K77" s="20">
        <v>69.358651145812004</v>
      </c>
      <c r="L77" s="113">
        <v>3.5836767263849501</v>
      </c>
      <c r="M77" s="20">
        <v>70.308226077146799</v>
      </c>
      <c r="N77" s="113">
        <v>1.4563496232461399</v>
      </c>
      <c r="O77" s="20">
        <v>58.2938875084618</v>
      </c>
      <c r="P77" s="113">
        <v>2.8347402035431499</v>
      </c>
      <c r="Q77" s="20">
        <v>-11.0647636373502</v>
      </c>
      <c r="R77" s="113">
        <v>4.3751506998300602</v>
      </c>
      <c r="S77" s="20">
        <v>68.5931403386044</v>
      </c>
      <c r="T77" s="113">
        <v>3.35856429616326</v>
      </c>
      <c r="U77" s="20">
        <v>66.131942818619507</v>
      </c>
      <c r="V77" s="113">
        <v>3.60161892722535</v>
      </c>
      <c r="W77" s="20">
        <v>67.015611304803798</v>
      </c>
      <c r="X77" s="113">
        <v>1.54353363349567</v>
      </c>
      <c r="Y77" s="20">
        <v>-1.5775290338005299</v>
      </c>
      <c r="Z77" s="113">
        <v>3.6461611771878801</v>
      </c>
      <c r="AA77" s="20">
        <v>22.781849320403602</v>
      </c>
      <c r="AB77" s="113">
        <v>1.7347527446942299</v>
      </c>
      <c r="AC77" s="107"/>
      <c r="AD77" s="108"/>
    </row>
    <row r="78" spans="1:30" ht="13" customHeight="1" x14ac:dyDescent="0.15">
      <c r="A78" s="57" t="s">
        <v>278</v>
      </c>
      <c r="B78" s="82">
        <v>1</v>
      </c>
      <c r="C78" s="20">
        <v>54.249274942200202</v>
      </c>
      <c r="D78" s="113">
        <v>1.3529051950516899</v>
      </c>
      <c r="E78" s="20">
        <v>55.4782673522474</v>
      </c>
      <c r="F78" s="113">
        <v>1.7037343499445801</v>
      </c>
      <c r="G78" s="20">
        <v>52.076300796991802</v>
      </c>
      <c r="H78" s="113">
        <v>2.1527457997163002</v>
      </c>
      <c r="I78" s="20">
        <v>-3.40196655525564</v>
      </c>
      <c r="J78" s="113">
        <v>2.78479950871127</v>
      </c>
      <c r="K78" s="20">
        <v>56.465480710435997</v>
      </c>
      <c r="L78" s="113">
        <v>2.5938368959912901</v>
      </c>
      <c r="M78" s="20">
        <v>53.902108534964498</v>
      </c>
      <c r="N78" s="113">
        <v>1.79055325499565</v>
      </c>
      <c r="O78" s="20">
        <v>53.201518856447301</v>
      </c>
      <c r="P78" s="113">
        <v>2.9073846751754302</v>
      </c>
      <c r="Q78" s="20">
        <v>-3.2639618539886599</v>
      </c>
      <c r="R78" s="113">
        <v>3.98521578153583</v>
      </c>
      <c r="S78" s="20">
        <v>56.425063943907801</v>
      </c>
      <c r="T78" s="113">
        <v>2.40172277249629</v>
      </c>
      <c r="U78" s="20">
        <v>55.5455493337045</v>
      </c>
      <c r="V78" s="113">
        <v>2.6694535477570298</v>
      </c>
      <c r="W78" s="20">
        <v>52.520101032769603</v>
      </c>
      <c r="X78" s="113">
        <v>1.66641268808234</v>
      </c>
      <c r="Y78" s="20">
        <v>-3.9049629111381798</v>
      </c>
      <c r="Z78" s="113">
        <v>2.7058652658446398</v>
      </c>
      <c r="AA78" s="20">
        <v>14.4775046011877</v>
      </c>
      <c r="AB78" s="113">
        <v>1.73088234134616</v>
      </c>
      <c r="AC78" s="107"/>
      <c r="AD78" s="108"/>
    </row>
    <row r="79" spans="1:30" ht="13" customHeight="1" x14ac:dyDescent="0.15">
      <c r="A79" s="57" t="s">
        <v>283</v>
      </c>
      <c r="B79" s="82">
        <v>1</v>
      </c>
      <c r="C79" s="20">
        <v>79.144448666841498</v>
      </c>
      <c r="D79" s="113">
        <v>1.15413400405263</v>
      </c>
      <c r="E79" s="20">
        <v>84.609486464812406</v>
      </c>
      <c r="F79" s="113">
        <v>1.3593618920662101</v>
      </c>
      <c r="G79" s="20">
        <v>70.926030476006602</v>
      </c>
      <c r="H79" s="113">
        <v>1.9388893123217099</v>
      </c>
      <c r="I79" s="20">
        <v>-13.6834559888058</v>
      </c>
      <c r="J79" s="113">
        <v>2.3814061501555601</v>
      </c>
      <c r="K79" s="20">
        <v>87.500415586842195</v>
      </c>
      <c r="L79" s="113">
        <v>3.6310244324776</v>
      </c>
      <c r="M79" s="20">
        <v>78.990686102733804</v>
      </c>
      <c r="N79" s="113">
        <v>1.2841707203447701</v>
      </c>
      <c r="O79" s="20">
        <v>78.230425400575697</v>
      </c>
      <c r="P79" s="113">
        <v>2.2359547576849401</v>
      </c>
      <c r="Q79" s="20">
        <v>-9.2699901862665008</v>
      </c>
      <c r="R79" s="113">
        <v>4.0437029753697002</v>
      </c>
      <c r="S79" s="20">
        <v>82.882298309254693</v>
      </c>
      <c r="T79" s="113">
        <v>2.5139515020836298</v>
      </c>
      <c r="U79" s="20">
        <v>83.708517176279798</v>
      </c>
      <c r="V79" s="113">
        <v>2.3781698408710601</v>
      </c>
      <c r="W79" s="20">
        <v>77.450973647999504</v>
      </c>
      <c r="X79" s="113">
        <v>1.60260236106554</v>
      </c>
      <c r="Y79" s="20">
        <v>-5.4313246612551804</v>
      </c>
      <c r="Z79" s="113">
        <v>2.8564775646450098</v>
      </c>
      <c r="AA79" s="20">
        <v>10.6696023203074</v>
      </c>
      <c r="AB79" s="113">
        <v>1.65348141737989</v>
      </c>
      <c r="AC79" s="107"/>
      <c r="AD79" s="108"/>
    </row>
    <row r="80" spans="1:30" ht="13" customHeight="1" x14ac:dyDescent="0.15">
      <c r="A80" s="57" t="s">
        <v>288</v>
      </c>
      <c r="B80" s="82">
        <v>1</v>
      </c>
      <c r="C80" s="20">
        <v>72.600494302283806</v>
      </c>
      <c r="D80" s="113">
        <v>1.05722039984451</v>
      </c>
      <c r="E80" s="20">
        <v>73.210697222672295</v>
      </c>
      <c r="F80" s="113">
        <v>1.0981855228930899</v>
      </c>
      <c r="G80" s="20">
        <v>67.296944878380501</v>
      </c>
      <c r="H80" s="113">
        <v>3.62662269016892</v>
      </c>
      <c r="I80" s="20">
        <v>-5.9137523442917797</v>
      </c>
      <c r="J80" s="113">
        <v>3.8444871772574398</v>
      </c>
      <c r="K80" s="20">
        <v>81.228945441445703</v>
      </c>
      <c r="L80" s="113">
        <v>3.1962868877038</v>
      </c>
      <c r="M80" s="20">
        <v>74.011414292830693</v>
      </c>
      <c r="N80" s="113">
        <v>1.32296707104351</v>
      </c>
      <c r="O80" s="20">
        <v>68.120607944849695</v>
      </c>
      <c r="P80" s="113">
        <v>1.8051467876702501</v>
      </c>
      <c r="Q80" s="20">
        <v>-13.108337496596</v>
      </c>
      <c r="R80" s="113">
        <v>3.2878661673258001</v>
      </c>
      <c r="S80" s="20">
        <v>76.137046765384895</v>
      </c>
      <c r="T80" s="113">
        <v>2.4300260734171801</v>
      </c>
      <c r="U80" s="20">
        <v>75.202273440506502</v>
      </c>
      <c r="V80" s="113">
        <v>3.1196300167807798</v>
      </c>
      <c r="W80" s="20">
        <v>71.246848607050097</v>
      </c>
      <c r="X80" s="113">
        <v>1.15811463705852</v>
      </c>
      <c r="Y80" s="20">
        <v>-4.89019815833473</v>
      </c>
      <c r="Z80" s="113">
        <v>2.4989356103581302</v>
      </c>
      <c r="AA80" s="20">
        <v>0.66369433765675001</v>
      </c>
      <c r="AB80" s="113">
        <v>1.58606360710564</v>
      </c>
      <c r="AC80" s="107"/>
      <c r="AD80" s="108"/>
    </row>
    <row r="81" spans="1:30" ht="13" customHeight="1" x14ac:dyDescent="0.15">
      <c r="A81" s="57" t="s">
        <v>290</v>
      </c>
      <c r="B81" s="82">
        <v>1</v>
      </c>
      <c r="C81" s="20">
        <v>81.575079253948005</v>
      </c>
      <c r="D81" s="113">
        <v>0.86782095524159497</v>
      </c>
      <c r="E81" s="20">
        <v>81.031293159395602</v>
      </c>
      <c r="F81" s="113">
        <v>0.93487445865712704</v>
      </c>
      <c r="G81" s="20">
        <v>83.625926154006905</v>
      </c>
      <c r="H81" s="113">
        <v>1.5693037601534501</v>
      </c>
      <c r="I81" s="20">
        <v>2.59463299461129</v>
      </c>
      <c r="J81" s="113">
        <v>1.6594839135319499</v>
      </c>
      <c r="K81" s="20">
        <v>81.685528689495598</v>
      </c>
      <c r="L81" s="113">
        <v>2.55042290985411</v>
      </c>
      <c r="M81" s="20">
        <v>83.543934550106101</v>
      </c>
      <c r="N81" s="113">
        <v>1.25601082787659</v>
      </c>
      <c r="O81" s="20">
        <v>77.045797603380905</v>
      </c>
      <c r="P81" s="113">
        <v>1.5575445726422901</v>
      </c>
      <c r="Q81" s="20">
        <v>-4.6397310861146499</v>
      </c>
      <c r="R81" s="113">
        <v>3.3103151568140601</v>
      </c>
      <c r="S81" s="20">
        <v>79.597437562783995</v>
      </c>
      <c r="T81" s="113">
        <v>2.04928011105592</v>
      </c>
      <c r="U81" s="20">
        <v>83.920443394999097</v>
      </c>
      <c r="V81" s="113">
        <v>2.2428160016640701</v>
      </c>
      <c r="W81" s="20">
        <v>81.5721726605898</v>
      </c>
      <c r="X81" s="113">
        <v>0.99374706104585198</v>
      </c>
      <c r="Y81" s="20">
        <v>1.97473509780589</v>
      </c>
      <c r="Z81" s="113">
        <v>2.2023265001565901</v>
      </c>
      <c r="AA81" s="20">
        <v>-3.7196097887939001</v>
      </c>
      <c r="AB81" s="113">
        <v>1.15550849229874</v>
      </c>
      <c r="AC81" s="107"/>
      <c r="AD81" s="108"/>
    </row>
    <row r="82" spans="1:30" ht="13" customHeight="1" x14ac:dyDescent="0.15">
      <c r="A82" s="57" t="s">
        <v>292</v>
      </c>
      <c r="B82" s="82">
        <v>1</v>
      </c>
      <c r="C82" s="20">
        <v>79.056605083035805</v>
      </c>
      <c r="D82" s="113">
        <v>0.85921085493537996</v>
      </c>
      <c r="E82" s="20">
        <v>78.041562799428903</v>
      </c>
      <c r="F82" s="113">
        <v>1.1492004955802499</v>
      </c>
      <c r="G82" s="20">
        <v>81.321873212994603</v>
      </c>
      <c r="H82" s="113">
        <v>1.70785918028623</v>
      </c>
      <c r="I82" s="20">
        <v>3.2803104135657</v>
      </c>
      <c r="J82" s="113">
        <v>2.2127567743799701</v>
      </c>
      <c r="K82" s="20">
        <v>74.388004767900597</v>
      </c>
      <c r="L82" s="113">
        <v>3.7998499241150601</v>
      </c>
      <c r="M82" s="20">
        <v>78.590922577744294</v>
      </c>
      <c r="N82" s="113">
        <v>1.2198480332339099</v>
      </c>
      <c r="O82" s="20">
        <v>82.584508879545098</v>
      </c>
      <c r="P82" s="113">
        <v>1.87340888188813</v>
      </c>
      <c r="Q82" s="20">
        <v>8.1965041116445008</v>
      </c>
      <c r="R82" s="113">
        <v>4.4951300770262304</v>
      </c>
      <c r="S82" s="20">
        <v>78.432596681323801</v>
      </c>
      <c r="T82" s="113">
        <v>3.7142021672868601</v>
      </c>
      <c r="U82" s="20">
        <v>70.966210748261702</v>
      </c>
      <c r="V82" s="113">
        <v>2.2223106057105899</v>
      </c>
      <c r="W82" s="20">
        <v>80.920040111378299</v>
      </c>
      <c r="X82" s="113">
        <v>1.0061908105038699</v>
      </c>
      <c r="Y82" s="20">
        <v>2.48744343005455</v>
      </c>
      <c r="Z82" s="113">
        <v>3.9551341397792199</v>
      </c>
      <c r="AA82" s="20">
        <v>11.821842487649601</v>
      </c>
      <c r="AB82" s="113">
        <v>1.3190585131469299</v>
      </c>
      <c r="AC82" s="107"/>
      <c r="AD82" s="108"/>
    </row>
    <row r="83" spans="1:30" ht="13" customHeight="1" x14ac:dyDescent="0.15">
      <c r="A83" s="57" t="s">
        <v>293</v>
      </c>
      <c r="B83" s="82">
        <v>1</v>
      </c>
      <c r="C83" s="20">
        <v>86.913218096771203</v>
      </c>
      <c r="D83" s="113">
        <v>1.3227303294936299</v>
      </c>
      <c r="E83" s="20">
        <v>86.668225580543094</v>
      </c>
      <c r="F83" s="113">
        <v>1.46000617352532</v>
      </c>
      <c r="G83" s="20">
        <v>88.641662867693</v>
      </c>
      <c r="H83" s="113">
        <v>2.4540650382517999</v>
      </c>
      <c r="I83" s="20">
        <v>1.97343728714982</v>
      </c>
      <c r="J83" s="113">
        <v>2.84236997050676</v>
      </c>
      <c r="K83" s="20">
        <v>87.867424775670898</v>
      </c>
      <c r="L83" s="113">
        <v>2.1583436609829501</v>
      </c>
      <c r="M83" s="20">
        <v>86.896107903910703</v>
      </c>
      <c r="N83" s="113">
        <v>1.46267690840109</v>
      </c>
      <c r="O83" s="20">
        <v>83.375446156082106</v>
      </c>
      <c r="P83" s="113">
        <v>4.0458816094687</v>
      </c>
      <c r="Q83" s="20">
        <v>-4.4919786195888198</v>
      </c>
      <c r="R83" s="113">
        <v>4.48034019557418</v>
      </c>
      <c r="S83" s="20">
        <v>86.474678535645097</v>
      </c>
      <c r="T83" s="113">
        <v>1.9699547907348001</v>
      </c>
      <c r="U83" s="20">
        <v>86.199829831592197</v>
      </c>
      <c r="V83" s="113">
        <v>2.4083420862150602</v>
      </c>
      <c r="W83" s="20">
        <v>87.233236364310201</v>
      </c>
      <c r="X83" s="113">
        <v>1.21576491286709</v>
      </c>
      <c r="Y83" s="20">
        <v>0.75855782866513299</v>
      </c>
      <c r="Z83" s="113">
        <v>1.8479450671854001</v>
      </c>
      <c r="AA83" s="20">
        <v>-0.37240320654262898</v>
      </c>
      <c r="AB83" s="113">
        <v>1.7951736603341999</v>
      </c>
      <c r="AC83" s="107"/>
      <c r="AD83" s="108"/>
    </row>
    <row r="84" spans="1:30" ht="13" customHeight="1" x14ac:dyDescent="0.15">
      <c r="A84" s="3" t="s">
        <v>304</v>
      </c>
      <c r="B84" s="83">
        <v>1</v>
      </c>
      <c r="C84" s="64">
        <v>68.943646329954205</v>
      </c>
      <c r="D84" s="117">
        <v>0.35626959932350699</v>
      </c>
      <c r="E84" s="64">
        <v>68.760745852620303</v>
      </c>
      <c r="F84" s="117">
        <v>0.40168446070887698</v>
      </c>
      <c r="G84" s="64">
        <v>69.152932188787901</v>
      </c>
      <c r="H84" s="117">
        <v>0.77533044084864799</v>
      </c>
      <c r="I84" s="64">
        <v>0.39218633616752402</v>
      </c>
      <c r="J84" s="117">
        <v>0.875548800241855</v>
      </c>
      <c r="K84" s="64">
        <v>71.032562777486504</v>
      </c>
      <c r="L84" s="117">
        <v>0.94594757621727199</v>
      </c>
      <c r="M84" s="64">
        <v>70.531534110870894</v>
      </c>
      <c r="N84" s="117">
        <v>0.43048773184081501</v>
      </c>
      <c r="O84" s="64">
        <v>64.656361728028401</v>
      </c>
      <c r="P84" s="117">
        <v>0.71621609021581001</v>
      </c>
      <c r="Q84" s="64">
        <v>-6.3762010494581496</v>
      </c>
      <c r="R84" s="117">
        <v>1.18630628222095</v>
      </c>
      <c r="S84" s="64">
        <v>69.940485368910402</v>
      </c>
      <c r="T84" s="117">
        <v>0.80989427709650097</v>
      </c>
      <c r="U84" s="64">
        <v>71.397148521451797</v>
      </c>
      <c r="V84" s="117">
        <v>0.75947689055859802</v>
      </c>
      <c r="W84" s="64">
        <v>67.971203556819702</v>
      </c>
      <c r="X84" s="117">
        <v>0.42416563124932699</v>
      </c>
      <c r="Y84" s="64">
        <v>-1.96928181209076</v>
      </c>
      <c r="Z84" s="117">
        <v>0.886257339271601</v>
      </c>
      <c r="AA84" s="64">
        <v>3.8844058705250801</v>
      </c>
      <c r="AB84" s="117">
        <v>0.48026890433524899</v>
      </c>
      <c r="AC84" s="107"/>
      <c r="AD84" s="108"/>
    </row>
    <row r="85" spans="1:30" ht="13" customHeight="1" x14ac:dyDescent="0.15">
      <c r="A85" s="57" t="s">
        <v>92</v>
      </c>
      <c r="B85" s="82">
        <v>1</v>
      </c>
      <c r="C85" s="20">
        <v>85.687897840273493</v>
      </c>
      <c r="D85" s="113">
        <v>1.0207910523325601</v>
      </c>
      <c r="E85" s="20">
        <v>86.110561812500293</v>
      </c>
      <c r="F85" s="113">
        <v>1.1390976554413801</v>
      </c>
      <c r="G85" s="20">
        <v>83.256635589232701</v>
      </c>
      <c r="H85" s="113">
        <v>2.9521928389872798</v>
      </c>
      <c r="I85" s="20">
        <v>-2.8539262232675902</v>
      </c>
      <c r="J85" s="113">
        <v>3.2987295678546098</v>
      </c>
      <c r="K85" s="20">
        <v>88.513798386491899</v>
      </c>
      <c r="L85" s="113">
        <v>2.2916193370345899</v>
      </c>
      <c r="M85" s="20">
        <v>86.773997699771002</v>
      </c>
      <c r="N85" s="113">
        <v>1.2142195208536799</v>
      </c>
      <c r="O85" s="20">
        <v>79.766783969036496</v>
      </c>
      <c r="P85" s="113">
        <v>2.2032025839106502</v>
      </c>
      <c r="Q85" s="20">
        <v>-8.7470144174554303</v>
      </c>
      <c r="R85" s="113">
        <v>2.9580228509415099</v>
      </c>
      <c r="S85" s="20">
        <v>84.150946415015895</v>
      </c>
      <c r="T85" s="113">
        <v>2.4323403272497099</v>
      </c>
      <c r="U85" s="20">
        <v>87.855369153846596</v>
      </c>
      <c r="V85" s="113">
        <v>2.21762216726288</v>
      </c>
      <c r="W85" s="20">
        <v>85.452140437483607</v>
      </c>
      <c r="X85" s="113">
        <v>1.11317855913981</v>
      </c>
      <c r="Y85" s="20">
        <v>1.3011940224677001</v>
      </c>
      <c r="Z85" s="113">
        <v>2.4969232920256901</v>
      </c>
      <c r="AA85" s="20">
        <v>0.61875360008633595</v>
      </c>
      <c r="AB85" s="113">
        <v>1.41679354114159</v>
      </c>
      <c r="AC85" s="107"/>
      <c r="AD85" s="108"/>
    </row>
    <row r="86" spans="1:30" ht="13" customHeight="1" x14ac:dyDescent="0.15">
      <c r="A86" s="57" t="s">
        <v>301</v>
      </c>
      <c r="B86" s="82">
        <v>1</v>
      </c>
      <c r="C86" s="20">
        <v>91.838467084929107</v>
      </c>
      <c r="D86" s="113">
        <v>1.1543455708125201</v>
      </c>
      <c r="E86" s="20">
        <v>91.617138178388601</v>
      </c>
      <c r="F86" s="113">
        <v>1.3045860553190101</v>
      </c>
      <c r="G86" s="20">
        <v>92.771621313562093</v>
      </c>
      <c r="H86" s="113">
        <v>2.1133719222542302</v>
      </c>
      <c r="I86" s="20">
        <v>1.1544831351735501</v>
      </c>
      <c r="J86" s="113">
        <v>2.41624667382158</v>
      </c>
      <c r="K86" s="20">
        <v>93.523415833716598</v>
      </c>
      <c r="L86" s="113">
        <v>2.27119762460848</v>
      </c>
      <c r="M86" s="20">
        <v>92.725501076252201</v>
      </c>
      <c r="N86" s="113">
        <v>1.4294563236526401</v>
      </c>
      <c r="O86" s="20">
        <v>88.347338647507598</v>
      </c>
      <c r="P86" s="113">
        <v>2.9252950488156899</v>
      </c>
      <c r="Q86" s="20">
        <v>-5.1760771862089303</v>
      </c>
      <c r="R86" s="113">
        <v>3.6541940980180398</v>
      </c>
      <c r="S86" s="20">
        <v>94.688015336305298</v>
      </c>
      <c r="T86" s="113">
        <v>1.6493065495499799</v>
      </c>
      <c r="U86" s="20">
        <v>90.836730816789</v>
      </c>
      <c r="V86" s="113">
        <v>3.12012637258734</v>
      </c>
      <c r="W86" s="20">
        <v>91.6616993383482</v>
      </c>
      <c r="X86" s="113">
        <v>1.46942551249074</v>
      </c>
      <c r="Y86" s="20">
        <v>-3.0263159979570999</v>
      </c>
      <c r="Z86" s="113">
        <v>1.9601403624614999</v>
      </c>
      <c r="AA86" s="20">
        <v>16.5493285856132</v>
      </c>
      <c r="AB86" s="113">
        <v>2.6500123843523302</v>
      </c>
      <c r="AC86" s="107"/>
      <c r="AD86" s="108"/>
    </row>
    <row r="87" spans="1:30" ht="13" customHeight="1" x14ac:dyDescent="0.15">
      <c r="A87" s="72" t="s">
        <v>302</v>
      </c>
      <c r="B87" s="84">
        <v>1</v>
      </c>
      <c r="C87" s="118">
        <v>70.492271877786294</v>
      </c>
      <c r="D87" s="119">
        <v>2.1136663671754299</v>
      </c>
      <c r="E87" s="118">
        <v>69.6417266642474</v>
      </c>
      <c r="F87" s="119">
        <v>2.22377080385293</v>
      </c>
      <c r="G87" s="118">
        <v>78.456343710711707</v>
      </c>
      <c r="H87" s="119">
        <v>4.3903158659362198</v>
      </c>
      <c r="I87" s="118">
        <v>8.8146170464643294</v>
      </c>
      <c r="J87" s="119">
        <v>4.6454358903025801</v>
      </c>
      <c r="K87" s="118">
        <v>69.795705219758105</v>
      </c>
      <c r="L87" s="119">
        <v>4.9548189416829604</v>
      </c>
      <c r="M87" s="118">
        <v>76.447893103306399</v>
      </c>
      <c r="N87" s="119">
        <v>2.5638598624339202</v>
      </c>
      <c r="O87" s="118">
        <v>63.722766546638397</v>
      </c>
      <c r="P87" s="119">
        <v>3.53570694944248</v>
      </c>
      <c r="Q87" s="118">
        <v>-6.0729386731196504</v>
      </c>
      <c r="R87" s="119">
        <v>5.7267882348496899</v>
      </c>
      <c r="S87" s="118">
        <v>66.621526798574493</v>
      </c>
      <c r="T87" s="119">
        <v>4.8813895141774299</v>
      </c>
      <c r="U87" s="118">
        <v>76.667453339334998</v>
      </c>
      <c r="V87" s="119">
        <v>4.7023621555318602</v>
      </c>
      <c r="W87" s="118">
        <v>69.539492701032898</v>
      </c>
      <c r="X87" s="119">
        <v>2.4148171251160502</v>
      </c>
      <c r="Y87" s="118">
        <v>2.91796590245835</v>
      </c>
      <c r="Z87" s="119">
        <v>5.4307049263381399</v>
      </c>
      <c r="AA87" s="118">
        <v>2.4592562959981299</v>
      </c>
      <c r="AB87" s="119">
        <v>3.0156420603693799</v>
      </c>
      <c r="AC87" s="80"/>
      <c r="AD87" s="81"/>
    </row>
    <row r="88" spans="1:30" ht="13" customHeight="1" x14ac:dyDescent="0.15">
      <c r="A88" s="57"/>
      <c r="B88" s="85"/>
      <c r="C88" s="20" t="s">
        <v>1722</v>
      </c>
      <c r="D88" s="113" t="s">
        <v>1723</v>
      </c>
      <c r="E88" s="20" t="s">
        <v>1724</v>
      </c>
      <c r="F88" s="113" t="s">
        <v>1725</v>
      </c>
      <c r="G88" s="20" t="s">
        <v>1726</v>
      </c>
      <c r="H88" s="113" t="s">
        <v>1727</v>
      </c>
      <c r="I88" s="20" t="s">
        <v>1728</v>
      </c>
      <c r="J88" s="113" t="s">
        <v>1729</v>
      </c>
      <c r="K88" s="20" t="s">
        <v>1730</v>
      </c>
      <c r="L88" s="113" t="s">
        <v>1731</v>
      </c>
      <c r="M88" s="20" t="s">
        <v>1732</v>
      </c>
      <c r="N88" s="113" t="s">
        <v>1733</v>
      </c>
      <c r="O88" s="20" t="s">
        <v>1734</v>
      </c>
      <c r="P88" s="113" t="s">
        <v>1735</v>
      </c>
      <c r="Q88" s="20" t="s">
        <v>1736</v>
      </c>
      <c r="R88" s="113" t="s">
        <v>1737</v>
      </c>
      <c r="S88" s="20" t="s">
        <v>1738</v>
      </c>
      <c r="T88" s="113" t="s">
        <v>1739</v>
      </c>
      <c r="U88" s="20" t="s">
        <v>1740</v>
      </c>
      <c r="V88" s="113" t="s">
        <v>1741</v>
      </c>
      <c r="W88" s="20" t="s">
        <v>1742</v>
      </c>
      <c r="X88" s="113" t="s">
        <v>1743</v>
      </c>
      <c r="Y88" s="20" t="s">
        <v>1744</v>
      </c>
      <c r="Z88" s="113" t="s">
        <v>1745</v>
      </c>
      <c r="AA88" s="107" t="s">
        <v>1746</v>
      </c>
      <c r="AB88" s="107" t="s">
        <v>1747</v>
      </c>
      <c r="AC88" s="20" t="s">
        <v>1748</v>
      </c>
      <c r="AD88" s="123" t="s">
        <v>1749</v>
      </c>
    </row>
    <row r="89" spans="1:30" ht="13" customHeight="1" x14ac:dyDescent="0.15">
      <c r="A89" s="57" t="s">
        <v>259</v>
      </c>
      <c r="B89" s="85">
        <v>3</v>
      </c>
      <c r="C89" s="20">
        <v>68.535544933387001</v>
      </c>
      <c r="D89" s="113">
        <v>1.2025693757529401</v>
      </c>
      <c r="E89" s="20">
        <v>70.288426976500304</v>
      </c>
      <c r="F89" s="113">
        <v>1.45274058686315</v>
      </c>
      <c r="G89" s="20">
        <v>64.468722002423405</v>
      </c>
      <c r="H89" s="113">
        <v>2.0106215054934502</v>
      </c>
      <c r="I89" s="20">
        <v>-5.8197049740768998</v>
      </c>
      <c r="J89" s="113">
        <v>2.4233357865728</v>
      </c>
      <c r="K89" s="20">
        <v>58.866187238889097</v>
      </c>
      <c r="L89" s="113">
        <v>4.6775016231217297</v>
      </c>
      <c r="M89" s="20">
        <v>69.957691395268398</v>
      </c>
      <c r="N89" s="113">
        <v>1.6176224201901099</v>
      </c>
      <c r="O89" s="20">
        <v>67.962892418838095</v>
      </c>
      <c r="P89" s="113">
        <v>1.6894130599875801</v>
      </c>
      <c r="Q89" s="20">
        <v>9.0967051799489607</v>
      </c>
      <c r="R89" s="113">
        <v>4.9816423765442996</v>
      </c>
      <c r="S89" s="20">
        <v>64.631197773539199</v>
      </c>
      <c r="T89" s="113">
        <v>3.00304694237933</v>
      </c>
      <c r="U89" s="20">
        <v>71.004130153649001</v>
      </c>
      <c r="V89" s="113">
        <v>2.3246724915266799</v>
      </c>
      <c r="W89" s="20">
        <v>68.811257748579607</v>
      </c>
      <c r="X89" s="113">
        <v>1.2670457051119199</v>
      </c>
      <c r="Y89" s="20">
        <v>4.1800599750404501</v>
      </c>
      <c r="Z89" s="113">
        <v>2.9065808036591001</v>
      </c>
      <c r="AA89" s="107"/>
      <c r="AB89" s="107"/>
      <c r="AC89" s="20">
        <v>-2.2961592741094798</v>
      </c>
      <c r="AD89" s="123">
        <v>1.9167670427647701</v>
      </c>
    </row>
    <row r="90" spans="1:30" ht="13" customHeight="1" x14ac:dyDescent="0.15">
      <c r="A90" s="57" t="s">
        <v>262</v>
      </c>
      <c r="B90" s="85">
        <v>3</v>
      </c>
      <c r="C90" s="20">
        <v>31.5799434075678</v>
      </c>
      <c r="D90" s="113">
        <v>1.8714578076653301</v>
      </c>
      <c r="E90" s="20">
        <v>31.318614167533099</v>
      </c>
      <c r="F90" s="113">
        <v>1.9508498836157599</v>
      </c>
      <c r="G90" s="20">
        <v>32.090770265899501</v>
      </c>
      <c r="H90" s="113">
        <v>2.7256926679231901</v>
      </c>
      <c r="I90" s="20">
        <v>0.77215609836638799</v>
      </c>
      <c r="J90" s="113">
        <v>2.81406986235941</v>
      </c>
      <c r="K90" s="20">
        <v>28.962368003866501</v>
      </c>
      <c r="L90" s="113">
        <v>9.4775482285824602</v>
      </c>
      <c r="M90" s="20">
        <v>33.123142685708999</v>
      </c>
      <c r="N90" s="113">
        <v>2.20848272347021</v>
      </c>
      <c r="O90" s="20">
        <v>29.610598938240901</v>
      </c>
      <c r="P90" s="113">
        <v>2.7536605694139098</v>
      </c>
      <c r="Q90" s="20">
        <v>0.64823093437441803</v>
      </c>
      <c r="R90" s="113">
        <v>10.0302148300593</v>
      </c>
      <c r="S90" s="20">
        <v>30.8591120637277</v>
      </c>
      <c r="T90" s="113">
        <v>3.5296546446636698</v>
      </c>
      <c r="U90" s="20">
        <v>27.087673138100602</v>
      </c>
      <c r="V90" s="113">
        <v>3.1071084535115698</v>
      </c>
      <c r="W90" s="20">
        <v>32.826010356226597</v>
      </c>
      <c r="X90" s="113">
        <v>2.3238160213746601</v>
      </c>
      <c r="Y90" s="20">
        <v>1.9668982924989</v>
      </c>
      <c r="Z90" s="113">
        <v>3.6280404355565898</v>
      </c>
      <c r="AA90" s="107"/>
      <c r="AB90" s="107"/>
      <c r="AC90" s="20">
        <v>-58.098501030695303</v>
      </c>
      <c r="AD90" s="123">
        <v>2.0694461393317498</v>
      </c>
    </row>
    <row r="91" spans="1:30" ht="13" customHeight="1" x14ac:dyDescent="0.15">
      <c r="A91" s="57" t="s">
        <v>86</v>
      </c>
      <c r="B91" s="85">
        <v>3</v>
      </c>
      <c r="C91" s="20">
        <v>83.723918672302105</v>
      </c>
      <c r="D91" s="113">
        <v>0.95522174859255204</v>
      </c>
      <c r="E91" s="20">
        <v>85.652936555397702</v>
      </c>
      <c r="F91" s="113">
        <v>1.1739968465131201</v>
      </c>
      <c r="G91" s="20">
        <v>80.018563289975603</v>
      </c>
      <c r="H91" s="113">
        <v>1.55159111541721</v>
      </c>
      <c r="I91" s="20">
        <v>-5.6343732654221004</v>
      </c>
      <c r="J91" s="113">
        <v>1.90525824224969</v>
      </c>
      <c r="K91" s="20">
        <v>78.321081093301103</v>
      </c>
      <c r="L91" s="113">
        <v>2.68429656048695</v>
      </c>
      <c r="M91" s="20">
        <v>87.316215617826401</v>
      </c>
      <c r="N91" s="113">
        <v>1.2640964019938099</v>
      </c>
      <c r="O91" s="20">
        <v>79.2806764870639</v>
      </c>
      <c r="P91" s="113">
        <v>1.7283136689424701</v>
      </c>
      <c r="Q91" s="20">
        <v>0.959595393762811</v>
      </c>
      <c r="R91" s="113">
        <v>3.39098610849596</v>
      </c>
      <c r="S91" s="20">
        <v>78.455522099822801</v>
      </c>
      <c r="T91" s="113">
        <v>1.98978548729922</v>
      </c>
      <c r="U91" s="20">
        <v>85.794705849668006</v>
      </c>
      <c r="V91" s="113">
        <v>2.5803676055545899</v>
      </c>
      <c r="W91" s="20">
        <v>85.624855771019895</v>
      </c>
      <c r="X91" s="113">
        <v>1.1453755609880301</v>
      </c>
      <c r="Y91" s="20">
        <v>7.1693336711971396</v>
      </c>
      <c r="Z91" s="113">
        <v>2.3502074503497501</v>
      </c>
      <c r="AA91" s="107"/>
      <c r="AB91" s="107"/>
      <c r="AC91" s="20">
        <v>-1.3452255678849701</v>
      </c>
      <c r="AD91" s="123">
        <v>1.3703058617267001</v>
      </c>
    </row>
    <row r="92" spans="1:30" ht="13" customHeight="1" x14ac:dyDescent="0.15">
      <c r="A92" s="57" t="s">
        <v>281</v>
      </c>
      <c r="B92" s="85">
        <v>3</v>
      </c>
      <c r="C92" s="20">
        <v>70.351477579619299</v>
      </c>
      <c r="D92" s="113">
        <v>1.08506654670641</v>
      </c>
      <c r="E92" s="20">
        <v>72.334322497357405</v>
      </c>
      <c r="F92" s="113">
        <v>1.18533700239204</v>
      </c>
      <c r="G92" s="20">
        <v>65.892621303058405</v>
      </c>
      <c r="H92" s="113">
        <v>1.89514312078558</v>
      </c>
      <c r="I92" s="20">
        <v>-6.4417011942990099</v>
      </c>
      <c r="J92" s="113">
        <v>2.05588264179953</v>
      </c>
      <c r="K92" s="20">
        <v>65.492061182235901</v>
      </c>
      <c r="L92" s="113">
        <v>6.8373626388940503</v>
      </c>
      <c r="M92" s="20">
        <v>71.987283200632007</v>
      </c>
      <c r="N92" s="113">
        <v>1.6751599914273201</v>
      </c>
      <c r="O92" s="20">
        <v>69.656211296194499</v>
      </c>
      <c r="P92" s="113">
        <v>1.3258094130731799</v>
      </c>
      <c r="Q92" s="20">
        <v>4.16415011395853</v>
      </c>
      <c r="R92" s="113">
        <v>6.8469002157591801</v>
      </c>
      <c r="S92" s="20">
        <v>64.796795093593502</v>
      </c>
      <c r="T92" s="113">
        <v>3.3643896290619399</v>
      </c>
      <c r="U92" s="20">
        <v>63.297446511496801</v>
      </c>
      <c r="V92" s="113">
        <v>5.0075350454137597</v>
      </c>
      <c r="W92" s="20">
        <v>71.533646225054994</v>
      </c>
      <c r="X92" s="113">
        <v>1.07621110486083</v>
      </c>
      <c r="Y92" s="20">
        <v>6.7368511314615196</v>
      </c>
      <c r="Z92" s="113">
        <v>3.4172131806824702</v>
      </c>
      <c r="AA92" s="107"/>
      <c r="AB92" s="107"/>
      <c r="AC92" s="20">
        <v>-2.79210237391931</v>
      </c>
      <c r="AD92" s="123">
        <v>1.45856158919017</v>
      </c>
    </row>
    <row r="93" spans="1:30" ht="13" customHeight="1" x14ac:dyDescent="0.15">
      <c r="A93" s="57" t="s">
        <v>283</v>
      </c>
      <c r="B93" s="85">
        <v>3</v>
      </c>
      <c r="C93" s="20">
        <v>60.479873176203903</v>
      </c>
      <c r="D93" s="113">
        <v>1.1603696893763999</v>
      </c>
      <c r="E93" s="20">
        <v>61.8349723229164</v>
      </c>
      <c r="F93" s="113">
        <v>1.66651428374772</v>
      </c>
      <c r="G93" s="20">
        <v>58.463631297465398</v>
      </c>
      <c r="H93" s="113">
        <v>1.6074684353875801</v>
      </c>
      <c r="I93" s="20">
        <v>-3.3713410254509202</v>
      </c>
      <c r="J93" s="113">
        <v>2.31260754934834</v>
      </c>
      <c r="K93" s="20">
        <v>71.851547142248407</v>
      </c>
      <c r="L93" s="113">
        <v>3.4443537684465002</v>
      </c>
      <c r="M93" s="20">
        <v>59.235199782136398</v>
      </c>
      <c r="N93" s="113">
        <v>1.3110669486851301</v>
      </c>
      <c r="O93" s="20">
        <v>59.859623365882598</v>
      </c>
      <c r="P93" s="113">
        <v>3.06234082777654</v>
      </c>
      <c r="Q93" s="20">
        <v>-11.9919237763658</v>
      </c>
      <c r="R93" s="113">
        <v>4.4825040291491502</v>
      </c>
      <c r="S93" s="20">
        <v>62.637424429043897</v>
      </c>
      <c r="T93" s="113">
        <v>2.8463976557150001</v>
      </c>
      <c r="U93" s="20">
        <v>59.853011025624703</v>
      </c>
      <c r="V93" s="113">
        <v>2.8059960670773201</v>
      </c>
      <c r="W93" s="20">
        <v>58.8952931712656</v>
      </c>
      <c r="X93" s="113">
        <v>1.42580176620665</v>
      </c>
      <c r="Y93" s="20">
        <v>-3.7421312577783001</v>
      </c>
      <c r="Z93" s="113">
        <v>3.07352075526873</v>
      </c>
      <c r="AA93" s="107"/>
      <c r="AB93" s="107"/>
      <c r="AC93" s="20">
        <v>-7.9949731703302804</v>
      </c>
      <c r="AD93" s="123">
        <v>1.6578399543784501</v>
      </c>
    </row>
    <row r="94" spans="1:30" ht="13" customHeight="1" x14ac:dyDescent="0.15">
      <c r="A94" s="57" t="s">
        <v>288</v>
      </c>
      <c r="B94" s="85">
        <v>3</v>
      </c>
      <c r="C94" s="20">
        <v>68.100758596780906</v>
      </c>
      <c r="D94" s="113">
        <v>1.2114274703111201</v>
      </c>
      <c r="E94" s="20">
        <v>71.287315471909594</v>
      </c>
      <c r="F94" s="113">
        <v>1.3296313594567299</v>
      </c>
      <c r="G94" s="20">
        <v>60.450382104049098</v>
      </c>
      <c r="H94" s="113">
        <v>2.47167644334673</v>
      </c>
      <c r="I94" s="20">
        <v>-10.8369333678605</v>
      </c>
      <c r="J94" s="113">
        <v>2.7192422064262298</v>
      </c>
      <c r="K94" s="20">
        <v>57.283982151636202</v>
      </c>
      <c r="L94" s="113">
        <v>5.0250168486075797</v>
      </c>
      <c r="M94" s="20">
        <v>69.046012312708498</v>
      </c>
      <c r="N94" s="113">
        <v>1.7380782377828901</v>
      </c>
      <c r="O94" s="20">
        <v>68.743583591111999</v>
      </c>
      <c r="P94" s="113">
        <v>1.7290497160499101</v>
      </c>
      <c r="Q94" s="20">
        <v>11.459601439475801</v>
      </c>
      <c r="R94" s="113">
        <v>5.5063858255851796</v>
      </c>
      <c r="S94" s="20">
        <v>60.438008207722298</v>
      </c>
      <c r="T94" s="113">
        <v>3.2974621112820501</v>
      </c>
      <c r="U94" s="20">
        <v>63.784636701404203</v>
      </c>
      <c r="V94" s="113">
        <v>3.57235010680676</v>
      </c>
      <c r="W94" s="20">
        <v>71.885702973849803</v>
      </c>
      <c r="X94" s="113">
        <v>1.3862939586468901</v>
      </c>
      <c r="Y94" s="20">
        <v>11.4476947661274</v>
      </c>
      <c r="Z94" s="113">
        <v>3.5071948743080399</v>
      </c>
      <c r="AA94" s="107"/>
      <c r="AB94" s="107"/>
      <c r="AC94" s="20">
        <v>-3.83604136784614</v>
      </c>
      <c r="AD94" s="123">
        <v>1.69276085368311</v>
      </c>
    </row>
    <row r="95" spans="1:30" ht="13" customHeight="1" x14ac:dyDescent="0.15">
      <c r="A95" s="57" t="s">
        <v>292</v>
      </c>
      <c r="B95" s="85">
        <v>3</v>
      </c>
      <c r="C95" s="20">
        <v>59.4915129374087</v>
      </c>
      <c r="D95" s="113">
        <v>1.00258493432556</v>
      </c>
      <c r="E95" s="20">
        <v>58.262376889073899</v>
      </c>
      <c r="F95" s="113">
        <v>1.3403194891833199</v>
      </c>
      <c r="G95" s="20">
        <v>60.985999562753904</v>
      </c>
      <c r="H95" s="113">
        <v>1.41777647635532</v>
      </c>
      <c r="I95" s="20">
        <v>2.72362267368</v>
      </c>
      <c r="J95" s="113">
        <v>1.91840487624619</v>
      </c>
      <c r="K95" s="20">
        <v>65.829197261648005</v>
      </c>
      <c r="L95" s="113">
        <v>3.4766555120599798</v>
      </c>
      <c r="M95" s="20">
        <v>60.435243306515197</v>
      </c>
      <c r="N95" s="113">
        <v>1.0719924798174401</v>
      </c>
      <c r="O95" s="20">
        <v>52.489053137418303</v>
      </c>
      <c r="P95" s="113">
        <v>2.2754254848038999</v>
      </c>
      <c r="Q95" s="20">
        <v>-13.340144124229701</v>
      </c>
      <c r="R95" s="113">
        <v>4.2908155485226196</v>
      </c>
      <c r="S95" s="20">
        <v>63.062048144447402</v>
      </c>
      <c r="T95" s="113">
        <v>2.8050814818543799</v>
      </c>
      <c r="U95" s="20">
        <v>64.169163091475099</v>
      </c>
      <c r="V95" s="113">
        <v>1.8298957109973799</v>
      </c>
      <c r="W95" s="20">
        <v>56.779587496120897</v>
      </c>
      <c r="X95" s="113">
        <v>1.2137115296557399</v>
      </c>
      <c r="Y95" s="20">
        <v>-6.2824606483264596</v>
      </c>
      <c r="Z95" s="113">
        <v>2.85817855773753</v>
      </c>
      <c r="AA95" s="107"/>
      <c r="AB95" s="107"/>
      <c r="AC95" s="20">
        <v>-7.7432496579774899</v>
      </c>
      <c r="AD95" s="123">
        <v>1.4166328453072099</v>
      </c>
    </row>
    <row r="96" spans="1:30" ht="13" customHeight="1" x14ac:dyDescent="0.15">
      <c r="A96" s="57" t="s">
        <v>293</v>
      </c>
      <c r="B96" s="85">
        <v>3</v>
      </c>
      <c r="C96" s="20">
        <v>87.152841420889601</v>
      </c>
      <c r="D96" s="113">
        <v>1.1645381375633099</v>
      </c>
      <c r="E96" s="20">
        <v>85.845735650860505</v>
      </c>
      <c r="F96" s="113">
        <v>1.5236402087959799</v>
      </c>
      <c r="G96" s="20">
        <v>89.406727838301094</v>
      </c>
      <c r="H96" s="113">
        <v>1.1708970967582299</v>
      </c>
      <c r="I96" s="20">
        <v>3.5609921874405002</v>
      </c>
      <c r="J96" s="113">
        <v>1.5630990466166399</v>
      </c>
      <c r="K96" s="20">
        <v>85.448953749693203</v>
      </c>
      <c r="L96" s="113">
        <v>2.2726675970393799</v>
      </c>
      <c r="M96" s="20">
        <v>88.441303294418901</v>
      </c>
      <c r="N96" s="113">
        <v>1.36113501248344</v>
      </c>
      <c r="O96" s="20">
        <v>81.901348964511698</v>
      </c>
      <c r="P96" s="113">
        <v>2.8960824911336198</v>
      </c>
      <c r="Q96" s="20">
        <v>-3.54760478518152</v>
      </c>
      <c r="R96" s="113">
        <v>3.1763562086611898</v>
      </c>
      <c r="S96" s="20">
        <v>84.684384711849106</v>
      </c>
      <c r="T96" s="113">
        <v>2.4993915186554401</v>
      </c>
      <c r="U96" s="20">
        <v>89.167928045390894</v>
      </c>
      <c r="V96" s="113">
        <v>1.7648391648595101</v>
      </c>
      <c r="W96" s="20">
        <v>86.708387985000698</v>
      </c>
      <c r="X96" s="113">
        <v>1.3699695667926399</v>
      </c>
      <c r="Y96" s="20">
        <v>2.0240032731516102</v>
      </c>
      <c r="Z96" s="113">
        <v>2.4175335498566799</v>
      </c>
      <c r="AA96" s="107"/>
      <c r="AB96" s="107"/>
      <c r="AC96" s="20">
        <v>-0.13277988242421701</v>
      </c>
      <c r="AD96" s="123">
        <v>1.68201724724652</v>
      </c>
    </row>
    <row r="97" spans="1:30" ht="13" customHeight="1" x14ac:dyDescent="0.15">
      <c r="A97" s="5" t="s">
        <v>305</v>
      </c>
      <c r="B97" s="87">
        <v>3</v>
      </c>
      <c r="C97" s="88">
        <v>66.176983840519895</v>
      </c>
      <c r="D97" s="122">
        <v>0.43685104343042003</v>
      </c>
      <c r="E97" s="88">
        <v>67.103087566443605</v>
      </c>
      <c r="F97" s="122">
        <v>0.52085698785325196</v>
      </c>
      <c r="G97" s="88">
        <v>63.972177207990804</v>
      </c>
      <c r="H97" s="122">
        <v>0.67944406451491901</v>
      </c>
      <c r="I97" s="88">
        <v>-3.1309103584528102</v>
      </c>
      <c r="J97" s="122">
        <v>0.79563453140882201</v>
      </c>
      <c r="K97" s="88">
        <v>64.006922227939796</v>
      </c>
      <c r="L97" s="122">
        <v>1.8541525882249901</v>
      </c>
      <c r="M97" s="88">
        <v>67.4427614494018</v>
      </c>
      <c r="N97" s="122">
        <v>0.553961131423089</v>
      </c>
      <c r="O97" s="88">
        <v>63.687998524907698</v>
      </c>
      <c r="P97" s="122">
        <v>0.80150250462835404</v>
      </c>
      <c r="Q97" s="88">
        <v>-0.31892370303207002</v>
      </c>
      <c r="R97" s="122">
        <v>2.0260578399196301</v>
      </c>
      <c r="S97" s="88">
        <v>63.695561565468203</v>
      </c>
      <c r="T97" s="122">
        <v>1.0446724425590399</v>
      </c>
      <c r="U97" s="88">
        <v>65.519836814601106</v>
      </c>
      <c r="V97" s="122">
        <v>1.07449409716991</v>
      </c>
      <c r="W97" s="88">
        <v>66.633092715889802</v>
      </c>
      <c r="X97" s="122">
        <v>0.51204667672718496</v>
      </c>
      <c r="Y97" s="88">
        <v>2.9375311504215298</v>
      </c>
      <c r="Z97" s="122">
        <v>1.07944074933053</v>
      </c>
      <c r="AA97" s="80"/>
      <c r="AB97" s="80"/>
      <c r="AC97" s="88">
        <v>-10.5298790406484</v>
      </c>
      <c r="AD97" s="127">
        <v>0.59176175717752499</v>
      </c>
    </row>
    <row r="99" spans="1:30" x14ac:dyDescent="0.15">
      <c r="A99" s="128" t="s">
        <v>306</v>
      </c>
    </row>
    <row r="100" spans="1:30" x14ac:dyDescent="0.15">
      <c r="A100" s="128" t="s">
        <v>307</v>
      </c>
    </row>
    <row r="101" spans="1:30" x14ac:dyDescent="0.15">
      <c r="A101" s="128" t="s">
        <v>308</v>
      </c>
    </row>
    <row r="102" spans="1:30" x14ac:dyDescent="0.15">
      <c r="A102" s="128" t="s">
        <v>309</v>
      </c>
    </row>
    <row r="103" spans="1:30" x14ac:dyDescent="0.15">
      <c r="A103" s="112" t="str">
        <f>HYPERLINK("https://oecdcode.org/disclaimers/cyprus.html", "Information on data for Cyprus: https://oecdcode.org/disclaimers/cyprus.html")</f>
        <v>Information on data for Cyprus: https://oecdcode.org/disclaimers/cyprus.html</v>
      </c>
    </row>
    <row r="104" spans="1:30" x14ac:dyDescent="0.15">
      <c r="A104" s="128" t="s">
        <v>310</v>
      </c>
    </row>
  </sheetData>
  <mergeCells count="21">
    <mergeCell ref="Y9:Z9"/>
    <mergeCell ref="AA8:AB8"/>
    <mergeCell ref="AA9:AB9"/>
    <mergeCell ref="AC8:AD8"/>
    <mergeCell ref="AC9:AD9"/>
    <mergeCell ref="B7:B10"/>
    <mergeCell ref="C7:AD7"/>
    <mergeCell ref="C8:D9"/>
    <mergeCell ref="E8:J8"/>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27" priority="5">
      <formula>ABS(I1/J1)&gt;1.95996398454005</formula>
    </cfRule>
  </conditionalFormatting>
  <conditionalFormatting sqref="Q1:Q200">
    <cfRule type="expression" dxfId="26" priority="4">
      <formula>ABS(Q1/R1)&gt;1.95996398454005</formula>
    </cfRule>
  </conditionalFormatting>
  <conditionalFormatting sqref="Y1:Y200">
    <cfRule type="expression" dxfId="25" priority="3">
      <formula>ABS(Y1/Z1)&gt;1.95996398454005</formula>
    </cfRule>
  </conditionalFormatting>
  <conditionalFormatting sqref="AA1:AA200">
    <cfRule type="expression" dxfId="24" priority="2">
      <formula>ABS(AA1/AB1)&gt;1.95996398454005</formula>
    </cfRule>
  </conditionalFormatting>
  <conditionalFormatting sqref="AC1:AC200">
    <cfRule type="expression" dxfId="23" priority="1">
      <formula>ABS(AC1/AD1)&gt;1.95996398454005</formula>
    </cfRule>
  </conditionalFormatting>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108"/>
  <sheetViews>
    <sheetView showGridLines="0" zoomScale="80" workbookViewId="0"/>
  </sheetViews>
  <sheetFormatPr baseColWidth="10" defaultRowHeight="13" x14ac:dyDescent="0.15"/>
  <cols>
    <col min="1" max="1" width="30.6640625" customWidth="1"/>
    <col min="2" max="2" width="8.6640625" customWidth="1"/>
  </cols>
  <sheetData>
    <row r="1" spans="1:14" x14ac:dyDescent="0.15">
      <c r="A1" s="27" t="s">
        <v>220</v>
      </c>
    </row>
    <row r="2" spans="1:14" x14ac:dyDescent="0.15">
      <c r="A2" s="29" t="s">
        <v>221</v>
      </c>
    </row>
    <row r="3" spans="1:14" x14ac:dyDescent="0.15">
      <c r="A3" s="25" t="s">
        <v>349</v>
      </c>
    </row>
    <row r="4" spans="1:14" x14ac:dyDescent="0.15">
      <c r="A4" s="97" t="str">
        <f>HYPERLINK("#'TOC'!A1", "Back to TOC")</f>
        <v>Back to TOC</v>
      </c>
    </row>
    <row r="8" spans="1:14" ht="30" customHeight="1" x14ac:dyDescent="0.15">
      <c r="B8" s="163" t="s">
        <v>237</v>
      </c>
      <c r="C8" s="166" t="s">
        <v>461</v>
      </c>
      <c r="D8" s="166"/>
      <c r="E8" s="166"/>
      <c r="F8" s="166"/>
      <c r="G8" s="166" t="s">
        <v>461</v>
      </c>
      <c r="H8" s="166"/>
      <c r="I8" s="166"/>
      <c r="J8" s="166"/>
      <c r="K8" s="166" t="s">
        <v>461</v>
      </c>
      <c r="L8" s="166"/>
      <c r="M8" s="166"/>
      <c r="N8" s="167"/>
    </row>
    <row r="9" spans="1:14" ht="30" customHeight="1" x14ac:dyDescent="0.15">
      <c r="B9" s="164"/>
      <c r="C9" s="169" t="s">
        <v>384</v>
      </c>
      <c r="D9" s="169"/>
      <c r="E9" s="169"/>
      <c r="F9" s="169"/>
      <c r="G9" s="169" t="s">
        <v>385</v>
      </c>
      <c r="H9" s="169"/>
      <c r="I9" s="169"/>
      <c r="J9" s="169"/>
      <c r="K9" s="169" t="s">
        <v>386</v>
      </c>
      <c r="L9" s="169"/>
      <c r="M9" s="169"/>
      <c r="N9" s="176"/>
    </row>
    <row r="10" spans="1:14" ht="15" customHeight="1" x14ac:dyDescent="0.15">
      <c r="B10" s="165"/>
      <c r="C10" s="98" t="s">
        <v>244</v>
      </c>
      <c r="D10" s="98" t="s">
        <v>240</v>
      </c>
      <c r="E10" s="98" t="s">
        <v>392</v>
      </c>
      <c r="F10" s="98" t="s">
        <v>240</v>
      </c>
      <c r="G10" s="98" t="s">
        <v>244</v>
      </c>
      <c r="H10" s="98" t="s">
        <v>240</v>
      </c>
      <c r="I10" s="98" t="s">
        <v>392</v>
      </c>
      <c r="J10" s="98" t="s">
        <v>240</v>
      </c>
      <c r="K10" s="98" t="s">
        <v>244</v>
      </c>
      <c r="L10" s="98" t="s">
        <v>240</v>
      </c>
      <c r="M10" s="98" t="s">
        <v>392</v>
      </c>
      <c r="N10" s="99" t="s">
        <v>240</v>
      </c>
    </row>
    <row r="11" spans="1:14" ht="13" customHeight="1" x14ac:dyDescent="0.15">
      <c r="A11" s="100"/>
      <c r="B11" s="101"/>
      <c r="C11" s="151" t="s">
        <v>1750</v>
      </c>
      <c r="D11" s="152" t="s">
        <v>1751</v>
      </c>
      <c r="E11" s="151" t="s">
        <v>874</v>
      </c>
      <c r="F11" s="152" t="s">
        <v>875</v>
      </c>
      <c r="G11" s="151" t="s">
        <v>1752</v>
      </c>
      <c r="H11" s="152" t="s">
        <v>1753</v>
      </c>
      <c r="I11" s="151" t="s">
        <v>890</v>
      </c>
      <c r="J11" s="152" t="s">
        <v>891</v>
      </c>
      <c r="K11" s="151" t="s">
        <v>1754</v>
      </c>
      <c r="L11" s="152" t="s">
        <v>1755</v>
      </c>
      <c r="M11" s="151" t="s">
        <v>906</v>
      </c>
      <c r="N11" s="161" t="s">
        <v>907</v>
      </c>
    </row>
    <row r="12" spans="1:14" ht="13" customHeight="1" x14ac:dyDescent="0.15">
      <c r="A12" s="57" t="s">
        <v>246</v>
      </c>
      <c r="B12" s="106">
        <v>2</v>
      </c>
      <c r="C12" s="139">
        <v>0.38501637416168699</v>
      </c>
      <c r="D12" s="144">
        <v>5.9518307872269902E-2</v>
      </c>
      <c r="E12" s="139">
        <v>1.7316315604624699</v>
      </c>
      <c r="F12" s="144">
        <v>0.54279869565913896</v>
      </c>
      <c r="G12" s="139">
        <v>0.351238491066863</v>
      </c>
      <c r="H12" s="144">
        <v>5.7548665936643401E-2</v>
      </c>
      <c r="I12" s="139">
        <v>4.4046711716153997</v>
      </c>
      <c r="J12" s="144">
        <v>0.849143596960094</v>
      </c>
      <c r="K12" s="139">
        <v>0.35440195470612401</v>
      </c>
      <c r="L12" s="144">
        <v>5.7670391904569497E-2</v>
      </c>
      <c r="M12" s="139">
        <v>4.9803734643175703</v>
      </c>
      <c r="N12" s="155">
        <v>0.92425357646456496</v>
      </c>
    </row>
    <row r="13" spans="1:14" ht="13" customHeight="1" x14ac:dyDescent="0.15">
      <c r="A13" s="57" t="s">
        <v>247</v>
      </c>
      <c r="B13" s="106">
        <v>2</v>
      </c>
      <c r="C13" s="139">
        <v>0.70322094636434396</v>
      </c>
      <c r="D13" s="144">
        <v>0.110944731147276</v>
      </c>
      <c r="E13" s="139">
        <v>2.5365522728179002</v>
      </c>
      <c r="F13" s="144">
        <v>0.80683243052409603</v>
      </c>
      <c r="G13" s="139">
        <v>0.688776092946078</v>
      </c>
      <c r="H13" s="144">
        <v>0.10744451517517201</v>
      </c>
      <c r="I13" s="139">
        <v>3.8467124236612</v>
      </c>
      <c r="J13" s="144">
        <v>0.99713299217455298</v>
      </c>
      <c r="K13" s="139">
        <v>0.69586619290500196</v>
      </c>
      <c r="L13" s="144">
        <v>0.10803896792232701</v>
      </c>
      <c r="M13" s="139">
        <v>4.2460047871972302</v>
      </c>
      <c r="N13" s="155">
        <v>1.02725318835641</v>
      </c>
    </row>
    <row r="14" spans="1:14" ht="13" customHeight="1" x14ac:dyDescent="0.15">
      <c r="A14" s="57" t="s">
        <v>248</v>
      </c>
      <c r="B14" s="106">
        <v>2</v>
      </c>
      <c r="C14" s="139">
        <v>0.71561150744490198</v>
      </c>
      <c r="D14" s="144">
        <v>6.6590596296735804E-2</v>
      </c>
      <c r="E14" s="139">
        <v>3.2455766475425198</v>
      </c>
      <c r="F14" s="144">
        <v>0.58092465072767596</v>
      </c>
      <c r="G14" s="139">
        <v>0.69025952463080897</v>
      </c>
      <c r="H14" s="144">
        <v>6.84243561895099E-2</v>
      </c>
      <c r="I14" s="139">
        <v>4.91231168794494</v>
      </c>
      <c r="J14" s="144">
        <v>0.68751961783491</v>
      </c>
      <c r="K14" s="139">
        <v>0.67954337648979002</v>
      </c>
      <c r="L14" s="144">
        <v>6.9776573938704303E-2</v>
      </c>
      <c r="M14" s="139">
        <v>5.5661685993150902</v>
      </c>
      <c r="N14" s="155">
        <v>0.77028210541723796</v>
      </c>
    </row>
    <row r="15" spans="1:14" ht="13" customHeight="1" x14ac:dyDescent="0.15">
      <c r="A15" s="57" t="s">
        <v>249</v>
      </c>
      <c r="B15" s="106">
        <v>2</v>
      </c>
      <c r="C15" s="139">
        <v>0.64416321622643402</v>
      </c>
      <c r="D15" s="144">
        <v>6.6320562293346902E-2</v>
      </c>
      <c r="E15" s="139">
        <v>3.4816859003756799</v>
      </c>
      <c r="F15" s="144">
        <v>0.67425289428788304</v>
      </c>
      <c r="G15" s="139">
        <v>0.62798799639719005</v>
      </c>
      <c r="H15" s="144">
        <v>6.6237680641583405E-2</v>
      </c>
      <c r="I15" s="139">
        <v>4.0242417757759998</v>
      </c>
      <c r="J15" s="144">
        <v>0.746229329303157</v>
      </c>
      <c r="K15" s="139">
        <v>0.63921759872994099</v>
      </c>
      <c r="L15" s="144">
        <v>6.5068338141643103E-2</v>
      </c>
      <c r="M15" s="139">
        <v>5.8537383999941399</v>
      </c>
      <c r="N15" s="155">
        <v>0.96759906978753996</v>
      </c>
    </row>
    <row r="16" spans="1:14" ht="13" customHeight="1" x14ac:dyDescent="0.15">
      <c r="A16" s="57" t="s">
        <v>250</v>
      </c>
      <c r="B16" s="106">
        <v>2</v>
      </c>
      <c r="C16" s="139">
        <v>0.67301541243600704</v>
      </c>
      <c r="D16" s="144">
        <v>6.9011750015941606E-2</v>
      </c>
      <c r="E16" s="139">
        <v>3.2902456660444499</v>
      </c>
      <c r="F16" s="144">
        <v>0.68837890327444595</v>
      </c>
      <c r="G16" s="139">
        <v>0.65932346400987696</v>
      </c>
      <c r="H16" s="144">
        <v>6.7863197519433802E-2</v>
      </c>
      <c r="I16" s="139">
        <v>5.0730215786799704</v>
      </c>
      <c r="J16" s="144">
        <v>0.71200228509193197</v>
      </c>
      <c r="K16" s="139">
        <v>0.67846908909078796</v>
      </c>
      <c r="L16" s="144">
        <v>6.7121522137421105E-2</v>
      </c>
      <c r="M16" s="139">
        <v>7.4120868081647497</v>
      </c>
      <c r="N16" s="155">
        <v>0.93629787946051501</v>
      </c>
    </row>
    <row r="17" spans="1:14" ht="13" customHeight="1" x14ac:dyDescent="0.15">
      <c r="A17" s="57" t="s">
        <v>251</v>
      </c>
      <c r="B17" s="106">
        <v>2</v>
      </c>
      <c r="C17" s="139">
        <v>0.82520794761130201</v>
      </c>
      <c r="D17" s="144">
        <v>0.124439543812099</v>
      </c>
      <c r="E17" s="139">
        <v>1.15393384851712</v>
      </c>
      <c r="F17" s="144">
        <v>0.420562456047401</v>
      </c>
      <c r="G17" s="139">
        <v>0.791865062292609</v>
      </c>
      <c r="H17" s="144">
        <v>0.12096573686517199</v>
      </c>
      <c r="I17" s="139">
        <v>3.5417185026811802</v>
      </c>
      <c r="J17" s="144">
        <v>0.61332867152652804</v>
      </c>
      <c r="K17" s="139">
        <v>0.81139944371457895</v>
      </c>
      <c r="L17" s="144">
        <v>0.12658258945939499</v>
      </c>
      <c r="M17" s="139">
        <v>4.04592357337647</v>
      </c>
      <c r="N17" s="155">
        <v>0.65251413419291604</v>
      </c>
    </row>
    <row r="18" spans="1:14" ht="13" customHeight="1" x14ac:dyDescent="0.15">
      <c r="A18" s="109" t="s">
        <v>252</v>
      </c>
      <c r="B18" s="106">
        <v>2</v>
      </c>
      <c r="C18" s="139">
        <v>0.81916483444413402</v>
      </c>
      <c r="D18" s="144">
        <v>0.13929773188861699</v>
      </c>
      <c r="E18" s="139">
        <v>1.3416018109925301</v>
      </c>
      <c r="F18" s="144">
        <v>0.553919987670077</v>
      </c>
      <c r="G18" s="139">
        <v>0.76484822171792899</v>
      </c>
      <c r="H18" s="144">
        <v>0.14007613115069101</v>
      </c>
      <c r="I18" s="139">
        <v>5.3654167595306301</v>
      </c>
      <c r="J18" s="144">
        <v>0.924334106901055</v>
      </c>
      <c r="K18" s="139">
        <v>0.76063662824187706</v>
      </c>
      <c r="L18" s="144">
        <v>0.13756135390203</v>
      </c>
      <c r="M18" s="139">
        <v>5.54655191954767</v>
      </c>
      <c r="N18" s="155">
        <v>0.94631107737581699</v>
      </c>
    </row>
    <row r="19" spans="1:14" ht="13" customHeight="1" x14ac:dyDescent="0.15">
      <c r="A19" s="109" t="s">
        <v>253</v>
      </c>
      <c r="B19" s="106">
        <v>2</v>
      </c>
      <c r="C19" s="139">
        <v>0.70359325010131202</v>
      </c>
      <c r="D19" s="144">
        <v>0.15748418263624001</v>
      </c>
      <c r="E19" s="139">
        <v>0.68976934260232803</v>
      </c>
      <c r="F19" s="144">
        <v>0.33172264629159698</v>
      </c>
      <c r="G19" s="139">
        <v>0.69501399421265797</v>
      </c>
      <c r="H19" s="144">
        <v>0.155950373679276</v>
      </c>
      <c r="I19" s="139">
        <v>2.0215050843370799</v>
      </c>
      <c r="J19" s="144">
        <v>0.69594675078808299</v>
      </c>
      <c r="K19" s="139">
        <v>0.70684438629727497</v>
      </c>
      <c r="L19" s="144">
        <v>0.15571752060740501</v>
      </c>
      <c r="M19" s="139">
        <v>2.21819094618284</v>
      </c>
      <c r="N19" s="155">
        <v>0.76166216509652096</v>
      </c>
    </row>
    <row r="20" spans="1:14" ht="13" customHeight="1" x14ac:dyDescent="0.15">
      <c r="A20" s="57" t="s">
        <v>254</v>
      </c>
      <c r="B20" s="106">
        <v>2</v>
      </c>
      <c r="C20" s="139">
        <v>0.85410856758875398</v>
      </c>
      <c r="D20" s="144">
        <v>7.3751516415363497E-2</v>
      </c>
      <c r="E20" s="139">
        <v>4.4260753944823596</v>
      </c>
      <c r="F20" s="144">
        <v>0.73977199378013803</v>
      </c>
      <c r="G20" s="139">
        <v>0.81535674065879304</v>
      </c>
      <c r="H20" s="144">
        <v>7.4829390457353706E-2</v>
      </c>
      <c r="I20" s="139">
        <v>6.1277264342268101</v>
      </c>
      <c r="J20" s="144">
        <v>0.83757394441294497</v>
      </c>
      <c r="K20" s="139">
        <v>0.78848382759435598</v>
      </c>
      <c r="L20" s="144">
        <v>7.8489166962023293E-2</v>
      </c>
      <c r="M20" s="139">
        <v>7.4720847482435202</v>
      </c>
      <c r="N20" s="155">
        <v>1.13006956169005</v>
      </c>
    </row>
    <row r="21" spans="1:14" ht="13" customHeight="1" x14ac:dyDescent="0.15">
      <c r="A21" s="57" t="s">
        <v>255</v>
      </c>
      <c r="B21" s="106">
        <v>2</v>
      </c>
      <c r="C21" s="139">
        <v>0.68345960213764301</v>
      </c>
      <c r="D21" s="144">
        <v>0.105135964447408</v>
      </c>
      <c r="E21" s="139">
        <v>3.0302092895849202</v>
      </c>
      <c r="F21" s="144">
        <v>0.935105173095513</v>
      </c>
      <c r="G21" s="139">
        <v>0.67316552347965897</v>
      </c>
      <c r="H21" s="144">
        <v>0.105835689414749</v>
      </c>
      <c r="I21" s="139">
        <v>3.3594240404241398</v>
      </c>
      <c r="J21" s="144">
        <v>1.03731278979367</v>
      </c>
      <c r="K21" s="139">
        <v>0.68173206362497896</v>
      </c>
      <c r="L21" s="144">
        <v>0.106650015874125</v>
      </c>
      <c r="M21" s="139">
        <v>4.51403848260414</v>
      </c>
      <c r="N21" s="155">
        <v>1.2158090887889199</v>
      </c>
    </row>
    <row r="22" spans="1:14" ht="13" customHeight="1" x14ac:dyDescent="0.15">
      <c r="A22" s="57" t="s">
        <v>256</v>
      </c>
      <c r="B22" s="106">
        <v>2</v>
      </c>
      <c r="C22" s="139">
        <v>0.69113776068474797</v>
      </c>
      <c r="D22" s="144">
        <v>0.159282360784991</v>
      </c>
      <c r="E22" s="139">
        <v>2.6712258287269002</v>
      </c>
      <c r="F22" s="144">
        <v>1.1768845632271101</v>
      </c>
      <c r="G22" s="139">
        <v>0.70334018394104802</v>
      </c>
      <c r="H22" s="144">
        <v>0.157596859958781</v>
      </c>
      <c r="I22" s="139">
        <v>3.1956545191026202</v>
      </c>
      <c r="J22" s="144">
        <v>1.5374446955615499</v>
      </c>
      <c r="K22" s="139">
        <v>0.691148248377083</v>
      </c>
      <c r="L22" s="144">
        <v>0.15501531946722899</v>
      </c>
      <c r="M22" s="139">
        <v>3.44878675447297</v>
      </c>
      <c r="N22" s="155">
        <v>1.7833671007656</v>
      </c>
    </row>
    <row r="23" spans="1:14" ht="13" customHeight="1" x14ac:dyDescent="0.15">
      <c r="A23" s="57" t="s">
        <v>257</v>
      </c>
      <c r="B23" s="106">
        <v>2</v>
      </c>
      <c r="C23" s="139">
        <v>0.62875094826949096</v>
      </c>
      <c r="D23" s="144">
        <v>0.10834598888980999</v>
      </c>
      <c r="E23" s="139">
        <v>2.68952504090662</v>
      </c>
      <c r="F23" s="144">
        <v>0.87795097244565001</v>
      </c>
      <c r="G23" s="139">
        <v>0.630470445629424</v>
      </c>
      <c r="H23" s="144">
        <v>0.109776580630529</v>
      </c>
      <c r="I23" s="139">
        <v>2.7815321151574102</v>
      </c>
      <c r="J23" s="144">
        <v>0.936550326096526</v>
      </c>
      <c r="K23" s="139">
        <v>0.65822186176154796</v>
      </c>
      <c r="L23" s="144">
        <v>0.11016404119101</v>
      </c>
      <c r="M23" s="139">
        <v>3.9117370671267802</v>
      </c>
      <c r="N23" s="155">
        <v>1.34161927072264</v>
      </c>
    </row>
    <row r="24" spans="1:14" ht="13" customHeight="1" x14ac:dyDescent="0.15">
      <c r="A24" s="57" t="s">
        <v>258</v>
      </c>
      <c r="B24" s="106">
        <v>2</v>
      </c>
      <c r="C24" s="139">
        <v>0.75041616146844003</v>
      </c>
      <c r="D24" s="144">
        <v>0.182546204134723</v>
      </c>
      <c r="E24" s="139">
        <v>2.3061634226626402</v>
      </c>
      <c r="F24" s="144">
        <v>1.1344728963230299</v>
      </c>
      <c r="G24" s="139">
        <v>0.72386876293117297</v>
      </c>
      <c r="H24" s="144">
        <v>0.18982540496942399</v>
      </c>
      <c r="I24" s="139">
        <v>2.9410441710677802</v>
      </c>
      <c r="J24" s="144">
        <v>1.15499766967969</v>
      </c>
      <c r="K24" s="139">
        <v>0.70648381380738701</v>
      </c>
      <c r="L24" s="144">
        <v>0.19517900272713401</v>
      </c>
      <c r="M24" s="139">
        <v>3.5627095729096601</v>
      </c>
      <c r="N24" s="155">
        <v>1.23416626974437</v>
      </c>
    </row>
    <row r="25" spans="1:14" ht="13" customHeight="1" x14ac:dyDescent="0.15">
      <c r="A25" s="57" t="s">
        <v>259</v>
      </c>
      <c r="B25" s="106">
        <v>2</v>
      </c>
      <c r="C25" s="139">
        <v>0.59995398919514897</v>
      </c>
      <c r="D25" s="144">
        <v>7.8119330624623604E-2</v>
      </c>
      <c r="E25" s="139">
        <v>2.3936722571884599</v>
      </c>
      <c r="F25" s="144">
        <v>0.59773073818519795</v>
      </c>
      <c r="G25" s="139">
        <v>0.56869497366017296</v>
      </c>
      <c r="H25" s="144">
        <v>7.7596894731214699E-2</v>
      </c>
      <c r="I25" s="139">
        <v>3.2116666560209399</v>
      </c>
      <c r="J25" s="144">
        <v>0.74355964388934304</v>
      </c>
      <c r="K25" s="139">
        <v>0.562947979319673</v>
      </c>
      <c r="L25" s="144">
        <v>7.6920460665930293E-2</v>
      </c>
      <c r="M25" s="139">
        <v>3.35464973617781</v>
      </c>
      <c r="N25" s="155">
        <v>0.83034205467243005</v>
      </c>
    </row>
    <row r="26" spans="1:14" ht="13" customHeight="1" x14ac:dyDescent="0.15">
      <c r="A26" s="57" t="s">
        <v>260</v>
      </c>
      <c r="B26" s="106">
        <v>2</v>
      </c>
      <c r="C26" s="139">
        <v>0.75411208257589801</v>
      </c>
      <c r="D26" s="144">
        <v>0.117086471119832</v>
      </c>
      <c r="E26" s="139">
        <v>2.8803441698374499</v>
      </c>
      <c r="F26" s="144">
        <v>0.86064952895589697</v>
      </c>
      <c r="G26" s="139">
        <v>0.72414445947293504</v>
      </c>
      <c r="H26" s="144">
        <v>0.115765982393635</v>
      </c>
      <c r="I26" s="139">
        <v>4.1425017742107801</v>
      </c>
      <c r="J26" s="144">
        <v>1.01492806331136</v>
      </c>
      <c r="K26" s="139">
        <v>0.69727994246097602</v>
      </c>
      <c r="L26" s="144">
        <v>0.11473884755006</v>
      </c>
      <c r="M26" s="139">
        <v>5.6529222251379601</v>
      </c>
      <c r="N26" s="155">
        <v>1.13932299660003</v>
      </c>
    </row>
    <row r="27" spans="1:14" ht="13" customHeight="1" x14ac:dyDescent="0.15">
      <c r="A27" s="57" t="s">
        <v>261</v>
      </c>
      <c r="B27" s="106">
        <v>2</v>
      </c>
      <c r="C27" s="139">
        <v>0.79456127305701096</v>
      </c>
      <c r="D27" s="144">
        <v>6.3810265721924705E-2</v>
      </c>
      <c r="E27" s="139">
        <v>2.9825536578076601</v>
      </c>
      <c r="F27" s="144">
        <v>0.48601923433625099</v>
      </c>
      <c r="G27" s="139">
        <v>0.74110986378361499</v>
      </c>
      <c r="H27" s="144">
        <v>6.13918886387958E-2</v>
      </c>
      <c r="I27" s="139">
        <v>5.3753679722577896</v>
      </c>
      <c r="J27" s="144">
        <v>0.63685524282694805</v>
      </c>
      <c r="K27" s="139">
        <v>0.75006882271704001</v>
      </c>
      <c r="L27" s="144">
        <v>6.2138358687841302E-2</v>
      </c>
      <c r="M27" s="139">
        <v>5.6934960503939296</v>
      </c>
      <c r="N27" s="155">
        <v>0.67299089401776602</v>
      </c>
    </row>
    <row r="28" spans="1:14" ht="13" customHeight="1" x14ac:dyDescent="0.15">
      <c r="A28" s="57" t="s">
        <v>262</v>
      </c>
      <c r="B28" s="106">
        <v>2</v>
      </c>
      <c r="C28" s="139">
        <v>0.64414857929367597</v>
      </c>
      <c r="D28" s="144">
        <v>0.102240500685386</v>
      </c>
      <c r="E28" s="139">
        <v>2.7447256744871402</v>
      </c>
      <c r="F28" s="144">
        <v>0.889930476003434</v>
      </c>
      <c r="G28" s="139">
        <v>0.67818864958000302</v>
      </c>
      <c r="H28" s="144">
        <v>0.102092933333637</v>
      </c>
      <c r="I28" s="139">
        <v>5.3605957269419902</v>
      </c>
      <c r="J28" s="144">
        <v>1.1966506155822401</v>
      </c>
      <c r="K28" s="139">
        <v>0.718369848497728</v>
      </c>
      <c r="L28" s="144">
        <v>0.10086213216845701</v>
      </c>
      <c r="M28" s="139">
        <v>6.5802662666033802</v>
      </c>
      <c r="N28" s="155">
        <v>1.4315646130941699</v>
      </c>
    </row>
    <row r="29" spans="1:14" ht="13" customHeight="1" x14ac:dyDescent="0.15">
      <c r="A29" s="57" t="s">
        <v>263</v>
      </c>
      <c r="B29" s="106">
        <v>2</v>
      </c>
      <c r="C29" s="139">
        <v>0.63368470879375405</v>
      </c>
      <c r="D29" s="144">
        <v>8.7251791561694894E-2</v>
      </c>
      <c r="E29" s="139">
        <v>2.3569613589257199</v>
      </c>
      <c r="F29" s="144">
        <v>0.63846656261557899</v>
      </c>
      <c r="G29" s="139">
        <v>0.59445683249498904</v>
      </c>
      <c r="H29" s="144">
        <v>8.72998260091183E-2</v>
      </c>
      <c r="I29" s="139">
        <v>3.0721641566703899</v>
      </c>
      <c r="J29" s="144">
        <v>0.68498797715095305</v>
      </c>
      <c r="K29" s="139">
        <v>0.58053669516532003</v>
      </c>
      <c r="L29" s="144">
        <v>8.8695415775302294E-2</v>
      </c>
      <c r="M29" s="139">
        <v>3.3947109273586999</v>
      </c>
      <c r="N29" s="155">
        <v>0.73279163899840605</v>
      </c>
    </row>
    <row r="30" spans="1:14" ht="13" customHeight="1" x14ac:dyDescent="0.15">
      <c r="A30" s="57" t="s">
        <v>264</v>
      </c>
      <c r="B30" s="106">
        <v>2</v>
      </c>
      <c r="C30" s="139">
        <v>0.50879683255799102</v>
      </c>
      <c r="D30" s="144">
        <v>6.3116606601824707E-2</v>
      </c>
      <c r="E30" s="139">
        <v>1.9692109145212999</v>
      </c>
      <c r="F30" s="144">
        <v>0.49260438748124602</v>
      </c>
      <c r="G30" s="139">
        <v>0.48811079317745998</v>
      </c>
      <c r="H30" s="144">
        <v>6.40880167762303E-2</v>
      </c>
      <c r="I30" s="139">
        <v>2.4823849504612201</v>
      </c>
      <c r="J30" s="144">
        <v>0.54781017778902297</v>
      </c>
      <c r="K30" s="139">
        <v>0.489796499261337</v>
      </c>
      <c r="L30" s="144">
        <v>6.3899742114632896E-2</v>
      </c>
      <c r="M30" s="139">
        <v>2.9993563280882798</v>
      </c>
      <c r="N30" s="155">
        <v>0.65155353300602603</v>
      </c>
    </row>
    <row r="31" spans="1:14" ht="13" customHeight="1" x14ac:dyDescent="0.15">
      <c r="A31" s="57" t="s">
        <v>265</v>
      </c>
      <c r="B31" s="106">
        <v>2</v>
      </c>
      <c r="C31" s="139">
        <v>0.74523415182883201</v>
      </c>
      <c r="D31" s="144">
        <v>0.131484729464275</v>
      </c>
      <c r="E31" s="139">
        <v>1.5114417505997</v>
      </c>
      <c r="F31" s="144">
        <v>0.53702765397072205</v>
      </c>
      <c r="G31" s="139">
        <v>0.74643732741906799</v>
      </c>
      <c r="H31" s="144">
        <v>0.129110604734988</v>
      </c>
      <c r="I31" s="139">
        <v>2.8002436116030398</v>
      </c>
      <c r="J31" s="144">
        <v>0.796047947922081</v>
      </c>
      <c r="K31" s="139">
        <v>0.70985843700887397</v>
      </c>
      <c r="L31" s="144">
        <v>0.131973862482648</v>
      </c>
      <c r="M31" s="139">
        <v>3.6207755149969798</v>
      </c>
      <c r="N31" s="155">
        <v>0.92829252156506303</v>
      </c>
    </row>
    <row r="32" spans="1:14" ht="13" customHeight="1" x14ac:dyDescent="0.15">
      <c r="A32" s="57" t="s">
        <v>266</v>
      </c>
      <c r="B32" s="106">
        <v>2</v>
      </c>
      <c r="C32" s="139">
        <v>0.50876942988545304</v>
      </c>
      <c r="D32" s="144">
        <v>5.61680527574272E-2</v>
      </c>
      <c r="E32" s="139">
        <v>2.7229826030447399</v>
      </c>
      <c r="F32" s="144">
        <v>0.59769459532746705</v>
      </c>
      <c r="G32" s="139">
        <v>0.47627822430183597</v>
      </c>
      <c r="H32" s="144">
        <v>5.5771660621830199E-2</v>
      </c>
      <c r="I32" s="139">
        <v>4.2965974201758099</v>
      </c>
      <c r="J32" s="144">
        <v>0.795796376058438</v>
      </c>
      <c r="K32" s="139">
        <v>0.49373439807150798</v>
      </c>
      <c r="L32" s="144">
        <v>5.6947720898689103E-2</v>
      </c>
      <c r="M32" s="139">
        <v>4.7412010689616197</v>
      </c>
      <c r="N32" s="155">
        <v>0.94712708301020698</v>
      </c>
    </row>
    <row r="33" spans="1:14" ht="13" customHeight="1" x14ac:dyDescent="0.15">
      <c r="A33" s="57" t="s">
        <v>267</v>
      </c>
      <c r="B33" s="106">
        <v>2</v>
      </c>
      <c r="C33" s="139">
        <v>0.28048857172851999</v>
      </c>
      <c r="D33" s="144">
        <v>0.13995451200043901</v>
      </c>
      <c r="E33" s="139">
        <v>0.366676782002262</v>
      </c>
      <c r="F33" s="144">
        <v>0.39953497405389699</v>
      </c>
      <c r="G33" s="139">
        <v>0.322788617904748</v>
      </c>
      <c r="H33" s="144">
        <v>0.13850623229754799</v>
      </c>
      <c r="I33" s="139">
        <v>4.5809470977909701</v>
      </c>
      <c r="J33" s="144">
        <v>1.28362243669606</v>
      </c>
      <c r="K33" s="139">
        <v>0.32732504598456702</v>
      </c>
      <c r="L33" s="144">
        <v>0.13803767381333401</v>
      </c>
      <c r="M33" s="139">
        <v>4.8878105444211002</v>
      </c>
      <c r="N33" s="155">
        <v>1.40346693480164</v>
      </c>
    </row>
    <row r="34" spans="1:14" ht="13" customHeight="1" x14ac:dyDescent="0.15">
      <c r="A34" s="57" t="s">
        <v>268</v>
      </c>
      <c r="B34" s="106">
        <v>2</v>
      </c>
      <c r="C34" s="139">
        <v>0.84088645001987405</v>
      </c>
      <c r="D34" s="144">
        <v>0.109594784771457</v>
      </c>
      <c r="E34" s="139">
        <v>3.6521172394884802</v>
      </c>
      <c r="F34" s="144">
        <v>0.94896465729871804</v>
      </c>
      <c r="G34" s="139">
        <v>0.83328180974333099</v>
      </c>
      <c r="H34" s="144">
        <v>0.110826326235929</v>
      </c>
      <c r="I34" s="139">
        <v>4.0804419470820497</v>
      </c>
      <c r="J34" s="144">
        <v>0.91706913300305304</v>
      </c>
      <c r="K34" s="139">
        <v>0.80650649533774299</v>
      </c>
      <c r="L34" s="144">
        <v>0.110271339633886</v>
      </c>
      <c r="M34" s="139">
        <v>4.7045112047061899</v>
      </c>
      <c r="N34" s="155">
        <v>1.0872160499858501</v>
      </c>
    </row>
    <row r="35" spans="1:14" ht="13" customHeight="1" x14ac:dyDescent="0.15">
      <c r="A35" s="57" t="s">
        <v>269</v>
      </c>
      <c r="B35" s="106">
        <v>2</v>
      </c>
      <c r="C35" s="139">
        <v>0.51514896700988499</v>
      </c>
      <c r="D35" s="144">
        <v>7.0668577100517299E-2</v>
      </c>
      <c r="E35" s="139">
        <v>1.8302477947376301</v>
      </c>
      <c r="F35" s="144">
        <v>0.50041491922236303</v>
      </c>
      <c r="G35" s="139">
        <v>0.49364778961012001</v>
      </c>
      <c r="H35" s="144">
        <v>6.9525836840046706E-2</v>
      </c>
      <c r="I35" s="139">
        <v>4.3745289428420104</v>
      </c>
      <c r="J35" s="144">
        <v>0.75873402492875197</v>
      </c>
      <c r="K35" s="139">
        <v>0.49757968745680098</v>
      </c>
      <c r="L35" s="144">
        <v>6.9071831565681502E-2</v>
      </c>
      <c r="M35" s="139">
        <v>4.5390697668130597</v>
      </c>
      <c r="N35" s="155">
        <v>0.82795029773206097</v>
      </c>
    </row>
    <row r="36" spans="1:14" ht="13" customHeight="1" x14ac:dyDescent="0.15">
      <c r="A36" s="57" t="s">
        <v>270</v>
      </c>
      <c r="B36" s="106">
        <v>2</v>
      </c>
      <c r="C36" s="139">
        <v>0.51733448372794</v>
      </c>
      <c r="D36" s="144">
        <v>9.9188068234512594E-2</v>
      </c>
      <c r="E36" s="139">
        <v>0.99397386640756502</v>
      </c>
      <c r="F36" s="144">
        <v>0.37383476070617</v>
      </c>
      <c r="G36" s="139">
        <v>0.50792421531024801</v>
      </c>
      <c r="H36" s="144">
        <v>9.86975746155071E-2</v>
      </c>
      <c r="I36" s="139">
        <v>1.27919420059374</v>
      </c>
      <c r="J36" s="144">
        <v>0.40136794670548798</v>
      </c>
      <c r="K36" s="139">
        <v>0.51615231315126997</v>
      </c>
      <c r="L36" s="144">
        <v>9.7232268797947594E-2</v>
      </c>
      <c r="M36" s="139">
        <v>1.5116760450900499</v>
      </c>
      <c r="N36" s="155">
        <v>0.43073217725476398</v>
      </c>
    </row>
    <row r="37" spans="1:14" ht="13" customHeight="1" x14ac:dyDescent="0.15">
      <c r="A37" s="57" t="s">
        <v>271</v>
      </c>
      <c r="B37" s="106">
        <v>2</v>
      </c>
      <c r="C37" s="139">
        <v>0.72511539335304098</v>
      </c>
      <c r="D37" s="144">
        <v>6.4707925561635904E-2</v>
      </c>
      <c r="E37" s="139">
        <v>3.6672983266790902</v>
      </c>
      <c r="F37" s="144">
        <v>0.63068844885883901</v>
      </c>
      <c r="G37" s="139">
        <v>0.68705802955279405</v>
      </c>
      <c r="H37" s="144">
        <v>6.4654288157444603E-2</v>
      </c>
      <c r="I37" s="139">
        <v>4.5219154890268598</v>
      </c>
      <c r="J37" s="144">
        <v>0.69530784560858505</v>
      </c>
      <c r="K37" s="139">
        <v>0.66945293178670795</v>
      </c>
      <c r="L37" s="144">
        <v>6.4117590435747898E-2</v>
      </c>
      <c r="M37" s="139">
        <v>5.5511836844626901</v>
      </c>
      <c r="N37" s="155">
        <v>1.0166962311301</v>
      </c>
    </row>
    <row r="38" spans="1:14" ht="13" customHeight="1" x14ac:dyDescent="0.15">
      <c r="A38" s="57" t="s">
        <v>272</v>
      </c>
      <c r="B38" s="106">
        <v>2</v>
      </c>
      <c r="C38" s="139">
        <v>0.87204540981428003</v>
      </c>
      <c r="D38" s="144">
        <v>0.100344368110884</v>
      </c>
      <c r="E38" s="139">
        <v>2.98843799935629</v>
      </c>
      <c r="F38" s="144">
        <v>0.704065855200808</v>
      </c>
      <c r="G38" s="139">
        <v>0.85019776131964198</v>
      </c>
      <c r="H38" s="144">
        <v>0.10299704770462099</v>
      </c>
      <c r="I38" s="139">
        <v>3.2541251355319498</v>
      </c>
      <c r="J38" s="144">
        <v>0.67956720808952398</v>
      </c>
      <c r="K38" s="139">
        <v>0.86034551449528096</v>
      </c>
      <c r="L38" s="144">
        <v>0.100964553534723</v>
      </c>
      <c r="M38" s="139">
        <v>4.2383459158571597</v>
      </c>
      <c r="N38" s="155">
        <v>0.95796151254077599</v>
      </c>
    </row>
    <row r="39" spans="1:14" ht="13" customHeight="1" x14ac:dyDescent="0.15">
      <c r="A39" s="57" t="s">
        <v>273</v>
      </c>
      <c r="B39" s="106">
        <v>2</v>
      </c>
      <c r="C39" s="139">
        <v>0.84411296695807803</v>
      </c>
      <c r="D39" s="144">
        <v>8.6620957551335503E-2</v>
      </c>
      <c r="E39" s="139">
        <v>5.3236112134027103</v>
      </c>
      <c r="F39" s="144">
        <v>1.23925396269322</v>
      </c>
      <c r="G39" s="139">
        <v>0.834327761230933</v>
      </c>
      <c r="H39" s="144">
        <v>8.5351944372040606E-2</v>
      </c>
      <c r="I39" s="139">
        <v>6.0429064038007798</v>
      </c>
      <c r="J39" s="144">
        <v>1.2218043891166499</v>
      </c>
      <c r="K39" s="139">
        <v>0.82690456706444204</v>
      </c>
      <c r="L39" s="144">
        <v>8.5784712472760496E-2</v>
      </c>
      <c r="M39" s="139">
        <v>6.4181992024971102</v>
      </c>
      <c r="N39" s="155">
        <v>1.2963971753986601</v>
      </c>
    </row>
    <row r="40" spans="1:14" ht="13" customHeight="1" x14ac:dyDescent="0.15">
      <c r="A40" s="57" t="s">
        <v>274</v>
      </c>
      <c r="B40" s="106">
        <v>2</v>
      </c>
      <c r="C40" s="139">
        <v>0.57396065414504704</v>
      </c>
      <c r="D40" s="144">
        <v>7.6266221419756502E-2</v>
      </c>
      <c r="E40" s="139">
        <v>2.7726926167735999</v>
      </c>
      <c r="F40" s="144">
        <v>0.76662320990366695</v>
      </c>
      <c r="G40" s="139">
        <v>0.55793483375574005</v>
      </c>
      <c r="H40" s="144">
        <v>7.43398171288909E-2</v>
      </c>
      <c r="I40" s="139">
        <v>3.0192776424567098</v>
      </c>
      <c r="J40" s="144">
        <v>0.822823314186509</v>
      </c>
      <c r="K40" s="139">
        <v>0.55997145818335903</v>
      </c>
      <c r="L40" s="144">
        <v>7.63476206165416E-2</v>
      </c>
      <c r="M40" s="139">
        <v>3.08032671578369</v>
      </c>
      <c r="N40" s="155">
        <v>0.90639099330109796</v>
      </c>
    </row>
    <row r="41" spans="1:14" ht="13" customHeight="1" x14ac:dyDescent="0.15">
      <c r="A41" s="57" t="s">
        <v>275</v>
      </c>
      <c r="B41" s="106">
        <v>2</v>
      </c>
      <c r="C41" s="139">
        <v>0.51985349826909899</v>
      </c>
      <c r="D41" s="144">
        <v>8.5624266955487E-2</v>
      </c>
      <c r="E41" s="139">
        <v>1.7085800952221899</v>
      </c>
      <c r="F41" s="144">
        <v>0.57537968641189696</v>
      </c>
      <c r="G41" s="139">
        <v>0.50460976930859203</v>
      </c>
      <c r="H41" s="144">
        <v>8.2384609232956693E-2</v>
      </c>
      <c r="I41" s="139">
        <v>1.9936584154859001</v>
      </c>
      <c r="J41" s="144">
        <v>0.58295409110766805</v>
      </c>
      <c r="K41" s="139">
        <v>0.49263452579168698</v>
      </c>
      <c r="L41" s="144">
        <v>7.8733477348180106E-2</v>
      </c>
      <c r="M41" s="139">
        <v>3.3411013062850201</v>
      </c>
      <c r="N41" s="155">
        <v>0.91635915314761396</v>
      </c>
    </row>
    <row r="42" spans="1:14" ht="13" customHeight="1" x14ac:dyDescent="0.15">
      <c r="A42" s="57" t="s">
        <v>276</v>
      </c>
      <c r="B42" s="106">
        <v>2</v>
      </c>
      <c r="C42" s="139">
        <v>0.78363549543533495</v>
      </c>
      <c r="D42" s="144">
        <v>0.168900891348639</v>
      </c>
      <c r="E42" s="139">
        <v>0.98285376064871899</v>
      </c>
      <c r="F42" s="144">
        <v>0.43281332299709802</v>
      </c>
      <c r="G42" s="139">
        <v>0.78771267515811705</v>
      </c>
      <c r="H42" s="144">
        <v>0.171750227515964</v>
      </c>
      <c r="I42" s="139">
        <v>2.2560911472966301</v>
      </c>
      <c r="J42" s="144">
        <v>0.678068112756124</v>
      </c>
      <c r="K42" s="139">
        <v>0.78822644317847801</v>
      </c>
      <c r="L42" s="144">
        <v>0.17000353422967701</v>
      </c>
      <c r="M42" s="139">
        <v>2.28143088757139</v>
      </c>
      <c r="N42" s="155">
        <v>0.75424006305650304</v>
      </c>
    </row>
    <row r="43" spans="1:14" ht="13" customHeight="1" x14ac:dyDescent="0.15">
      <c r="A43" s="57" t="s">
        <v>277</v>
      </c>
      <c r="B43" s="106">
        <v>2</v>
      </c>
      <c r="C43" s="139">
        <v>0.92849042014022798</v>
      </c>
      <c r="D43" s="144">
        <v>9.82885431562074E-2</v>
      </c>
      <c r="E43" s="139">
        <v>6.7113147489063198</v>
      </c>
      <c r="F43" s="144">
        <v>1.3786224059054799</v>
      </c>
      <c r="G43" s="139">
        <v>0.90457066432738098</v>
      </c>
      <c r="H43" s="144">
        <v>9.8429127537784405E-2</v>
      </c>
      <c r="I43" s="139">
        <v>8.5577700848350506</v>
      </c>
      <c r="J43" s="144">
        <v>1.5157169696062001</v>
      </c>
      <c r="K43" s="139">
        <v>0.89275448557187498</v>
      </c>
      <c r="L43" s="144">
        <v>9.5760554460109795E-2</v>
      </c>
      <c r="M43" s="139">
        <v>9.4452287437159494</v>
      </c>
      <c r="N43" s="155">
        <v>1.64654872346197</v>
      </c>
    </row>
    <row r="44" spans="1:14" ht="13" customHeight="1" x14ac:dyDescent="0.15">
      <c r="A44" s="57" t="s">
        <v>278</v>
      </c>
      <c r="B44" s="106">
        <v>2</v>
      </c>
      <c r="C44" s="139">
        <v>0.98227911814301705</v>
      </c>
      <c r="D44" s="144">
        <v>0.13520112725160699</v>
      </c>
      <c r="E44" s="139">
        <v>3.23857054178819</v>
      </c>
      <c r="F44" s="144">
        <v>0.95577275033467102</v>
      </c>
      <c r="G44" s="139">
        <v>0.97024567338725798</v>
      </c>
      <c r="H44" s="144">
        <v>0.13121672508068899</v>
      </c>
      <c r="I44" s="139">
        <v>3.5589729277073698</v>
      </c>
      <c r="J44" s="144">
        <v>1.11272095801542</v>
      </c>
      <c r="K44" s="139">
        <v>0.78454340506728204</v>
      </c>
      <c r="L44" s="144">
        <v>0.121728786064717</v>
      </c>
      <c r="M44" s="139">
        <v>5.5137975338760503</v>
      </c>
      <c r="N44" s="155">
        <v>1.4094887915129199</v>
      </c>
    </row>
    <row r="45" spans="1:14" ht="13" customHeight="1" x14ac:dyDescent="0.15">
      <c r="A45" s="57" t="s">
        <v>279</v>
      </c>
      <c r="B45" s="106">
        <v>2</v>
      </c>
      <c r="C45" s="139">
        <v>0.77900593039736099</v>
      </c>
      <c r="D45" s="144">
        <v>6.3655652191377199E-2</v>
      </c>
      <c r="E45" s="139">
        <v>4.00100093860501</v>
      </c>
      <c r="F45" s="144">
        <v>0.62166646027396799</v>
      </c>
      <c r="G45" s="139">
        <v>0.73952612933643602</v>
      </c>
      <c r="H45" s="144">
        <v>6.23690226717123E-2</v>
      </c>
      <c r="I45" s="139">
        <v>5.2004451827323397</v>
      </c>
      <c r="J45" s="144">
        <v>0.76297536244185704</v>
      </c>
      <c r="K45" s="139">
        <v>0.73695302090182002</v>
      </c>
      <c r="L45" s="144">
        <v>6.1764416201236502E-2</v>
      </c>
      <c r="M45" s="139">
        <v>5.4069723680222497</v>
      </c>
      <c r="N45" s="155">
        <v>0.823119664851233</v>
      </c>
    </row>
    <row r="46" spans="1:14" ht="13" customHeight="1" x14ac:dyDescent="0.15">
      <c r="A46" s="57" t="s">
        <v>280</v>
      </c>
      <c r="B46" s="106">
        <v>2</v>
      </c>
      <c r="C46" s="139">
        <v>0.55889804313446101</v>
      </c>
      <c r="D46" s="144">
        <v>0.11399523530546</v>
      </c>
      <c r="E46" s="139">
        <v>1.69178070152802</v>
      </c>
      <c r="F46" s="144">
        <v>0.67568325474669799</v>
      </c>
      <c r="G46" s="139">
        <v>0.56448545380331905</v>
      </c>
      <c r="H46" s="144">
        <v>0.114193809220894</v>
      </c>
      <c r="I46" s="139">
        <v>2.3848065355970798</v>
      </c>
      <c r="J46" s="144">
        <v>0.858880835722583</v>
      </c>
      <c r="K46" s="139">
        <v>0.56432764764416699</v>
      </c>
      <c r="L46" s="144">
        <v>0.11425317897790301</v>
      </c>
      <c r="M46" s="139">
        <v>2.7385420603073301</v>
      </c>
      <c r="N46" s="155">
        <v>1.02514736899051</v>
      </c>
    </row>
    <row r="47" spans="1:14" ht="13" customHeight="1" x14ac:dyDescent="0.15">
      <c r="A47" s="57" t="s">
        <v>281</v>
      </c>
      <c r="B47" s="106">
        <v>2</v>
      </c>
      <c r="C47" s="139">
        <v>0.89062637033021697</v>
      </c>
      <c r="D47" s="144">
        <v>9.4008634714844996E-2</v>
      </c>
      <c r="E47" s="139">
        <v>3.2573761824076199</v>
      </c>
      <c r="F47" s="144">
        <v>0.68865183573330901</v>
      </c>
      <c r="G47" s="139">
        <v>0.88810707337571004</v>
      </c>
      <c r="H47" s="144">
        <v>9.3459261716733799E-2</v>
      </c>
      <c r="I47" s="139">
        <v>3.6278736435951</v>
      </c>
      <c r="J47" s="144">
        <v>0.72625637167913004</v>
      </c>
      <c r="K47" s="139">
        <v>0.89531809509551197</v>
      </c>
      <c r="L47" s="144">
        <v>9.2998503005647007E-2</v>
      </c>
      <c r="M47" s="139">
        <v>4.0860286159102497</v>
      </c>
      <c r="N47" s="155">
        <v>0.75362651975803097</v>
      </c>
    </row>
    <row r="48" spans="1:14" ht="13" customHeight="1" x14ac:dyDescent="0.15">
      <c r="A48" s="57" t="s">
        <v>282</v>
      </c>
      <c r="B48" s="106">
        <v>2</v>
      </c>
      <c r="C48" s="139">
        <v>0.85413499062923204</v>
      </c>
      <c r="D48" s="144">
        <v>6.4962648078321805E-2</v>
      </c>
      <c r="E48" s="139">
        <v>5.0387334851934797</v>
      </c>
      <c r="F48" s="144">
        <v>0.76011958604890095</v>
      </c>
      <c r="G48" s="139">
        <v>0.82292401416024596</v>
      </c>
      <c r="H48" s="144">
        <v>6.6634900377123898E-2</v>
      </c>
      <c r="I48" s="139">
        <v>5.6087731892520303</v>
      </c>
      <c r="J48" s="144">
        <v>0.83328538587758505</v>
      </c>
      <c r="K48" s="139">
        <v>0.82003055414026105</v>
      </c>
      <c r="L48" s="144">
        <v>6.6244339404081601E-2</v>
      </c>
      <c r="M48" s="139">
        <v>5.9355755279274698</v>
      </c>
      <c r="N48" s="155">
        <v>0.89525182651519397</v>
      </c>
    </row>
    <row r="49" spans="1:14" ht="13" customHeight="1" x14ac:dyDescent="0.15">
      <c r="A49" s="57" t="s">
        <v>283</v>
      </c>
      <c r="B49" s="106">
        <v>2</v>
      </c>
      <c r="C49" s="139">
        <v>1.0597224839217601</v>
      </c>
      <c r="D49" s="144">
        <v>0.106193104805426</v>
      </c>
      <c r="E49" s="139">
        <v>3.8854673616192898</v>
      </c>
      <c r="F49" s="144">
        <v>0.80090612503774605</v>
      </c>
      <c r="G49" s="139">
        <v>1.0415515380612499</v>
      </c>
      <c r="H49" s="144">
        <v>0.101898214502419</v>
      </c>
      <c r="I49" s="139">
        <v>8.4663272413320296</v>
      </c>
      <c r="J49" s="144">
        <v>1.0401526126371601</v>
      </c>
      <c r="K49" s="139">
        <v>1.02720325866711</v>
      </c>
      <c r="L49" s="144">
        <v>0.10640841965017001</v>
      </c>
      <c r="M49" s="139">
        <v>8.8845069827679009</v>
      </c>
      <c r="N49" s="155">
        <v>1.1061624512848101</v>
      </c>
    </row>
    <row r="50" spans="1:14" ht="13" customHeight="1" x14ac:dyDescent="0.15">
      <c r="A50" s="57" t="s">
        <v>284</v>
      </c>
      <c r="B50" s="106">
        <v>2</v>
      </c>
      <c r="C50" s="139">
        <v>0.79776301604904898</v>
      </c>
      <c r="D50" s="144">
        <v>7.0980531162256097E-2</v>
      </c>
      <c r="E50" s="139">
        <v>4.3321205653275703</v>
      </c>
      <c r="F50" s="144">
        <v>0.76042356975701297</v>
      </c>
      <c r="G50" s="139">
        <v>0.769459944269834</v>
      </c>
      <c r="H50" s="144">
        <v>7.2167945584823007E-2</v>
      </c>
      <c r="I50" s="139">
        <v>4.6570990131465999</v>
      </c>
      <c r="J50" s="144">
        <v>0.76656509555446795</v>
      </c>
      <c r="K50" s="139">
        <v>0.75939958541444197</v>
      </c>
      <c r="L50" s="144">
        <v>7.2014477410936403E-2</v>
      </c>
      <c r="M50" s="139">
        <v>4.75341921893353</v>
      </c>
      <c r="N50" s="155">
        <v>0.78909502485114402</v>
      </c>
    </row>
    <row r="51" spans="1:14" ht="13" customHeight="1" x14ac:dyDescent="0.15">
      <c r="A51" s="57" t="s">
        <v>285</v>
      </c>
      <c r="B51" s="106">
        <v>2</v>
      </c>
      <c r="C51" s="139">
        <v>1.1104577229038399</v>
      </c>
      <c r="D51" s="144">
        <v>7.44792607268637E-2</v>
      </c>
      <c r="E51" s="139">
        <v>6.4238233456017699</v>
      </c>
      <c r="F51" s="144">
        <v>0.83973808445215803</v>
      </c>
      <c r="G51" s="139">
        <v>1.09628938602176</v>
      </c>
      <c r="H51" s="144">
        <v>7.3651151632841097E-2</v>
      </c>
      <c r="I51" s="139">
        <v>6.9130234931523598</v>
      </c>
      <c r="J51" s="144">
        <v>0.87294697804327903</v>
      </c>
      <c r="K51" s="139">
        <v>1.0798341195054699</v>
      </c>
      <c r="L51" s="144">
        <v>7.3370002684373603E-2</v>
      </c>
      <c r="M51" s="139">
        <v>7.5642493258662196</v>
      </c>
      <c r="N51" s="155">
        <v>0.92538098159540605</v>
      </c>
    </row>
    <row r="52" spans="1:14" ht="13" customHeight="1" x14ac:dyDescent="0.15">
      <c r="A52" s="57" t="s">
        <v>286</v>
      </c>
      <c r="B52" s="106">
        <v>2</v>
      </c>
      <c r="C52" s="139">
        <v>0.65129874652696895</v>
      </c>
      <c r="D52" s="144">
        <v>0.114682375673945</v>
      </c>
      <c r="E52" s="139">
        <v>1.46193196611117</v>
      </c>
      <c r="F52" s="144">
        <v>0.53941204556496003</v>
      </c>
      <c r="G52" s="139">
        <v>0.64867965316954401</v>
      </c>
      <c r="H52" s="144">
        <v>0.110591792023012</v>
      </c>
      <c r="I52" s="139">
        <v>3.72509668055896</v>
      </c>
      <c r="J52" s="144">
        <v>0.85743764001191802</v>
      </c>
      <c r="K52" s="139">
        <v>0.66593237826427498</v>
      </c>
      <c r="L52" s="144">
        <v>0.10310991287813499</v>
      </c>
      <c r="M52" s="139">
        <v>6.3652044161108101</v>
      </c>
      <c r="N52" s="155">
        <v>2.13363618507231</v>
      </c>
    </row>
    <row r="53" spans="1:14" ht="13" customHeight="1" x14ac:dyDescent="0.15">
      <c r="A53" s="57" t="s">
        <v>287</v>
      </c>
      <c r="B53" s="106">
        <v>2</v>
      </c>
      <c r="C53" s="139">
        <v>0.73560044343952202</v>
      </c>
      <c r="D53" s="144">
        <v>9.4216088320470903E-2</v>
      </c>
      <c r="E53" s="139">
        <v>2.5194937121254202</v>
      </c>
      <c r="F53" s="144">
        <v>0.65118132532676698</v>
      </c>
      <c r="G53" s="139">
        <v>0.69641331500369696</v>
      </c>
      <c r="H53" s="144">
        <v>9.5011542400881804E-2</v>
      </c>
      <c r="I53" s="139">
        <v>4.3736493274839399</v>
      </c>
      <c r="J53" s="144">
        <v>0.78841542174922097</v>
      </c>
      <c r="K53" s="139">
        <v>0.71434762833370002</v>
      </c>
      <c r="L53" s="144">
        <v>9.5212876755787795E-2</v>
      </c>
      <c r="M53" s="139">
        <v>4.8976659849334503</v>
      </c>
      <c r="N53" s="155">
        <v>0.84227808772541901</v>
      </c>
    </row>
    <row r="54" spans="1:14" ht="13" customHeight="1" x14ac:dyDescent="0.15">
      <c r="A54" s="57" t="s">
        <v>288</v>
      </c>
      <c r="B54" s="106">
        <v>2</v>
      </c>
      <c r="C54" s="139">
        <v>0.72310317543517</v>
      </c>
      <c r="D54" s="144">
        <v>9.53523474671292E-2</v>
      </c>
      <c r="E54" s="139">
        <v>3.5039677659332802</v>
      </c>
      <c r="F54" s="144">
        <v>0.93335320489863904</v>
      </c>
      <c r="G54" s="139">
        <v>0.71663446868361003</v>
      </c>
      <c r="H54" s="144">
        <v>9.4725524034897701E-2</v>
      </c>
      <c r="I54" s="139">
        <v>6.3619647495345903</v>
      </c>
      <c r="J54" s="144">
        <v>0.99765368962701795</v>
      </c>
      <c r="K54" s="139">
        <v>0.72961614374843697</v>
      </c>
      <c r="L54" s="144">
        <v>8.8201737589882701E-2</v>
      </c>
      <c r="M54" s="139">
        <v>7.0326426596545399</v>
      </c>
      <c r="N54" s="155">
        <v>1.0211436273508601</v>
      </c>
    </row>
    <row r="55" spans="1:14" ht="13" customHeight="1" x14ac:dyDescent="0.15">
      <c r="A55" s="57" t="s">
        <v>289</v>
      </c>
      <c r="B55" s="106">
        <v>2</v>
      </c>
      <c r="C55" s="139">
        <v>0.84710626202120098</v>
      </c>
      <c r="D55" s="144">
        <v>9.9379461165621297E-2</v>
      </c>
      <c r="E55" s="139">
        <v>3.8040934003846498</v>
      </c>
      <c r="F55" s="144">
        <v>0.86881787123363297</v>
      </c>
      <c r="G55" s="139">
        <v>0.83287453477805895</v>
      </c>
      <c r="H55" s="144">
        <v>9.9093428883719498E-2</v>
      </c>
      <c r="I55" s="139">
        <v>4.11587161621798</v>
      </c>
      <c r="J55" s="144">
        <v>0.91196723584750705</v>
      </c>
      <c r="K55" s="139">
        <v>0.82350391344478402</v>
      </c>
      <c r="L55" s="144">
        <v>0.10398932880311899</v>
      </c>
      <c r="M55" s="139">
        <v>7.6013646984858401</v>
      </c>
      <c r="N55" s="155">
        <v>1.57515846284494</v>
      </c>
    </row>
    <row r="56" spans="1:14" ht="13" customHeight="1" x14ac:dyDescent="0.15">
      <c r="A56" s="57" t="s">
        <v>290</v>
      </c>
      <c r="B56" s="106">
        <v>2</v>
      </c>
      <c r="C56" s="139">
        <v>0.62040288828724699</v>
      </c>
      <c r="D56" s="144">
        <v>6.8833144842960006E-2</v>
      </c>
      <c r="E56" s="139">
        <v>2.4098188319679901</v>
      </c>
      <c r="F56" s="144">
        <v>0.524045864252209</v>
      </c>
      <c r="G56" s="139">
        <v>0.58564835283946803</v>
      </c>
      <c r="H56" s="144">
        <v>6.8803306344074194E-2</v>
      </c>
      <c r="I56" s="139">
        <v>3.5278099111980499</v>
      </c>
      <c r="J56" s="144">
        <v>0.60634757764976999</v>
      </c>
      <c r="K56" s="139">
        <v>0.58215052988465599</v>
      </c>
      <c r="L56" s="144">
        <v>6.6913885249686597E-2</v>
      </c>
      <c r="M56" s="139">
        <v>4.0832844700272499</v>
      </c>
      <c r="N56" s="155">
        <v>0.59013668347919701</v>
      </c>
    </row>
    <row r="57" spans="1:14" ht="13" customHeight="1" x14ac:dyDescent="0.15">
      <c r="A57" s="57" t="s">
        <v>291</v>
      </c>
      <c r="B57" s="106">
        <v>2</v>
      </c>
      <c r="C57" s="139">
        <v>0.50329155846877804</v>
      </c>
      <c r="D57" s="144">
        <v>8.76633556800471E-2</v>
      </c>
      <c r="E57" s="139">
        <v>1.95213615029317</v>
      </c>
      <c r="F57" s="144">
        <v>0.67376417006924905</v>
      </c>
      <c r="G57" s="139">
        <v>0.51294805453014902</v>
      </c>
      <c r="H57" s="144">
        <v>8.7534579275049901E-2</v>
      </c>
      <c r="I57" s="139">
        <v>2.3420909941429899</v>
      </c>
      <c r="J57" s="144">
        <v>0.81378736652880901</v>
      </c>
      <c r="K57" s="139">
        <v>0.50426597662317996</v>
      </c>
      <c r="L57" s="144">
        <v>8.6506983523453707E-2</v>
      </c>
      <c r="M57" s="139">
        <v>3.4735111283103599</v>
      </c>
      <c r="N57" s="155">
        <v>1.2231433895324899</v>
      </c>
    </row>
    <row r="58" spans="1:14" ht="13" customHeight="1" x14ac:dyDescent="0.15">
      <c r="A58" s="57" t="s">
        <v>292</v>
      </c>
      <c r="B58" s="106">
        <v>2</v>
      </c>
      <c r="C58" s="139">
        <v>0.74801587839929595</v>
      </c>
      <c r="D58" s="144">
        <v>6.1831616496722197E-2</v>
      </c>
      <c r="E58" s="139">
        <v>4.1153432515859398</v>
      </c>
      <c r="F58" s="144">
        <v>0.65733925956824102</v>
      </c>
      <c r="G58" s="139">
        <v>0.73142596638329505</v>
      </c>
      <c r="H58" s="144">
        <v>6.1317859586481602E-2</v>
      </c>
      <c r="I58" s="139">
        <v>4.2602294432405197</v>
      </c>
      <c r="J58" s="144">
        <v>0.67046431212435098</v>
      </c>
      <c r="K58" s="139">
        <v>0.69796090579827996</v>
      </c>
      <c r="L58" s="144">
        <v>6.1250195198664002E-2</v>
      </c>
      <c r="M58" s="139">
        <v>4.9972950893249104</v>
      </c>
      <c r="N58" s="155">
        <v>0.79376590463070995</v>
      </c>
    </row>
    <row r="59" spans="1:14" ht="13" customHeight="1" x14ac:dyDescent="0.15">
      <c r="A59" s="57" t="s">
        <v>293</v>
      </c>
      <c r="B59" s="106">
        <v>2</v>
      </c>
      <c r="C59" s="139">
        <v>0.45028992651933802</v>
      </c>
      <c r="D59" s="144">
        <v>8.6159953542924703E-2</v>
      </c>
      <c r="E59" s="139">
        <v>1.9731039958710499</v>
      </c>
      <c r="F59" s="144">
        <v>0.743734250617476</v>
      </c>
      <c r="G59" s="139">
        <v>0.464499819433149</v>
      </c>
      <c r="H59" s="144">
        <v>8.3899546811932804E-2</v>
      </c>
      <c r="I59" s="139">
        <v>2.5789355889718002</v>
      </c>
      <c r="J59" s="144">
        <v>0.80593094372551199</v>
      </c>
      <c r="K59" s="139">
        <v>0.45662790994213798</v>
      </c>
      <c r="L59" s="144">
        <v>8.3626586934649694E-2</v>
      </c>
      <c r="M59" s="139">
        <v>2.8147263218736098</v>
      </c>
      <c r="N59" s="155">
        <v>0.886625000359613</v>
      </c>
    </row>
    <row r="60" spans="1:14" ht="13" customHeight="1" x14ac:dyDescent="0.15">
      <c r="A60" s="57" t="s">
        <v>294</v>
      </c>
      <c r="B60" s="106">
        <v>2</v>
      </c>
      <c r="C60" s="139">
        <v>0.80556578279086</v>
      </c>
      <c r="D60" s="144">
        <v>0.13230801721122301</v>
      </c>
      <c r="E60" s="139">
        <v>2.97677189492603</v>
      </c>
      <c r="F60" s="144">
        <v>1.04585999961641</v>
      </c>
      <c r="G60" s="139">
        <v>0.82837694112534399</v>
      </c>
      <c r="H60" s="144">
        <v>0.12964189290493</v>
      </c>
      <c r="I60" s="139">
        <v>4.3276352812974102</v>
      </c>
      <c r="J60" s="144">
        <v>1.19696432829501</v>
      </c>
      <c r="K60" s="139">
        <v>0.80345972634512897</v>
      </c>
      <c r="L60" s="144">
        <v>0.128838580263133</v>
      </c>
      <c r="M60" s="139">
        <v>6.8343203317330001</v>
      </c>
      <c r="N60" s="155">
        <v>3.4111925808065</v>
      </c>
    </row>
    <row r="61" spans="1:14" ht="13" customHeight="1" x14ac:dyDescent="0.15">
      <c r="A61" s="57" t="s">
        <v>295</v>
      </c>
      <c r="B61" s="106">
        <v>2</v>
      </c>
      <c r="C61" s="139">
        <v>0.76142969387659198</v>
      </c>
      <c r="D61" s="144">
        <v>9.6342069987174095E-2</v>
      </c>
      <c r="E61" s="139">
        <v>2.50569597769571</v>
      </c>
      <c r="F61" s="144">
        <v>0.62893769623279605</v>
      </c>
      <c r="G61" s="139">
        <v>0.76322178330728396</v>
      </c>
      <c r="H61" s="144">
        <v>9.60470678216781E-2</v>
      </c>
      <c r="I61" s="139">
        <v>3.1462940914608302</v>
      </c>
      <c r="J61" s="144">
        <v>0.68626505369685598</v>
      </c>
      <c r="K61" s="139">
        <v>0.76919269607765095</v>
      </c>
      <c r="L61" s="144">
        <v>9.6154701755472E-2</v>
      </c>
      <c r="M61" s="139">
        <v>3.6535194486865299</v>
      </c>
      <c r="N61" s="155">
        <v>0.79050881228859105</v>
      </c>
    </row>
    <row r="62" spans="1:14" ht="13" customHeight="1" x14ac:dyDescent="0.15">
      <c r="A62" s="57" t="s">
        <v>296</v>
      </c>
      <c r="B62" s="106">
        <v>2</v>
      </c>
      <c r="C62" s="139">
        <v>0.54325280859765002</v>
      </c>
      <c r="D62" s="144">
        <v>5.8412011139682501E-2</v>
      </c>
      <c r="E62" s="139">
        <v>2.4049306390624801</v>
      </c>
      <c r="F62" s="144">
        <v>0.51074498529021195</v>
      </c>
      <c r="G62" s="139">
        <v>0.55130945255873198</v>
      </c>
      <c r="H62" s="144">
        <v>5.6197037462143898E-2</v>
      </c>
      <c r="I62" s="139">
        <v>2.6523241630846299</v>
      </c>
      <c r="J62" s="144">
        <v>0.50061548148484003</v>
      </c>
      <c r="K62" s="139">
        <v>0.54306314478907702</v>
      </c>
      <c r="L62" s="144">
        <v>5.5168434913680599E-2</v>
      </c>
      <c r="M62" s="139">
        <v>3.8266470563668999</v>
      </c>
      <c r="N62" s="155">
        <v>0.844284631406793</v>
      </c>
    </row>
    <row r="63" spans="1:14" ht="13" customHeight="1" x14ac:dyDescent="0.15">
      <c r="A63" s="110" t="s">
        <v>297</v>
      </c>
      <c r="B63" s="74">
        <v>2</v>
      </c>
      <c r="C63" s="140">
        <v>0.66128749712074597</v>
      </c>
      <c r="D63" s="145">
        <v>2.0028305348706602E-2</v>
      </c>
      <c r="E63" s="140">
        <v>2.4307506631598299</v>
      </c>
      <c r="F63" s="145">
        <v>0.13994718749840701</v>
      </c>
      <c r="G63" s="140">
        <v>0.64991059947500496</v>
      </c>
      <c r="H63" s="145">
        <v>1.99856729531043E-2</v>
      </c>
      <c r="I63" s="140">
        <v>3.6442429824295699</v>
      </c>
      <c r="J63" s="145">
        <v>0.16887511573036801</v>
      </c>
      <c r="K63" s="140">
        <v>0.64951812339448001</v>
      </c>
      <c r="L63" s="145">
        <v>2.0013369788632E-2</v>
      </c>
      <c r="M63" s="140">
        <v>4.3058247537021597</v>
      </c>
      <c r="N63" s="157">
        <v>0.22796248907910699</v>
      </c>
    </row>
    <row r="64" spans="1:14" ht="13" customHeight="1" x14ac:dyDescent="0.15">
      <c r="A64" s="75" t="s">
        <v>298</v>
      </c>
      <c r="B64" s="76">
        <v>2</v>
      </c>
      <c r="C64" s="141">
        <v>0.65019296456959397</v>
      </c>
      <c r="D64" s="146">
        <v>3.1632210976625399E-2</v>
      </c>
      <c r="E64" s="141">
        <v>2.2875067568249299</v>
      </c>
      <c r="F64" s="146">
        <v>0.18682801442043401</v>
      </c>
      <c r="G64" s="141">
        <v>0.63331350993649305</v>
      </c>
      <c r="H64" s="146">
        <v>3.1358594386361398E-2</v>
      </c>
      <c r="I64" s="141">
        <v>3.6471326343854602</v>
      </c>
      <c r="J64" s="146">
        <v>0.246342072351797</v>
      </c>
      <c r="K64" s="141">
        <v>0.62985587906229701</v>
      </c>
      <c r="L64" s="146">
        <v>3.1527468482454399E-2</v>
      </c>
      <c r="M64" s="141">
        <v>4.1598217326207498</v>
      </c>
      <c r="N64" s="158">
        <v>0.27705460413273297</v>
      </c>
    </row>
    <row r="65" spans="1:14" ht="13" customHeight="1" x14ac:dyDescent="0.15">
      <c r="A65" s="77" t="s">
        <v>299</v>
      </c>
      <c r="B65" s="78">
        <v>2</v>
      </c>
      <c r="C65" s="142">
        <v>0.70544258453172304</v>
      </c>
      <c r="D65" s="147">
        <v>1.41814290233905E-2</v>
      </c>
      <c r="E65" s="142">
        <v>2.9105853553099701</v>
      </c>
      <c r="F65" s="147">
        <v>0.108182218108508</v>
      </c>
      <c r="G65" s="142">
        <v>0.69146426312904896</v>
      </c>
      <c r="H65" s="147">
        <v>1.41155834351144E-2</v>
      </c>
      <c r="I65" s="142">
        <v>4.0967277605944599</v>
      </c>
      <c r="J65" s="147">
        <v>0.12671678811526901</v>
      </c>
      <c r="K65" s="142">
        <v>0.68537028981619597</v>
      </c>
      <c r="L65" s="147">
        <v>1.40779961102244E-2</v>
      </c>
      <c r="M65" s="142">
        <v>4.9288405639135204</v>
      </c>
      <c r="N65" s="159">
        <v>0.166565765319591</v>
      </c>
    </row>
    <row r="66" spans="1:14" ht="13" customHeight="1" x14ac:dyDescent="0.15">
      <c r="A66" s="57" t="s">
        <v>300</v>
      </c>
      <c r="B66" s="106">
        <v>2</v>
      </c>
      <c r="C66" s="139">
        <v>0.26272845498693698</v>
      </c>
      <c r="D66" s="144">
        <v>0.208686738609725</v>
      </c>
      <c r="E66" s="139">
        <v>0.36984388669451801</v>
      </c>
      <c r="F66" s="144">
        <v>0.60890234145455302</v>
      </c>
      <c r="G66" s="139">
        <v>0.33080051821556</v>
      </c>
      <c r="H66" s="144">
        <v>0.19581352917330999</v>
      </c>
      <c r="I66" s="139">
        <v>2.4776807554063698</v>
      </c>
      <c r="J66" s="144">
        <v>1.1198964844613299</v>
      </c>
      <c r="K66" s="139">
        <v>0.32234472170231199</v>
      </c>
      <c r="L66" s="144">
        <v>0.200322031723984</v>
      </c>
      <c r="M66" s="139">
        <v>3.8220930731287699</v>
      </c>
      <c r="N66" s="155">
        <v>1.5675541868209599</v>
      </c>
    </row>
    <row r="67" spans="1:14" ht="13" customHeight="1" x14ac:dyDescent="0.15">
      <c r="A67" s="57" t="s">
        <v>301</v>
      </c>
      <c r="B67" s="106">
        <v>2</v>
      </c>
      <c r="C67" s="139">
        <v>-0.262457289265143</v>
      </c>
      <c r="D67" s="144">
        <v>0.27707132264169798</v>
      </c>
      <c r="E67" s="139">
        <v>0.129720930788638</v>
      </c>
      <c r="F67" s="144">
        <v>0.28034816155054298</v>
      </c>
      <c r="G67" s="139">
        <v>-0.30225596872949501</v>
      </c>
      <c r="H67" s="144">
        <v>0.28600546211086397</v>
      </c>
      <c r="I67" s="139">
        <v>0.336159845154966</v>
      </c>
      <c r="J67" s="144">
        <v>0.606545630651118</v>
      </c>
      <c r="K67" s="139">
        <v>-0.37384638943971699</v>
      </c>
      <c r="L67" s="144">
        <v>0.26425823622030398</v>
      </c>
      <c r="M67" s="139">
        <v>2.6782176814651399</v>
      </c>
      <c r="N67" s="155">
        <v>2.0452150101873801</v>
      </c>
    </row>
    <row r="68" spans="1:14" ht="13" customHeight="1" x14ac:dyDescent="0.15">
      <c r="A68" s="57" t="s">
        <v>302</v>
      </c>
      <c r="B68" s="106">
        <v>2</v>
      </c>
      <c r="C68" s="139">
        <v>0.49612857859841197</v>
      </c>
      <c r="D68" s="144">
        <v>0.18613118046299701</v>
      </c>
      <c r="E68" s="139">
        <v>1.47578822356079</v>
      </c>
      <c r="F68" s="144">
        <v>1.08443902001114</v>
      </c>
      <c r="G68" s="139">
        <v>0.46989800768750101</v>
      </c>
      <c r="H68" s="144">
        <v>0.184414958799997</v>
      </c>
      <c r="I68" s="139">
        <v>4.5107511477471398</v>
      </c>
      <c r="J68" s="144">
        <v>1.90579966591814</v>
      </c>
      <c r="K68" s="139">
        <v>0.49221266514647399</v>
      </c>
      <c r="L68" s="144">
        <v>0.189881614126512</v>
      </c>
      <c r="M68" s="139">
        <v>6.19523922888947</v>
      </c>
      <c r="N68" s="155">
        <v>2.60639881949034</v>
      </c>
    </row>
    <row r="69" spans="1:14" ht="13" customHeight="1" x14ac:dyDescent="0.15">
      <c r="A69" s="72" t="s">
        <v>303</v>
      </c>
      <c r="B69" s="79">
        <v>2</v>
      </c>
      <c r="C69" s="149">
        <v>0.25293535301240999</v>
      </c>
      <c r="D69" s="150">
        <v>0.112990008263317</v>
      </c>
      <c r="E69" s="149">
        <v>0.56418418325185105</v>
      </c>
      <c r="F69" s="150">
        <v>0.50894058082841998</v>
      </c>
      <c r="G69" s="149">
        <v>0.24774228000711501</v>
      </c>
      <c r="H69" s="150">
        <v>0.115715190969624</v>
      </c>
      <c r="I69" s="149">
        <v>1.3923235616176199</v>
      </c>
      <c r="J69" s="150">
        <v>0.89525888004982301</v>
      </c>
      <c r="K69" s="149">
        <v>0.233364972593683</v>
      </c>
      <c r="L69" s="150">
        <v>0.121340010302458</v>
      </c>
      <c r="M69" s="149">
        <v>2.5277549743575398</v>
      </c>
      <c r="N69" s="160">
        <v>1.6234257560246701</v>
      </c>
    </row>
    <row r="70" spans="1:14" ht="13" customHeight="1" x14ac:dyDescent="0.15">
      <c r="A70" s="57"/>
      <c r="B70" s="82"/>
      <c r="C70" s="139" t="s">
        <v>1750</v>
      </c>
      <c r="D70" s="144" t="s">
        <v>1751</v>
      </c>
      <c r="E70" s="139" t="s">
        <v>874</v>
      </c>
      <c r="F70" s="144" t="s">
        <v>875</v>
      </c>
      <c r="G70" s="139" t="s">
        <v>1752</v>
      </c>
      <c r="H70" s="144" t="s">
        <v>1753</v>
      </c>
      <c r="I70" s="139" t="s">
        <v>890</v>
      </c>
      <c r="J70" s="144" t="s">
        <v>891</v>
      </c>
      <c r="K70" s="139" t="s">
        <v>1754</v>
      </c>
      <c r="L70" s="144" t="s">
        <v>1755</v>
      </c>
      <c r="M70" s="139" t="s">
        <v>906</v>
      </c>
      <c r="N70" s="155" t="s">
        <v>907</v>
      </c>
    </row>
    <row r="71" spans="1:14" ht="13" customHeight="1" x14ac:dyDescent="0.15">
      <c r="A71" s="57" t="s">
        <v>247</v>
      </c>
      <c r="B71" s="82">
        <v>1</v>
      </c>
      <c r="C71" s="139">
        <v>0.55969518327516499</v>
      </c>
      <c r="D71" s="144">
        <v>9.2868427203735407E-2</v>
      </c>
      <c r="E71" s="139">
        <v>1.85997528312926</v>
      </c>
      <c r="F71" s="144">
        <v>0.59605911091296004</v>
      </c>
      <c r="G71" s="139">
        <v>0.55681021406510101</v>
      </c>
      <c r="H71" s="144">
        <v>9.4385240452091096E-2</v>
      </c>
      <c r="I71" s="139">
        <v>3.0436264339119701</v>
      </c>
      <c r="J71" s="144">
        <v>0.89976448612006998</v>
      </c>
      <c r="K71" s="139">
        <v>0.54453116644949895</v>
      </c>
      <c r="L71" s="144">
        <v>9.4412382779599693E-2</v>
      </c>
      <c r="M71" s="139">
        <v>3.6615334250132499</v>
      </c>
      <c r="N71" s="155">
        <v>1.0871085551800901</v>
      </c>
    </row>
    <row r="72" spans="1:14" ht="13" customHeight="1" x14ac:dyDescent="0.15">
      <c r="A72" s="57" t="s">
        <v>251</v>
      </c>
      <c r="B72" s="82">
        <v>1</v>
      </c>
      <c r="C72" s="139">
        <v>0.66471234373517696</v>
      </c>
      <c r="D72" s="144">
        <v>8.8338549061647301E-2</v>
      </c>
      <c r="E72" s="139">
        <v>1.80089755998794</v>
      </c>
      <c r="F72" s="144">
        <v>0.49601868412938599</v>
      </c>
      <c r="G72" s="139">
        <v>0.65147247108492201</v>
      </c>
      <c r="H72" s="144">
        <v>8.8468730124700801E-2</v>
      </c>
      <c r="I72" s="139">
        <v>3.7393150168507399</v>
      </c>
      <c r="J72" s="144">
        <v>0.64527365559245897</v>
      </c>
      <c r="K72" s="139">
        <v>0.65406028171739505</v>
      </c>
      <c r="L72" s="144">
        <v>8.7817538142502594E-2</v>
      </c>
      <c r="M72" s="139">
        <v>4.47817532196167</v>
      </c>
      <c r="N72" s="155">
        <v>0.74400012311752906</v>
      </c>
    </row>
    <row r="73" spans="1:14" ht="13" customHeight="1" x14ac:dyDescent="0.15">
      <c r="A73" s="109" t="s">
        <v>253</v>
      </c>
      <c r="B73" s="82">
        <v>1</v>
      </c>
      <c r="C73" s="139">
        <v>0.77209940832210699</v>
      </c>
      <c r="D73" s="144">
        <v>0.12760590541139499</v>
      </c>
      <c r="E73" s="139">
        <v>2.3525556906734799</v>
      </c>
      <c r="F73" s="144">
        <v>0.75660315482741303</v>
      </c>
      <c r="G73" s="139">
        <v>0.78020239697846505</v>
      </c>
      <c r="H73" s="144">
        <v>0.12873158249233699</v>
      </c>
      <c r="I73" s="139">
        <v>2.8704335775135701</v>
      </c>
      <c r="J73" s="144">
        <v>0.79540614338301197</v>
      </c>
      <c r="K73" s="139">
        <v>0.79036953485694394</v>
      </c>
      <c r="L73" s="144">
        <v>0.12969627015551199</v>
      </c>
      <c r="M73" s="139">
        <v>3.2457771981758601</v>
      </c>
      <c r="N73" s="155">
        <v>0.91852351647798602</v>
      </c>
    </row>
    <row r="74" spans="1:14" ht="13" customHeight="1" x14ac:dyDescent="0.15">
      <c r="A74" s="57" t="s">
        <v>254</v>
      </c>
      <c r="B74" s="82">
        <v>1</v>
      </c>
      <c r="C74" s="139">
        <v>0.47582372140385398</v>
      </c>
      <c r="D74" s="144">
        <v>6.6705151382650402E-2</v>
      </c>
      <c r="E74" s="139">
        <v>2.1545241333997698</v>
      </c>
      <c r="F74" s="144">
        <v>0.60019427156976801</v>
      </c>
      <c r="G74" s="139">
        <v>0.46125022647119301</v>
      </c>
      <c r="H74" s="144">
        <v>6.7500326320719298E-2</v>
      </c>
      <c r="I74" s="139">
        <v>2.5226985400353099</v>
      </c>
      <c r="J74" s="144">
        <v>0.69920762078985699</v>
      </c>
      <c r="K74" s="139">
        <v>0.46055251409308401</v>
      </c>
      <c r="L74" s="144">
        <v>6.4333920067707995E-2</v>
      </c>
      <c r="M74" s="139">
        <v>4.46868851573924</v>
      </c>
      <c r="N74" s="155">
        <v>1.22858318831314</v>
      </c>
    </row>
    <row r="75" spans="1:14" ht="13" customHeight="1" x14ac:dyDescent="0.15">
      <c r="A75" s="57" t="s">
        <v>265</v>
      </c>
      <c r="B75" s="82">
        <v>1</v>
      </c>
      <c r="C75" s="139">
        <v>0.73549339647935597</v>
      </c>
      <c r="D75" s="144">
        <v>0.13218421107165099</v>
      </c>
      <c r="E75" s="139">
        <v>2.4343300608392302</v>
      </c>
      <c r="F75" s="144">
        <v>0.86515252968239098</v>
      </c>
      <c r="G75" s="139">
        <v>0.72672096389608298</v>
      </c>
      <c r="H75" s="144">
        <v>0.13598216794146201</v>
      </c>
      <c r="I75" s="139">
        <v>3.3946863538744698</v>
      </c>
      <c r="J75" s="144">
        <v>0.99970890172342297</v>
      </c>
      <c r="K75" s="139">
        <v>0.71756685424089395</v>
      </c>
      <c r="L75" s="144">
        <v>0.136073849478344</v>
      </c>
      <c r="M75" s="139">
        <v>3.7367283182420201</v>
      </c>
      <c r="N75" s="155">
        <v>1.07503041457784</v>
      </c>
    </row>
    <row r="76" spans="1:14" ht="13" customHeight="1" x14ac:dyDescent="0.15">
      <c r="A76" s="57" t="s">
        <v>270</v>
      </c>
      <c r="B76" s="82">
        <v>1</v>
      </c>
      <c r="C76" s="139">
        <v>0.41540631807921902</v>
      </c>
      <c r="D76" s="144">
        <v>7.5596695270525205E-2</v>
      </c>
      <c r="E76" s="139">
        <v>1.16754333235243</v>
      </c>
      <c r="F76" s="144">
        <v>0.43451490854880198</v>
      </c>
      <c r="G76" s="139">
        <v>0.47885936663644602</v>
      </c>
      <c r="H76" s="144">
        <v>7.6052545971486002E-2</v>
      </c>
      <c r="I76" s="139">
        <v>2.3717143881529501</v>
      </c>
      <c r="J76" s="144">
        <v>0.60680015737011905</v>
      </c>
      <c r="K76" s="139">
        <v>0.480094610870335</v>
      </c>
      <c r="L76" s="144">
        <v>7.6485175486739401E-2</v>
      </c>
      <c r="M76" s="139">
        <v>2.6103768093098298</v>
      </c>
      <c r="N76" s="155">
        <v>0.66272912251916705</v>
      </c>
    </row>
    <row r="77" spans="1:14" ht="13" customHeight="1" x14ac:dyDescent="0.15">
      <c r="A77" s="57" t="s">
        <v>272</v>
      </c>
      <c r="B77" s="82">
        <v>1</v>
      </c>
      <c r="C77" s="139">
        <v>0.95228884856810303</v>
      </c>
      <c r="D77" s="144">
        <v>8.9260702505374004E-2</v>
      </c>
      <c r="E77" s="139">
        <v>5.1633260752089098</v>
      </c>
      <c r="F77" s="144">
        <v>0.91629432853173098</v>
      </c>
      <c r="G77" s="139">
        <v>0.89319602556090405</v>
      </c>
      <c r="H77" s="144">
        <v>9.3466928912381994E-2</v>
      </c>
      <c r="I77" s="139">
        <v>6.4223662487773101</v>
      </c>
      <c r="J77" s="144">
        <v>1.0354268258114501</v>
      </c>
      <c r="K77" s="139">
        <v>0.870498712338037</v>
      </c>
      <c r="L77" s="144">
        <v>9.2956486867966495E-2</v>
      </c>
      <c r="M77" s="139">
        <v>6.9631635566463697</v>
      </c>
      <c r="N77" s="155">
        <v>1.22114526519483</v>
      </c>
    </row>
    <row r="78" spans="1:14" ht="13" customHeight="1" x14ac:dyDescent="0.15">
      <c r="A78" s="57" t="s">
        <v>278</v>
      </c>
      <c r="B78" s="82">
        <v>1</v>
      </c>
      <c r="C78" s="139">
        <v>0.66060324264313497</v>
      </c>
      <c r="D78" s="144">
        <v>8.9188680502517506E-2</v>
      </c>
      <c r="E78" s="139">
        <v>2.72308641944334</v>
      </c>
      <c r="F78" s="144">
        <v>0.73331438301595597</v>
      </c>
      <c r="G78" s="139">
        <v>0.61823293858162798</v>
      </c>
      <c r="H78" s="144">
        <v>8.7422405650028803E-2</v>
      </c>
      <c r="I78" s="139">
        <v>3.7922257242381101</v>
      </c>
      <c r="J78" s="144">
        <v>0.92813505036613497</v>
      </c>
      <c r="K78" s="139">
        <v>0.58175793676743603</v>
      </c>
      <c r="L78" s="144">
        <v>8.6189480595614598E-2</v>
      </c>
      <c r="M78" s="139">
        <v>4.7988535810395101</v>
      </c>
      <c r="N78" s="155">
        <v>1.3248568109641501</v>
      </c>
    </row>
    <row r="79" spans="1:14" ht="13" customHeight="1" x14ac:dyDescent="0.15">
      <c r="A79" s="57" t="s">
        <v>283</v>
      </c>
      <c r="B79" s="82">
        <v>1</v>
      </c>
      <c r="C79" s="139">
        <v>0.98464264523052603</v>
      </c>
      <c r="D79" s="144">
        <v>8.4388999190619596E-2</v>
      </c>
      <c r="E79" s="139">
        <v>4.9713318853469097</v>
      </c>
      <c r="F79" s="144">
        <v>0.87372718185995102</v>
      </c>
      <c r="G79" s="139">
        <v>0.90045908367649397</v>
      </c>
      <c r="H79" s="144">
        <v>8.0731045043461097E-2</v>
      </c>
      <c r="I79" s="139">
        <v>8.0586275186432594</v>
      </c>
      <c r="J79" s="144">
        <v>1.1582579745875801</v>
      </c>
      <c r="K79" s="139">
        <v>0.88247649434004904</v>
      </c>
      <c r="L79" s="144">
        <v>8.0565732870745893E-2</v>
      </c>
      <c r="M79" s="139">
        <v>8.4544552752511795</v>
      </c>
      <c r="N79" s="155">
        <v>1.208463542789</v>
      </c>
    </row>
    <row r="80" spans="1:14" ht="13" customHeight="1" x14ac:dyDescent="0.15">
      <c r="A80" s="57" t="s">
        <v>288</v>
      </c>
      <c r="B80" s="82">
        <v>1</v>
      </c>
      <c r="C80" s="139">
        <v>0.53678338596788899</v>
      </c>
      <c r="D80" s="144">
        <v>6.8629178966895493E-2</v>
      </c>
      <c r="E80" s="139">
        <v>2.1144439611019399</v>
      </c>
      <c r="F80" s="144">
        <v>0.53583848254422095</v>
      </c>
      <c r="G80" s="139">
        <v>0.51768503950641698</v>
      </c>
      <c r="H80" s="144">
        <v>6.9846494381451504E-2</v>
      </c>
      <c r="I80" s="139">
        <v>4.5136289323233303</v>
      </c>
      <c r="J80" s="144">
        <v>0.800378552781012</v>
      </c>
      <c r="K80" s="139">
        <v>0.51530749202371495</v>
      </c>
      <c r="L80" s="144">
        <v>7.0329742252897995E-2</v>
      </c>
      <c r="M80" s="139">
        <v>4.7841558238777697</v>
      </c>
      <c r="N80" s="155">
        <v>0.84058451551859303</v>
      </c>
    </row>
    <row r="81" spans="1:14" ht="13" customHeight="1" x14ac:dyDescent="0.15">
      <c r="A81" s="57" t="s">
        <v>290</v>
      </c>
      <c r="B81" s="82">
        <v>1</v>
      </c>
      <c r="C81" s="139">
        <v>0.57464367840180697</v>
      </c>
      <c r="D81" s="144">
        <v>6.9224259826956097E-2</v>
      </c>
      <c r="E81" s="139">
        <v>2.5355198872312701</v>
      </c>
      <c r="F81" s="144">
        <v>0.60383273500884405</v>
      </c>
      <c r="G81" s="139">
        <v>0.56523865417647801</v>
      </c>
      <c r="H81" s="144">
        <v>7.0987276991893306E-2</v>
      </c>
      <c r="I81" s="139">
        <v>3.55355102400536</v>
      </c>
      <c r="J81" s="144">
        <v>0.98130171534598898</v>
      </c>
      <c r="K81" s="139">
        <v>0.56181486586112905</v>
      </c>
      <c r="L81" s="144">
        <v>6.8782944766289197E-2</v>
      </c>
      <c r="M81" s="139">
        <v>4.5602938046881603</v>
      </c>
      <c r="N81" s="155">
        <v>0.98652289305501895</v>
      </c>
    </row>
    <row r="82" spans="1:14" ht="13" customHeight="1" x14ac:dyDescent="0.15">
      <c r="A82" s="57" t="s">
        <v>292</v>
      </c>
      <c r="B82" s="82">
        <v>1</v>
      </c>
      <c r="C82" s="139">
        <v>0.89528246719412996</v>
      </c>
      <c r="D82" s="144">
        <v>6.3237211752479705E-2</v>
      </c>
      <c r="E82" s="139">
        <v>6.4397958896685497</v>
      </c>
      <c r="F82" s="144">
        <v>0.84623871335823697</v>
      </c>
      <c r="G82" s="139">
        <v>0.87458579690007399</v>
      </c>
      <c r="H82" s="144">
        <v>6.24175642136134E-2</v>
      </c>
      <c r="I82" s="139">
        <v>6.61212551359014</v>
      </c>
      <c r="J82" s="144">
        <v>0.89069485783542302</v>
      </c>
      <c r="K82" s="139">
        <v>0.85957963792806302</v>
      </c>
      <c r="L82" s="144">
        <v>6.0315959652805902E-2</v>
      </c>
      <c r="M82" s="139">
        <v>7.3734759059052699</v>
      </c>
      <c r="N82" s="155">
        <v>0.93608364836390001</v>
      </c>
    </row>
    <row r="83" spans="1:14" ht="13" customHeight="1" x14ac:dyDescent="0.15">
      <c r="A83" s="57" t="s">
        <v>293</v>
      </c>
      <c r="B83" s="82">
        <v>1</v>
      </c>
      <c r="C83" s="139">
        <v>0.56967976045126001</v>
      </c>
      <c r="D83" s="144">
        <v>9.1299158672134006E-2</v>
      </c>
      <c r="E83" s="139">
        <v>2.9776857583292902</v>
      </c>
      <c r="F83" s="144">
        <v>0.93605064612680999</v>
      </c>
      <c r="G83" s="139">
        <v>0.57541474713663199</v>
      </c>
      <c r="H83" s="144">
        <v>8.9314190542767499E-2</v>
      </c>
      <c r="I83" s="139">
        <v>4.3772323336067203</v>
      </c>
      <c r="J83" s="144">
        <v>1.1662250924408899</v>
      </c>
      <c r="K83" s="139">
        <v>0.56192093826294298</v>
      </c>
      <c r="L83" s="144">
        <v>9.0352968995415506E-2</v>
      </c>
      <c r="M83" s="139">
        <v>5.3689857774382101</v>
      </c>
      <c r="N83" s="155">
        <v>1.19306940021078</v>
      </c>
    </row>
    <row r="84" spans="1:14" ht="13" customHeight="1" x14ac:dyDescent="0.15">
      <c r="A84" s="3" t="s">
        <v>304</v>
      </c>
      <c r="B84" s="83">
        <v>1</v>
      </c>
      <c r="C84" s="143">
        <v>0.66875458261913501</v>
      </c>
      <c r="D84" s="148">
        <v>2.48530944641191E-2</v>
      </c>
      <c r="E84" s="143">
        <v>3.02853835383657</v>
      </c>
      <c r="F84" s="148">
        <v>0.20889322033375499</v>
      </c>
      <c r="G84" s="143">
        <v>0.651660460641031</v>
      </c>
      <c r="H84" s="148">
        <v>2.50352074719862E-2</v>
      </c>
      <c r="I84" s="143">
        <v>4.3668165023341396</v>
      </c>
      <c r="J84" s="148">
        <v>0.26502819473378803</v>
      </c>
      <c r="K84" s="143">
        <v>0.640846792074382</v>
      </c>
      <c r="L84" s="148">
        <v>2.4884449397315201E-2</v>
      </c>
      <c r="M84" s="143">
        <v>5.1049071762593696</v>
      </c>
      <c r="N84" s="156">
        <v>0.30648047479354601</v>
      </c>
    </row>
    <row r="85" spans="1:14" ht="13" customHeight="1" x14ac:dyDescent="0.15">
      <c r="A85" s="57" t="s">
        <v>92</v>
      </c>
      <c r="B85" s="82">
        <v>1</v>
      </c>
      <c r="C85" s="139">
        <v>0.53429147527474097</v>
      </c>
      <c r="D85" s="144">
        <v>0.11827159015762399</v>
      </c>
      <c r="E85" s="139">
        <v>1.30682132699718</v>
      </c>
      <c r="F85" s="144">
        <v>0.61003456277618595</v>
      </c>
      <c r="G85" s="139">
        <v>0.49999168352676598</v>
      </c>
      <c r="H85" s="144">
        <v>0.11792471146573399</v>
      </c>
      <c r="I85" s="139">
        <v>4.9871097546516898</v>
      </c>
      <c r="J85" s="144">
        <v>0.97669450190199802</v>
      </c>
      <c r="K85" s="139">
        <v>0.49876931113806999</v>
      </c>
      <c r="L85" s="144">
        <v>0.11896824061722799</v>
      </c>
      <c r="M85" s="139">
        <v>5.3847305315045197</v>
      </c>
      <c r="N85" s="155">
        <v>1.0739252773729799</v>
      </c>
    </row>
    <row r="86" spans="1:14" ht="13" customHeight="1" x14ac:dyDescent="0.15">
      <c r="A86" s="57" t="s">
        <v>301</v>
      </c>
      <c r="B86" s="82">
        <v>1</v>
      </c>
      <c r="C86" s="139">
        <v>0.29705059313522197</v>
      </c>
      <c r="D86" s="144">
        <v>0.15651980567767601</v>
      </c>
      <c r="E86" s="139">
        <v>0.36445305515580301</v>
      </c>
      <c r="F86" s="144">
        <v>0.36019679901415902</v>
      </c>
      <c r="G86" s="139">
        <v>0.30930306479172198</v>
      </c>
      <c r="H86" s="144">
        <v>0.155447346391754</v>
      </c>
      <c r="I86" s="139">
        <v>2.1400207094897299</v>
      </c>
      <c r="J86" s="144">
        <v>0.99478902465035002</v>
      </c>
      <c r="K86" s="139">
        <v>0.29978897181013803</v>
      </c>
      <c r="L86" s="144">
        <v>0.157564643912843</v>
      </c>
      <c r="M86" s="139">
        <v>2.49699459719315</v>
      </c>
      <c r="N86" s="155">
        <v>1.0796854809755601</v>
      </c>
    </row>
    <row r="87" spans="1:14" ht="13" customHeight="1" x14ac:dyDescent="0.15">
      <c r="A87" s="72" t="s">
        <v>302</v>
      </c>
      <c r="B87" s="84">
        <v>1</v>
      </c>
      <c r="C87" s="149">
        <v>0.69657173552082396</v>
      </c>
      <c r="D87" s="150">
        <v>0.12594205568639999</v>
      </c>
      <c r="E87" s="149">
        <v>3.55767261584568</v>
      </c>
      <c r="F87" s="150">
        <v>1.2520094699019499</v>
      </c>
      <c r="G87" s="149">
        <v>0.64989535283912903</v>
      </c>
      <c r="H87" s="150">
        <v>0.12628110458242001</v>
      </c>
      <c r="I87" s="149">
        <v>7.2416590394954499</v>
      </c>
      <c r="J87" s="150">
        <v>1.8187591742985201</v>
      </c>
      <c r="K87" s="149">
        <v>0.65069790612893397</v>
      </c>
      <c r="L87" s="150">
        <v>0.124980320437357</v>
      </c>
      <c r="M87" s="149">
        <v>7.70043266739573</v>
      </c>
      <c r="N87" s="160">
        <v>1.82681413325041</v>
      </c>
    </row>
    <row r="88" spans="1:14" ht="13" customHeight="1" x14ac:dyDescent="0.15">
      <c r="A88" s="57"/>
      <c r="B88" s="85"/>
      <c r="C88" s="139" t="s">
        <v>1750</v>
      </c>
      <c r="D88" s="144" t="s">
        <v>1751</v>
      </c>
      <c r="E88" s="139" t="s">
        <v>874</v>
      </c>
      <c r="F88" s="144" t="s">
        <v>875</v>
      </c>
      <c r="G88" s="139" t="s">
        <v>1752</v>
      </c>
      <c r="H88" s="144" t="s">
        <v>1753</v>
      </c>
      <c r="I88" s="139" t="s">
        <v>890</v>
      </c>
      <c r="J88" s="144" t="s">
        <v>891</v>
      </c>
      <c r="K88" s="139" t="s">
        <v>1754</v>
      </c>
      <c r="L88" s="144" t="s">
        <v>1755</v>
      </c>
      <c r="M88" s="139" t="s">
        <v>906</v>
      </c>
      <c r="N88" s="155" t="s">
        <v>907</v>
      </c>
    </row>
    <row r="89" spans="1:14" ht="13" customHeight="1" x14ac:dyDescent="0.15">
      <c r="A89" s="57" t="s">
        <v>259</v>
      </c>
      <c r="B89" s="85">
        <v>3</v>
      </c>
      <c r="C89" s="139">
        <v>0.68541611740342201</v>
      </c>
      <c r="D89" s="144">
        <v>6.3106427727029402E-2</v>
      </c>
      <c r="E89" s="139">
        <v>2.7375606288023802</v>
      </c>
      <c r="F89" s="144">
        <v>0.49299803936171999</v>
      </c>
      <c r="G89" s="139">
        <v>0.66264657923876302</v>
      </c>
      <c r="H89" s="144">
        <v>6.2894128835782395E-2</v>
      </c>
      <c r="I89" s="139">
        <v>3.7953474577757902</v>
      </c>
      <c r="J89" s="144">
        <v>0.63035241145947996</v>
      </c>
      <c r="K89" s="139">
        <v>0.66518586985387795</v>
      </c>
      <c r="L89" s="144">
        <v>6.3188553826755603E-2</v>
      </c>
      <c r="M89" s="139">
        <v>4.1290920359663703</v>
      </c>
      <c r="N89" s="155">
        <v>0.71819663127102595</v>
      </c>
    </row>
    <row r="90" spans="1:14" ht="13" customHeight="1" x14ac:dyDescent="0.15">
      <c r="A90" s="57" t="s">
        <v>262</v>
      </c>
      <c r="B90" s="85">
        <v>3</v>
      </c>
      <c r="C90" s="139">
        <v>0.44102665764454901</v>
      </c>
      <c r="D90" s="144">
        <v>0.229943964255963</v>
      </c>
      <c r="E90" s="139">
        <v>0.122988596727129</v>
      </c>
      <c r="F90" s="144">
        <v>0.135421607790186</v>
      </c>
      <c r="G90" s="139">
        <v>0.42746109886756301</v>
      </c>
      <c r="H90" s="144">
        <v>0.23032723630461799</v>
      </c>
      <c r="I90" s="139">
        <v>0.55860174954788799</v>
      </c>
      <c r="J90" s="144">
        <v>0.39680220972894098</v>
      </c>
      <c r="K90" s="139">
        <v>0.37277705815840301</v>
      </c>
      <c r="L90" s="144">
        <v>0.23235366373145999</v>
      </c>
      <c r="M90" s="139">
        <v>1.25268065712802</v>
      </c>
      <c r="N90" s="155">
        <v>0.52002023725313895</v>
      </c>
    </row>
    <row r="91" spans="1:14" ht="13" customHeight="1" x14ac:dyDescent="0.15">
      <c r="A91" s="57" t="s">
        <v>86</v>
      </c>
      <c r="B91" s="85">
        <v>3</v>
      </c>
      <c r="C91" s="139">
        <v>0.90125774030081696</v>
      </c>
      <c r="D91" s="144">
        <v>0.23149605451751301</v>
      </c>
      <c r="E91" s="139">
        <v>0.750685271598307</v>
      </c>
      <c r="F91" s="144">
        <v>0.40982695975564098</v>
      </c>
      <c r="G91" s="139">
        <v>0.87795994927523102</v>
      </c>
      <c r="H91" s="144">
        <v>0.224732064836659</v>
      </c>
      <c r="I91" s="139">
        <v>2.6624195089682998</v>
      </c>
      <c r="J91" s="144">
        <v>0.85153378206382002</v>
      </c>
      <c r="K91" s="139">
        <v>0.82506319267950101</v>
      </c>
      <c r="L91" s="144">
        <v>0.216878680712631</v>
      </c>
      <c r="M91" s="139">
        <v>3.3797699858168002</v>
      </c>
      <c r="N91" s="155">
        <v>0.91385797374206001</v>
      </c>
    </row>
    <row r="92" spans="1:14" ht="13" customHeight="1" x14ac:dyDescent="0.15">
      <c r="A92" s="57" t="s">
        <v>281</v>
      </c>
      <c r="B92" s="85">
        <v>3</v>
      </c>
      <c r="C92" s="139">
        <v>0.74352293236684897</v>
      </c>
      <c r="D92" s="144">
        <v>0.10634788740588701</v>
      </c>
      <c r="E92" s="139">
        <v>1.7572262917013399</v>
      </c>
      <c r="F92" s="144">
        <v>0.49192372102704301</v>
      </c>
      <c r="G92" s="139">
        <v>0.72818894604584705</v>
      </c>
      <c r="H92" s="144">
        <v>0.106372524173473</v>
      </c>
      <c r="I92" s="139">
        <v>1.8828554713804999</v>
      </c>
      <c r="J92" s="144">
        <v>0.50179751145736196</v>
      </c>
      <c r="K92" s="139">
        <v>0.71927435739454004</v>
      </c>
      <c r="L92" s="144">
        <v>0.10589368159557599</v>
      </c>
      <c r="M92" s="139">
        <v>2.3325797057645601</v>
      </c>
      <c r="N92" s="155">
        <v>0.557152434981669</v>
      </c>
    </row>
    <row r="93" spans="1:14" ht="13" customHeight="1" x14ac:dyDescent="0.15">
      <c r="A93" s="57" t="s">
        <v>283</v>
      </c>
      <c r="B93" s="85">
        <v>3</v>
      </c>
      <c r="C93" s="139">
        <v>1.1361202534749499</v>
      </c>
      <c r="D93" s="144">
        <v>9.1176626430369195E-2</v>
      </c>
      <c r="E93" s="139">
        <v>4.0306658078521602</v>
      </c>
      <c r="F93" s="144">
        <v>0.61200452569155195</v>
      </c>
      <c r="G93" s="139">
        <v>1.13278649841249</v>
      </c>
      <c r="H93" s="144">
        <v>9.2622851210455104E-2</v>
      </c>
      <c r="I93" s="139">
        <v>7.5493570016013098</v>
      </c>
      <c r="J93" s="144">
        <v>0.93951475043451005</v>
      </c>
      <c r="K93" s="139">
        <v>1.12477561237547</v>
      </c>
      <c r="L93" s="144">
        <v>9.1916480351348195E-2</v>
      </c>
      <c r="M93" s="139">
        <v>8.1140568759270906</v>
      </c>
      <c r="N93" s="155">
        <v>1.0419631284961599</v>
      </c>
    </row>
    <row r="94" spans="1:14" ht="13" customHeight="1" x14ac:dyDescent="0.15">
      <c r="A94" s="57" t="s">
        <v>288</v>
      </c>
      <c r="B94" s="85">
        <v>3</v>
      </c>
      <c r="C94" s="139">
        <v>0.79733446358186599</v>
      </c>
      <c r="D94" s="144">
        <v>0.101485212513954</v>
      </c>
      <c r="E94" s="139">
        <v>3.5558109194347098</v>
      </c>
      <c r="F94" s="144">
        <v>0.88051826914309905</v>
      </c>
      <c r="G94" s="139">
        <v>0.78243629620447297</v>
      </c>
      <c r="H94" s="144">
        <v>0.100907478695134</v>
      </c>
      <c r="I94" s="139">
        <v>4.3637815393907697</v>
      </c>
      <c r="J94" s="144">
        <v>1.00320223483591</v>
      </c>
      <c r="K94" s="139">
        <v>0.76652618172934495</v>
      </c>
      <c r="L94" s="144">
        <v>0.10045535610414601</v>
      </c>
      <c r="M94" s="139">
        <v>5.0684300097066997</v>
      </c>
      <c r="N94" s="155">
        <v>1.07617769163065</v>
      </c>
    </row>
    <row r="95" spans="1:14" ht="13" customHeight="1" x14ac:dyDescent="0.15">
      <c r="A95" s="57" t="s">
        <v>292</v>
      </c>
      <c r="B95" s="85">
        <v>3</v>
      </c>
      <c r="C95" s="139">
        <v>0.87661238060130897</v>
      </c>
      <c r="D95" s="144">
        <v>8.1391217178431605E-2</v>
      </c>
      <c r="E95" s="139">
        <v>4.3432121621340096</v>
      </c>
      <c r="F95" s="144">
        <v>0.78327872702674195</v>
      </c>
      <c r="G95" s="139">
        <v>0.84652344940178903</v>
      </c>
      <c r="H95" s="144">
        <v>8.1834004439063704E-2</v>
      </c>
      <c r="I95" s="139">
        <v>4.6954297923039503</v>
      </c>
      <c r="J95" s="144">
        <v>0.78550175925861898</v>
      </c>
      <c r="K95" s="139">
        <v>0.79626965812110595</v>
      </c>
      <c r="L95" s="144">
        <v>8.1408837989433103E-2</v>
      </c>
      <c r="M95" s="139">
        <v>5.2673719236186498</v>
      </c>
      <c r="N95" s="155">
        <v>0.88219705749871702</v>
      </c>
    </row>
    <row r="96" spans="1:14" ht="13" customHeight="1" x14ac:dyDescent="0.15">
      <c r="A96" s="57" t="s">
        <v>293</v>
      </c>
      <c r="B96" s="85">
        <v>3</v>
      </c>
      <c r="C96" s="139">
        <v>0.57583617897578299</v>
      </c>
      <c r="D96" s="144">
        <v>7.2840443244428704E-2</v>
      </c>
      <c r="E96" s="139">
        <v>2.9130363639883301</v>
      </c>
      <c r="F96" s="144">
        <v>0.78553954534496895</v>
      </c>
      <c r="G96" s="139">
        <v>0.60691041892327402</v>
      </c>
      <c r="H96" s="144">
        <v>6.7426515955044106E-2</v>
      </c>
      <c r="I96" s="139">
        <v>4.2314812903244396</v>
      </c>
      <c r="J96" s="144">
        <v>0.80363128003360695</v>
      </c>
      <c r="K96" s="139">
        <v>0.60068591325543297</v>
      </c>
      <c r="L96" s="144">
        <v>6.7300826597244803E-2</v>
      </c>
      <c r="M96" s="139">
        <v>5.0771114311424803</v>
      </c>
      <c r="N96" s="155">
        <v>1.03033317102205</v>
      </c>
    </row>
    <row r="97" spans="1:14" ht="13" customHeight="1" x14ac:dyDescent="0.15">
      <c r="A97" s="5" t="s">
        <v>305</v>
      </c>
      <c r="B97" s="87">
        <v>3</v>
      </c>
      <c r="C97" s="153">
        <v>0.76964084054369197</v>
      </c>
      <c r="D97" s="154">
        <v>4.8781981545306101E-2</v>
      </c>
      <c r="E97" s="153">
        <v>2.5263982552797999</v>
      </c>
      <c r="F97" s="154">
        <v>0.21836727469870501</v>
      </c>
      <c r="G97" s="153">
        <v>0.75811415454617903</v>
      </c>
      <c r="H97" s="154">
        <v>4.8223174740252499E-2</v>
      </c>
      <c r="I97" s="153">
        <v>3.7174092264116201</v>
      </c>
      <c r="J97" s="154">
        <v>0.27052164940773099</v>
      </c>
      <c r="K97" s="153">
        <v>0.73381973044596005</v>
      </c>
      <c r="L97" s="154">
        <v>4.7750584163200098E-2</v>
      </c>
      <c r="M97" s="153">
        <v>4.3276365781338297</v>
      </c>
      <c r="N97" s="162">
        <v>0.30658110562746399</v>
      </c>
    </row>
    <row r="99" spans="1:14" x14ac:dyDescent="0.15">
      <c r="A99" s="128" t="s">
        <v>394</v>
      </c>
    </row>
    <row r="100" spans="1:14" x14ac:dyDescent="0.15">
      <c r="A100" s="128" t="s">
        <v>452</v>
      </c>
    </row>
    <row r="101" spans="1:14" x14ac:dyDescent="0.15">
      <c r="A101" s="128" t="s">
        <v>442</v>
      </c>
    </row>
    <row r="102" spans="1:14" x14ac:dyDescent="0.15">
      <c r="A102" s="128" t="s">
        <v>390</v>
      </c>
    </row>
    <row r="103" spans="1:14" x14ac:dyDescent="0.15">
      <c r="A103" s="128" t="s">
        <v>306</v>
      </c>
    </row>
    <row r="104" spans="1:14" x14ac:dyDescent="0.15">
      <c r="A104" s="128" t="s">
        <v>307</v>
      </c>
    </row>
    <row r="105" spans="1:14" x14ac:dyDescent="0.15">
      <c r="A105" s="128" t="s">
        <v>308</v>
      </c>
    </row>
    <row r="106" spans="1:14" x14ac:dyDescent="0.15">
      <c r="A106" s="128" t="s">
        <v>309</v>
      </c>
    </row>
    <row r="107" spans="1:14" x14ac:dyDescent="0.15">
      <c r="A107" s="112" t="str">
        <f>HYPERLINK("https://oecdcode.org/disclaimers/cyprus.html", "Information on data for Cyprus: https://oecdcode.org/disclaimers/cyprus.html")</f>
        <v>Information on data for Cyprus: https://oecdcode.org/disclaimers/cyprus.html</v>
      </c>
    </row>
    <row r="108" spans="1:14" x14ac:dyDescent="0.15">
      <c r="A108" s="128" t="s">
        <v>310</v>
      </c>
    </row>
  </sheetData>
  <mergeCells count="5">
    <mergeCell ref="B8:B10"/>
    <mergeCell ref="C9:F9"/>
    <mergeCell ref="G9:J9"/>
    <mergeCell ref="K9:N9"/>
    <mergeCell ref="C8:N8"/>
  </mergeCells>
  <conditionalFormatting sqref="C1:C200">
    <cfRule type="expression" dxfId="22" priority="3">
      <formula>ABS(C1/D1)&gt;1.95996398454005</formula>
    </cfRule>
  </conditionalFormatting>
  <conditionalFormatting sqref="G1:G200">
    <cfRule type="expression" dxfId="21" priority="2">
      <formula>ABS(G1/H1)&gt;1.95996398454005</formula>
    </cfRule>
  </conditionalFormatting>
  <conditionalFormatting sqref="K1:K200">
    <cfRule type="expression" dxfId="20" priority="1">
      <formula>ABS(K1/L1)&gt;1.95996398454005</formula>
    </cfRule>
  </conditionalFormatting>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108"/>
  <sheetViews>
    <sheetView showGridLines="0" zoomScale="80" workbookViewId="0"/>
  </sheetViews>
  <sheetFormatPr baseColWidth="10" defaultRowHeight="13" x14ac:dyDescent="0.15"/>
  <cols>
    <col min="1" max="1" width="30.6640625" customWidth="1"/>
    <col min="2" max="2" width="8.6640625" customWidth="1"/>
  </cols>
  <sheetData>
    <row r="1" spans="1:14" x14ac:dyDescent="0.15">
      <c r="A1" s="27" t="s">
        <v>222</v>
      </c>
    </row>
    <row r="2" spans="1:14" x14ac:dyDescent="0.15">
      <c r="A2" s="29" t="s">
        <v>223</v>
      </c>
    </row>
    <row r="3" spans="1:14" x14ac:dyDescent="0.15">
      <c r="A3" s="25" t="s">
        <v>349</v>
      </c>
    </row>
    <row r="4" spans="1:14" x14ac:dyDescent="0.15">
      <c r="A4" s="97" t="str">
        <f>HYPERLINK("#'TOC'!A1", "Back to TOC")</f>
        <v>Back to TOC</v>
      </c>
    </row>
    <row r="8" spans="1:14" ht="30" customHeight="1" x14ac:dyDescent="0.15">
      <c r="B8" s="163" t="s">
        <v>237</v>
      </c>
      <c r="C8" s="166" t="s">
        <v>462</v>
      </c>
      <c r="D8" s="166"/>
      <c r="E8" s="166"/>
      <c r="F8" s="166"/>
      <c r="G8" s="166" t="s">
        <v>462</v>
      </c>
      <c r="H8" s="166"/>
      <c r="I8" s="166"/>
      <c r="J8" s="166"/>
      <c r="K8" s="166" t="s">
        <v>462</v>
      </c>
      <c r="L8" s="166"/>
      <c r="M8" s="166"/>
      <c r="N8" s="167"/>
    </row>
    <row r="9" spans="1:14" ht="30" customHeight="1" x14ac:dyDescent="0.15">
      <c r="B9" s="164"/>
      <c r="C9" s="169" t="s">
        <v>384</v>
      </c>
      <c r="D9" s="169"/>
      <c r="E9" s="169"/>
      <c r="F9" s="169"/>
      <c r="G9" s="169" t="s">
        <v>385</v>
      </c>
      <c r="H9" s="169"/>
      <c r="I9" s="169"/>
      <c r="J9" s="169"/>
      <c r="K9" s="169" t="s">
        <v>386</v>
      </c>
      <c r="L9" s="169"/>
      <c r="M9" s="169"/>
      <c r="N9" s="176"/>
    </row>
    <row r="10" spans="1:14" ht="15" customHeight="1" x14ac:dyDescent="0.15">
      <c r="B10" s="165"/>
      <c r="C10" s="98" t="s">
        <v>244</v>
      </c>
      <c r="D10" s="98" t="s">
        <v>240</v>
      </c>
      <c r="E10" s="98" t="s">
        <v>392</v>
      </c>
      <c r="F10" s="98" t="s">
        <v>240</v>
      </c>
      <c r="G10" s="98" t="s">
        <v>244</v>
      </c>
      <c r="H10" s="98" t="s">
        <v>240</v>
      </c>
      <c r="I10" s="98" t="s">
        <v>392</v>
      </c>
      <c r="J10" s="98" t="s">
        <v>240</v>
      </c>
      <c r="K10" s="98" t="s">
        <v>244</v>
      </c>
      <c r="L10" s="98" t="s">
        <v>240</v>
      </c>
      <c r="M10" s="98" t="s">
        <v>392</v>
      </c>
      <c r="N10" s="99" t="s">
        <v>240</v>
      </c>
    </row>
    <row r="11" spans="1:14" ht="13" customHeight="1" x14ac:dyDescent="0.15">
      <c r="A11" s="100"/>
      <c r="B11" s="101"/>
      <c r="C11" s="151" t="s">
        <v>1756</v>
      </c>
      <c r="D11" s="152" t="s">
        <v>1757</v>
      </c>
      <c r="E11" s="151" t="s">
        <v>970</v>
      </c>
      <c r="F11" s="152" t="s">
        <v>971</v>
      </c>
      <c r="G11" s="151" t="s">
        <v>1758</v>
      </c>
      <c r="H11" s="152" t="s">
        <v>1759</v>
      </c>
      <c r="I11" s="151" t="s">
        <v>986</v>
      </c>
      <c r="J11" s="152" t="s">
        <v>987</v>
      </c>
      <c r="K11" s="151" t="s">
        <v>1760</v>
      </c>
      <c r="L11" s="152" t="s">
        <v>1761</v>
      </c>
      <c r="M11" s="151" t="s">
        <v>1002</v>
      </c>
      <c r="N11" s="161" t="s">
        <v>1003</v>
      </c>
    </row>
    <row r="12" spans="1:14" ht="13" customHeight="1" x14ac:dyDescent="0.15">
      <c r="A12" s="57" t="s">
        <v>246</v>
      </c>
      <c r="B12" s="106">
        <v>2</v>
      </c>
      <c r="C12" s="139">
        <v>0.234315322670958</v>
      </c>
      <c r="D12" s="144">
        <v>7.1134980939805206E-2</v>
      </c>
      <c r="E12" s="139">
        <v>0.40803819183721202</v>
      </c>
      <c r="F12" s="144">
        <v>0.26173819726990299</v>
      </c>
      <c r="G12" s="139">
        <v>0.225429681554175</v>
      </c>
      <c r="H12" s="144">
        <v>7.2001635218422205E-2</v>
      </c>
      <c r="I12" s="139">
        <v>1.72687998728499</v>
      </c>
      <c r="J12" s="144">
        <v>0.48362861471268198</v>
      </c>
      <c r="K12" s="139">
        <v>0.225521229169521</v>
      </c>
      <c r="L12" s="144">
        <v>7.0993442685088295E-2</v>
      </c>
      <c r="M12" s="139">
        <v>3.3360042196586002</v>
      </c>
      <c r="N12" s="155">
        <v>0.82293254316917197</v>
      </c>
    </row>
    <row r="13" spans="1:14" ht="13" customHeight="1" x14ac:dyDescent="0.15">
      <c r="A13" s="57" t="s">
        <v>247</v>
      </c>
      <c r="B13" s="106">
        <v>2</v>
      </c>
      <c r="C13" s="139">
        <v>0.60365844982961203</v>
      </c>
      <c r="D13" s="144">
        <v>0.106613683037522</v>
      </c>
      <c r="E13" s="139">
        <v>1.6494191757977199</v>
      </c>
      <c r="F13" s="144">
        <v>0.60233919260013702</v>
      </c>
      <c r="G13" s="139">
        <v>0.63019114460171299</v>
      </c>
      <c r="H13" s="144">
        <v>0.10574029046745501</v>
      </c>
      <c r="I13" s="139">
        <v>2.4770314976682002</v>
      </c>
      <c r="J13" s="144">
        <v>0.79048779649643397</v>
      </c>
      <c r="K13" s="139">
        <v>0.63938335832339199</v>
      </c>
      <c r="L13" s="144">
        <v>0.106459673976212</v>
      </c>
      <c r="M13" s="139">
        <v>4.3665120075329504</v>
      </c>
      <c r="N13" s="155">
        <v>1.19730483747101</v>
      </c>
    </row>
    <row r="14" spans="1:14" ht="13" customHeight="1" x14ac:dyDescent="0.15">
      <c r="A14" s="57" t="s">
        <v>248</v>
      </c>
      <c r="B14" s="106">
        <v>2</v>
      </c>
      <c r="C14" s="139">
        <v>0.111609106165262</v>
      </c>
      <c r="D14" s="144">
        <v>7.7592487546578506E-2</v>
      </c>
      <c r="E14" s="139">
        <v>5.9478235074341398E-2</v>
      </c>
      <c r="F14" s="144">
        <v>9.1404122761318804E-2</v>
      </c>
      <c r="G14" s="139">
        <v>0.13360812936875099</v>
      </c>
      <c r="H14" s="144">
        <v>7.9466614433571198E-2</v>
      </c>
      <c r="I14" s="139">
        <v>0.26339302507530798</v>
      </c>
      <c r="J14" s="144">
        <v>0.23773640507076599</v>
      </c>
      <c r="K14" s="139">
        <v>0.15418548783727501</v>
      </c>
      <c r="L14" s="144">
        <v>7.8902128620203099E-2</v>
      </c>
      <c r="M14" s="139">
        <v>2.1967193882051599</v>
      </c>
      <c r="N14" s="155">
        <v>0.83297311252612405</v>
      </c>
    </row>
    <row r="15" spans="1:14" ht="13" customHeight="1" x14ac:dyDescent="0.15">
      <c r="A15" s="57" t="s">
        <v>249</v>
      </c>
      <c r="B15" s="106">
        <v>2</v>
      </c>
      <c r="C15" s="139">
        <v>0.48121670793155602</v>
      </c>
      <c r="D15" s="144">
        <v>7.4770399758686504E-2</v>
      </c>
      <c r="E15" s="139">
        <v>1.54298723375236</v>
      </c>
      <c r="F15" s="144">
        <v>0.479859519227673</v>
      </c>
      <c r="G15" s="139">
        <v>0.48030762097477098</v>
      </c>
      <c r="H15" s="144">
        <v>7.4260033733919595E-2</v>
      </c>
      <c r="I15" s="139">
        <v>1.5626885331410201</v>
      </c>
      <c r="J15" s="144">
        <v>0.48017485962863199</v>
      </c>
      <c r="K15" s="139">
        <v>0.48737250108629998</v>
      </c>
      <c r="L15" s="144">
        <v>7.3555746994033805E-2</v>
      </c>
      <c r="M15" s="139">
        <v>2.1262827539210698</v>
      </c>
      <c r="N15" s="155">
        <v>0.65046949261690101</v>
      </c>
    </row>
    <row r="16" spans="1:14" ht="13" customHeight="1" x14ac:dyDescent="0.15">
      <c r="A16" s="57" t="s">
        <v>250</v>
      </c>
      <c r="B16" s="106">
        <v>2</v>
      </c>
      <c r="C16" s="139">
        <v>0.59764886528441397</v>
      </c>
      <c r="D16" s="144">
        <v>8.9803178192467498E-2</v>
      </c>
      <c r="E16" s="139">
        <v>1.64002842213484</v>
      </c>
      <c r="F16" s="144">
        <v>0.50311991862660399</v>
      </c>
      <c r="G16" s="139">
        <v>0.61027310452750705</v>
      </c>
      <c r="H16" s="144">
        <v>9.0219680979205505E-2</v>
      </c>
      <c r="I16" s="139">
        <v>5.2545649249530504</v>
      </c>
      <c r="J16" s="144">
        <v>0.82052902646197601</v>
      </c>
      <c r="K16" s="139">
        <v>0.59249149461172401</v>
      </c>
      <c r="L16" s="144">
        <v>8.9463024262455101E-2</v>
      </c>
      <c r="M16" s="139">
        <v>7.2654405395769404</v>
      </c>
      <c r="N16" s="155">
        <v>0.97146715363938196</v>
      </c>
    </row>
    <row r="17" spans="1:14" ht="13" customHeight="1" x14ac:dyDescent="0.15">
      <c r="A17" s="57" t="s">
        <v>251</v>
      </c>
      <c r="B17" s="106">
        <v>2</v>
      </c>
      <c r="C17" s="139">
        <v>0.27594800254617302</v>
      </c>
      <c r="D17" s="144">
        <v>0.17387796826542501</v>
      </c>
      <c r="E17" s="139">
        <v>0.106514344600841</v>
      </c>
      <c r="F17" s="144">
        <v>0.13839440804452699</v>
      </c>
      <c r="G17" s="139">
        <v>0.26854739143141598</v>
      </c>
      <c r="H17" s="144">
        <v>0.16984709170394399</v>
      </c>
      <c r="I17" s="139">
        <v>1.19923808564024</v>
      </c>
      <c r="J17" s="144">
        <v>0.389786116037321</v>
      </c>
      <c r="K17" s="139">
        <v>0.30632143444162901</v>
      </c>
      <c r="L17" s="144">
        <v>0.172681613440367</v>
      </c>
      <c r="M17" s="139">
        <v>3.06562937784875</v>
      </c>
      <c r="N17" s="155">
        <v>0.89065217188480805</v>
      </c>
    </row>
    <row r="18" spans="1:14" ht="13" customHeight="1" x14ac:dyDescent="0.15">
      <c r="A18" s="109" t="s">
        <v>252</v>
      </c>
      <c r="B18" s="106">
        <v>2</v>
      </c>
      <c r="C18" s="139">
        <v>0.31583052958739799</v>
      </c>
      <c r="D18" s="144">
        <v>0.21214425598942499</v>
      </c>
      <c r="E18" s="139">
        <v>0.15987069184275399</v>
      </c>
      <c r="F18" s="144">
        <v>0.21551098553023401</v>
      </c>
      <c r="G18" s="139">
        <v>0.31512514353573901</v>
      </c>
      <c r="H18" s="144">
        <v>0.20907838440853699</v>
      </c>
      <c r="I18" s="139">
        <v>1.50692897841434</v>
      </c>
      <c r="J18" s="144">
        <v>0.60132942994223204</v>
      </c>
      <c r="K18" s="139">
        <v>0.35806712246639699</v>
      </c>
      <c r="L18" s="144">
        <v>0.20606682401329099</v>
      </c>
      <c r="M18" s="139">
        <v>3.2641498602397099</v>
      </c>
      <c r="N18" s="155">
        <v>1.16743043343844</v>
      </c>
    </row>
    <row r="19" spans="1:14" ht="13" customHeight="1" x14ac:dyDescent="0.15">
      <c r="A19" s="109" t="s">
        <v>253</v>
      </c>
      <c r="B19" s="106">
        <v>2</v>
      </c>
      <c r="C19" s="139">
        <v>0.12501579817240399</v>
      </c>
      <c r="D19" s="144">
        <v>0.21922386345233699</v>
      </c>
      <c r="E19" s="139">
        <v>1.7099614298390201E-2</v>
      </c>
      <c r="F19" s="144">
        <v>9.3548489930700598E-2</v>
      </c>
      <c r="G19" s="139">
        <v>0.108116857353396</v>
      </c>
      <c r="H19" s="144">
        <v>0.21654755303748599</v>
      </c>
      <c r="I19" s="139">
        <v>0.94918523905122698</v>
      </c>
      <c r="J19" s="144">
        <v>0.54757153106969103</v>
      </c>
      <c r="K19" s="139">
        <v>0.14442362403345699</v>
      </c>
      <c r="L19" s="144">
        <v>0.22187705008394201</v>
      </c>
      <c r="M19" s="139">
        <v>2.6578043752423999</v>
      </c>
      <c r="N19" s="155">
        <v>1.33061388411655</v>
      </c>
    </row>
    <row r="20" spans="1:14" ht="13" customHeight="1" x14ac:dyDescent="0.15">
      <c r="A20" s="57" t="s">
        <v>254</v>
      </c>
      <c r="B20" s="106">
        <v>2</v>
      </c>
      <c r="C20" s="139">
        <v>0.72635513037907895</v>
      </c>
      <c r="D20" s="144">
        <v>9.4402951820733397E-2</v>
      </c>
      <c r="E20" s="139">
        <v>2.7094953820135999</v>
      </c>
      <c r="F20" s="144">
        <v>0.69038739069580801</v>
      </c>
      <c r="G20" s="139">
        <v>0.73622201516658903</v>
      </c>
      <c r="H20" s="144">
        <v>9.4494183584718894E-2</v>
      </c>
      <c r="I20" s="139">
        <v>3.9555910915557901</v>
      </c>
      <c r="J20" s="144">
        <v>0.82437042969233698</v>
      </c>
      <c r="K20" s="139">
        <v>0.69810230506318605</v>
      </c>
      <c r="L20" s="144">
        <v>9.75791748488605E-2</v>
      </c>
      <c r="M20" s="139">
        <v>6.5315660628384196</v>
      </c>
      <c r="N20" s="155">
        <v>1.3066756322314801</v>
      </c>
    </row>
    <row r="21" spans="1:14" ht="13" customHeight="1" x14ac:dyDescent="0.15">
      <c r="A21" s="57" t="s">
        <v>255</v>
      </c>
      <c r="B21" s="106">
        <v>2</v>
      </c>
      <c r="C21" s="139">
        <v>0.31742302353185398</v>
      </c>
      <c r="D21" s="144">
        <v>9.1294450997961907E-2</v>
      </c>
      <c r="E21" s="139">
        <v>0.60628222969861401</v>
      </c>
      <c r="F21" s="144">
        <v>0.34024879941728697</v>
      </c>
      <c r="G21" s="139">
        <v>0.31745489298735902</v>
      </c>
      <c r="H21" s="144">
        <v>8.9749878671004299E-2</v>
      </c>
      <c r="I21" s="139">
        <v>1.25024860101667</v>
      </c>
      <c r="J21" s="144">
        <v>0.42904135496828899</v>
      </c>
      <c r="K21" s="139">
        <v>0.34263789980883502</v>
      </c>
      <c r="L21" s="144">
        <v>8.7751433001726803E-2</v>
      </c>
      <c r="M21" s="139">
        <v>2.5922073189071</v>
      </c>
      <c r="N21" s="155">
        <v>0.88543414613971305</v>
      </c>
    </row>
    <row r="22" spans="1:14" ht="13" customHeight="1" x14ac:dyDescent="0.15">
      <c r="A22" s="57" t="s">
        <v>256</v>
      </c>
      <c r="B22" s="106">
        <v>2</v>
      </c>
      <c r="C22" s="139">
        <v>0.67357242052682698</v>
      </c>
      <c r="D22" s="144">
        <v>0.189640119612074</v>
      </c>
      <c r="E22" s="139">
        <v>2.0928757175853301</v>
      </c>
      <c r="F22" s="144">
        <v>1.1368921645534</v>
      </c>
      <c r="G22" s="139">
        <v>0.65247157533162703</v>
      </c>
      <c r="H22" s="144">
        <v>0.203247918528109</v>
      </c>
      <c r="I22" s="139">
        <v>3.7913563060275899</v>
      </c>
      <c r="J22" s="144">
        <v>1.33192545833304</v>
      </c>
      <c r="K22" s="139">
        <v>0.66014684698971304</v>
      </c>
      <c r="L22" s="144">
        <v>0.20251218439912599</v>
      </c>
      <c r="M22" s="139">
        <v>5.4533918488854702</v>
      </c>
      <c r="N22" s="155">
        <v>1.7461685774386599</v>
      </c>
    </row>
    <row r="23" spans="1:14" ht="13" customHeight="1" x14ac:dyDescent="0.15">
      <c r="A23" s="57" t="s">
        <v>257</v>
      </c>
      <c r="B23" s="106">
        <v>2</v>
      </c>
      <c r="C23" s="139">
        <v>0.33846681980389298</v>
      </c>
      <c r="D23" s="144">
        <v>0.12560183732479899</v>
      </c>
      <c r="E23" s="139">
        <v>0.78924073214371104</v>
      </c>
      <c r="F23" s="144">
        <v>0.59581231949220104</v>
      </c>
      <c r="G23" s="139">
        <v>0.29960700030441401</v>
      </c>
      <c r="H23" s="144">
        <v>0.122521495680943</v>
      </c>
      <c r="I23" s="139">
        <v>5.4405357835557204</v>
      </c>
      <c r="J23" s="144">
        <v>1.3558007778908101</v>
      </c>
      <c r="K23" s="139">
        <v>0.30909635758649501</v>
      </c>
      <c r="L23" s="144">
        <v>0.11924159212805401</v>
      </c>
      <c r="M23" s="139">
        <v>6.0495069746866399</v>
      </c>
      <c r="N23" s="155">
        <v>1.3417777966370901</v>
      </c>
    </row>
    <row r="24" spans="1:14" ht="13" customHeight="1" x14ac:dyDescent="0.15">
      <c r="A24" s="57" t="s">
        <v>258</v>
      </c>
      <c r="B24" s="106">
        <v>2</v>
      </c>
      <c r="C24" s="139">
        <v>0.45787827382898</v>
      </c>
      <c r="D24" s="144">
        <v>0.13428836202635799</v>
      </c>
      <c r="E24" s="139">
        <v>0.85072777100822095</v>
      </c>
      <c r="F24" s="144">
        <v>0.49201755391003898</v>
      </c>
      <c r="G24" s="139">
        <v>0.47517934193442701</v>
      </c>
      <c r="H24" s="144">
        <v>0.13593229121287001</v>
      </c>
      <c r="I24" s="139">
        <v>2.7631657899542899</v>
      </c>
      <c r="J24" s="144">
        <v>0.71321592084769003</v>
      </c>
      <c r="K24" s="139">
        <v>0.42477346501047197</v>
      </c>
      <c r="L24" s="144">
        <v>0.13378871016296001</v>
      </c>
      <c r="M24" s="139">
        <v>4.8048558341544796</v>
      </c>
      <c r="N24" s="155">
        <v>1.2277173467220299</v>
      </c>
    </row>
    <row r="25" spans="1:14" ht="13" customHeight="1" x14ac:dyDescent="0.15">
      <c r="A25" s="57" t="s">
        <v>259</v>
      </c>
      <c r="B25" s="106">
        <v>2</v>
      </c>
      <c r="C25" s="139">
        <v>0.52537654273515899</v>
      </c>
      <c r="D25" s="144">
        <v>9.5281497324360601E-2</v>
      </c>
      <c r="E25" s="139">
        <v>1.38223405216841</v>
      </c>
      <c r="F25" s="144">
        <v>0.47823905530366501</v>
      </c>
      <c r="G25" s="139">
        <v>0.55771214844490302</v>
      </c>
      <c r="H25" s="144">
        <v>9.2992975319937901E-2</v>
      </c>
      <c r="I25" s="139">
        <v>2.3235005382676399</v>
      </c>
      <c r="J25" s="144">
        <v>0.59067489498739301</v>
      </c>
      <c r="K25" s="139">
        <v>0.56155552306398504</v>
      </c>
      <c r="L25" s="144">
        <v>9.3145511837738199E-2</v>
      </c>
      <c r="M25" s="139">
        <v>2.6420376148133</v>
      </c>
      <c r="N25" s="155">
        <v>0.65298582202116395</v>
      </c>
    </row>
    <row r="26" spans="1:14" ht="13" customHeight="1" x14ac:dyDescent="0.15">
      <c r="A26" s="57" t="s">
        <v>260</v>
      </c>
      <c r="B26" s="106">
        <v>2</v>
      </c>
      <c r="C26" s="139">
        <v>0.39292050092172698</v>
      </c>
      <c r="D26" s="144">
        <v>0.13948285460340801</v>
      </c>
      <c r="E26" s="139">
        <v>0.78842386404620801</v>
      </c>
      <c r="F26" s="144">
        <v>0.556909715993537</v>
      </c>
      <c r="G26" s="139">
        <v>0.40858913242032802</v>
      </c>
      <c r="H26" s="144">
        <v>0.141176056472608</v>
      </c>
      <c r="I26" s="139">
        <v>1.01244765777318</v>
      </c>
      <c r="J26" s="144">
        <v>0.70553985757638904</v>
      </c>
      <c r="K26" s="139">
        <v>0.36485257418337702</v>
      </c>
      <c r="L26" s="144">
        <v>0.141493001240314</v>
      </c>
      <c r="M26" s="139">
        <v>2.6179948762133902</v>
      </c>
      <c r="N26" s="155">
        <v>1.07547033888165</v>
      </c>
    </row>
    <row r="27" spans="1:14" ht="13" customHeight="1" x14ac:dyDescent="0.15">
      <c r="A27" s="57" t="s">
        <v>261</v>
      </c>
      <c r="B27" s="106">
        <v>2</v>
      </c>
      <c r="C27" s="139">
        <v>0.43426380383625601</v>
      </c>
      <c r="D27" s="144">
        <v>6.6081372468370994E-2</v>
      </c>
      <c r="E27" s="139">
        <v>0.86609010769787698</v>
      </c>
      <c r="F27" s="144">
        <v>0.286163901918559</v>
      </c>
      <c r="G27" s="139">
        <v>0.43315499897315501</v>
      </c>
      <c r="H27" s="144">
        <v>6.5409303751546299E-2</v>
      </c>
      <c r="I27" s="139">
        <v>1.19133374494625</v>
      </c>
      <c r="J27" s="144">
        <v>0.35378648322129402</v>
      </c>
      <c r="K27" s="139">
        <v>0.44152991546684101</v>
      </c>
      <c r="L27" s="144">
        <v>6.5845994722116899E-2</v>
      </c>
      <c r="M27" s="139">
        <v>1.79844340251063</v>
      </c>
      <c r="N27" s="155">
        <v>0.46227775641864499</v>
      </c>
    </row>
    <row r="28" spans="1:14" ht="13" customHeight="1" x14ac:dyDescent="0.15">
      <c r="A28" s="57" t="s">
        <v>262</v>
      </c>
      <c r="B28" s="106">
        <v>2</v>
      </c>
      <c r="C28" s="139">
        <v>0.42963545279368098</v>
      </c>
      <c r="D28" s="144">
        <v>0.117268387733111</v>
      </c>
      <c r="E28" s="139">
        <v>0.81094102764924203</v>
      </c>
      <c r="F28" s="144">
        <v>0.458740781907504</v>
      </c>
      <c r="G28" s="139">
        <v>0.40590577626220697</v>
      </c>
      <c r="H28" s="144">
        <v>0.114834525656192</v>
      </c>
      <c r="I28" s="139">
        <v>1.16244064104037</v>
      </c>
      <c r="J28" s="144">
        <v>0.57663296634211503</v>
      </c>
      <c r="K28" s="139">
        <v>0.50087226609397395</v>
      </c>
      <c r="L28" s="144">
        <v>0.118125402001182</v>
      </c>
      <c r="M28" s="139">
        <v>4.9649787452272403</v>
      </c>
      <c r="N28" s="155">
        <v>1.24656763752257</v>
      </c>
    </row>
    <row r="29" spans="1:14" ht="13" customHeight="1" x14ac:dyDescent="0.15">
      <c r="A29" s="57" t="s">
        <v>263</v>
      </c>
      <c r="B29" s="106">
        <v>2</v>
      </c>
      <c r="C29" s="139">
        <v>0.34242111108727002</v>
      </c>
      <c r="D29" s="144">
        <v>8.2675715130063401E-2</v>
      </c>
      <c r="E29" s="139">
        <v>0.75935804057962197</v>
      </c>
      <c r="F29" s="144">
        <v>0.35700155806635497</v>
      </c>
      <c r="G29" s="139">
        <v>0.35352859674973602</v>
      </c>
      <c r="H29" s="144">
        <v>8.0734109888986605E-2</v>
      </c>
      <c r="I29" s="139">
        <v>1.28027306879077</v>
      </c>
      <c r="J29" s="144">
        <v>0.46333474825927301</v>
      </c>
      <c r="K29" s="139">
        <v>0.37940879185265097</v>
      </c>
      <c r="L29" s="144">
        <v>7.9252226234168804E-2</v>
      </c>
      <c r="M29" s="139">
        <v>2.0859966891016599</v>
      </c>
      <c r="N29" s="155">
        <v>0.72297825388113102</v>
      </c>
    </row>
    <row r="30" spans="1:14" ht="13" customHeight="1" x14ac:dyDescent="0.15">
      <c r="A30" s="57" t="s">
        <v>264</v>
      </c>
      <c r="B30" s="106">
        <v>2</v>
      </c>
      <c r="C30" s="139">
        <v>0.27212151800246998</v>
      </c>
      <c r="D30" s="144">
        <v>7.60054280579439E-2</v>
      </c>
      <c r="E30" s="139">
        <v>0.43389355748706399</v>
      </c>
      <c r="F30" s="144">
        <v>0.25314550425498999</v>
      </c>
      <c r="G30" s="139">
        <v>0.28922099867102302</v>
      </c>
      <c r="H30" s="144">
        <v>7.4292370129680096E-2</v>
      </c>
      <c r="I30" s="139">
        <v>0.93388509512362805</v>
      </c>
      <c r="J30" s="144">
        <v>0.36185996384520103</v>
      </c>
      <c r="K30" s="139">
        <v>0.31519303053008402</v>
      </c>
      <c r="L30" s="144">
        <v>7.1551770895653802E-2</v>
      </c>
      <c r="M30" s="139">
        <v>1.7518630618668301</v>
      </c>
      <c r="N30" s="155">
        <v>0.65641084909880798</v>
      </c>
    </row>
    <row r="31" spans="1:14" ht="13" customHeight="1" x14ac:dyDescent="0.15">
      <c r="A31" s="57" t="s">
        <v>265</v>
      </c>
      <c r="B31" s="106">
        <v>2</v>
      </c>
      <c r="C31" s="139">
        <v>0.18926847939778699</v>
      </c>
      <c r="D31" s="144">
        <v>0.154463079380635</v>
      </c>
      <c r="E31" s="139">
        <v>7.7266107148960303E-2</v>
      </c>
      <c r="F31" s="144">
        <v>0.13334528003460899</v>
      </c>
      <c r="G31" s="139">
        <v>0.19996903539491501</v>
      </c>
      <c r="H31" s="144">
        <v>0.15214082464510401</v>
      </c>
      <c r="I31" s="139">
        <v>0.66919463116213196</v>
      </c>
      <c r="J31" s="144">
        <v>0.41465149335668999</v>
      </c>
      <c r="K31" s="139">
        <v>0.15708763211740201</v>
      </c>
      <c r="L31" s="144">
        <v>0.14786208146944299</v>
      </c>
      <c r="M31" s="139">
        <v>3.4291461836099999</v>
      </c>
      <c r="N31" s="155">
        <v>1.28897570761215</v>
      </c>
    </row>
    <row r="32" spans="1:14" ht="13" customHeight="1" x14ac:dyDescent="0.15">
      <c r="A32" s="57" t="s">
        <v>266</v>
      </c>
      <c r="B32" s="106">
        <v>2</v>
      </c>
      <c r="C32" s="139">
        <v>0.37387031788569303</v>
      </c>
      <c r="D32" s="144">
        <v>7.6635220299542395E-2</v>
      </c>
      <c r="E32" s="139">
        <v>0.98866569583012798</v>
      </c>
      <c r="F32" s="144">
        <v>0.393989041324741</v>
      </c>
      <c r="G32" s="139">
        <v>0.37643200783707498</v>
      </c>
      <c r="H32" s="144">
        <v>7.7797338033878893E-2</v>
      </c>
      <c r="I32" s="139">
        <v>1.2070710657063199</v>
      </c>
      <c r="J32" s="144">
        <v>0.467447756372873</v>
      </c>
      <c r="K32" s="139">
        <v>0.40096514276253897</v>
      </c>
      <c r="L32" s="144">
        <v>7.7428330662926995E-2</v>
      </c>
      <c r="M32" s="139">
        <v>1.9967076755673401</v>
      </c>
      <c r="N32" s="155">
        <v>0.64197121657863099</v>
      </c>
    </row>
    <row r="33" spans="1:14" ht="13" customHeight="1" x14ac:dyDescent="0.15">
      <c r="A33" s="57" t="s">
        <v>267</v>
      </c>
      <c r="B33" s="106">
        <v>2</v>
      </c>
      <c r="C33" s="139">
        <v>0.105390956220386</v>
      </c>
      <c r="D33" s="144">
        <v>0.16797268108343499</v>
      </c>
      <c r="E33" s="139">
        <v>5.1549454439929997E-2</v>
      </c>
      <c r="F33" s="144">
        <v>0.19720040216274201</v>
      </c>
      <c r="G33" s="139">
        <v>0.113867801451111</v>
      </c>
      <c r="H33" s="144">
        <v>0.16712482403544299</v>
      </c>
      <c r="I33" s="139">
        <v>0.39093932804760301</v>
      </c>
      <c r="J33" s="144">
        <v>0.51440439913348601</v>
      </c>
      <c r="K33" s="139">
        <v>0.11592010340540999</v>
      </c>
      <c r="L33" s="144">
        <v>0.16543550240568</v>
      </c>
      <c r="M33" s="139">
        <v>0.87215840606571604</v>
      </c>
      <c r="N33" s="155">
        <v>0.783384565175273</v>
      </c>
    </row>
    <row r="34" spans="1:14" ht="13" customHeight="1" x14ac:dyDescent="0.15">
      <c r="A34" s="57" t="s">
        <v>268</v>
      </c>
      <c r="B34" s="106">
        <v>2</v>
      </c>
      <c r="C34" s="139">
        <v>0.63689592071921497</v>
      </c>
      <c r="D34" s="144">
        <v>0.101918518973871</v>
      </c>
      <c r="E34" s="139">
        <v>2.1323099345159502</v>
      </c>
      <c r="F34" s="144">
        <v>0.68404203797565399</v>
      </c>
      <c r="G34" s="139">
        <v>0.65144310410606099</v>
      </c>
      <c r="H34" s="144">
        <v>0.10334075862431701</v>
      </c>
      <c r="I34" s="139">
        <v>2.4071363705173199</v>
      </c>
      <c r="J34" s="144">
        <v>0.81768591625423603</v>
      </c>
      <c r="K34" s="139">
        <v>0.68922810449668004</v>
      </c>
      <c r="L34" s="144">
        <v>9.7418156913640197E-2</v>
      </c>
      <c r="M34" s="139">
        <v>3.7121464949372598</v>
      </c>
      <c r="N34" s="155">
        <v>0.99906069447040402</v>
      </c>
    </row>
    <row r="35" spans="1:14" ht="13" customHeight="1" x14ac:dyDescent="0.15">
      <c r="A35" s="57" t="s">
        <v>269</v>
      </c>
      <c r="B35" s="106">
        <v>2</v>
      </c>
      <c r="C35" s="139">
        <v>0.12506418197810901</v>
      </c>
      <c r="D35" s="144">
        <v>7.5959621262236807E-2</v>
      </c>
      <c r="E35" s="139">
        <v>8.7860946177067301E-2</v>
      </c>
      <c r="F35" s="144">
        <v>0.111660575738895</v>
      </c>
      <c r="G35" s="139">
        <v>0.118786694368073</v>
      </c>
      <c r="H35" s="144">
        <v>7.6427957545267503E-2</v>
      </c>
      <c r="I35" s="139">
        <v>0.215957985675649</v>
      </c>
      <c r="J35" s="144">
        <v>0.18787122051338301</v>
      </c>
      <c r="K35" s="139">
        <v>0.11822440848026999</v>
      </c>
      <c r="L35" s="144">
        <v>7.5503191191591698E-2</v>
      </c>
      <c r="M35" s="139">
        <v>1.0861765921569799</v>
      </c>
      <c r="N35" s="155">
        <v>0.44338377045010202</v>
      </c>
    </row>
    <row r="36" spans="1:14" ht="13" customHeight="1" x14ac:dyDescent="0.15">
      <c r="A36" s="57" t="s">
        <v>270</v>
      </c>
      <c r="B36" s="106">
        <v>2</v>
      </c>
      <c r="C36" s="139">
        <v>0.28185030209027201</v>
      </c>
      <c r="D36" s="144">
        <v>0.121958767409303</v>
      </c>
      <c r="E36" s="139">
        <v>0.29056521474158598</v>
      </c>
      <c r="F36" s="144">
        <v>0.27248725636432802</v>
      </c>
      <c r="G36" s="139">
        <v>0.35998442703932698</v>
      </c>
      <c r="H36" s="144">
        <v>0.12412467151762301</v>
      </c>
      <c r="I36" s="139">
        <v>2.1059796520699599</v>
      </c>
      <c r="J36" s="144">
        <v>0.50803774350782704</v>
      </c>
      <c r="K36" s="139">
        <v>0.37666681564301602</v>
      </c>
      <c r="L36" s="144">
        <v>0.122142466446541</v>
      </c>
      <c r="M36" s="139">
        <v>3.4456264242508401</v>
      </c>
      <c r="N36" s="155">
        <v>0.78025203009064603</v>
      </c>
    </row>
    <row r="37" spans="1:14" ht="13" customHeight="1" x14ac:dyDescent="0.15">
      <c r="A37" s="57" t="s">
        <v>271</v>
      </c>
      <c r="B37" s="106">
        <v>2</v>
      </c>
      <c r="C37" s="139">
        <v>0.34799685414808401</v>
      </c>
      <c r="D37" s="144">
        <v>5.19595783786072E-2</v>
      </c>
      <c r="E37" s="139">
        <v>0.97099252502145095</v>
      </c>
      <c r="F37" s="144">
        <v>0.29015477463737099</v>
      </c>
      <c r="G37" s="139">
        <v>0.39083906977964</v>
      </c>
      <c r="H37" s="144">
        <v>5.0799164113282197E-2</v>
      </c>
      <c r="I37" s="139">
        <v>3.5016853171046201</v>
      </c>
      <c r="J37" s="144">
        <v>0.574050748986626</v>
      </c>
      <c r="K37" s="139">
        <v>0.39125743057335699</v>
      </c>
      <c r="L37" s="144">
        <v>4.94008921276681E-2</v>
      </c>
      <c r="M37" s="139">
        <v>4.0081088384756702</v>
      </c>
      <c r="N37" s="155">
        <v>0.65996454426992601</v>
      </c>
    </row>
    <row r="38" spans="1:14" ht="13" customHeight="1" x14ac:dyDescent="0.15">
      <c r="A38" s="57" t="s">
        <v>272</v>
      </c>
      <c r="B38" s="106">
        <v>2</v>
      </c>
      <c r="C38" s="139">
        <v>0.26144123369477301</v>
      </c>
      <c r="D38" s="144">
        <v>0.122296206124668</v>
      </c>
      <c r="E38" s="139">
        <v>0.27684199490883898</v>
      </c>
      <c r="F38" s="144">
        <v>0.26209184383171102</v>
      </c>
      <c r="G38" s="139">
        <v>0.32896751484839398</v>
      </c>
      <c r="H38" s="144">
        <v>0.115517306886877</v>
      </c>
      <c r="I38" s="139">
        <v>2.7059407844396</v>
      </c>
      <c r="J38" s="144">
        <v>0.672962873041137</v>
      </c>
      <c r="K38" s="139">
        <v>0.33258330641665101</v>
      </c>
      <c r="L38" s="144">
        <v>0.117920834882523</v>
      </c>
      <c r="M38" s="139">
        <v>3.0444241438687398</v>
      </c>
      <c r="N38" s="155">
        <v>0.85637730572896797</v>
      </c>
    </row>
    <row r="39" spans="1:14" ht="13" customHeight="1" x14ac:dyDescent="0.15">
      <c r="A39" s="57" t="s">
        <v>273</v>
      </c>
      <c r="B39" s="106">
        <v>2</v>
      </c>
      <c r="C39" s="139">
        <v>0.54644398888090495</v>
      </c>
      <c r="D39" s="144">
        <v>8.4719141656512495E-2</v>
      </c>
      <c r="E39" s="139">
        <v>2.2420747839133202</v>
      </c>
      <c r="F39" s="144">
        <v>0.695002121224786</v>
      </c>
      <c r="G39" s="139">
        <v>0.51944397063044101</v>
      </c>
      <c r="H39" s="144">
        <v>8.0794271883907698E-2</v>
      </c>
      <c r="I39" s="139">
        <v>4.1432955422076203</v>
      </c>
      <c r="J39" s="144">
        <v>0.861755258440005</v>
      </c>
      <c r="K39" s="139">
        <v>0.51829194506326903</v>
      </c>
      <c r="L39" s="144">
        <v>8.0537816545825203E-2</v>
      </c>
      <c r="M39" s="139">
        <v>4.2346701509448099</v>
      </c>
      <c r="N39" s="155">
        <v>0.895176709468961</v>
      </c>
    </row>
    <row r="40" spans="1:14" ht="13" customHeight="1" x14ac:dyDescent="0.15">
      <c r="A40" s="57" t="s">
        <v>274</v>
      </c>
      <c r="B40" s="106">
        <v>2</v>
      </c>
      <c r="C40" s="139">
        <v>0.32551479141324702</v>
      </c>
      <c r="D40" s="144">
        <v>7.3958982194092596E-2</v>
      </c>
      <c r="E40" s="139">
        <v>0.89095422687862502</v>
      </c>
      <c r="F40" s="144">
        <v>0.42071716002472598</v>
      </c>
      <c r="G40" s="139">
        <v>0.32965262838037701</v>
      </c>
      <c r="H40" s="144">
        <v>7.3082063405873102E-2</v>
      </c>
      <c r="I40" s="139">
        <v>1.0868943063251399</v>
      </c>
      <c r="J40" s="144">
        <v>0.522467023697605</v>
      </c>
      <c r="K40" s="139">
        <v>0.35457521995298102</v>
      </c>
      <c r="L40" s="144">
        <v>7.04897240392411E-2</v>
      </c>
      <c r="M40" s="139">
        <v>2.4059847058671502</v>
      </c>
      <c r="N40" s="155">
        <v>0.76074385440728998</v>
      </c>
    </row>
    <row r="41" spans="1:14" ht="13" customHeight="1" x14ac:dyDescent="0.15">
      <c r="A41" s="57" t="s">
        <v>275</v>
      </c>
      <c r="B41" s="106">
        <v>2</v>
      </c>
      <c r="C41" s="139">
        <v>0.44880688673291402</v>
      </c>
      <c r="D41" s="144">
        <v>8.8218781172039698E-2</v>
      </c>
      <c r="E41" s="139">
        <v>1.2010414506854901</v>
      </c>
      <c r="F41" s="144">
        <v>0.45414503031357101</v>
      </c>
      <c r="G41" s="139">
        <v>0.46640497202352099</v>
      </c>
      <c r="H41" s="144">
        <v>8.9290651513614996E-2</v>
      </c>
      <c r="I41" s="139">
        <v>1.49043044024105</v>
      </c>
      <c r="J41" s="144">
        <v>0.48556711416655202</v>
      </c>
      <c r="K41" s="139">
        <v>0.46381305891839503</v>
      </c>
      <c r="L41" s="144">
        <v>8.6125106458476097E-2</v>
      </c>
      <c r="M41" s="139">
        <v>2.4950241858306099</v>
      </c>
      <c r="N41" s="155">
        <v>0.76778504085205701</v>
      </c>
    </row>
    <row r="42" spans="1:14" ht="13" customHeight="1" x14ac:dyDescent="0.15">
      <c r="A42" s="57" t="s">
        <v>276</v>
      </c>
      <c r="B42" s="106">
        <v>2</v>
      </c>
      <c r="C42" s="139">
        <v>0.63833981376871696</v>
      </c>
      <c r="D42" s="144">
        <v>0.19131342371222901</v>
      </c>
      <c r="E42" s="139">
        <v>0.63119845903024696</v>
      </c>
      <c r="F42" s="144">
        <v>0.36808964781480003</v>
      </c>
      <c r="G42" s="139">
        <v>0.61902992736174101</v>
      </c>
      <c r="H42" s="144">
        <v>0.18278084458315</v>
      </c>
      <c r="I42" s="139">
        <v>1.8762190388881199</v>
      </c>
      <c r="J42" s="144">
        <v>0.61520825006831503</v>
      </c>
      <c r="K42" s="139">
        <v>0.55794192221710603</v>
      </c>
      <c r="L42" s="144">
        <v>0.17986742182961399</v>
      </c>
      <c r="M42" s="139">
        <v>4.2943030924144097</v>
      </c>
      <c r="N42" s="155">
        <v>1.02948989226503</v>
      </c>
    </row>
    <row r="43" spans="1:14" ht="13" customHeight="1" x14ac:dyDescent="0.15">
      <c r="A43" s="57" t="s">
        <v>277</v>
      </c>
      <c r="B43" s="106">
        <v>2</v>
      </c>
      <c r="C43" s="139">
        <v>0.56990593869741102</v>
      </c>
      <c r="D43" s="144">
        <v>0.13388826244013999</v>
      </c>
      <c r="E43" s="139">
        <v>2.07240786413823</v>
      </c>
      <c r="F43" s="144">
        <v>0.94332467903770001</v>
      </c>
      <c r="G43" s="139">
        <v>0.59023701568782605</v>
      </c>
      <c r="H43" s="144">
        <v>0.13941930864805899</v>
      </c>
      <c r="I43" s="139">
        <v>3.0159831824582102</v>
      </c>
      <c r="J43" s="144">
        <v>1.1651249962896599</v>
      </c>
      <c r="K43" s="139">
        <v>0.60379766792804601</v>
      </c>
      <c r="L43" s="144">
        <v>0.14045856469215401</v>
      </c>
      <c r="M43" s="139">
        <v>3.35656821644996</v>
      </c>
      <c r="N43" s="155">
        <v>1.22438402765133</v>
      </c>
    </row>
    <row r="44" spans="1:14" ht="13" customHeight="1" x14ac:dyDescent="0.15">
      <c r="A44" s="57" t="s">
        <v>278</v>
      </c>
      <c r="B44" s="106">
        <v>2</v>
      </c>
      <c r="C44" s="139">
        <v>1.01749585248629</v>
      </c>
      <c r="D44" s="144">
        <v>0.195908532949364</v>
      </c>
      <c r="E44" s="139">
        <v>3.15100602191146</v>
      </c>
      <c r="F44" s="144">
        <v>1.34460702931925</v>
      </c>
      <c r="G44" s="139">
        <v>0.94453127714451401</v>
      </c>
      <c r="H44" s="144">
        <v>0.18881429265364899</v>
      </c>
      <c r="I44" s="139">
        <v>4.3689762316257603</v>
      </c>
      <c r="J44" s="144">
        <v>1.65299604508347</v>
      </c>
      <c r="K44" s="139">
        <v>0.71070722873212799</v>
      </c>
      <c r="L44" s="144">
        <v>0.19965838289195001</v>
      </c>
      <c r="M44" s="139">
        <v>7.7013914803966497</v>
      </c>
      <c r="N44" s="155">
        <v>1.5646427038973501</v>
      </c>
    </row>
    <row r="45" spans="1:14" ht="13" customHeight="1" x14ac:dyDescent="0.15">
      <c r="A45" s="57" t="s">
        <v>279</v>
      </c>
      <c r="B45" s="106">
        <v>2</v>
      </c>
      <c r="C45" s="139">
        <v>0.51798202230102597</v>
      </c>
      <c r="D45" s="144">
        <v>7.2288059885497302E-2</v>
      </c>
      <c r="E45" s="139">
        <v>1.7478707276532499</v>
      </c>
      <c r="F45" s="144">
        <v>0.49932245571446698</v>
      </c>
      <c r="G45" s="139">
        <v>0.50083260631223103</v>
      </c>
      <c r="H45" s="144">
        <v>7.1781952023344406E-2</v>
      </c>
      <c r="I45" s="139">
        <v>3.1590094042304999</v>
      </c>
      <c r="J45" s="144">
        <v>0.56107878845327297</v>
      </c>
      <c r="K45" s="139">
        <v>0.494284688008996</v>
      </c>
      <c r="L45" s="144">
        <v>7.2514078321890593E-2</v>
      </c>
      <c r="M45" s="139">
        <v>4.0098113535006696</v>
      </c>
      <c r="N45" s="155">
        <v>0.87271294753806306</v>
      </c>
    </row>
    <row r="46" spans="1:14" ht="13" customHeight="1" x14ac:dyDescent="0.15">
      <c r="A46" s="57" t="s">
        <v>280</v>
      </c>
      <c r="B46" s="106">
        <v>2</v>
      </c>
      <c r="C46" s="139">
        <v>0.43997782874823899</v>
      </c>
      <c r="D46" s="144">
        <v>0.11190064577583</v>
      </c>
      <c r="E46" s="139">
        <v>0.97108110306889395</v>
      </c>
      <c r="F46" s="144">
        <v>0.48974933080363198</v>
      </c>
      <c r="G46" s="139">
        <v>0.46586355700623999</v>
      </c>
      <c r="H46" s="144">
        <v>0.111516644586383</v>
      </c>
      <c r="I46" s="139">
        <v>1.8931440277778999</v>
      </c>
      <c r="J46" s="144">
        <v>0.65565046771202395</v>
      </c>
      <c r="K46" s="139">
        <v>0.477409421637352</v>
      </c>
      <c r="L46" s="144">
        <v>0.110037696527112</v>
      </c>
      <c r="M46" s="139">
        <v>2.5244048647388699</v>
      </c>
      <c r="N46" s="155">
        <v>0.76911604903211905</v>
      </c>
    </row>
    <row r="47" spans="1:14" ht="13" customHeight="1" x14ac:dyDescent="0.15">
      <c r="A47" s="57" t="s">
        <v>281</v>
      </c>
      <c r="B47" s="106">
        <v>2</v>
      </c>
      <c r="C47" s="139">
        <v>0.33802336071510602</v>
      </c>
      <c r="D47" s="144">
        <v>9.6333589035992401E-2</v>
      </c>
      <c r="E47" s="139">
        <v>0.46091650015679397</v>
      </c>
      <c r="F47" s="144">
        <v>0.27287431998908801</v>
      </c>
      <c r="G47" s="139">
        <v>0.34660825332760897</v>
      </c>
      <c r="H47" s="144">
        <v>9.4059976533261799E-2</v>
      </c>
      <c r="I47" s="139">
        <v>0.816240851750626</v>
      </c>
      <c r="J47" s="144">
        <v>0.355484420226722</v>
      </c>
      <c r="K47" s="139">
        <v>0.33962054814417603</v>
      </c>
      <c r="L47" s="144">
        <v>9.4315061316518595E-2</v>
      </c>
      <c r="M47" s="139">
        <v>1.0401507570973001</v>
      </c>
      <c r="N47" s="155">
        <v>0.48718349563458102</v>
      </c>
    </row>
    <row r="48" spans="1:14" ht="13" customHeight="1" x14ac:dyDescent="0.15">
      <c r="A48" s="57" t="s">
        <v>282</v>
      </c>
      <c r="B48" s="106">
        <v>2</v>
      </c>
      <c r="C48" s="139">
        <v>0.60175086535175304</v>
      </c>
      <c r="D48" s="144">
        <v>7.39297917663881E-2</v>
      </c>
      <c r="E48" s="139">
        <v>2.5073163580233602</v>
      </c>
      <c r="F48" s="144">
        <v>0.62230521920678905</v>
      </c>
      <c r="G48" s="139">
        <v>0.58158387125647204</v>
      </c>
      <c r="H48" s="144">
        <v>7.6490630882021099E-2</v>
      </c>
      <c r="I48" s="139">
        <v>2.6680632449298498</v>
      </c>
      <c r="J48" s="144">
        <v>0.64427841520291396</v>
      </c>
      <c r="K48" s="139">
        <v>0.56791753984065096</v>
      </c>
      <c r="L48" s="144">
        <v>7.8101638978746293E-2</v>
      </c>
      <c r="M48" s="139">
        <v>3.2922991532884298</v>
      </c>
      <c r="N48" s="155">
        <v>0.81055705231748498</v>
      </c>
    </row>
    <row r="49" spans="1:14" ht="13" customHeight="1" x14ac:dyDescent="0.15">
      <c r="A49" s="57" t="s">
        <v>283</v>
      </c>
      <c r="B49" s="106">
        <v>2</v>
      </c>
      <c r="C49" s="139">
        <v>0.73508552428775897</v>
      </c>
      <c r="D49" s="144">
        <v>0.12582496932409401</v>
      </c>
      <c r="E49" s="139">
        <v>2.0017202476551699</v>
      </c>
      <c r="F49" s="144">
        <v>0.68400598150735803</v>
      </c>
      <c r="G49" s="139">
        <v>0.73870525604642001</v>
      </c>
      <c r="H49" s="144">
        <v>0.12403811709807901</v>
      </c>
      <c r="I49" s="139">
        <v>3.02072480151655</v>
      </c>
      <c r="J49" s="144">
        <v>0.87248358529901004</v>
      </c>
      <c r="K49" s="139">
        <v>0.69656422351555702</v>
      </c>
      <c r="L49" s="144">
        <v>0.120246150530053</v>
      </c>
      <c r="M49" s="139">
        <v>4.5286053571505001</v>
      </c>
      <c r="N49" s="155">
        <v>1.0602196213019901</v>
      </c>
    </row>
    <row r="50" spans="1:14" ht="13" customHeight="1" x14ac:dyDescent="0.15">
      <c r="A50" s="57" t="s">
        <v>284</v>
      </c>
      <c r="B50" s="106">
        <v>2</v>
      </c>
      <c r="C50" s="139">
        <v>0.348826341471416</v>
      </c>
      <c r="D50" s="144">
        <v>6.9829788207631499E-2</v>
      </c>
      <c r="E50" s="139">
        <v>0.70188936824364201</v>
      </c>
      <c r="F50" s="144">
        <v>0.283648001043867</v>
      </c>
      <c r="G50" s="139">
        <v>0.38635699061981599</v>
      </c>
      <c r="H50" s="144">
        <v>6.7661296746147903E-2</v>
      </c>
      <c r="I50" s="139">
        <v>2.4156457341310298</v>
      </c>
      <c r="J50" s="144">
        <v>0.51353290653644901</v>
      </c>
      <c r="K50" s="139">
        <v>0.39741639878829099</v>
      </c>
      <c r="L50" s="144">
        <v>6.7985031477785604E-2</v>
      </c>
      <c r="M50" s="139">
        <v>2.68117645524769</v>
      </c>
      <c r="N50" s="155">
        <v>0.55995056443375801</v>
      </c>
    </row>
    <row r="51" spans="1:14" ht="13" customHeight="1" x14ac:dyDescent="0.15">
      <c r="A51" s="57" t="s">
        <v>285</v>
      </c>
      <c r="B51" s="106">
        <v>2</v>
      </c>
      <c r="C51" s="139">
        <v>0.628438845950545</v>
      </c>
      <c r="D51" s="144">
        <v>7.0495259320145096E-2</v>
      </c>
      <c r="E51" s="139">
        <v>2.4265213494440099</v>
      </c>
      <c r="F51" s="144">
        <v>0.54203685927104295</v>
      </c>
      <c r="G51" s="139">
        <v>0.63456590007484703</v>
      </c>
      <c r="H51" s="144">
        <v>6.9341248834073096E-2</v>
      </c>
      <c r="I51" s="139">
        <v>3.1794276363572198</v>
      </c>
      <c r="J51" s="144">
        <v>0.58263613379998702</v>
      </c>
      <c r="K51" s="139">
        <v>0.61537555415560696</v>
      </c>
      <c r="L51" s="144">
        <v>7.0812716667598197E-2</v>
      </c>
      <c r="M51" s="139">
        <v>4.0947250150904502</v>
      </c>
      <c r="N51" s="155">
        <v>0.65445389875121396</v>
      </c>
    </row>
    <row r="52" spans="1:14" ht="13" customHeight="1" x14ac:dyDescent="0.15">
      <c r="A52" s="57" t="s">
        <v>286</v>
      </c>
      <c r="B52" s="106">
        <v>2</v>
      </c>
      <c r="C52" s="139">
        <v>0.26661556630647298</v>
      </c>
      <c r="D52" s="144">
        <v>0.109779776688558</v>
      </c>
      <c r="E52" s="139">
        <v>0.27882002363983699</v>
      </c>
      <c r="F52" s="144">
        <v>0.24519272431491601</v>
      </c>
      <c r="G52" s="139">
        <v>0.30253062473456999</v>
      </c>
      <c r="H52" s="144">
        <v>9.8029214687442204E-2</v>
      </c>
      <c r="I52" s="139">
        <v>1.49062663064916</v>
      </c>
      <c r="J52" s="144">
        <v>0.68960361082423305</v>
      </c>
      <c r="K52" s="139">
        <v>0.30920125306490298</v>
      </c>
      <c r="L52" s="144">
        <v>9.6396556926915802E-2</v>
      </c>
      <c r="M52" s="139">
        <v>3.5884115105089598</v>
      </c>
      <c r="N52" s="155">
        <v>1.34603816786745</v>
      </c>
    </row>
    <row r="53" spans="1:14" ht="13" customHeight="1" x14ac:dyDescent="0.15">
      <c r="A53" s="57" t="s">
        <v>287</v>
      </c>
      <c r="B53" s="106">
        <v>2</v>
      </c>
      <c r="C53" s="139">
        <v>0.36407796941048998</v>
      </c>
      <c r="D53" s="144">
        <v>0.10298696640108899</v>
      </c>
      <c r="E53" s="139">
        <v>0.58471791208738</v>
      </c>
      <c r="F53" s="144">
        <v>0.33734263911767998</v>
      </c>
      <c r="G53" s="139">
        <v>0.34896929825174999</v>
      </c>
      <c r="H53" s="144">
        <v>0.10313854741433599</v>
      </c>
      <c r="I53" s="139">
        <v>0.98667151162738997</v>
      </c>
      <c r="J53" s="144">
        <v>0.43660327126503601</v>
      </c>
      <c r="K53" s="139">
        <v>0.374319539466205</v>
      </c>
      <c r="L53" s="144">
        <v>0.101789595841039</v>
      </c>
      <c r="M53" s="139">
        <v>2.48850065986346</v>
      </c>
      <c r="N53" s="155">
        <v>0.78349032172039501</v>
      </c>
    </row>
    <row r="54" spans="1:14" ht="13" customHeight="1" x14ac:dyDescent="0.15">
      <c r="A54" s="57" t="s">
        <v>288</v>
      </c>
      <c r="B54" s="106">
        <v>2</v>
      </c>
      <c r="C54" s="139">
        <v>0.34922259602320099</v>
      </c>
      <c r="D54" s="144">
        <v>0.10404627536774901</v>
      </c>
      <c r="E54" s="139">
        <v>0.62297183616283303</v>
      </c>
      <c r="F54" s="144">
        <v>0.35881846228925302</v>
      </c>
      <c r="G54" s="139">
        <v>0.35375748124145701</v>
      </c>
      <c r="H54" s="144">
        <v>0.102730047165232</v>
      </c>
      <c r="I54" s="139">
        <v>1.37839916324426</v>
      </c>
      <c r="J54" s="144">
        <v>0.59183461056637299</v>
      </c>
      <c r="K54" s="139">
        <v>0.362827488248958</v>
      </c>
      <c r="L54" s="144">
        <v>0.100685996981963</v>
      </c>
      <c r="M54" s="139">
        <v>1.6109822113736301</v>
      </c>
      <c r="N54" s="155">
        <v>0.71154353574025198</v>
      </c>
    </row>
    <row r="55" spans="1:14" ht="13" customHeight="1" x14ac:dyDescent="0.15">
      <c r="A55" s="57" t="s">
        <v>289</v>
      </c>
      <c r="B55" s="106">
        <v>2</v>
      </c>
      <c r="C55" s="139">
        <v>0.70552516642063401</v>
      </c>
      <c r="D55" s="144">
        <v>0.123539743965227</v>
      </c>
      <c r="E55" s="139">
        <v>2.2158894052928999</v>
      </c>
      <c r="F55" s="144">
        <v>0.76338011806110095</v>
      </c>
      <c r="G55" s="139">
        <v>0.69381699822836795</v>
      </c>
      <c r="H55" s="144">
        <v>0.123141150008343</v>
      </c>
      <c r="I55" s="139">
        <v>3.0451411117003202</v>
      </c>
      <c r="J55" s="144">
        <v>0.96014578611312096</v>
      </c>
      <c r="K55" s="139">
        <v>0.68170130462963596</v>
      </c>
      <c r="L55" s="144">
        <v>0.120005824003394</v>
      </c>
      <c r="M55" s="139">
        <v>4.1612397878062204</v>
      </c>
      <c r="N55" s="155">
        <v>1.1010887726765199</v>
      </c>
    </row>
    <row r="56" spans="1:14" ht="13" customHeight="1" x14ac:dyDescent="0.15">
      <c r="A56" s="57" t="s">
        <v>290</v>
      </c>
      <c r="B56" s="106">
        <v>2</v>
      </c>
      <c r="C56" s="139">
        <v>0.50240189677837099</v>
      </c>
      <c r="D56" s="144">
        <v>6.8103158759033E-2</v>
      </c>
      <c r="E56" s="139">
        <v>1.3655579288038699</v>
      </c>
      <c r="F56" s="144">
        <v>0.36131074445394201</v>
      </c>
      <c r="G56" s="139">
        <v>0.485013160147516</v>
      </c>
      <c r="H56" s="144">
        <v>7.1790437275936397E-2</v>
      </c>
      <c r="I56" s="139">
        <v>2.8550787769247301</v>
      </c>
      <c r="J56" s="144">
        <v>0.54417946607205903</v>
      </c>
      <c r="K56" s="139">
        <v>0.48027407831952201</v>
      </c>
      <c r="L56" s="144">
        <v>7.1591548661550097E-2</v>
      </c>
      <c r="M56" s="139">
        <v>3.2985393877565699</v>
      </c>
      <c r="N56" s="155">
        <v>0.69552778780513602</v>
      </c>
    </row>
    <row r="57" spans="1:14" ht="13" customHeight="1" x14ac:dyDescent="0.15">
      <c r="A57" s="57" t="s">
        <v>291</v>
      </c>
      <c r="B57" s="106">
        <v>2</v>
      </c>
      <c r="C57" s="139">
        <v>0.35185746520474198</v>
      </c>
      <c r="D57" s="144">
        <v>0.12420718013360001</v>
      </c>
      <c r="E57" s="139">
        <v>0.70713268160239096</v>
      </c>
      <c r="F57" s="144">
        <v>0.491437662756882</v>
      </c>
      <c r="G57" s="139">
        <v>0.37931798374033099</v>
      </c>
      <c r="H57" s="144">
        <v>0.120530749236253</v>
      </c>
      <c r="I57" s="139">
        <v>1.6081415991283501</v>
      </c>
      <c r="J57" s="144">
        <v>0.63704872187972905</v>
      </c>
      <c r="K57" s="139">
        <v>0.37578390303159698</v>
      </c>
      <c r="L57" s="144">
        <v>0.117604246473343</v>
      </c>
      <c r="M57" s="139">
        <v>2.25471542113868</v>
      </c>
      <c r="N57" s="155">
        <v>0.91423516188799203</v>
      </c>
    </row>
    <row r="58" spans="1:14" ht="13" customHeight="1" x14ac:dyDescent="0.15">
      <c r="A58" s="57" t="s">
        <v>292</v>
      </c>
      <c r="B58" s="106">
        <v>2</v>
      </c>
      <c r="C58" s="139">
        <v>0.50491906811544496</v>
      </c>
      <c r="D58" s="144">
        <v>7.3257189770569095E-2</v>
      </c>
      <c r="E58" s="139">
        <v>1.33381264578128</v>
      </c>
      <c r="F58" s="144">
        <v>0.38428754188030101</v>
      </c>
      <c r="G58" s="139">
        <v>0.51891140799299396</v>
      </c>
      <c r="H58" s="144">
        <v>7.4769824745167093E-2</v>
      </c>
      <c r="I58" s="139">
        <v>2.2685608254423499</v>
      </c>
      <c r="J58" s="144">
        <v>0.46737839560973099</v>
      </c>
      <c r="K58" s="139">
        <v>0.52175210692807295</v>
      </c>
      <c r="L58" s="144">
        <v>7.4598187909153499E-2</v>
      </c>
      <c r="M58" s="139">
        <v>2.9081935513426802</v>
      </c>
      <c r="N58" s="155">
        <v>0.76959481460609502</v>
      </c>
    </row>
    <row r="59" spans="1:14" ht="13" customHeight="1" x14ac:dyDescent="0.15">
      <c r="A59" s="57" t="s">
        <v>293</v>
      </c>
      <c r="B59" s="106">
        <v>2</v>
      </c>
      <c r="C59" s="139">
        <v>0.69995992024161402</v>
      </c>
      <c r="D59" s="144">
        <v>0.101391852355756</v>
      </c>
      <c r="E59" s="139">
        <v>2.96586413784601</v>
      </c>
      <c r="F59" s="144">
        <v>0.84070445229951596</v>
      </c>
      <c r="G59" s="139">
        <v>0.72465665659575396</v>
      </c>
      <c r="H59" s="144">
        <v>0.104828363339682</v>
      </c>
      <c r="I59" s="139">
        <v>3.90993899625221</v>
      </c>
      <c r="J59" s="144">
        <v>0.90400548669147296</v>
      </c>
      <c r="K59" s="139">
        <v>0.72557517842753005</v>
      </c>
      <c r="L59" s="144">
        <v>0.101879481191718</v>
      </c>
      <c r="M59" s="139">
        <v>4.7864085638809399</v>
      </c>
      <c r="N59" s="155">
        <v>1.1951148312983799</v>
      </c>
    </row>
    <row r="60" spans="1:14" ht="13" customHeight="1" x14ac:dyDescent="0.15">
      <c r="A60" s="57" t="s">
        <v>294</v>
      </c>
      <c r="B60" s="106">
        <v>2</v>
      </c>
      <c r="C60" s="139">
        <v>0.47478027200713602</v>
      </c>
      <c r="D60" s="144">
        <v>0.22184512020873801</v>
      </c>
      <c r="E60" s="139">
        <v>0.83547043548517996</v>
      </c>
      <c r="F60" s="144">
        <v>0.83783640300553297</v>
      </c>
      <c r="G60" s="139">
        <v>0.52265290624040195</v>
      </c>
      <c r="H60" s="144">
        <v>0.22284583925453</v>
      </c>
      <c r="I60" s="139">
        <v>2.7050726618647398</v>
      </c>
      <c r="J60" s="144">
        <v>1.67590798647796</v>
      </c>
      <c r="K60" s="139">
        <v>0.52944920708991705</v>
      </c>
      <c r="L60" s="144">
        <v>0.169960161147589</v>
      </c>
      <c r="M60" s="139">
        <v>7.2433656886512496</v>
      </c>
      <c r="N60" s="155">
        <v>2.2057820716068099</v>
      </c>
    </row>
    <row r="61" spans="1:14" ht="13" customHeight="1" x14ac:dyDescent="0.15">
      <c r="A61" s="57" t="s">
        <v>295</v>
      </c>
      <c r="B61" s="106">
        <v>2</v>
      </c>
      <c r="C61" s="139">
        <v>0.51734187795406295</v>
      </c>
      <c r="D61" s="144">
        <v>6.6837353210533093E-2</v>
      </c>
      <c r="E61" s="139">
        <v>1.5812084813637199</v>
      </c>
      <c r="F61" s="144">
        <v>0.39999170470055201</v>
      </c>
      <c r="G61" s="139">
        <v>0.48698764617102402</v>
      </c>
      <c r="H61" s="144">
        <v>6.4396030236941196E-2</v>
      </c>
      <c r="I61" s="139">
        <v>3.7577213356122701</v>
      </c>
      <c r="J61" s="144">
        <v>0.744116080647926</v>
      </c>
      <c r="K61" s="139">
        <v>0.48776481079651401</v>
      </c>
      <c r="L61" s="144">
        <v>6.5785410697210098E-2</v>
      </c>
      <c r="M61" s="139">
        <v>4.5870230057227497</v>
      </c>
      <c r="N61" s="155">
        <v>0.88689140371531205</v>
      </c>
    </row>
    <row r="62" spans="1:14" ht="13" customHeight="1" x14ac:dyDescent="0.15">
      <c r="A62" s="57" t="s">
        <v>296</v>
      </c>
      <c r="B62" s="106">
        <v>2</v>
      </c>
      <c r="C62" s="139">
        <v>0.28490410915428299</v>
      </c>
      <c r="D62" s="144">
        <v>5.6438743138519001E-2</v>
      </c>
      <c r="E62" s="139">
        <v>0.65761908180891704</v>
      </c>
      <c r="F62" s="144">
        <v>0.261715678070499</v>
      </c>
      <c r="G62" s="139">
        <v>0.28521013055387401</v>
      </c>
      <c r="H62" s="144">
        <v>5.7113871342027701E-2</v>
      </c>
      <c r="I62" s="139">
        <v>0.67369228336305198</v>
      </c>
      <c r="J62" s="144">
        <v>0.27062687742507702</v>
      </c>
      <c r="K62" s="139">
        <v>0.28063944460280599</v>
      </c>
      <c r="L62" s="144">
        <v>5.64576527423419E-2</v>
      </c>
      <c r="M62" s="139">
        <v>1.44766151563657</v>
      </c>
      <c r="N62" s="155">
        <v>0.65876247791488296</v>
      </c>
    </row>
    <row r="63" spans="1:14" ht="13" customHeight="1" x14ac:dyDescent="0.15">
      <c r="A63" s="110" t="s">
        <v>297</v>
      </c>
      <c r="B63" s="74">
        <v>2</v>
      </c>
      <c r="C63" s="140">
        <v>0.37084957353909498</v>
      </c>
      <c r="D63" s="145">
        <v>2.2926845958159098E-2</v>
      </c>
      <c r="E63" s="140">
        <v>0.78878721400367302</v>
      </c>
      <c r="F63" s="145">
        <v>8.8895231149391699E-2</v>
      </c>
      <c r="G63" s="140">
        <v>0.381778414334282</v>
      </c>
      <c r="H63" s="145">
        <v>2.2944066041642699E-2</v>
      </c>
      <c r="I63" s="140">
        <v>1.7516113711025001</v>
      </c>
      <c r="J63" s="145">
        <v>0.134370515888183</v>
      </c>
      <c r="K63" s="140">
        <v>0.39264485330339499</v>
      </c>
      <c r="L63" s="145">
        <v>2.2121245097597102E-2</v>
      </c>
      <c r="M63" s="140">
        <v>3.05163498830137</v>
      </c>
      <c r="N63" s="157">
        <v>0.192867943148123</v>
      </c>
    </row>
    <row r="64" spans="1:14" ht="13" customHeight="1" x14ac:dyDescent="0.15">
      <c r="A64" s="75" t="s">
        <v>298</v>
      </c>
      <c r="B64" s="76">
        <v>2</v>
      </c>
      <c r="C64" s="141">
        <v>0.343487107982972</v>
      </c>
      <c r="D64" s="146">
        <v>3.41240491723361E-2</v>
      </c>
      <c r="E64" s="141">
        <v>0.75059712041572102</v>
      </c>
      <c r="F64" s="146">
        <v>0.108419805033951</v>
      </c>
      <c r="G64" s="141">
        <v>0.34590647816793002</v>
      </c>
      <c r="H64" s="146">
        <v>3.4074789342305199E-2</v>
      </c>
      <c r="I64" s="141">
        <v>1.40869980504403</v>
      </c>
      <c r="J64" s="146">
        <v>0.15843684752346199</v>
      </c>
      <c r="K64" s="141">
        <v>0.34594662115671898</v>
      </c>
      <c r="L64" s="146">
        <v>3.3511394138103799E-2</v>
      </c>
      <c r="M64" s="141">
        <v>2.5464503608967402</v>
      </c>
      <c r="N64" s="158">
        <v>0.27218429477399497</v>
      </c>
    </row>
    <row r="65" spans="1:14" ht="13" customHeight="1" x14ac:dyDescent="0.15">
      <c r="A65" s="77" t="s">
        <v>299</v>
      </c>
      <c r="B65" s="78">
        <v>2</v>
      </c>
      <c r="C65" s="142">
        <v>0.44315933196798502</v>
      </c>
      <c r="D65" s="147">
        <v>1.6225290502509399E-2</v>
      </c>
      <c r="E65" s="142">
        <v>1.1536151630354301</v>
      </c>
      <c r="F65" s="147">
        <v>7.6090922198439395E-2</v>
      </c>
      <c r="G65" s="142">
        <v>0.449863953557118</v>
      </c>
      <c r="H65" s="147">
        <v>1.6130464290337501E-2</v>
      </c>
      <c r="I65" s="142">
        <v>2.2164403845874801</v>
      </c>
      <c r="J65" s="147">
        <v>0.105031599807764</v>
      </c>
      <c r="K65" s="142">
        <v>0.44719145217393902</v>
      </c>
      <c r="L65" s="147">
        <v>1.57951992378071E-2</v>
      </c>
      <c r="M65" s="142">
        <v>3.4750628891138899</v>
      </c>
      <c r="N65" s="159">
        <v>0.14203473087402199</v>
      </c>
    </row>
    <row r="66" spans="1:14" ht="13" customHeight="1" x14ac:dyDescent="0.15">
      <c r="A66" s="57" t="s">
        <v>300</v>
      </c>
      <c r="B66" s="106">
        <v>2</v>
      </c>
      <c r="C66" s="139">
        <v>0.33686222016641998</v>
      </c>
      <c r="D66" s="144">
        <v>0.17416179313845401</v>
      </c>
      <c r="E66" s="139">
        <v>0.45538154052684299</v>
      </c>
      <c r="F66" s="144">
        <v>0.492251715731373</v>
      </c>
      <c r="G66" s="139">
        <v>0.41598725662923802</v>
      </c>
      <c r="H66" s="144">
        <v>0.17868456285548701</v>
      </c>
      <c r="I66" s="139">
        <v>2.0480021486258999</v>
      </c>
      <c r="J66" s="144">
        <v>1.63591449846141</v>
      </c>
      <c r="K66" s="139">
        <v>0.27306736360559303</v>
      </c>
      <c r="L66" s="144">
        <v>0.19115331025884999</v>
      </c>
      <c r="M66" s="139">
        <v>8.3518128698431404</v>
      </c>
      <c r="N66" s="155">
        <v>2.3823505557347899</v>
      </c>
    </row>
    <row r="67" spans="1:14" ht="13" customHeight="1" x14ac:dyDescent="0.15">
      <c r="A67" s="57" t="s">
        <v>301</v>
      </c>
      <c r="B67" s="106">
        <v>2</v>
      </c>
      <c r="C67" s="139">
        <v>0.480046108963468</v>
      </c>
      <c r="D67" s="144">
        <v>0.218425274196936</v>
      </c>
      <c r="E67" s="139">
        <v>0.49709867030011201</v>
      </c>
      <c r="F67" s="144">
        <v>0.45145582741363199</v>
      </c>
      <c r="G67" s="139">
        <v>0.48482328320951601</v>
      </c>
      <c r="H67" s="144">
        <v>0.23553521936786401</v>
      </c>
      <c r="I67" s="139">
        <v>2.75088023183786</v>
      </c>
      <c r="J67" s="144">
        <v>1.2635312045197</v>
      </c>
      <c r="K67" s="139">
        <v>0.49821908764940698</v>
      </c>
      <c r="L67" s="144">
        <v>0.23929260295534699</v>
      </c>
      <c r="M67" s="139">
        <v>3.7837923762797199</v>
      </c>
      <c r="N67" s="155">
        <v>1.6851661265751801</v>
      </c>
    </row>
    <row r="68" spans="1:14" ht="13" customHeight="1" x14ac:dyDescent="0.15">
      <c r="A68" s="57" t="s">
        <v>302</v>
      </c>
      <c r="B68" s="106">
        <v>2</v>
      </c>
      <c r="C68" s="139">
        <v>-0.15924839105296901</v>
      </c>
      <c r="D68" s="144">
        <v>0.18874142139660299</v>
      </c>
      <c r="E68" s="139">
        <v>0.120171943299409</v>
      </c>
      <c r="F68" s="144">
        <v>0.32297779088124701</v>
      </c>
      <c r="G68" s="139">
        <v>-0.13706113984037399</v>
      </c>
      <c r="H68" s="144">
        <v>0.18256652359374401</v>
      </c>
      <c r="I68" s="139">
        <v>1.2680344083928901</v>
      </c>
      <c r="J68" s="144">
        <v>0.93857311679601896</v>
      </c>
      <c r="K68" s="139">
        <v>-0.14585784104150001</v>
      </c>
      <c r="L68" s="144">
        <v>0.194013979084246</v>
      </c>
      <c r="M68" s="139">
        <v>4.6642747997879397</v>
      </c>
      <c r="N68" s="155">
        <v>2.75500155578395</v>
      </c>
    </row>
    <row r="69" spans="1:14" ht="13" customHeight="1" x14ac:dyDescent="0.15">
      <c r="A69" s="72" t="s">
        <v>303</v>
      </c>
      <c r="B69" s="79">
        <v>2</v>
      </c>
      <c r="C69" s="149">
        <v>0.10469015056985199</v>
      </c>
      <c r="D69" s="150">
        <v>0.13583041205228699</v>
      </c>
      <c r="E69" s="149">
        <v>6.6026669324233594E-2</v>
      </c>
      <c r="F69" s="150">
        <v>0.20860816992963599</v>
      </c>
      <c r="G69" s="149">
        <v>0.11189209926613899</v>
      </c>
      <c r="H69" s="150">
        <v>0.14145176301734</v>
      </c>
      <c r="I69" s="149">
        <v>0.75980463065381298</v>
      </c>
      <c r="J69" s="150">
        <v>0.70807904098011398</v>
      </c>
      <c r="K69" s="149">
        <v>0.10757953686746501</v>
      </c>
      <c r="L69" s="150">
        <v>0.127158008766557</v>
      </c>
      <c r="M69" s="149">
        <v>1.72556866946573</v>
      </c>
      <c r="N69" s="160">
        <v>1.4732303683728101</v>
      </c>
    </row>
    <row r="70" spans="1:14" ht="13" customHeight="1" x14ac:dyDescent="0.15">
      <c r="A70" s="57"/>
      <c r="B70" s="82"/>
      <c r="C70" s="139" t="s">
        <v>1756</v>
      </c>
      <c r="D70" s="144" t="s">
        <v>1757</v>
      </c>
      <c r="E70" s="139" t="s">
        <v>970</v>
      </c>
      <c r="F70" s="144" t="s">
        <v>971</v>
      </c>
      <c r="G70" s="139" t="s">
        <v>1758</v>
      </c>
      <c r="H70" s="144" t="s">
        <v>1759</v>
      </c>
      <c r="I70" s="139" t="s">
        <v>986</v>
      </c>
      <c r="J70" s="144" t="s">
        <v>987</v>
      </c>
      <c r="K70" s="139" t="s">
        <v>1760</v>
      </c>
      <c r="L70" s="144" t="s">
        <v>1761</v>
      </c>
      <c r="M70" s="139" t="s">
        <v>1002</v>
      </c>
      <c r="N70" s="155" t="s">
        <v>1003</v>
      </c>
    </row>
    <row r="71" spans="1:14" ht="13" customHeight="1" x14ac:dyDescent="0.15">
      <c r="A71" s="57" t="s">
        <v>247</v>
      </c>
      <c r="B71" s="82">
        <v>1</v>
      </c>
      <c r="C71" s="139">
        <v>0.50326051352003898</v>
      </c>
      <c r="D71" s="144">
        <v>9.8378430543860404E-2</v>
      </c>
      <c r="E71" s="139">
        <v>1.50242656213657</v>
      </c>
      <c r="F71" s="144">
        <v>0.61351324706266797</v>
      </c>
      <c r="G71" s="139">
        <v>0.501235691031933</v>
      </c>
      <c r="H71" s="144">
        <v>9.8973906284680793E-2</v>
      </c>
      <c r="I71" s="139">
        <v>2.1668206340895799</v>
      </c>
      <c r="J71" s="144">
        <v>0.66443193142764201</v>
      </c>
      <c r="K71" s="139">
        <v>0.50117298656758702</v>
      </c>
      <c r="L71" s="144">
        <v>9.8007449300259702E-2</v>
      </c>
      <c r="M71" s="139">
        <v>3.1149502629733798</v>
      </c>
      <c r="N71" s="155">
        <v>1.03211445419508</v>
      </c>
    </row>
    <row r="72" spans="1:14" ht="13" customHeight="1" x14ac:dyDescent="0.15">
      <c r="A72" s="57" t="s">
        <v>251</v>
      </c>
      <c r="B72" s="82">
        <v>1</v>
      </c>
      <c r="C72" s="139">
        <v>0.30180702320257502</v>
      </c>
      <c r="D72" s="144">
        <v>9.75406953128726E-2</v>
      </c>
      <c r="E72" s="139">
        <v>0.32764342590059597</v>
      </c>
      <c r="F72" s="144">
        <v>0.20843181408247999</v>
      </c>
      <c r="G72" s="139">
        <v>0.28233936921053099</v>
      </c>
      <c r="H72" s="144">
        <v>9.7416398836856405E-2</v>
      </c>
      <c r="I72" s="139">
        <v>0.75474133402770305</v>
      </c>
      <c r="J72" s="144">
        <v>0.29602283370787402</v>
      </c>
      <c r="K72" s="139">
        <v>0.28811210801883602</v>
      </c>
      <c r="L72" s="144">
        <v>9.5879015577343907E-2</v>
      </c>
      <c r="M72" s="139">
        <v>2.1636533171256098</v>
      </c>
      <c r="N72" s="155">
        <v>0.67490418252419304</v>
      </c>
    </row>
    <row r="73" spans="1:14" ht="13" customHeight="1" x14ac:dyDescent="0.15">
      <c r="A73" s="109" t="s">
        <v>253</v>
      </c>
      <c r="B73" s="82">
        <v>1</v>
      </c>
      <c r="C73" s="139">
        <v>0.59979018121940098</v>
      </c>
      <c r="D73" s="144">
        <v>0.142246546035317</v>
      </c>
      <c r="E73" s="139">
        <v>1.15437694076215</v>
      </c>
      <c r="F73" s="144">
        <v>0.57624090357860802</v>
      </c>
      <c r="G73" s="139">
        <v>0.59124549923899805</v>
      </c>
      <c r="H73" s="144">
        <v>0.139511267436119</v>
      </c>
      <c r="I73" s="139">
        <v>1.4430698311121499</v>
      </c>
      <c r="J73" s="144">
        <v>0.71433522305411801</v>
      </c>
      <c r="K73" s="139">
        <v>0.59675949639328296</v>
      </c>
      <c r="L73" s="144">
        <v>0.13664640983738499</v>
      </c>
      <c r="M73" s="139">
        <v>3.3529728620601098</v>
      </c>
      <c r="N73" s="155">
        <v>1.24523061635581</v>
      </c>
    </row>
    <row r="74" spans="1:14" ht="13" customHeight="1" x14ac:dyDescent="0.15">
      <c r="A74" s="57" t="s">
        <v>254</v>
      </c>
      <c r="B74" s="82">
        <v>1</v>
      </c>
      <c r="C74" s="139">
        <v>0.55740006881187298</v>
      </c>
      <c r="D74" s="144">
        <v>8.8462938958688606E-2</v>
      </c>
      <c r="E74" s="139">
        <v>2.22542449648614</v>
      </c>
      <c r="F74" s="144">
        <v>0.65097561603155896</v>
      </c>
      <c r="G74" s="139">
        <v>0.53184084852675795</v>
      </c>
      <c r="H74" s="144">
        <v>8.9044846588367699E-2</v>
      </c>
      <c r="I74" s="139">
        <v>4.0874669889714497</v>
      </c>
      <c r="J74" s="144">
        <v>1.0600404866937101</v>
      </c>
      <c r="K74" s="139">
        <v>0.52337606874878995</v>
      </c>
      <c r="L74" s="144">
        <v>8.6677861860179201E-2</v>
      </c>
      <c r="M74" s="139">
        <v>4.9596326054618398</v>
      </c>
      <c r="N74" s="155">
        <v>1.1906618195713199</v>
      </c>
    </row>
    <row r="75" spans="1:14" ht="13" customHeight="1" x14ac:dyDescent="0.15">
      <c r="A75" s="57" t="s">
        <v>265</v>
      </c>
      <c r="B75" s="82">
        <v>1</v>
      </c>
      <c r="C75" s="139">
        <v>0.47815902805914401</v>
      </c>
      <c r="D75" s="144">
        <v>0.132075509216977</v>
      </c>
      <c r="E75" s="139">
        <v>0.99093341405730195</v>
      </c>
      <c r="F75" s="144">
        <v>0.54451392088860195</v>
      </c>
      <c r="G75" s="139">
        <v>0.49752950644009802</v>
      </c>
      <c r="H75" s="144">
        <v>0.13045743748411301</v>
      </c>
      <c r="I75" s="139">
        <v>1.3016215472856401</v>
      </c>
      <c r="J75" s="144">
        <v>0.61975305273815495</v>
      </c>
      <c r="K75" s="139">
        <v>0.47302829103685301</v>
      </c>
      <c r="L75" s="144">
        <v>0.12832004498786101</v>
      </c>
      <c r="M75" s="139">
        <v>2.7212265658480299</v>
      </c>
      <c r="N75" s="155">
        <v>1.1073993620192399</v>
      </c>
    </row>
    <row r="76" spans="1:14" ht="13" customHeight="1" x14ac:dyDescent="0.15">
      <c r="A76" s="57" t="s">
        <v>270</v>
      </c>
      <c r="B76" s="82">
        <v>1</v>
      </c>
      <c r="C76" s="139">
        <v>0.16767325296501301</v>
      </c>
      <c r="D76" s="144">
        <v>8.3955288042005E-2</v>
      </c>
      <c r="E76" s="139">
        <v>0.18193561879661799</v>
      </c>
      <c r="F76" s="144">
        <v>0.204488583098658</v>
      </c>
      <c r="G76" s="139">
        <v>0.239434968857522</v>
      </c>
      <c r="H76" s="144">
        <v>8.6784469188458099E-2</v>
      </c>
      <c r="I76" s="139">
        <v>1.3472292390856799</v>
      </c>
      <c r="J76" s="144">
        <v>0.55496480423013295</v>
      </c>
      <c r="K76" s="139">
        <v>0.24139777635885901</v>
      </c>
      <c r="L76" s="144">
        <v>8.6727880544789901E-2</v>
      </c>
      <c r="M76" s="139">
        <v>1.6654838227267601</v>
      </c>
      <c r="N76" s="155">
        <v>0.71298952485254097</v>
      </c>
    </row>
    <row r="77" spans="1:14" ht="13" customHeight="1" x14ac:dyDescent="0.15">
      <c r="A77" s="57" t="s">
        <v>272</v>
      </c>
      <c r="B77" s="82">
        <v>1</v>
      </c>
      <c r="C77" s="139">
        <v>-0.17034559357135801</v>
      </c>
      <c r="D77" s="144">
        <v>0.101173267851922</v>
      </c>
      <c r="E77" s="139">
        <v>0.163598005194348</v>
      </c>
      <c r="F77" s="144">
        <v>0.20358909681781101</v>
      </c>
      <c r="G77" s="139">
        <v>-6.6364835865504998E-2</v>
      </c>
      <c r="H77" s="144">
        <v>0.10633735546413001</v>
      </c>
      <c r="I77" s="139">
        <v>3.4450117947941998</v>
      </c>
      <c r="J77" s="144">
        <v>0.79090692777304095</v>
      </c>
      <c r="K77" s="139">
        <v>-2.8396735390349499E-2</v>
      </c>
      <c r="L77" s="144">
        <v>0.106825917665889</v>
      </c>
      <c r="M77" s="139">
        <v>4.31734442464216</v>
      </c>
      <c r="N77" s="155">
        <v>0.98905284414447203</v>
      </c>
    </row>
    <row r="78" spans="1:14" ht="13" customHeight="1" x14ac:dyDescent="0.15">
      <c r="A78" s="57" t="s">
        <v>278</v>
      </c>
      <c r="B78" s="82">
        <v>1</v>
      </c>
      <c r="C78" s="139">
        <v>0.73782202862288104</v>
      </c>
      <c r="D78" s="144">
        <v>9.5452233021765795E-2</v>
      </c>
      <c r="E78" s="139">
        <v>3.2576165182460501</v>
      </c>
      <c r="F78" s="144">
        <v>0.84165943833533496</v>
      </c>
      <c r="G78" s="139">
        <v>0.69971762217598699</v>
      </c>
      <c r="H78" s="144">
        <v>9.2649313928615307E-2</v>
      </c>
      <c r="I78" s="139">
        <v>5.3091251956127001</v>
      </c>
      <c r="J78" s="144">
        <v>1.0699279738470899</v>
      </c>
      <c r="K78" s="139">
        <v>0.63218066093634795</v>
      </c>
      <c r="L78" s="144">
        <v>8.5316333516152504E-2</v>
      </c>
      <c r="M78" s="139">
        <v>7.9006720535663604</v>
      </c>
      <c r="N78" s="155">
        <v>1.4131741328393499</v>
      </c>
    </row>
    <row r="79" spans="1:14" ht="13" customHeight="1" x14ac:dyDescent="0.15">
      <c r="A79" s="57" t="s">
        <v>283</v>
      </c>
      <c r="B79" s="82">
        <v>1</v>
      </c>
      <c r="C79" s="139">
        <v>0.50420388691262397</v>
      </c>
      <c r="D79" s="144">
        <v>9.8135628203465206E-2</v>
      </c>
      <c r="E79" s="139">
        <v>1.5476591735797101</v>
      </c>
      <c r="F79" s="144">
        <v>0.62722931911203095</v>
      </c>
      <c r="G79" s="139">
        <v>0.49361469339202302</v>
      </c>
      <c r="H79" s="144">
        <v>9.4491968717227301E-2</v>
      </c>
      <c r="I79" s="139">
        <v>2.7325491688872101</v>
      </c>
      <c r="J79" s="144">
        <v>0.88650236591900899</v>
      </c>
      <c r="K79" s="139">
        <v>0.47600647592051398</v>
      </c>
      <c r="L79" s="144">
        <v>9.2954241938530399E-2</v>
      </c>
      <c r="M79" s="139">
        <v>3.4461152726000202</v>
      </c>
      <c r="N79" s="155">
        <v>1.0099881192250399</v>
      </c>
    </row>
    <row r="80" spans="1:14" ht="13" customHeight="1" x14ac:dyDescent="0.15">
      <c r="A80" s="57" t="s">
        <v>288</v>
      </c>
      <c r="B80" s="82">
        <v>1</v>
      </c>
      <c r="C80" s="139">
        <v>0.220500527702224</v>
      </c>
      <c r="D80" s="144">
        <v>7.2625331331591894E-2</v>
      </c>
      <c r="E80" s="139">
        <v>0.297230046075873</v>
      </c>
      <c r="F80" s="144">
        <v>0.20053545153198701</v>
      </c>
      <c r="G80" s="139">
        <v>0.211610822173108</v>
      </c>
      <c r="H80" s="144">
        <v>7.4444406159824103E-2</v>
      </c>
      <c r="I80" s="139">
        <v>2.2151717348300002</v>
      </c>
      <c r="J80" s="144">
        <v>0.68255817195590196</v>
      </c>
      <c r="K80" s="139">
        <v>0.21492955828343299</v>
      </c>
      <c r="L80" s="144">
        <v>7.3427190325794006E-2</v>
      </c>
      <c r="M80" s="139">
        <v>2.6048758130491998</v>
      </c>
      <c r="N80" s="155">
        <v>0.75823764146967998</v>
      </c>
    </row>
    <row r="81" spans="1:14" ht="13" customHeight="1" x14ac:dyDescent="0.15">
      <c r="A81" s="57" t="s">
        <v>290</v>
      </c>
      <c r="B81" s="82">
        <v>1</v>
      </c>
      <c r="C81" s="139">
        <v>0.35072967141739803</v>
      </c>
      <c r="D81" s="144">
        <v>4.9219561932767497E-2</v>
      </c>
      <c r="E81" s="139">
        <v>0.90403314933790002</v>
      </c>
      <c r="F81" s="144">
        <v>0.24342358240676201</v>
      </c>
      <c r="G81" s="139">
        <v>0.34957577287855102</v>
      </c>
      <c r="H81" s="144">
        <v>5.0445592617667998E-2</v>
      </c>
      <c r="I81" s="139">
        <v>1.20392678602861</v>
      </c>
      <c r="J81" s="144">
        <v>0.30524459168224</v>
      </c>
      <c r="K81" s="139">
        <v>0.33288509842998698</v>
      </c>
      <c r="L81" s="144">
        <v>4.8828821450789199E-2</v>
      </c>
      <c r="M81" s="139">
        <v>2.03146018646297</v>
      </c>
      <c r="N81" s="155">
        <v>0.54687724365001</v>
      </c>
    </row>
    <row r="82" spans="1:14" ht="13" customHeight="1" x14ac:dyDescent="0.15">
      <c r="A82" s="57" t="s">
        <v>292</v>
      </c>
      <c r="B82" s="82">
        <v>1</v>
      </c>
      <c r="C82" s="139">
        <v>0.50172402291035101</v>
      </c>
      <c r="D82" s="144">
        <v>7.7276658056934802E-2</v>
      </c>
      <c r="E82" s="139">
        <v>1.5485656846413001</v>
      </c>
      <c r="F82" s="144">
        <v>0.48127593419789999</v>
      </c>
      <c r="G82" s="139">
        <v>0.47823671548871199</v>
      </c>
      <c r="H82" s="144">
        <v>8.1313489544221101E-2</v>
      </c>
      <c r="I82" s="139">
        <v>3.7068270351907699</v>
      </c>
      <c r="J82" s="144">
        <v>0.70663478089649401</v>
      </c>
      <c r="K82" s="139">
        <v>0.47540834677485899</v>
      </c>
      <c r="L82" s="144">
        <v>8.1040002017325405E-2</v>
      </c>
      <c r="M82" s="139">
        <v>4.8232293966034598</v>
      </c>
      <c r="N82" s="155">
        <v>0.79500809180225795</v>
      </c>
    </row>
    <row r="83" spans="1:14" ht="13" customHeight="1" x14ac:dyDescent="0.15">
      <c r="A83" s="57" t="s">
        <v>293</v>
      </c>
      <c r="B83" s="82">
        <v>1</v>
      </c>
      <c r="C83" s="139">
        <v>0.428555260110493</v>
      </c>
      <c r="D83" s="144">
        <v>0.11276953894766201</v>
      </c>
      <c r="E83" s="139">
        <v>1.2988870583999701</v>
      </c>
      <c r="F83" s="144">
        <v>0.67691446150136003</v>
      </c>
      <c r="G83" s="139">
        <v>0.45124335751623501</v>
      </c>
      <c r="H83" s="144">
        <v>0.103274402921631</v>
      </c>
      <c r="I83" s="139">
        <v>2.72486035570692</v>
      </c>
      <c r="J83" s="144">
        <v>0.86633806183495399</v>
      </c>
      <c r="K83" s="139">
        <v>0.45625565117384398</v>
      </c>
      <c r="L83" s="144">
        <v>0.101269130563188</v>
      </c>
      <c r="M83" s="139">
        <v>3.4814944994204202</v>
      </c>
      <c r="N83" s="155">
        <v>0.99957519938809103</v>
      </c>
    </row>
    <row r="84" spans="1:14" ht="13" customHeight="1" x14ac:dyDescent="0.15">
      <c r="A84" s="3" t="s">
        <v>304</v>
      </c>
      <c r="B84" s="83">
        <v>1</v>
      </c>
      <c r="C84" s="143">
        <v>0.38179080755527101</v>
      </c>
      <c r="D84" s="148">
        <v>2.7242996066662702E-2</v>
      </c>
      <c r="E84" s="143">
        <v>1.1871627627376999</v>
      </c>
      <c r="F84" s="148">
        <v>0.14706592292674101</v>
      </c>
      <c r="G84" s="143">
        <v>0.38916787765216299</v>
      </c>
      <c r="H84" s="148">
        <v>2.71249596355434E-2</v>
      </c>
      <c r="I84" s="143">
        <v>2.58294598454254</v>
      </c>
      <c r="J84" s="148">
        <v>0.21586333889772999</v>
      </c>
      <c r="K84" s="143">
        <v>0.38219635723829698</v>
      </c>
      <c r="L84" s="148">
        <v>2.6644382101752701E-2</v>
      </c>
      <c r="M84" s="143">
        <v>3.6025115183733498</v>
      </c>
      <c r="N84" s="156">
        <v>0.27855865412323899</v>
      </c>
    </row>
    <row r="85" spans="1:14" ht="13" customHeight="1" x14ac:dyDescent="0.15">
      <c r="A85" s="57" t="s">
        <v>92</v>
      </c>
      <c r="B85" s="82">
        <v>1</v>
      </c>
      <c r="C85" s="139">
        <v>9.9703884293676603E-2</v>
      </c>
      <c r="D85" s="144">
        <v>0.121423263467895</v>
      </c>
      <c r="E85" s="139">
        <v>3.9235427228624602E-2</v>
      </c>
      <c r="F85" s="144">
        <v>0.11234189830996</v>
      </c>
      <c r="G85" s="139">
        <v>8.2626437497217403E-2</v>
      </c>
      <c r="H85" s="144">
        <v>0.12111662345617299</v>
      </c>
      <c r="I85" s="139">
        <v>0.80925810313089896</v>
      </c>
      <c r="J85" s="144">
        <v>0.47566917902992001</v>
      </c>
      <c r="K85" s="139">
        <v>9.1099741776388299E-2</v>
      </c>
      <c r="L85" s="144">
        <v>0.11953280594542499</v>
      </c>
      <c r="M85" s="139">
        <v>2.1042516358568299</v>
      </c>
      <c r="N85" s="155">
        <v>1.0717948821472201</v>
      </c>
    </row>
    <row r="86" spans="1:14" ht="13" customHeight="1" x14ac:dyDescent="0.15">
      <c r="A86" s="57" t="s">
        <v>301</v>
      </c>
      <c r="B86" s="82">
        <v>1</v>
      </c>
      <c r="C86" s="139">
        <v>0.27129069077547802</v>
      </c>
      <c r="D86" s="144">
        <v>0.195555520656325</v>
      </c>
      <c r="E86" s="139">
        <v>0.35467073430620499</v>
      </c>
      <c r="F86" s="144">
        <v>0.58976496380731802</v>
      </c>
      <c r="G86" s="139">
        <v>0.2633395786621</v>
      </c>
      <c r="H86" s="144">
        <v>0.19340537227506499</v>
      </c>
      <c r="I86" s="139">
        <v>1.2142943629496901</v>
      </c>
      <c r="J86" s="144">
        <v>0.85037457327995003</v>
      </c>
      <c r="K86" s="139">
        <v>0.27144685494825199</v>
      </c>
      <c r="L86" s="144">
        <v>0.19118689459983099</v>
      </c>
      <c r="M86" s="139">
        <v>1.5236478484681899</v>
      </c>
      <c r="N86" s="155">
        <v>1.12003756765094</v>
      </c>
    </row>
    <row r="87" spans="1:14" ht="13" customHeight="1" x14ac:dyDescent="0.15">
      <c r="A87" s="72" t="s">
        <v>302</v>
      </c>
      <c r="B87" s="84">
        <v>1</v>
      </c>
      <c r="C87" s="149">
        <v>0.31258370580754002</v>
      </c>
      <c r="D87" s="150">
        <v>0.102460949219094</v>
      </c>
      <c r="E87" s="149">
        <v>0.77898292557590498</v>
      </c>
      <c r="F87" s="150">
        <v>0.53169201656195497</v>
      </c>
      <c r="G87" s="149">
        <v>0.28273384290932302</v>
      </c>
      <c r="H87" s="150">
        <v>0.10126736800752099</v>
      </c>
      <c r="I87" s="149">
        <v>1.8800708651878</v>
      </c>
      <c r="J87" s="150">
        <v>0.79870647493670499</v>
      </c>
      <c r="K87" s="149">
        <v>0.28569153924535701</v>
      </c>
      <c r="L87" s="150">
        <v>0.10403043127746001</v>
      </c>
      <c r="M87" s="149">
        <v>2.8178256348094202</v>
      </c>
      <c r="N87" s="160">
        <v>1.1701097434577199</v>
      </c>
    </row>
    <row r="88" spans="1:14" ht="13" customHeight="1" x14ac:dyDescent="0.15">
      <c r="A88" s="57"/>
      <c r="B88" s="85"/>
      <c r="C88" s="139" t="s">
        <v>1756</v>
      </c>
      <c r="D88" s="144" t="s">
        <v>1757</v>
      </c>
      <c r="E88" s="139" t="s">
        <v>970</v>
      </c>
      <c r="F88" s="144" t="s">
        <v>971</v>
      </c>
      <c r="G88" s="139" t="s">
        <v>1758</v>
      </c>
      <c r="H88" s="144" t="s">
        <v>1759</v>
      </c>
      <c r="I88" s="139" t="s">
        <v>986</v>
      </c>
      <c r="J88" s="144" t="s">
        <v>987</v>
      </c>
      <c r="K88" s="139" t="s">
        <v>1760</v>
      </c>
      <c r="L88" s="144" t="s">
        <v>1761</v>
      </c>
      <c r="M88" s="139" t="s">
        <v>1002</v>
      </c>
      <c r="N88" s="155" t="s">
        <v>1003</v>
      </c>
    </row>
    <row r="89" spans="1:14" ht="13" customHeight="1" x14ac:dyDescent="0.15">
      <c r="A89" s="57" t="s">
        <v>259</v>
      </c>
      <c r="B89" s="85">
        <v>3</v>
      </c>
      <c r="C89" s="139">
        <v>0.47597215197086801</v>
      </c>
      <c r="D89" s="144">
        <v>9.6600322489668405E-2</v>
      </c>
      <c r="E89" s="139">
        <v>1.0021452049253301</v>
      </c>
      <c r="F89" s="144">
        <v>0.41376400221634801</v>
      </c>
      <c r="G89" s="139">
        <v>0.50656856140113204</v>
      </c>
      <c r="H89" s="144">
        <v>9.4399715518851596E-2</v>
      </c>
      <c r="I89" s="139">
        <v>2.9061646544016799</v>
      </c>
      <c r="J89" s="144">
        <v>0.64775596255301104</v>
      </c>
      <c r="K89" s="139">
        <v>0.51405391742349504</v>
      </c>
      <c r="L89" s="144">
        <v>9.3003976773445698E-2</v>
      </c>
      <c r="M89" s="139">
        <v>3.39663918470659</v>
      </c>
      <c r="N89" s="155">
        <v>0.80007489740909599</v>
      </c>
    </row>
    <row r="90" spans="1:14" ht="13" customHeight="1" x14ac:dyDescent="0.15">
      <c r="A90" s="57" t="s">
        <v>262</v>
      </c>
      <c r="B90" s="85">
        <v>3</v>
      </c>
      <c r="C90" s="139">
        <v>-0.19243355433586101</v>
      </c>
      <c r="D90" s="144">
        <v>0.33232614675506</v>
      </c>
      <c r="E90" s="139">
        <v>1.6405779996857699E-2</v>
      </c>
      <c r="F90" s="144">
        <v>6.2821135318333998E-2</v>
      </c>
      <c r="G90" s="139">
        <v>-0.17291815110078801</v>
      </c>
      <c r="H90" s="144">
        <v>0.33537336582898097</v>
      </c>
      <c r="I90" s="139">
        <v>0.61601000465760603</v>
      </c>
      <c r="J90" s="144">
        <v>0.42243712789571602</v>
      </c>
      <c r="K90" s="139">
        <v>-3.7705616123473201E-2</v>
      </c>
      <c r="L90" s="144">
        <v>0.32802807074492402</v>
      </c>
      <c r="M90" s="139">
        <v>2.6115902046446799</v>
      </c>
      <c r="N90" s="155">
        <v>1.5798781385917999</v>
      </c>
    </row>
    <row r="91" spans="1:14" ht="13" customHeight="1" x14ac:dyDescent="0.15">
      <c r="A91" s="57" t="s">
        <v>86</v>
      </c>
      <c r="B91" s="85">
        <v>3</v>
      </c>
      <c r="C91" s="139">
        <v>0.33504808440989597</v>
      </c>
      <c r="D91" s="144">
        <v>0.21057979959319101</v>
      </c>
      <c r="E91" s="139">
        <v>9.4008309560505501E-2</v>
      </c>
      <c r="F91" s="144">
        <v>0.12932374504166599</v>
      </c>
      <c r="G91" s="139">
        <v>0.35889232285410499</v>
      </c>
      <c r="H91" s="144">
        <v>0.21619456210479501</v>
      </c>
      <c r="I91" s="139">
        <v>1.41615643555675</v>
      </c>
      <c r="J91" s="144">
        <v>0.54123117899392603</v>
      </c>
      <c r="K91" s="139">
        <v>0.33246862043858599</v>
      </c>
      <c r="L91" s="144">
        <v>0.206901119747087</v>
      </c>
      <c r="M91" s="139">
        <v>3.1436264001673702</v>
      </c>
      <c r="N91" s="155">
        <v>1.0290185188693599</v>
      </c>
    </row>
    <row r="92" spans="1:14" ht="13" customHeight="1" x14ac:dyDescent="0.15">
      <c r="A92" s="57" t="s">
        <v>281</v>
      </c>
      <c r="B92" s="85">
        <v>3</v>
      </c>
      <c r="C92" s="139">
        <v>0.39006814140218599</v>
      </c>
      <c r="D92" s="144">
        <v>9.8814454841313404E-2</v>
      </c>
      <c r="E92" s="139">
        <v>0.43381010037936102</v>
      </c>
      <c r="F92" s="144">
        <v>0.21887804143018799</v>
      </c>
      <c r="G92" s="139">
        <v>0.398429555370166</v>
      </c>
      <c r="H92" s="144">
        <v>9.9143433095515099E-2</v>
      </c>
      <c r="I92" s="139">
        <v>1.3162045355185299</v>
      </c>
      <c r="J92" s="144">
        <v>0.46807973520430302</v>
      </c>
      <c r="K92" s="139">
        <v>0.40163454423149803</v>
      </c>
      <c r="L92" s="144">
        <v>0.100904417273119</v>
      </c>
      <c r="M92" s="139">
        <v>1.55391454501842</v>
      </c>
      <c r="N92" s="155">
        <v>0.56671987033930704</v>
      </c>
    </row>
    <row r="93" spans="1:14" ht="13" customHeight="1" x14ac:dyDescent="0.15">
      <c r="A93" s="57" t="s">
        <v>283</v>
      </c>
      <c r="B93" s="85">
        <v>3</v>
      </c>
      <c r="C93" s="139">
        <v>0.54870219004448395</v>
      </c>
      <c r="D93" s="144">
        <v>8.9494447772514696E-2</v>
      </c>
      <c r="E93" s="139">
        <v>1.03744452887845</v>
      </c>
      <c r="F93" s="144">
        <v>0.34808708339359501</v>
      </c>
      <c r="G93" s="139">
        <v>0.57441962123018198</v>
      </c>
      <c r="H93" s="144">
        <v>8.8297494211234603E-2</v>
      </c>
      <c r="I93" s="139">
        <v>2.2293821632847002</v>
      </c>
      <c r="J93" s="144">
        <v>0.66057921726708602</v>
      </c>
      <c r="K93" s="139">
        <v>0.57698754971599098</v>
      </c>
      <c r="L93" s="144">
        <v>8.9526452872862303E-2</v>
      </c>
      <c r="M93" s="139">
        <v>2.94200165496007</v>
      </c>
      <c r="N93" s="155">
        <v>0.84916987938837296</v>
      </c>
    </row>
    <row r="94" spans="1:14" ht="13" customHeight="1" x14ac:dyDescent="0.15">
      <c r="A94" s="57" t="s">
        <v>288</v>
      </c>
      <c r="B94" s="85">
        <v>3</v>
      </c>
      <c r="C94" s="139">
        <v>0.34142880678100601</v>
      </c>
      <c r="D94" s="144">
        <v>0.112015730337352</v>
      </c>
      <c r="E94" s="139">
        <v>0.54458615855464398</v>
      </c>
      <c r="F94" s="144">
        <v>0.34662338393532599</v>
      </c>
      <c r="G94" s="139">
        <v>0.32377967258311402</v>
      </c>
      <c r="H94" s="144">
        <v>0.10979127140872399</v>
      </c>
      <c r="I94" s="139">
        <v>1.5244825356421201</v>
      </c>
      <c r="J94" s="144">
        <v>0.54782278907552695</v>
      </c>
      <c r="K94" s="139">
        <v>0.326806645943925</v>
      </c>
      <c r="L94" s="144">
        <v>0.110814304159545</v>
      </c>
      <c r="M94" s="139">
        <v>2.0488363450896001</v>
      </c>
      <c r="N94" s="155">
        <v>0.66452293853937305</v>
      </c>
    </row>
    <row r="95" spans="1:14" ht="13" customHeight="1" x14ac:dyDescent="0.15">
      <c r="A95" s="57" t="s">
        <v>292</v>
      </c>
      <c r="B95" s="85">
        <v>3</v>
      </c>
      <c r="C95" s="139">
        <v>0.59307876496880096</v>
      </c>
      <c r="D95" s="144">
        <v>8.2016162336469106E-2</v>
      </c>
      <c r="E95" s="139">
        <v>1.5130104776862301</v>
      </c>
      <c r="F95" s="144">
        <v>0.41829177460058398</v>
      </c>
      <c r="G95" s="139">
        <v>0.61887701968761</v>
      </c>
      <c r="H95" s="144">
        <v>8.1149640920343699E-2</v>
      </c>
      <c r="I95" s="139">
        <v>3.0195097328461298</v>
      </c>
      <c r="J95" s="144">
        <v>0.60261738348594596</v>
      </c>
      <c r="K95" s="139">
        <v>0.63441122656383198</v>
      </c>
      <c r="L95" s="144">
        <v>7.7520209508030194E-2</v>
      </c>
      <c r="M95" s="139">
        <v>3.6399955191617699</v>
      </c>
      <c r="N95" s="155">
        <v>0.71846423227872203</v>
      </c>
    </row>
    <row r="96" spans="1:14" ht="13" customHeight="1" x14ac:dyDescent="0.15">
      <c r="A96" s="57" t="s">
        <v>293</v>
      </c>
      <c r="B96" s="85">
        <v>3</v>
      </c>
      <c r="C96" s="139">
        <v>0.459848570247406</v>
      </c>
      <c r="D96" s="144">
        <v>0.105594424342636</v>
      </c>
      <c r="E96" s="139">
        <v>1.2912172981733601</v>
      </c>
      <c r="F96" s="144">
        <v>0.61092227629031204</v>
      </c>
      <c r="G96" s="139">
        <v>0.49336696760814203</v>
      </c>
      <c r="H96" s="144">
        <v>0.11304847170768199</v>
      </c>
      <c r="I96" s="139">
        <v>2.1986800833126301</v>
      </c>
      <c r="J96" s="144">
        <v>0.92110290844014298</v>
      </c>
      <c r="K96" s="139">
        <v>0.49464340484623498</v>
      </c>
      <c r="L96" s="144">
        <v>0.109884620305293</v>
      </c>
      <c r="M96" s="139">
        <v>2.7650128976895099</v>
      </c>
      <c r="N96" s="155">
        <v>1.09865621036576</v>
      </c>
    </row>
    <row r="97" spans="1:14" ht="13" customHeight="1" x14ac:dyDescent="0.15">
      <c r="A97" s="5" t="s">
        <v>305</v>
      </c>
      <c r="B97" s="87">
        <v>3</v>
      </c>
      <c r="C97" s="153">
        <v>0.36896414443609798</v>
      </c>
      <c r="D97" s="154">
        <v>5.75969362203625E-2</v>
      </c>
      <c r="E97" s="153">
        <v>0.74157848226934098</v>
      </c>
      <c r="F97" s="154">
        <v>0.12681715411045399</v>
      </c>
      <c r="G97" s="153">
        <v>0.38767694620420801</v>
      </c>
      <c r="H97" s="154">
        <v>5.8252132705809999E-2</v>
      </c>
      <c r="I97" s="153">
        <v>1.9033237681525199</v>
      </c>
      <c r="J97" s="154">
        <v>0.218593648802831</v>
      </c>
      <c r="K97" s="153">
        <v>0.40541253663001098</v>
      </c>
      <c r="L97" s="154">
        <v>5.6956773371114898E-2</v>
      </c>
      <c r="M97" s="153">
        <v>2.7627020939297502</v>
      </c>
      <c r="N97" s="162">
        <v>0.34008505001098899</v>
      </c>
    </row>
    <row r="99" spans="1:14" x14ac:dyDescent="0.15">
      <c r="A99" s="128" t="s">
        <v>399</v>
      </c>
    </row>
    <row r="100" spans="1:14" x14ac:dyDescent="0.15">
      <c r="A100" s="128" t="s">
        <v>452</v>
      </c>
    </row>
    <row r="101" spans="1:14" x14ac:dyDescent="0.15">
      <c r="A101" s="128" t="s">
        <v>442</v>
      </c>
    </row>
    <row r="102" spans="1:14" x14ac:dyDescent="0.15">
      <c r="A102" s="128" t="s">
        <v>390</v>
      </c>
    </row>
    <row r="103" spans="1:14" x14ac:dyDescent="0.15">
      <c r="A103" s="128" t="s">
        <v>306</v>
      </c>
    </row>
    <row r="104" spans="1:14" x14ac:dyDescent="0.15">
      <c r="A104" s="128" t="s">
        <v>307</v>
      </c>
    </row>
    <row r="105" spans="1:14" x14ac:dyDescent="0.15">
      <c r="A105" s="128" t="s">
        <v>308</v>
      </c>
    </row>
    <row r="106" spans="1:14" x14ac:dyDescent="0.15">
      <c r="A106" s="128" t="s">
        <v>309</v>
      </c>
    </row>
    <row r="107" spans="1:14" x14ac:dyDescent="0.15">
      <c r="A107" s="112" t="str">
        <f>HYPERLINK("https://oecdcode.org/disclaimers/cyprus.html", "Information on data for Cyprus: https://oecdcode.org/disclaimers/cyprus.html")</f>
        <v>Information on data for Cyprus: https://oecdcode.org/disclaimers/cyprus.html</v>
      </c>
    </row>
    <row r="108" spans="1:14" x14ac:dyDescent="0.15">
      <c r="A108" s="128" t="s">
        <v>310</v>
      </c>
    </row>
  </sheetData>
  <mergeCells count="5">
    <mergeCell ref="B8:B10"/>
    <mergeCell ref="C9:F9"/>
    <mergeCell ref="G9:J9"/>
    <mergeCell ref="K9:N9"/>
    <mergeCell ref="C8:N8"/>
  </mergeCells>
  <conditionalFormatting sqref="C1:C200">
    <cfRule type="expression" dxfId="19" priority="3">
      <formula>ABS(C1/D1)&gt;1.95996398454005</formula>
    </cfRule>
  </conditionalFormatting>
  <conditionalFormatting sqref="G1:G200">
    <cfRule type="expression" dxfId="18" priority="2">
      <formula>ABS(G1/H1)&gt;1.95996398454005</formula>
    </cfRule>
  </conditionalFormatting>
  <conditionalFormatting sqref="K1:K200">
    <cfRule type="expression" dxfId="17" priority="1">
      <formula>ABS(K1/L1)&gt;1.95996398454005</formula>
    </cfRule>
  </conditionalFormatting>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108"/>
  <sheetViews>
    <sheetView showGridLines="0" zoomScale="80" workbookViewId="0"/>
  </sheetViews>
  <sheetFormatPr baseColWidth="10" defaultRowHeight="13" x14ac:dyDescent="0.15"/>
  <cols>
    <col min="1" max="1" width="30.6640625" customWidth="1"/>
    <col min="2" max="2" width="8.6640625" customWidth="1"/>
  </cols>
  <sheetData>
    <row r="1" spans="1:14" x14ac:dyDescent="0.15">
      <c r="A1" s="27" t="s">
        <v>224</v>
      </c>
    </row>
    <row r="2" spans="1:14" x14ac:dyDescent="0.15">
      <c r="A2" s="29" t="s">
        <v>225</v>
      </c>
    </row>
    <row r="3" spans="1:14" x14ac:dyDescent="0.15">
      <c r="A3" s="25" t="s">
        <v>349</v>
      </c>
    </row>
    <row r="4" spans="1:14" x14ac:dyDescent="0.15">
      <c r="A4" s="97" t="str">
        <f>HYPERLINK("#'TOC'!A1", "Back to TOC")</f>
        <v>Back to TOC</v>
      </c>
    </row>
    <row r="8" spans="1:14" ht="30" customHeight="1" x14ac:dyDescent="0.15">
      <c r="B8" s="163" t="s">
        <v>237</v>
      </c>
      <c r="C8" s="166" t="s">
        <v>463</v>
      </c>
      <c r="D8" s="166"/>
      <c r="E8" s="166"/>
      <c r="F8" s="166"/>
      <c r="G8" s="166" t="s">
        <v>463</v>
      </c>
      <c r="H8" s="166"/>
      <c r="I8" s="166"/>
      <c r="J8" s="166"/>
      <c r="K8" s="166" t="s">
        <v>463</v>
      </c>
      <c r="L8" s="166"/>
      <c r="M8" s="166"/>
      <c r="N8" s="167"/>
    </row>
    <row r="9" spans="1:14" ht="30" customHeight="1" x14ac:dyDescent="0.15">
      <c r="B9" s="164"/>
      <c r="C9" s="169" t="s">
        <v>384</v>
      </c>
      <c r="D9" s="169"/>
      <c r="E9" s="169"/>
      <c r="F9" s="169"/>
      <c r="G9" s="169" t="s">
        <v>385</v>
      </c>
      <c r="H9" s="169"/>
      <c r="I9" s="169"/>
      <c r="J9" s="169"/>
      <c r="K9" s="169" t="s">
        <v>386</v>
      </c>
      <c r="L9" s="169"/>
      <c r="M9" s="169"/>
      <c r="N9" s="176"/>
    </row>
    <row r="10" spans="1:14" ht="15" customHeight="1" x14ac:dyDescent="0.15">
      <c r="B10" s="165"/>
      <c r="C10" s="98" t="s">
        <v>244</v>
      </c>
      <c r="D10" s="98" t="s">
        <v>240</v>
      </c>
      <c r="E10" s="98" t="s">
        <v>392</v>
      </c>
      <c r="F10" s="98" t="s">
        <v>240</v>
      </c>
      <c r="G10" s="98" t="s">
        <v>244</v>
      </c>
      <c r="H10" s="98" t="s">
        <v>240</v>
      </c>
      <c r="I10" s="98" t="s">
        <v>392</v>
      </c>
      <c r="J10" s="98" t="s">
        <v>240</v>
      </c>
      <c r="K10" s="98" t="s">
        <v>244</v>
      </c>
      <c r="L10" s="98" t="s">
        <v>240</v>
      </c>
      <c r="M10" s="98" t="s">
        <v>392</v>
      </c>
      <c r="N10" s="99" t="s">
        <v>240</v>
      </c>
    </row>
    <row r="11" spans="1:14" ht="13" customHeight="1" x14ac:dyDescent="0.15">
      <c r="A11" s="100"/>
      <c r="B11" s="101"/>
      <c r="C11" s="151" t="s">
        <v>1762</v>
      </c>
      <c r="D11" s="152" t="s">
        <v>1763</v>
      </c>
      <c r="E11" s="151" t="s">
        <v>922</v>
      </c>
      <c r="F11" s="152" t="s">
        <v>923</v>
      </c>
      <c r="G11" s="151" t="s">
        <v>1764</v>
      </c>
      <c r="H11" s="152" t="s">
        <v>1765</v>
      </c>
      <c r="I11" s="151" t="s">
        <v>938</v>
      </c>
      <c r="J11" s="152" t="s">
        <v>939</v>
      </c>
      <c r="K11" s="151" t="s">
        <v>1766</v>
      </c>
      <c r="L11" s="152" t="s">
        <v>1767</v>
      </c>
      <c r="M11" s="151" t="s">
        <v>954</v>
      </c>
      <c r="N11" s="161" t="s">
        <v>955</v>
      </c>
    </row>
    <row r="12" spans="1:14" ht="13" customHeight="1" x14ac:dyDescent="0.15">
      <c r="A12" s="57" t="s">
        <v>246</v>
      </c>
      <c r="B12" s="106">
        <v>2</v>
      </c>
      <c r="C12" s="139">
        <v>-0.103234468630169</v>
      </c>
      <c r="D12" s="144">
        <v>6.6473802601138596E-2</v>
      </c>
      <c r="E12" s="139">
        <v>8.8666994593715298E-2</v>
      </c>
      <c r="F12" s="144">
        <v>0.115860549789835</v>
      </c>
      <c r="G12" s="139">
        <v>-0.111270744551388</v>
      </c>
      <c r="H12" s="144">
        <v>6.8327933087581394E-2</v>
      </c>
      <c r="I12" s="139">
        <v>0.83927245037833098</v>
      </c>
      <c r="J12" s="144">
        <v>0.36481152735414302</v>
      </c>
      <c r="K12" s="139">
        <v>-9.11054635629647E-2</v>
      </c>
      <c r="L12" s="144">
        <v>6.6325748485352304E-2</v>
      </c>
      <c r="M12" s="139">
        <v>3.21707171790933</v>
      </c>
      <c r="N12" s="155">
        <v>0.88532204080004595</v>
      </c>
    </row>
    <row r="13" spans="1:14" ht="13" customHeight="1" x14ac:dyDescent="0.15">
      <c r="A13" s="57" t="s">
        <v>247</v>
      </c>
      <c r="B13" s="106">
        <v>2</v>
      </c>
      <c r="C13" s="139">
        <v>-0.17610847166290999</v>
      </c>
      <c r="D13" s="144">
        <v>0.11313154127102699</v>
      </c>
      <c r="E13" s="139">
        <v>0.17052012944414999</v>
      </c>
      <c r="F13" s="144">
        <v>0.23693741624099801</v>
      </c>
      <c r="G13" s="139">
        <v>-0.22127578013298699</v>
      </c>
      <c r="H13" s="144">
        <v>0.110813814614246</v>
      </c>
      <c r="I13" s="139">
        <v>1.8626661582335799</v>
      </c>
      <c r="J13" s="144">
        <v>0.56841807031966796</v>
      </c>
      <c r="K13" s="139">
        <v>-0.23302417855889401</v>
      </c>
      <c r="L13" s="144">
        <v>0.110314359337845</v>
      </c>
      <c r="M13" s="139">
        <v>2.7647360962493202</v>
      </c>
      <c r="N13" s="155">
        <v>0.87012279664193903</v>
      </c>
    </row>
    <row r="14" spans="1:14" ht="13" customHeight="1" x14ac:dyDescent="0.15">
      <c r="A14" s="57" t="s">
        <v>248</v>
      </c>
      <c r="B14" s="106">
        <v>2</v>
      </c>
      <c r="C14" s="139">
        <v>0.23998173660647901</v>
      </c>
      <c r="D14" s="144">
        <v>7.2571094632618793E-2</v>
      </c>
      <c r="E14" s="139">
        <v>0.32018125494680499</v>
      </c>
      <c r="F14" s="144">
        <v>0.192040199060556</v>
      </c>
      <c r="G14" s="139">
        <v>0.16810200655337401</v>
      </c>
      <c r="H14" s="144">
        <v>7.2687199571831507E-2</v>
      </c>
      <c r="I14" s="139">
        <v>1.3432339524736401</v>
      </c>
      <c r="J14" s="144">
        <v>0.433137285443845</v>
      </c>
      <c r="K14" s="139">
        <v>0.167147355920097</v>
      </c>
      <c r="L14" s="144">
        <v>7.1972994458087899E-2</v>
      </c>
      <c r="M14" s="139">
        <v>2.9794099042057498</v>
      </c>
      <c r="N14" s="155">
        <v>0.73327922621024</v>
      </c>
    </row>
    <row r="15" spans="1:14" ht="13" customHeight="1" x14ac:dyDescent="0.15">
      <c r="A15" s="57" t="s">
        <v>249</v>
      </c>
      <c r="B15" s="106">
        <v>2</v>
      </c>
      <c r="C15" s="139">
        <v>-0.238927031174828</v>
      </c>
      <c r="D15" s="144">
        <v>7.6488856748139794E-2</v>
      </c>
      <c r="E15" s="139">
        <v>0.38898445899288298</v>
      </c>
      <c r="F15" s="144">
        <v>0.261268257275451</v>
      </c>
      <c r="G15" s="139">
        <v>-0.235474752550171</v>
      </c>
      <c r="H15" s="144">
        <v>7.7334062703516004E-2</v>
      </c>
      <c r="I15" s="139">
        <v>1.04799877086777</v>
      </c>
      <c r="J15" s="144">
        <v>0.40122463398490199</v>
      </c>
      <c r="K15" s="139">
        <v>-0.234393934690382</v>
      </c>
      <c r="L15" s="144">
        <v>7.6163987937973701E-2</v>
      </c>
      <c r="M15" s="139">
        <v>2.4887367108298499</v>
      </c>
      <c r="N15" s="155">
        <v>0.84319227127779095</v>
      </c>
    </row>
    <row r="16" spans="1:14" ht="13" customHeight="1" x14ac:dyDescent="0.15">
      <c r="A16" s="57" t="s">
        <v>250</v>
      </c>
      <c r="B16" s="106">
        <v>2</v>
      </c>
      <c r="C16" s="139">
        <v>-0.40960961057450002</v>
      </c>
      <c r="D16" s="144">
        <v>8.9261630390825603E-2</v>
      </c>
      <c r="E16" s="139">
        <v>0.72782104511685297</v>
      </c>
      <c r="F16" s="144">
        <v>0.32121312207191399</v>
      </c>
      <c r="G16" s="139">
        <v>-0.45057003127792</v>
      </c>
      <c r="H16" s="144">
        <v>8.8548397972882095E-2</v>
      </c>
      <c r="I16" s="139">
        <v>6.2819673239588498</v>
      </c>
      <c r="J16" s="144">
        <v>0.80973660830220395</v>
      </c>
      <c r="K16" s="139">
        <v>-0.41885538237279502</v>
      </c>
      <c r="L16" s="144">
        <v>8.7695243630150493E-2</v>
      </c>
      <c r="M16" s="139">
        <v>9.9602117552449396</v>
      </c>
      <c r="N16" s="155">
        <v>1.02409042271562</v>
      </c>
    </row>
    <row r="17" spans="1:14" ht="13" customHeight="1" x14ac:dyDescent="0.15">
      <c r="A17" s="57" t="s">
        <v>251</v>
      </c>
      <c r="B17" s="106">
        <v>2</v>
      </c>
      <c r="C17" s="139">
        <v>4.2348332669509499E-2</v>
      </c>
      <c r="D17" s="144">
        <v>0.167504903051791</v>
      </c>
      <c r="E17" s="139">
        <v>2.4954818399314199E-3</v>
      </c>
      <c r="F17" s="144">
        <v>3.4396497342248998E-2</v>
      </c>
      <c r="G17" s="139">
        <v>-5.0852037639086297E-4</v>
      </c>
      <c r="H17" s="144">
        <v>0.16460969617152299</v>
      </c>
      <c r="I17" s="139">
        <v>2.04853324064766</v>
      </c>
      <c r="J17" s="144">
        <v>0.40574892057928202</v>
      </c>
      <c r="K17" s="139">
        <v>-6.4742614518396701E-3</v>
      </c>
      <c r="L17" s="144">
        <v>0.164200152045512</v>
      </c>
      <c r="M17" s="139">
        <v>2.1641843858287499</v>
      </c>
      <c r="N17" s="155">
        <v>0.50468102159808603</v>
      </c>
    </row>
    <row r="18" spans="1:14" ht="13" customHeight="1" x14ac:dyDescent="0.15">
      <c r="A18" s="109" t="s">
        <v>252</v>
      </c>
      <c r="B18" s="106">
        <v>2</v>
      </c>
      <c r="C18" s="139">
        <v>1.58825749717755E-2</v>
      </c>
      <c r="D18" s="144">
        <v>0.203473371813955</v>
      </c>
      <c r="E18" s="139">
        <v>4.1873459355843301E-4</v>
      </c>
      <c r="F18" s="144">
        <v>5.1366140122734098E-2</v>
      </c>
      <c r="G18" s="139">
        <v>-5.0647799056408198E-2</v>
      </c>
      <c r="H18" s="144">
        <v>0.203491266935483</v>
      </c>
      <c r="I18" s="139">
        <v>2.5280740637000498</v>
      </c>
      <c r="J18" s="144">
        <v>0.59601332694729603</v>
      </c>
      <c r="K18" s="139">
        <v>-7.3418632228945194E-2</v>
      </c>
      <c r="L18" s="144">
        <v>0.20442245262975001</v>
      </c>
      <c r="M18" s="139">
        <v>2.8838203911210498</v>
      </c>
      <c r="N18" s="155">
        <v>0.76048434621152605</v>
      </c>
    </row>
    <row r="19" spans="1:14" ht="13" customHeight="1" x14ac:dyDescent="0.15">
      <c r="A19" s="109" t="s">
        <v>253</v>
      </c>
      <c r="B19" s="106">
        <v>2</v>
      </c>
      <c r="C19" s="139">
        <v>2.3255381488015901E-2</v>
      </c>
      <c r="D19" s="144">
        <v>0.24831129676526101</v>
      </c>
      <c r="E19" s="139">
        <v>5.5684409589331198E-4</v>
      </c>
      <c r="F19" s="144">
        <v>6.4568287108854094E-2</v>
      </c>
      <c r="G19" s="139">
        <v>2.68461232061541E-2</v>
      </c>
      <c r="H19" s="144">
        <v>0.23909346953359401</v>
      </c>
      <c r="I19" s="139">
        <v>1.76193680348556</v>
      </c>
      <c r="J19" s="144">
        <v>0.74644302159762099</v>
      </c>
      <c r="K19" s="139">
        <v>1.6084867218865199E-2</v>
      </c>
      <c r="L19" s="144">
        <v>0.23761290699068599</v>
      </c>
      <c r="M19" s="139">
        <v>2.0002747440659001</v>
      </c>
      <c r="N19" s="155">
        <v>0.83717669658023397</v>
      </c>
    </row>
    <row r="20" spans="1:14" ht="13" customHeight="1" x14ac:dyDescent="0.15">
      <c r="A20" s="57" t="s">
        <v>254</v>
      </c>
      <c r="B20" s="106">
        <v>2</v>
      </c>
      <c r="C20" s="139">
        <v>-0.72284277035069</v>
      </c>
      <c r="D20" s="144">
        <v>0.122288721517574</v>
      </c>
      <c r="E20" s="139">
        <v>2.2134814685803299</v>
      </c>
      <c r="F20" s="144">
        <v>0.75961624138941997</v>
      </c>
      <c r="G20" s="139">
        <v>-0.72402202926894399</v>
      </c>
      <c r="H20" s="144">
        <v>0.125495432017875</v>
      </c>
      <c r="I20" s="139">
        <v>2.8812251579671502</v>
      </c>
      <c r="J20" s="144">
        <v>0.84816526500231704</v>
      </c>
      <c r="K20" s="139">
        <v>-0.62089591036928704</v>
      </c>
      <c r="L20" s="144">
        <v>0.119515402186035</v>
      </c>
      <c r="M20" s="139">
        <v>10.934486422848501</v>
      </c>
      <c r="N20" s="155">
        <v>1.4485727595911699</v>
      </c>
    </row>
    <row r="21" spans="1:14" ht="13" customHeight="1" x14ac:dyDescent="0.15">
      <c r="A21" s="57" t="s">
        <v>255</v>
      </c>
      <c r="B21" s="106">
        <v>2</v>
      </c>
      <c r="C21" s="139">
        <v>6.08499951615503E-3</v>
      </c>
      <c r="D21" s="144">
        <v>0.10813396288833201</v>
      </c>
      <c r="E21" s="139">
        <v>2.08156645579699E-4</v>
      </c>
      <c r="F21" s="144">
        <v>5.6793489099824498E-2</v>
      </c>
      <c r="G21" s="139">
        <v>3.1882044926436698E-3</v>
      </c>
      <c r="H21" s="144">
        <v>0.106012819006331</v>
      </c>
      <c r="I21" s="139">
        <v>4.3192469558217503</v>
      </c>
      <c r="J21" s="144">
        <v>0.97217363727936701</v>
      </c>
      <c r="K21" s="139">
        <v>-5.1018050400844497E-3</v>
      </c>
      <c r="L21" s="144">
        <v>0.106746473579216</v>
      </c>
      <c r="M21" s="139">
        <v>4.5611836130562597</v>
      </c>
      <c r="N21" s="155">
        <v>1.03280583954492</v>
      </c>
    </row>
    <row r="22" spans="1:14" ht="13" customHeight="1" x14ac:dyDescent="0.15">
      <c r="A22" s="57" t="s">
        <v>256</v>
      </c>
      <c r="B22" s="106">
        <v>2</v>
      </c>
      <c r="C22" s="139">
        <v>-0.58585620939984795</v>
      </c>
      <c r="D22" s="144">
        <v>0.16776813656460099</v>
      </c>
      <c r="E22" s="139">
        <v>1.5193615666540901</v>
      </c>
      <c r="F22" s="144">
        <v>0.89336094764921103</v>
      </c>
      <c r="G22" s="139">
        <v>-0.58087940652755998</v>
      </c>
      <c r="H22" s="144">
        <v>0.18356792493767399</v>
      </c>
      <c r="I22" s="139">
        <v>4.7043282359729499</v>
      </c>
      <c r="J22" s="144">
        <v>1.6425380749712299</v>
      </c>
      <c r="K22" s="139">
        <v>-0.55688107309601098</v>
      </c>
      <c r="L22" s="144">
        <v>0.18008016153515999</v>
      </c>
      <c r="M22" s="139">
        <v>7.3884535638525799</v>
      </c>
      <c r="N22" s="155">
        <v>2.0566711422917798</v>
      </c>
    </row>
    <row r="23" spans="1:14" ht="13" customHeight="1" x14ac:dyDescent="0.15">
      <c r="A23" s="57" t="s">
        <v>257</v>
      </c>
      <c r="B23" s="106">
        <v>2</v>
      </c>
      <c r="C23" s="139">
        <v>-9.8337014787294397E-2</v>
      </c>
      <c r="D23" s="144">
        <v>0.14104841211432501</v>
      </c>
      <c r="E23" s="139">
        <v>7.2296025236993203E-2</v>
      </c>
      <c r="F23" s="144">
        <v>0.25196114525429097</v>
      </c>
      <c r="G23" s="139">
        <v>-9.3734471545944595E-2</v>
      </c>
      <c r="H23" s="144">
        <v>0.136537572464314</v>
      </c>
      <c r="I23" s="139">
        <v>4.0295921329129598</v>
      </c>
      <c r="J23" s="144">
        <v>1.3997570917698801</v>
      </c>
      <c r="K23" s="139">
        <v>-0.10091955663522401</v>
      </c>
      <c r="L23" s="144">
        <v>0.12601795052487899</v>
      </c>
      <c r="M23" s="139">
        <v>6.5551619256548301</v>
      </c>
      <c r="N23" s="155">
        <v>1.80266743811066</v>
      </c>
    </row>
    <row r="24" spans="1:14" ht="13" customHeight="1" x14ac:dyDescent="0.15">
      <c r="A24" s="57" t="s">
        <v>258</v>
      </c>
      <c r="B24" s="106">
        <v>2</v>
      </c>
      <c r="C24" s="139">
        <v>-0.247222668032795</v>
      </c>
      <c r="D24" s="144">
        <v>0.123654092163443</v>
      </c>
      <c r="E24" s="139">
        <v>0.24439914986140901</v>
      </c>
      <c r="F24" s="144">
        <v>0.24384158927931801</v>
      </c>
      <c r="G24" s="139">
        <v>-0.22684593921993401</v>
      </c>
      <c r="H24" s="144">
        <v>0.12076499606809001</v>
      </c>
      <c r="I24" s="139">
        <v>5.0468199181932896</v>
      </c>
      <c r="J24" s="144">
        <v>1.1148837818539401</v>
      </c>
      <c r="K24" s="139">
        <v>-0.145674173660335</v>
      </c>
      <c r="L24" s="144">
        <v>0.116317130280255</v>
      </c>
      <c r="M24" s="139">
        <v>10.2543050899259</v>
      </c>
      <c r="N24" s="155">
        <v>1.6541851917144299</v>
      </c>
    </row>
    <row r="25" spans="1:14" ht="13" customHeight="1" x14ac:dyDescent="0.15">
      <c r="A25" s="57" t="s">
        <v>259</v>
      </c>
      <c r="B25" s="106">
        <v>2</v>
      </c>
      <c r="C25" s="139">
        <v>-0.125865233944637</v>
      </c>
      <c r="D25" s="144">
        <v>0.102121727750295</v>
      </c>
      <c r="E25" s="139">
        <v>8.6149746995646106E-2</v>
      </c>
      <c r="F25" s="144">
        <v>0.13636099712263899</v>
      </c>
      <c r="G25" s="139">
        <v>-0.17600694885882701</v>
      </c>
      <c r="H25" s="144">
        <v>9.7719806613427398E-2</v>
      </c>
      <c r="I25" s="139">
        <v>1.8949061232348099</v>
      </c>
      <c r="J25" s="144">
        <v>0.55172494156773499</v>
      </c>
      <c r="K25" s="139">
        <v>-0.18482753138736599</v>
      </c>
      <c r="L25" s="144">
        <v>9.7245894664661395E-2</v>
      </c>
      <c r="M25" s="139">
        <v>2.5228452101805598</v>
      </c>
      <c r="N25" s="155">
        <v>0.68397904496355899</v>
      </c>
    </row>
    <row r="26" spans="1:14" ht="13" customHeight="1" x14ac:dyDescent="0.15">
      <c r="A26" s="57" t="s">
        <v>260</v>
      </c>
      <c r="B26" s="106">
        <v>2</v>
      </c>
      <c r="C26" s="139">
        <v>0.156586670209962</v>
      </c>
      <c r="D26" s="144">
        <v>0.12882663248458101</v>
      </c>
      <c r="E26" s="139">
        <v>0.11369752417743</v>
      </c>
      <c r="F26" s="144">
        <v>0.195598224656863</v>
      </c>
      <c r="G26" s="139">
        <v>9.6502127525918704E-2</v>
      </c>
      <c r="H26" s="144">
        <v>0.131029374278678</v>
      </c>
      <c r="I26" s="139">
        <v>1.7464435819067901</v>
      </c>
      <c r="J26" s="144">
        <v>0.78128004928417805</v>
      </c>
      <c r="K26" s="139">
        <v>9.3451543310678301E-2</v>
      </c>
      <c r="L26" s="144">
        <v>0.12985948566955499</v>
      </c>
      <c r="M26" s="139">
        <v>2.0276112038055798</v>
      </c>
      <c r="N26" s="155">
        <v>0.93762897309230697</v>
      </c>
    </row>
    <row r="27" spans="1:14" ht="13" customHeight="1" x14ac:dyDescent="0.15">
      <c r="A27" s="57" t="s">
        <v>261</v>
      </c>
      <c r="B27" s="106">
        <v>2</v>
      </c>
      <c r="C27" s="139">
        <v>-0.103876310488882</v>
      </c>
      <c r="D27" s="144">
        <v>6.4362289772913805E-2</v>
      </c>
      <c r="E27" s="139">
        <v>4.7234078895263397E-2</v>
      </c>
      <c r="F27" s="144">
        <v>6.1790835004546199E-2</v>
      </c>
      <c r="G27" s="139">
        <v>-0.113761721420597</v>
      </c>
      <c r="H27" s="144">
        <v>6.3447443343439006E-2</v>
      </c>
      <c r="I27" s="139">
        <v>1.5094803127680601</v>
      </c>
      <c r="J27" s="144">
        <v>0.37870147346383798</v>
      </c>
      <c r="K27" s="139">
        <v>-0.106727680799763</v>
      </c>
      <c r="L27" s="144">
        <v>6.4652248769323406E-2</v>
      </c>
      <c r="M27" s="139">
        <v>1.8628439045449201</v>
      </c>
      <c r="N27" s="155">
        <v>0.40991812999614702</v>
      </c>
    </row>
    <row r="28" spans="1:14" ht="13" customHeight="1" x14ac:dyDescent="0.15">
      <c r="A28" s="57" t="s">
        <v>262</v>
      </c>
      <c r="B28" s="106">
        <v>2</v>
      </c>
      <c r="C28" s="139">
        <v>0.155344633915981</v>
      </c>
      <c r="D28" s="144">
        <v>0.112561624966072</v>
      </c>
      <c r="E28" s="139">
        <v>0.124010832742958</v>
      </c>
      <c r="F28" s="144">
        <v>0.171063846182954</v>
      </c>
      <c r="G28" s="139">
        <v>0.129810608696559</v>
      </c>
      <c r="H28" s="144">
        <v>0.113618159105116</v>
      </c>
      <c r="I28" s="139">
        <v>1.0125416148140201</v>
      </c>
      <c r="J28" s="144">
        <v>0.51835079172244203</v>
      </c>
      <c r="K28" s="139">
        <v>5.6047275998310601E-2</v>
      </c>
      <c r="L28" s="144">
        <v>0.115380739684214</v>
      </c>
      <c r="M28" s="139">
        <v>3.8824667736717799</v>
      </c>
      <c r="N28" s="155">
        <v>1.1497078647044201</v>
      </c>
    </row>
    <row r="29" spans="1:14" ht="13" customHeight="1" x14ac:dyDescent="0.15">
      <c r="A29" s="57" t="s">
        <v>263</v>
      </c>
      <c r="B29" s="106">
        <v>2</v>
      </c>
      <c r="C29" s="139">
        <v>0.102391414713413</v>
      </c>
      <c r="D29" s="144">
        <v>8.3015660415668796E-2</v>
      </c>
      <c r="E29" s="139">
        <v>6.7984221894629507E-2</v>
      </c>
      <c r="F29" s="144">
        <v>0.135532167318788</v>
      </c>
      <c r="G29" s="139">
        <v>2.40896632145601E-2</v>
      </c>
      <c r="H29" s="144">
        <v>8.0292798020800096E-2</v>
      </c>
      <c r="I29" s="139">
        <v>5.086250388761</v>
      </c>
      <c r="J29" s="144">
        <v>0.82978046857721999</v>
      </c>
      <c r="K29" s="139">
        <v>-2.2211092277928698E-3</v>
      </c>
      <c r="L29" s="144">
        <v>7.9402518452146895E-2</v>
      </c>
      <c r="M29" s="139">
        <v>6.37163324284138</v>
      </c>
      <c r="N29" s="155">
        <v>0.991550146792329</v>
      </c>
    </row>
    <row r="30" spans="1:14" ht="13" customHeight="1" x14ac:dyDescent="0.15">
      <c r="A30" s="57" t="s">
        <v>264</v>
      </c>
      <c r="B30" s="106">
        <v>2</v>
      </c>
      <c r="C30" s="139">
        <v>5.2658950675504301E-2</v>
      </c>
      <c r="D30" s="144">
        <v>5.9611950393063898E-2</v>
      </c>
      <c r="E30" s="139">
        <v>2.0514996559961099E-2</v>
      </c>
      <c r="F30" s="144">
        <v>5.1700083289402898E-2</v>
      </c>
      <c r="G30" s="139">
        <v>-2.4039797590228298E-2</v>
      </c>
      <c r="H30" s="144">
        <v>6.1698399299924697E-2</v>
      </c>
      <c r="I30" s="139">
        <v>3.7301061028009102</v>
      </c>
      <c r="J30" s="144">
        <v>0.58328882009865102</v>
      </c>
      <c r="K30" s="139">
        <v>-3.38742589458077E-2</v>
      </c>
      <c r="L30" s="144">
        <v>6.1049144891088702E-2</v>
      </c>
      <c r="M30" s="139">
        <v>4.0233879379434203</v>
      </c>
      <c r="N30" s="155">
        <v>0.64207790284227395</v>
      </c>
    </row>
    <row r="31" spans="1:14" ht="13" customHeight="1" x14ac:dyDescent="0.15">
      <c r="A31" s="57" t="s">
        <v>265</v>
      </c>
      <c r="B31" s="106">
        <v>2</v>
      </c>
      <c r="C31" s="139">
        <v>9.7131442489875902E-2</v>
      </c>
      <c r="D31" s="144">
        <v>0.163465766710609</v>
      </c>
      <c r="E31" s="139">
        <v>1.83777932523067E-2</v>
      </c>
      <c r="F31" s="144">
        <v>7.9936451852370194E-2</v>
      </c>
      <c r="G31" s="139">
        <v>-1.29910861239551E-2</v>
      </c>
      <c r="H31" s="144">
        <v>0.15635588443905701</v>
      </c>
      <c r="I31" s="139">
        <v>3.0905348543777298</v>
      </c>
      <c r="J31" s="144">
        <v>0.79177785482718899</v>
      </c>
      <c r="K31" s="139">
        <v>2.1884412269954402E-2</v>
      </c>
      <c r="L31" s="144">
        <v>0.15984114513196901</v>
      </c>
      <c r="M31" s="139">
        <v>4.3222242225464296</v>
      </c>
      <c r="N31" s="155">
        <v>0.92790097726381104</v>
      </c>
    </row>
    <row r="32" spans="1:14" ht="13" customHeight="1" x14ac:dyDescent="0.15">
      <c r="A32" s="57" t="s">
        <v>266</v>
      </c>
      <c r="B32" s="106">
        <v>2</v>
      </c>
      <c r="C32" s="139">
        <v>6.6983570960834599E-2</v>
      </c>
      <c r="D32" s="144">
        <v>7.7317139141434801E-2</v>
      </c>
      <c r="E32" s="139">
        <v>2.80642965610018E-2</v>
      </c>
      <c r="F32" s="144">
        <v>7.1522604005599205E-2</v>
      </c>
      <c r="G32" s="139">
        <v>2.1797586355141799E-2</v>
      </c>
      <c r="H32" s="144">
        <v>7.9136675107586194E-2</v>
      </c>
      <c r="I32" s="139">
        <v>0.54146790923216004</v>
      </c>
      <c r="J32" s="144">
        <v>0.281165876899239</v>
      </c>
      <c r="K32" s="139">
        <v>-4.1762309662919401E-3</v>
      </c>
      <c r="L32" s="144">
        <v>7.7946724828920094E-2</v>
      </c>
      <c r="M32" s="139">
        <v>2.1999733048427998</v>
      </c>
      <c r="N32" s="155">
        <v>0.76764815595510305</v>
      </c>
    </row>
    <row r="33" spans="1:14" ht="13" customHeight="1" x14ac:dyDescent="0.15">
      <c r="A33" s="57" t="s">
        <v>267</v>
      </c>
      <c r="B33" s="106">
        <v>2</v>
      </c>
      <c r="C33" s="139">
        <v>0.46724983258512498</v>
      </c>
      <c r="D33" s="144">
        <v>0.14615920803878499</v>
      </c>
      <c r="E33" s="139">
        <v>1.1109442836219301</v>
      </c>
      <c r="F33" s="144">
        <v>0.69922616887671796</v>
      </c>
      <c r="G33" s="139">
        <v>0.389250063899933</v>
      </c>
      <c r="H33" s="144">
        <v>0.141629948477001</v>
      </c>
      <c r="I33" s="139">
        <v>4.7677404548676998</v>
      </c>
      <c r="J33" s="144">
        <v>1.2285602915804901</v>
      </c>
      <c r="K33" s="139">
        <v>0.38971845803275801</v>
      </c>
      <c r="L33" s="144">
        <v>0.143720082444044</v>
      </c>
      <c r="M33" s="139">
        <v>5.1017431715696402</v>
      </c>
      <c r="N33" s="155">
        <v>1.3237849599070199</v>
      </c>
    </row>
    <row r="34" spans="1:14" ht="13" customHeight="1" x14ac:dyDescent="0.15">
      <c r="A34" s="57" t="s">
        <v>268</v>
      </c>
      <c r="B34" s="106">
        <v>2</v>
      </c>
      <c r="C34" s="139">
        <v>-0.28724809515025301</v>
      </c>
      <c r="D34" s="144">
        <v>9.7879721978396603E-2</v>
      </c>
      <c r="E34" s="139">
        <v>0.49385786664860198</v>
      </c>
      <c r="F34" s="144">
        <v>0.32982707763712998</v>
      </c>
      <c r="G34" s="139">
        <v>-0.30989070585175399</v>
      </c>
      <c r="H34" s="144">
        <v>9.5624706885189897E-2</v>
      </c>
      <c r="I34" s="139">
        <v>0.79230563209661797</v>
      </c>
      <c r="J34" s="144">
        <v>0.44518490147358902</v>
      </c>
      <c r="K34" s="139">
        <v>-0.32739007679762899</v>
      </c>
      <c r="L34" s="144">
        <v>9.5691224532532093E-2</v>
      </c>
      <c r="M34" s="139">
        <v>1.97633109382112</v>
      </c>
      <c r="N34" s="155">
        <v>0.89253553812381103</v>
      </c>
    </row>
    <row r="35" spans="1:14" ht="13" customHeight="1" x14ac:dyDescent="0.15">
      <c r="A35" s="57" t="s">
        <v>269</v>
      </c>
      <c r="B35" s="106">
        <v>2</v>
      </c>
      <c r="C35" s="139">
        <v>-1.1076002750339899E-2</v>
      </c>
      <c r="D35" s="144">
        <v>8.3810753296446799E-2</v>
      </c>
      <c r="E35" s="139">
        <v>6.5177882000330201E-4</v>
      </c>
      <c r="F35" s="144">
        <v>3.2699197251200601E-2</v>
      </c>
      <c r="G35" s="139">
        <v>-4.0789805952696399E-2</v>
      </c>
      <c r="H35" s="144">
        <v>8.3508256187547703E-2</v>
      </c>
      <c r="I35" s="139">
        <v>2.0627905108617299</v>
      </c>
      <c r="J35" s="144">
        <v>0.539327771248586</v>
      </c>
      <c r="K35" s="139">
        <v>-4.51478736386111E-2</v>
      </c>
      <c r="L35" s="144">
        <v>8.2959572529913803E-2</v>
      </c>
      <c r="M35" s="139">
        <v>2.6521992329101698</v>
      </c>
      <c r="N35" s="155">
        <v>0.638902769582398</v>
      </c>
    </row>
    <row r="36" spans="1:14" ht="13" customHeight="1" x14ac:dyDescent="0.15">
      <c r="A36" s="57" t="s">
        <v>270</v>
      </c>
      <c r="B36" s="106">
        <v>2</v>
      </c>
      <c r="C36" s="139">
        <v>4.4048685592393499E-2</v>
      </c>
      <c r="D36" s="144">
        <v>9.6323804321733097E-2</v>
      </c>
      <c r="E36" s="139">
        <v>7.1879912386416701E-3</v>
      </c>
      <c r="F36" s="144">
        <v>3.3525456636364401E-2</v>
      </c>
      <c r="G36" s="139">
        <v>-4.60327431202847E-2</v>
      </c>
      <c r="H36" s="144">
        <v>9.6708784832296099E-2</v>
      </c>
      <c r="I36" s="139">
        <v>2.80749656985977</v>
      </c>
      <c r="J36" s="144">
        <v>0.55263410238283395</v>
      </c>
      <c r="K36" s="139">
        <v>-4.9963770428693398E-2</v>
      </c>
      <c r="L36" s="144">
        <v>9.3506871847633205E-2</v>
      </c>
      <c r="M36" s="139">
        <v>3.7387159619358901</v>
      </c>
      <c r="N36" s="155">
        <v>0.74941412087550496</v>
      </c>
    </row>
    <row r="37" spans="1:14" ht="13" customHeight="1" x14ac:dyDescent="0.15">
      <c r="A37" s="57" t="s">
        <v>271</v>
      </c>
      <c r="B37" s="106">
        <v>2</v>
      </c>
      <c r="C37" s="139">
        <v>-8.3054262781707702E-2</v>
      </c>
      <c r="D37" s="144">
        <v>5.9113161816955501E-2</v>
      </c>
      <c r="E37" s="139">
        <v>5.1254408968817403E-2</v>
      </c>
      <c r="F37" s="144">
        <v>7.8033641958347805E-2</v>
      </c>
      <c r="G37" s="139">
        <v>-0.149749592130591</v>
      </c>
      <c r="H37" s="144">
        <v>5.8749762881536903E-2</v>
      </c>
      <c r="I37" s="139">
        <v>2.4468652218519802</v>
      </c>
      <c r="J37" s="144">
        <v>0.48042407629165701</v>
      </c>
      <c r="K37" s="139">
        <v>-0.15650587264886101</v>
      </c>
      <c r="L37" s="144">
        <v>5.7462390254227003E-2</v>
      </c>
      <c r="M37" s="139">
        <v>2.90304580085356</v>
      </c>
      <c r="N37" s="155">
        <v>0.59035356788800797</v>
      </c>
    </row>
    <row r="38" spans="1:14" ht="13" customHeight="1" x14ac:dyDescent="0.15">
      <c r="A38" s="57" t="s">
        <v>272</v>
      </c>
      <c r="B38" s="106">
        <v>2</v>
      </c>
      <c r="C38" s="139">
        <v>0.19804207431335899</v>
      </c>
      <c r="D38" s="144">
        <v>0.100603902149175</v>
      </c>
      <c r="E38" s="139">
        <v>0.21315696112094701</v>
      </c>
      <c r="F38" s="144">
        <v>0.22023187858119</v>
      </c>
      <c r="G38" s="139">
        <v>0.17638215454178099</v>
      </c>
      <c r="H38" s="144">
        <v>9.9306662758747097E-2</v>
      </c>
      <c r="I38" s="139">
        <v>1.99894632027137</v>
      </c>
      <c r="J38" s="144">
        <v>0.54448719623984698</v>
      </c>
      <c r="K38" s="139">
        <v>0.17335450200903399</v>
      </c>
      <c r="L38" s="144">
        <v>0.102349465078185</v>
      </c>
      <c r="M38" s="139">
        <v>2.2680010945195299</v>
      </c>
      <c r="N38" s="155">
        <v>0.581598611631302</v>
      </c>
    </row>
    <row r="39" spans="1:14" ht="13" customHeight="1" x14ac:dyDescent="0.15">
      <c r="A39" s="57" t="s">
        <v>273</v>
      </c>
      <c r="B39" s="106">
        <v>2</v>
      </c>
      <c r="C39" s="139">
        <v>-3.6473969664672398E-3</v>
      </c>
      <c r="D39" s="144">
        <v>8.4558598101430502E-2</v>
      </c>
      <c r="E39" s="139">
        <v>1.0658198972894E-4</v>
      </c>
      <c r="F39" s="144">
        <v>4.74119301929199E-2</v>
      </c>
      <c r="G39" s="139">
        <v>-7.9408068856220999E-3</v>
      </c>
      <c r="H39" s="144">
        <v>8.2744592460991195E-2</v>
      </c>
      <c r="I39" s="139">
        <v>0.56012417279676796</v>
      </c>
      <c r="J39" s="144">
        <v>0.43176833653478502</v>
      </c>
      <c r="K39" s="139">
        <v>-3.1483840453530899E-2</v>
      </c>
      <c r="L39" s="144">
        <v>8.2840861792147599E-2</v>
      </c>
      <c r="M39" s="139">
        <v>2.7083377014425398</v>
      </c>
      <c r="N39" s="155">
        <v>1.0166678370116999</v>
      </c>
    </row>
    <row r="40" spans="1:14" ht="13" customHeight="1" x14ac:dyDescent="0.15">
      <c r="A40" s="57" t="s">
        <v>274</v>
      </c>
      <c r="B40" s="106">
        <v>2</v>
      </c>
      <c r="C40" s="139">
        <v>8.4492435288060802E-2</v>
      </c>
      <c r="D40" s="144">
        <v>7.0055259758691604E-2</v>
      </c>
      <c r="E40" s="139">
        <v>4.6859990721296103E-2</v>
      </c>
      <c r="F40" s="144">
        <v>7.9184655823168901E-2</v>
      </c>
      <c r="G40" s="139">
        <v>1.85543696392052E-2</v>
      </c>
      <c r="H40" s="144">
        <v>6.8539718317956494E-2</v>
      </c>
      <c r="I40" s="139">
        <v>2.4325420818266501</v>
      </c>
      <c r="J40" s="144">
        <v>0.66853234893640701</v>
      </c>
      <c r="K40" s="139">
        <v>8.8732661000979797E-3</v>
      </c>
      <c r="L40" s="144">
        <v>6.9094492082571804E-2</v>
      </c>
      <c r="M40" s="139">
        <v>3.0981591875397601</v>
      </c>
      <c r="N40" s="155">
        <v>0.82318371454010797</v>
      </c>
    </row>
    <row r="41" spans="1:14" ht="13" customHeight="1" x14ac:dyDescent="0.15">
      <c r="A41" s="57" t="s">
        <v>275</v>
      </c>
      <c r="B41" s="106">
        <v>2</v>
      </c>
      <c r="C41" s="139">
        <v>2.7748786801072699E-2</v>
      </c>
      <c r="D41" s="144">
        <v>6.9936323837964401E-2</v>
      </c>
      <c r="E41" s="139">
        <v>5.1880740231321802E-3</v>
      </c>
      <c r="F41" s="144">
        <v>3.5865804238365398E-2</v>
      </c>
      <c r="G41" s="139">
        <v>-5.23223177331247E-2</v>
      </c>
      <c r="H41" s="144">
        <v>7.0215971664968804E-2</v>
      </c>
      <c r="I41" s="139">
        <v>3.13938919959286</v>
      </c>
      <c r="J41" s="144">
        <v>0.60436677187798804</v>
      </c>
      <c r="K41" s="139">
        <v>-5.4529944985321398E-2</v>
      </c>
      <c r="L41" s="144">
        <v>6.9121048404663196E-2</v>
      </c>
      <c r="M41" s="139">
        <v>3.3588459510378699</v>
      </c>
      <c r="N41" s="155">
        <v>0.65997931602915905</v>
      </c>
    </row>
    <row r="42" spans="1:14" ht="13" customHeight="1" x14ac:dyDescent="0.15">
      <c r="A42" s="57" t="s">
        <v>276</v>
      </c>
      <c r="B42" s="106">
        <v>2</v>
      </c>
      <c r="C42" s="139">
        <v>-0.27559388512530097</v>
      </c>
      <c r="D42" s="144">
        <v>0.18105778462611899</v>
      </c>
      <c r="E42" s="139">
        <v>0.13276945829543699</v>
      </c>
      <c r="F42" s="144">
        <v>0.19077809863130199</v>
      </c>
      <c r="G42" s="139">
        <v>-0.25817369138873802</v>
      </c>
      <c r="H42" s="144">
        <v>0.17944702145792099</v>
      </c>
      <c r="I42" s="139">
        <v>1.5682986284412099</v>
      </c>
      <c r="J42" s="144">
        <v>0.58993213124599497</v>
      </c>
      <c r="K42" s="139">
        <v>-0.231652072593165</v>
      </c>
      <c r="L42" s="144">
        <v>0.17695024557059799</v>
      </c>
      <c r="M42" s="139">
        <v>2.9478354268931501</v>
      </c>
      <c r="N42" s="155">
        <v>0.85219797866678004</v>
      </c>
    </row>
    <row r="43" spans="1:14" ht="13" customHeight="1" x14ac:dyDescent="0.15">
      <c r="A43" s="57" t="s">
        <v>277</v>
      </c>
      <c r="B43" s="106">
        <v>2</v>
      </c>
      <c r="C43" s="139">
        <v>1.2244196499763599E-2</v>
      </c>
      <c r="D43" s="144">
        <v>0.13255264092810001</v>
      </c>
      <c r="E43" s="139">
        <v>1.08459193984987E-3</v>
      </c>
      <c r="F43" s="144">
        <v>0.104941891205676</v>
      </c>
      <c r="G43" s="139">
        <v>-5.5874834426028398E-2</v>
      </c>
      <c r="H43" s="144">
        <v>0.133070205340658</v>
      </c>
      <c r="I43" s="139">
        <v>1.30197180112646</v>
      </c>
      <c r="J43" s="144">
        <v>0.76090830956701405</v>
      </c>
      <c r="K43" s="139">
        <v>-9.3697803399283394E-2</v>
      </c>
      <c r="L43" s="144">
        <v>0.13268136969567901</v>
      </c>
      <c r="M43" s="139">
        <v>2.4542733735860498</v>
      </c>
      <c r="N43" s="155">
        <v>1.20356526889335</v>
      </c>
    </row>
    <row r="44" spans="1:14" ht="13" customHeight="1" x14ac:dyDescent="0.15">
      <c r="A44" s="57" t="s">
        <v>278</v>
      </c>
      <c r="B44" s="106">
        <v>2</v>
      </c>
      <c r="C44" s="139">
        <v>-0.625560485233837</v>
      </c>
      <c r="D44" s="144">
        <v>0.22978093312241801</v>
      </c>
      <c r="E44" s="139">
        <v>1.0290211758665</v>
      </c>
      <c r="F44" s="144">
        <v>0.83424463698224505</v>
      </c>
      <c r="G44" s="139">
        <v>-0.63678940051253197</v>
      </c>
      <c r="H44" s="144">
        <v>0.22153166021925</v>
      </c>
      <c r="I44" s="139">
        <v>1.85108107122428</v>
      </c>
      <c r="J44" s="144">
        <v>0.93665582004664205</v>
      </c>
      <c r="K44" s="139">
        <v>-0.34267854232225398</v>
      </c>
      <c r="L44" s="144">
        <v>0.18013024072808501</v>
      </c>
      <c r="M44" s="139">
        <v>6.6442884063034402</v>
      </c>
      <c r="N44" s="155">
        <v>2.0260552870381301</v>
      </c>
    </row>
    <row r="45" spans="1:14" ht="13" customHeight="1" x14ac:dyDescent="0.15">
      <c r="A45" s="57" t="s">
        <v>279</v>
      </c>
      <c r="B45" s="106">
        <v>2</v>
      </c>
      <c r="C45" s="139">
        <v>-0.19938721654135999</v>
      </c>
      <c r="D45" s="144">
        <v>6.5201976458897595E-2</v>
      </c>
      <c r="E45" s="139">
        <v>0.32232044485713601</v>
      </c>
      <c r="F45" s="144">
        <v>0.214590074812022</v>
      </c>
      <c r="G45" s="139">
        <v>-0.19869427822252</v>
      </c>
      <c r="H45" s="144">
        <v>6.4536305164369395E-2</v>
      </c>
      <c r="I45" s="139">
        <v>1.5655919550551201</v>
      </c>
      <c r="J45" s="144">
        <v>0.41394448548395302</v>
      </c>
      <c r="K45" s="139">
        <v>-0.210869108708886</v>
      </c>
      <c r="L45" s="144">
        <v>6.1281692226899699E-2</v>
      </c>
      <c r="M45" s="139">
        <v>3.6452254715658698</v>
      </c>
      <c r="N45" s="155">
        <v>0.99138615079411396</v>
      </c>
    </row>
    <row r="46" spans="1:14" ht="13" customHeight="1" x14ac:dyDescent="0.15">
      <c r="A46" s="57" t="s">
        <v>280</v>
      </c>
      <c r="B46" s="106">
        <v>2</v>
      </c>
      <c r="C46" s="139">
        <v>-0.206798705088452</v>
      </c>
      <c r="D46" s="144">
        <v>0.112644458418959</v>
      </c>
      <c r="E46" s="139">
        <v>0.20789136051814799</v>
      </c>
      <c r="F46" s="144">
        <v>0.22718171874318499</v>
      </c>
      <c r="G46" s="139">
        <v>-0.22053334490938301</v>
      </c>
      <c r="H46" s="144">
        <v>0.107893028442979</v>
      </c>
      <c r="I46" s="139">
        <v>1.83546206620732</v>
      </c>
      <c r="J46" s="144">
        <v>0.68185735725313801</v>
      </c>
      <c r="K46" s="139">
        <v>-0.24401979756880399</v>
      </c>
      <c r="L46" s="144">
        <v>0.10472200563010001</v>
      </c>
      <c r="M46" s="139">
        <v>3.12898308680355</v>
      </c>
      <c r="N46" s="155">
        <v>1.0332572031679299</v>
      </c>
    </row>
    <row r="47" spans="1:14" ht="13" customHeight="1" x14ac:dyDescent="0.15">
      <c r="A47" s="57" t="s">
        <v>281</v>
      </c>
      <c r="B47" s="106">
        <v>2</v>
      </c>
      <c r="C47" s="139">
        <v>2.23977687489815E-2</v>
      </c>
      <c r="D47" s="144">
        <v>0.10532586159128</v>
      </c>
      <c r="E47" s="139">
        <v>2.43110893657118E-3</v>
      </c>
      <c r="F47" s="144">
        <v>4.6019566170841901E-2</v>
      </c>
      <c r="G47" s="139">
        <v>-1.5862912293283401E-2</v>
      </c>
      <c r="H47" s="144">
        <v>0.103992099079853</v>
      </c>
      <c r="I47" s="139">
        <v>2.2920512400064399</v>
      </c>
      <c r="J47" s="144">
        <v>0.65358437761958599</v>
      </c>
      <c r="K47" s="139">
        <v>-8.8493393955245804E-4</v>
      </c>
      <c r="L47" s="144">
        <v>0.103580454991726</v>
      </c>
      <c r="M47" s="139">
        <v>2.75930050399703</v>
      </c>
      <c r="N47" s="155">
        <v>0.79023771857130198</v>
      </c>
    </row>
    <row r="48" spans="1:14" ht="13" customHeight="1" x14ac:dyDescent="0.15">
      <c r="A48" s="57" t="s">
        <v>282</v>
      </c>
      <c r="B48" s="106">
        <v>2</v>
      </c>
      <c r="C48" s="139">
        <v>-0.183061769422807</v>
      </c>
      <c r="D48" s="144">
        <v>7.0586719654230107E-2</v>
      </c>
      <c r="E48" s="139">
        <v>0.26745208028426598</v>
      </c>
      <c r="F48" s="144">
        <v>0.20310274402595399</v>
      </c>
      <c r="G48" s="139">
        <v>-0.172401532190843</v>
      </c>
      <c r="H48" s="144">
        <v>7.1083332638201796E-2</v>
      </c>
      <c r="I48" s="139">
        <v>4.0400445533740204</v>
      </c>
      <c r="J48" s="144">
        <v>0.82183439305874795</v>
      </c>
      <c r="K48" s="139">
        <v>-0.16970414888968499</v>
      </c>
      <c r="L48" s="144">
        <v>7.2634155549920795E-2</v>
      </c>
      <c r="M48" s="139">
        <v>4.5525726217322102</v>
      </c>
      <c r="N48" s="155">
        <v>1.0086164226982901</v>
      </c>
    </row>
    <row r="49" spans="1:14" ht="13" customHeight="1" x14ac:dyDescent="0.15">
      <c r="A49" s="57" t="s">
        <v>283</v>
      </c>
      <c r="B49" s="106">
        <v>2</v>
      </c>
      <c r="C49" s="139">
        <v>-0.33198158095264202</v>
      </c>
      <c r="D49" s="144">
        <v>0.12460921008938999</v>
      </c>
      <c r="E49" s="139">
        <v>0.46279858809461499</v>
      </c>
      <c r="F49" s="144">
        <v>0.35142581076397</v>
      </c>
      <c r="G49" s="139">
        <v>-0.34345546865929599</v>
      </c>
      <c r="H49" s="144">
        <v>0.126713624115176</v>
      </c>
      <c r="I49" s="139">
        <v>1.2848255536007001</v>
      </c>
      <c r="J49" s="144">
        <v>0.54681271938954001</v>
      </c>
      <c r="K49" s="139">
        <v>-0.30889548020929902</v>
      </c>
      <c r="L49" s="144">
        <v>0.122655634677904</v>
      </c>
      <c r="M49" s="139">
        <v>2.84008881193951</v>
      </c>
      <c r="N49" s="155">
        <v>0.93634432192568096</v>
      </c>
    </row>
    <row r="50" spans="1:14" ht="13" customHeight="1" x14ac:dyDescent="0.15">
      <c r="A50" s="57" t="s">
        <v>284</v>
      </c>
      <c r="B50" s="106">
        <v>2</v>
      </c>
      <c r="C50" s="139">
        <v>8.6071398438542501E-2</v>
      </c>
      <c r="D50" s="144">
        <v>8.2286087634719202E-2</v>
      </c>
      <c r="E50" s="139">
        <v>4.4732468713340301E-2</v>
      </c>
      <c r="F50" s="144">
        <v>7.7809459996345504E-2</v>
      </c>
      <c r="G50" s="139">
        <v>-5.5160264370882001E-3</v>
      </c>
      <c r="H50" s="144">
        <v>8.0987524971340402E-2</v>
      </c>
      <c r="I50" s="139">
        <v>5.26775195420631</v>
      </c>
      <c r="J50" s="144">
        <v>0.77148937904548198</v>
      </c>
      <c r="K50" s="139">
        <v>-2.2402971171174801E-2</v>
      </c>
      <c r="L50" s="144">
        <v>8.1672303404129107E-2</v>
      </c>
      <c r="M50" s="139">
        <v>5.68014824029677</v>
      </c>
      <c r="N50" s="155">
        <v>0.83394501924273801</v>
      </c>
    </row>
    <row r="51" spans="1:14" ht="13" customHeight="1" x14ac:dyDescent="0.15">
      <c r="A51" s="57" t="s">
        <v>285</v>
      </c>
      <c r="B51" s="106">
        <v>2</v>
      </c>
      <c r="C51" s="139">
        <v>-0.27111030240510497</v>
      </c>
      <c r="D51" s="144">
        <v>6.2579326181522704E-2</v>
      </c>
      <c r="E51" s="139">
        <v>0.560385449568094</v>
      </c>
      <c r="F51" s="144">
        <v>0.26664158576962099</v>
      </c>
      <c r="G51" s="139">
        <v>-0.29398378370545503</v>
      </c>
      <c r="H51" s="144">
        <v>6.1242029585429202E-2</v>
      </c>
      <c r="I51" s="139">
        <v>1.78845749656215</v>
      </c>
      <c r="J51" s="144">
        <v>0.44224195359046098</v>
      </c>
      <c r="K51" s="139">
        <v>-0.274425017175219</v>
      </c>
      <c r="L51" s="144">
        <v>6.17555995597154E-2</v>
      </c>
      <c r="M51" s="139">
        <v>2.8864106145674899</v>
      </c>
      <c r="N51" s="155">
        <v>0.62304647852502804</v>
      </c>
    </row>
    <row r="52" spans="1:14" ht="13" customHeight="1" x14ac:dyDescent="0.15">
      <c r="A52" s="57" t="s">
        <v>286</v>
      </c>
      <c r="B52" s="106">
        <v>2</v>
      </c>
      <c r="C52" s="139">
        <v>4.4178466890258603E-2</v>
      </c>
      <c r="D52" s="144">
        <v>0.12344961183427799</v>
      </c>
      <c r="E52" s="139">
        <v>7.9281893552027808E-3</v>
      </c>
      <c r="F52" s="144">
        <v>6.2593244519124597E-2</v>
      </c>
      <c r="G52" s="139">
        <v>-3.54343756975007E-2</v>
      </c>
      <c r="H52" s="144">
        <v>0.111370570018151</v>
      </c>
      <c r="I52" s="139">
        <v>3.3099520234174</v>
      </c>
      <c r="J52" s="144">
        <v>1.01003745324704</v>
      </c>
      <c r="K52" s="139">
        <v>-4.1477460849567403E-2</v>
      </c>
      <c r="L52" s="144">
        <v>0.114224399194419</v>
      </c>
      <c r="M52" s="139">
        <v>4.6513323732522602</v>
      </c>
      <c r="N52" s="155">
        <v>1.27369388284019</v>
      </c>
    </row>
    <row r="53" spans="1:14" ht="13" customHeight="1" x14ac:dyDescent="0.15">
      <c r="A53" s="57" t="s">
        <v>287</v>
      </c>
      <c r="B53" s="106">
        <v>2</v>
      </c>
      <c r="C53" s="139">
        <v>-8.8516875100749098E-2</v>
      </c>
      <c r="D53" s="144">
        <v>9.5262835530880996E-2</v>
      </c>
      <c r="E53" s="139">
        <v>3.3966198816206897E-2</v>
      </c>
      <c r="F53" s="144">
        <v>8.4267677072004304E-2</v>
      </c>
      <c r="G53" s="139">
        <v>-0.10638934068710799</v>
      </c>
      <c r="H53" s="144">
        <v>9.5522303659968999E-2</v>
      </c>
      <c r="I53" s="139">
        <v>0.96615148233633896</v>
      </c>
      <c r="J53" s="144">
        <v>0.38943692413472603</v>
      </c>
      <c r="K53" s="139">
        <v>-0.12298161040460701</v>
      </c>
      <c r="L53" s="144">
        <v>9.6766268685802001E-2</v>
      </c>
      <c r="M53" s="139">
        <v>1.4365179390649201</v>
      </c>
      <c r="N53" s="155">
        <v>0.55408809105088397</v>
      </c>
    </row>
    <row r="54" spans="1:14" ht="13" customHeight="1" x14ac:dyDescent="0.15">
      <c r="A54" s="57" t="s">
        <v>288</v>
      </c>
      <c r="B54" s="106">
        <v>2</v>
      </c>
      <c r="C54" s="139">
        <v>-0.12466908479335399</v>
      </c>
      <c r="D54" s="144">
        <v>9.4030944648767004E-2</v>
      </c>
      <c r="E54" s="139">
        <v>9.2708720810626102E-2</v>
      </c>
      <c r="F54" s="144">
        <v>0.14105476979831399</v>
      </c>
      <c r="G54" s="139">
        <v>-0.16870640984304</v>
      </c>
      <c r="H54" s="144">
        <v>9.5548673579073706E-2</v>
      </c>
      <c r="I54" s="139">
        <v>3.4450311457401499</v>
      </c>
      <c r="J54" s="144">
        <v>0.93517278641090695</v>
      </c>
      <c r="K54" s="139">
        <v>-0.17253878501878001</v>
      </c>
      <c r="L54" s="144">
        <v>9.5880078968484994E-2</v>
      </c>
      <c r="M54" s="139">
        <v>3.6786070629194998</v>
      </c>
      <c r="N54" s="155">
        <v>0.95032163419308102</v>
      </c>
    </row>
    <row r="55" spans="1:14" ht="13" customHeight="1" x14ac:dyDescent="0.15">
      <c r="A55" s="57" t="s">
        <v>289</v>
      </c>
      <c r="B55" s="106">
        <v>2</v>
      </c>
      <c r="C55" s="139">
        <v>-0.104432606912455</v>
      </c>
      <c r="D55" s="144">
        <v>0.113703307579263</v>
      </c>
      <c r="E55" s="139">
        <v>5.0364745356609703E-2</v>
      </c>
      <c r="F55" s="144">
        <v>0.119455090613227</v>
      </c>
      <c r="G55" s="139">
        <v>-8.5025153688666505E-2</v>
      </c>
      <c r="H55" s="144">
        <v>0.116029302758849</v>
      </c>
      <c r="I55" s="139">
        <v>1.3933493638199199</v>
      </c>
      <c r="J55" s="144">
        <v>0.59876202706846804</v>
      </c>
      <c r="K55" s="139">
        <v>-7.4906622017548496E-2</v>
      </c>
      <c r="L55" s="144">
        <v>0.114495458579027</v>
      </c>
      <c r="M55" s="139">
        <v>2.8533492453210298</v>
      </c>
      <c r="N55" s="155">
        <v>1.1091900142878599</v>
      </c>
    </row>
    <row r="56" spans="1:14" ht="13" customHeight="1" x14ac:dyDescent="0.15">
      <c r="A56" s="57" t="s">
        <v>290</v>
      </c>
      <c r="B56" s="106">
        <v>2</v>
      </c>
      <c r="C56" s="139">
        <v>-4.5322200828883399E-2</v>
      </c>
      <c r="D56" s="144">
        <v>6.3039052966850903E-2</v>
      </c>
      <c r="E56" s="139">
        <v>1.1915770432337901E-2</v>
      </c>
      <c r="F56" s="144">
        <v>3.9041900904299598E-2</v>
      </c>
      <c r="G56" s="139">
        <v>-0.100701807470267</v>
      </c>
      <c r="H56" s="144">
        <v>6.4812278263643594E-2</v>
      </c>
      <c r="I56" s="139">
        <v>2.1375245980316899</v>
      </c>
      <c r="J56" s="144">
        <v>0.53404405637284402</v>
      </c>
      <c r="K56" s="139">
        <v>-0.114423374309623</v>
      </c>
      <c r="L56" s="144">
        <v>6.4269033473820805E-2</v>
      </c>
      <c r="M56" s="139">
        <v>2.7665327058654401</v>
      </c>
      <c r="N56" s="155">
        <v>0.79991006620974803</v>
      </c>
    </row>
    <row r="57" spans="1:14" ht="13" customHeight="1" x14ac:dyDescent="0.15">
      <c r="A57" s="57" t="s">
        <v>291</v>
      </c>
      <c r="B57" s="106">
        <v>2</v>
      </c>
      <c r="C57" s="139">
        <v>-4.6966663054713802E-2</v>
      </c>
      <c r="D57" s="144">
        <v>0.113318891056832</v>
      </c>
      <c r="E57" s="139">
        <v>1.36346302088904E-2</v>
      </c>
      <c r="F57" s="144">
        <v>8.8004973208843595E-2</v>
      </c>
      <c r="G57" s="139">
        <v>-0.15050672197951501</v>
      </c>
      <c r="H57" s="144">
        <v>0.111163522030131</v>
      </c>
      <c r="I57" s="139">
        <v>2.8760142227520902</v>
      </c>
      <c r="J57" s="144">
        <v>0.91916088910063398</v>
      </c>
      <c r="K57" s="139">
        <v>-0.14910447970596</v>
      </c>
      <c r="L57" s="144">
        <v>0.110269480137776</v>
      </c>
      <c r="M57" s="139">
        <v>3.2397161228359499</v>
      </c>
      <c r="N57" s="155">
        <v>0.98426664587642299</v>
      </c>
    </row>
    <row r="58" spans="1:14" ht="13" customHeight="1" x14ac:dyDescent="0.15">
      <c r="A58" s="57" t="s">
        <v>292</v>
      </c>
      <c r="B58" s="106">
        <v>2</v>
      </c>
      <c r="C58" s="139">
        <v>-0.114059961023795</v>
      </c>
      <c r="D58" s="144">
        <v>5.46670785725938E-2</v>
      </c>
      <c r="E58" s="139">
        <v>9.7526527968442897E-2</v>
      </c>
      <c r="F58" s="144">
        <v>9.1344168409437501E-2</v>
      </c>
      <c r="G58" s="139">
        <v>-0.17733423033749701</v>
      </c>
      <c r="H58" s="144">
        <v>5.5890779262159303E-2</v>
      </c>
      <c r="I58" s="139">
        <v>1.9653014852578901</v>
      </c>
      <c r="J58" s="144">
        <v>0.45449831680319402</v>
      </c>
      <c r="K58" s="139">
        <v>-0.179943608316009</v>
      </c>
      <c r="L58" s="144">
        <v>5.4875211471441303E-2</v>
      </c>
      <c r="M58" s="139">
        <v>2.7371148916564101</v>
      </c>
      <c r="N58" s="155">
        <v>0.57579534213024897</v>
      </c>
    </row>
    <row r="59" spans="1:14" ht="13" customHeight="1" x14ac:dyDescent="0.15">
      <c r="A59" s="57" t="s">
        <v>293</v>
      </c>
      <c r="B59" s="106">
        <v>2</v>
      </c>
      <c r="C59" s="139">
        <v>-0.24010331766233001</v>
      </c>
      <c r="D59" s="144">
        <v>0.13110415504615699</v>
      </c>
      <c r="E59" s="139">
        <v>0.30455069698724402</v>
      </c>
      <c r="F59" s="144">
        <v>0.337616056577421</v>
      </c>
      <c r="G59" s="139">
        <v>-0.24961189026481001</v>
      </c>
      <c r="H59" s="144">
        <v>0.132003956688794</v>
      </c>
      <c r="I59" s="139">
        <v>0.718776611228091</v>
      </c>
      <c r="J59" s="144">
        <v>0.67349589782788899</v>
      </c>
      <c r="K59" s="139">
        <v>-0.26797146630868302</v>
      </c>
      <c r="L59" s="144">
        <v>0.13693561421087799</v>
      </c>
      <c r="M59" s="139">
        <v>2.33140779151057</v>
      </c>
      <c r="N59" s="155">
        <v>1.27849594709652</v>
      </c>
    </row>
    <row r="60" spans="1:14" ht="13" customHeight="1" x14ac:dyDescent="0.15">
      <c r="A60" s="57" t="s">
        <v>294</v>
      </c>
      <c r="B60" s="106">
        <v>2</v>
      </c>
      <c r="C60" s="139">
        <v>-5.1685030063898199E-2</v>
      </c>
      <c r="D60" s="144">
        <v>0.16543514966096301</v>
      </c>
      <c r="E60" s="139">
        <v>1.1738534216021199E-2</v>
      </c>
      <c r="F60" s="144">
        <v>0.12148930995752499</v>
      </c>
      <c r="G60" s="139">
        <v>-0.10786747416430501</v>
      </c>
      <c r="H60" s="144">
        <v>0.16679313040037999</v>
      </c>
      <c r="I60" s="139">
        <v>5.7235838463321702</v>
      </c>
      <c r="J60" s="144">
        <v>2.4162050337544199</v>
      </c>
      <c r="K60" s="139">
        <v>-0.14254821391015901</v>
      </c>
      <c r="L60" s="144">
        <v>0.138110464005258</v>
      </c>
      <c r="M60" s="139">
        <v>10.655089326678601</v>
      </c>
      <c r="N60" s="155">
        <v>3.49341867094213</v>
      </c>
    </row>
    <row r="61" spans="1:14" ht="13" customHeight="1" x14ac:dyDescent="0.15">
      <c r="A61" s="57" t="s">
        <v>295</v>
      </c>
      <c r="B61" s="106">
        <v>2</v>
      </c>
      <c r="C61" s="139">
        <v>-0.201361125249537</v>
      </c>
      <c r="D61" s="144">
        <v>7.0412556400619095E-2</v>
      </c>
      <c r="E61" s="139">
        <v>0.21466317483546099</v>
      </c>
      <c r="F61" s="144">
        <v>0.14519804135812001</v>
      </c>
      <c r="G61" s="139">
        <v>-0.202734330116389</v>
      </c>
      <c r="H61" s="144">
        <v>7.0403156796807198E-2</v>
      </c>
      <c r="I61" s="139">
        <v>0.53147717401723804</v>
      </c>
      <c r="J61" s="144">
        <v>0.22527886133570399</v>
      </c>
      <c r="K61" s="139">
        <v>-0.190486554841474</v>
      </c>
      <c r="L61" s="144">
        <v>7.2186622138422196E-2</v>
      </c>
      <c r="M61" s="139">
        <v>0.873686256231201</v>
      </c>
      <c r="N61" s="155">
        <v>0.39126427121804702</v>
      </c>
    </row>
    <row r="62" spans="1:14" ht="13" customHeight="1" x14ac:dyDescent="0.15">
      <c r="A62" s="57" t="s">
        <v>296</v>
      </c>
      <c r="B62" s="106">
        <v>2</v>
      </c>
      <c r="C62" s="139" t="s">
        <v>328</v>
      </c>
      <c r="D62" s="144" t="s">
        <v>328</v>
      </c>
      <c r="E62" s="139" t="s">
        <v>328</v>
      </c>
      <c r="F62" s="144" t="s">
        <v>328</v>
      </c>
      <c r="G62" s="139" t="s">
        <v>328</v>
      </c>
      <c r="H62" s="144" t="s">
        <v>328</v>
      </c>
      <c r="I62" s="139" t="s">
        <v>328</v>
      </c>
      <c r="J62" s="144" t="s">
        <v>328</v>
      </c>
      <c r="K62" s="139" t="s">
        <v>328</v>
      </c>
      <c r="L62" s="144" t="s">
        <v>328</v>
      </c>
      <c r="M62" s="139" t="s">
        <v>328</v>
      </c>
      <c r="N62" s="155" t="s">
        <v>328</v>
      </c>
    </row>
    <row r="63" spans="1:14" ht="13" customHeight="1" x14ac:dyDescent="0.15">
      <c r="A63" s="110" t="s">
        <v>297</v>
      </c>
      <c r="B63" s="74">
        <v>2</v>
      </c>
      <c r="C63" s="140">
        <v>-2.17379121061325E-2</v>
      </c>
      <c r="D63" s="145">
        <v>2.1128910575892001E-2</v>
      </c>
      <c r="E63" s="140">
        <v>0.18463331948115899</v>
      </c>
      <c r="F63" s="145">
        <v>5.0374745257906299E-2</v>
      </c>
      <c r="G63" s="140">
        <v>-6.8258817939974195E-2</v>
      </c>
      <c r="H63" s="145">
        <v>2.1039891814565701E-2</v>
      </c>
      <c r="I63" s="140">
        <v>2.7128846547121701</v>
      </c>
      <c r="J63" s="145">
        <v>0.17064335195740399</v>
      </c>
      <c r="K63" s="140">
        <v>-7.3200878593905797E-2</v>
      </c>
      <c r="L63" s="145">
        <v>2.0601138576347801E-2</v>
      </c>
      <c r="M63" s="140">
        <v>3.97646806241716</v>
      </c>
      <c r="N63" s="157">
        <v>0.22866466381039499</v>
      </c>
    </row>
    <row r="64" spans="1:14" ht="13" customHeight="1" x14ac:dyDescent="0.15">
      <c r="A64" s="75" t="s">
        <v>298</v>
      </c>
      <c r="B64" s="76">
        <v>2</v>
      </c>
      <c r="C64" s="141">
        <v>-2.6587291968181902E-2</v>
      </c>
      <c r="D64" s="146">
        <v>3.5210393531022698E-2</v>
      </c>
      <c r="E64" s="141">
        <v>7.39361173077904E-2</v>
      </c>
      <c r="F64" s="146">
        <v>4.0045156684338799E-2</v>
      </c>
      <c r="G64" s="141">
        <v>-7.2994775317205399E-2</v>
      </c>
      <c r="H64" s="146">
        <v>3.4194926394316497E-2</v>
      </c>
      <c r="I64" s="141">
        <v>2.2967229565946501</v>
      </c>
      <c r="J64" s="146">
        <v>0.20716201391024</v>
      </c>
      <c r="K64" s="141">
        <v>-7.6776133053031007E-2</v>
      </c>
      <c r="L64" s="146">
        <v>3.4283783845582498E-2</v>
      </c>
      <c r="M64" s="141">
        <v>3.1623425290559402</v>
      </c>
      <c r="N64" s="158">
        <v>0.27739955124488003</v>
      </c>
    </row>
    <row r="65" spans="1:14" ht="13" customHeight="1" x14ac:dyDescent="0.15">
      <c r="A65" s="77" t="s">
        <v>299</v>
      </c>
      <c r="B65" s="78">
        <v>2</v>
      </c>
      <c r="C65" s="142">
        <v>-9.1698561650818106E-2</v>
      </c>
      <c r="D65" s="147">
        <v>1.60959106277269E-2</v>
      </c>
      <c r="E65" s="142">
        <v>0.25111543908762601</v>
      </c>
      <c r="F65" s="147">
        <v>4.09564252426175E-2</v>
      </c>
      <c r="G65" s="142">
        <v>-0.12783390464987601</v>
      </c>
      <c r="H65" s="147">
        <v>1.5975543585284999E-2</v>
      </c>
      <c r="I65" s="142">
        <v>2.49765653379345</v>
      </c>
      <c r="J65" s="147">
        <v>0.115616638535731</v>
      </c>
      <c r="K65" s="142">
        <v>-0.121985607661173</v>
      </c>
      <c r="L65" s="147">
        <v>1.5527301514920299E-2</v>
      </c>
      <c r="M65" s="142">
        <v>3.9801830511382099</v>
      </c>
      <c r="N65" s="159">
        <v>0.16329372054169999</v>
      </c>
    </row>
    <row r="66" spans="1:14" ht="13" customHeight="1" x14ac:dyDescent="0.15">
      <c r="A66" s="57" t="s">
        <v>300</v>
      </c>
      <c r="B66" s="106">
        <v>2</v>
      </c>
      <c r="C66" s="139">
        <v>-4.5308012534023702E-2</v>
      </c>
      <c r="D66" s="144">
        <v>0.180363764362267</v>
      </c>
      <c r="E66" s="139">
        <v>1.0062758073379899E-2</v>
      </c>
      <c r="F66" s="144">
        <v>0.136839244079557</v>
      </c>
      <c r="G66" s="139">
        <v>-0.108886650169413</v>
      </c>
      <c r="H66" s="144">
        <v>0.15873040808455699</v>
      </c>
      <c r="I66" s="139">
        <v>4.3134144276997901</v>
      </c>
      <c r="J66" s="144">
        <v>2.0691250664294998</v>
      </c>
      <c r="K66" s="139">
        <v>-1.7586970978519498E-2</v>
      </c>
      <c r="L66" s="144">
        <v>0.15183525668982401</v>
      </c>
      <c r="M66" s="139">
        <v>9.4810604475969207</v>
      </c>
      <c r="N66" s="155">
        <v>2.8236835360191299</v>
      </c>
    </row>
    <row r="67" spans="1:14" ht="13" customHeight="1" x14ac:dyDescent="0.15">
      <c r="A67" s="57" t="s">
        <v>301</v>
      </c>
      <c r="B67" s="106">
        <v>2</v>
      </c>
      <c r="C67" s="139">
        <v>-0.64928893356649398</v>
      </c>
      <c r="D67" s="144">
        <v>0.26310343081215998</v>
      </c>
      <c r="E67" s="139">
        <v>1.0557280121643899</v>
      </c>
      <c r="F67" s="144">
        <v>0.92884436988289998</v>
      </c>
      <c r="G67" s="139">
        <v>-0.63939339773619597</v>
      </c>
      <c r="H67" s="144">
        <v>0.26746480804501399</v>
      </c>
      <c r="I67" s="139">
        <v>2.0588461453250799</v>
      </c>
      <c r="J67" s="144">
        <v>1.1991155756137499</v>
      </c>
      <c r="K67" s="139">
        <v>-0.65006732075183604</v>
      </c>
      <c r="L67" s="144">
        <v>0.26451534230965401</v>
      </c>
      <c r="M67" s="139">
        <v>2.9223462084028702</v>
      </c>
      <c r="N67" s="155">
        <v>1.5644766572312201</v>
      </c>
    </row>
    <row r="68" spans="1:14" ht="13" customHeight="1" x14ac:dyDescent="0.15">
      <c r="A68" s="57" t="s">
        <v>302</v>
      </c>
      <c r="B68" s="106">
        <v>2</v>
      </c>
      <c r="C68" s="139">
        <v>0.17321005547134999</v>
      </c>
      <c r="D68" s="144">
        <v>0.17244537150592101</v>
      </c>
      <c r="E68" s="139">
        <v>0.16129519330324801</v>
      </c>
      <c r="F68" s="144">
        <v>0.35049762562249098</v>
      </c>
      <c r="G68" s="139">
        <v>0.13663047854156399</v>
      </c>
      <c r="H68" s="144">
        <v>0.16699518359923399</v>
      </c>
      <c r="I68" s="139">
        <v>2.05695489951581</v>
      </c>
      <c r="J68" s="144">
        <v>1.23189955835979</v>
      </c>
      <c r="K68" s="139">
        <v>9.6715368197589399E-2</v>
      </c>
      <c r="L68" s="144">
        <v>0.151926947862806</v>
      </c>
      <c r="M68" s="139">
        <v>6.7480000099380399</v>
      </c>
      <c r="N68" s="155">
        <v>3.6786123245246301</v>
      </c>
    </row>
    <row r="69" spans="1:14" ht="13" customHeight="1" x14ac:dyDescent="0.15">
      <c r="A69" s="72" t="s">
        <v>303</v>
      </c>
      <c r="B69" s="79">
        <v>2</v>
      </c>
      <c r="C69" s="149">
        <v>0.36042074635675703</v>
      </c>
      <c r="D69" s="150">
        <v>0.12135017910782001</v>
      </c>
      <c r="E69" s="149">
        <v>1.1941992250376601</v>
      </c>
      <c r="F69" s="150">
        <v>0.81426098920297196</v>
      </c>
      <c r="G69" s="149">
        <v>0.29922677202743903</v>
      </c>
      <c r="H69" s="150">
        <v>0.1231225437473</v>
      </c>
      <c r="I69" s="149">
        <v>3.3574837432859401</v>
      </c>
      <c r="J69" s="150">
        <v>1.2699404491786099</v>
      </c>
      <c r="K69" s="149">
        <v>0.28697560995135701</v>
      </c>
      <c r="L69" s="150">
        <v>0.118075686932191</v>
      </c>
      <c r="M69" s="149">
        <v>3.6115684112270898</v>
      </c>
      <c r="N69" s="160">
        <v>1.5668762268049501</v>
      </c>
    </row>
    <row r="70" spans="1:14" ht="13" customHeight="1" x14ac:dyDescent="0.15">
      <c r="A70" s="57"/>
      <c r="B70" s="82"/>
      <c r="C70" s="139" t="s">
        <v>1762</v>
      </c>
      <c r="D70" s="144" t="s">
        <v>1763</v>
      </c>
      <c r="E70" s="139" t="s">
        <v>922</v>
      </c>
      <c r="F70" s="144" t="s">
        <v>923</v>
      </c>
      <c r="G70" s="139" t="s">
        <v>1764</v>
      </c>
      <c r="H70" s="144" t="s">
        <v>1765</v>
      </c>
      <c r="I70" s="139" t="s">
        <v>938</v>
      </c>
      <c r="J70" s="144" t="s">
        <v>939</v>
      </c>
      <c r="K70" s="139" t="s">
        <v>1766</v>
      </c>
      <c r="L70" s="144" t="s">
        <v>1767</v>
      </c>
      <c r="M70" s="139" t="s">
        <v>954</v>
      </c>
      <c r="N70" s="155" t="s">
        <v>955</v>
      </c>
    </row>
    <row r="71" spans="1:14" ht="13" customHeight="1" x14ac:dyDescent="0.15">
      <c r="A71" s="57" t="s">
        <v>247</v>
      </c>
      <c r="B71" s="82">
        <v>1</v>
      </c>
      <c r="C71" s="139">
        <v>-0.221365796858738</v>
      </c>
      <c r="D71" s="144">
        <v>0.106159327681087</v>
      </c>
      <c r="E71" s="139">
        <v>0.30914477295794102</v>
      </c>
      <c r="F71" s="144">
        <v>0.32360557435436299</v>
      </c>
      <c r="G71" s="139">
        <v>-0.23245430792338301</v>
      </c>
      <c r="H71" s="144">
        <v>0.10908008667654701</v>
      </c>
      <c r="I71" s="139">
        <v>0.83756162611594798</v>
      </c>
      <c r="J71" s="144">
        <v>0.493459552491475</v>
      </c>
      <c r="K71" s="139">
        <v>-0.22319532460848299</v>
      </c>
      <c r="L71" s="144">
        <v>0.108101051775341</v>
      </c>
      <c r="M71" s="139">
        <v>2.41041146585439</v>
      </c>
      <c r="N71" s="155">
        <v>1.1030090107618</v>
      </c>
    </row>
    <row r="72" spans="1:14" ht="13" customHeight="1" x14ac:dyDescent="0.15">
      <c r="A72" s="57" t="s">
        <v>251</v>
      </c>
      <c r="B72" s="82">
        <v>1</v>
      </c>
      <c r="C72" s="139">
        <v>0.105809529246003</v>
      </c>
      <c r="D72" s="144">
        <v>8.6609744733657706E-2</v>
      </c>
      <c r="E72" s="139">
        <v>3.66665094229272E-2</v>
      </c>
      <c r="F72" s="144">
        <v>7.2906184290667198E-2</v>
      </c>
      <c r="G72" s="139">
        <v>7.7914882066596497E-2</v>
      </c>
      <c r="H72" s="144">
        <v>8.6310634757328294E-2</v>
      </c>
      <c r="I72" s="139">
        <v>1.8590545895989501</v>
      </c>
      <c r="J72" s="144">
        <v>0.40879039420279401</v>
      </c>
      <c r="K72" s="139">
        <v>7.2132850590027095E-2</v>
      </c>
      <c r="L72" s="144">
        <v>8.6440644133038994E-2</v>
      </c>
      <c r="M72" s="139">
        <v>2.2622204885411699</v>
      </c>
      <c r="N72" s="155">
        <v>0.49062116263447397</v>
      </c>
    </row>
    <row r="73" spans="1:14" ht="13" customHeight="1" x14ac:dyDescent="0.15">
      <c r="A73" s="109" t="s">
        <v>253</v>
      </c>
      <c r="B73" s="82">
        <v>1</v>
      </c>
      <c r="C73" s="139">
        <v>6.6272189953590199E-3</v>
      </c>
      <c r="D73" s="144">
        <v>0.149585044185094</v>
      </c>
      <c r="E73" s="139">
        <v>1.1115720931213701E-4</v>
      </c>
      <c r="F73" s="144">
        <v>4.5599201527380701E-2</v>
      </c>
      <c r="G73" s="139">
        <v>-1.72585609422181E-3</v>
      </c>
      <c r="H73" s="144">
        <v>0.14387205073526599</v>
      </c>
      <c r="I73" s="139">
        <v>1.19036296893356</v>
      </c>
      <c r="J73" s="144">
        <v>0.48691932557988299</v>
      </c>
      <c r="K73" s="139">
        <v>-1.65821597793658E-2</v>
      </c>
      <c r="L73" s="144">
        <v>0.14411559958648801</v>
      </c>
      <c r="M73" s="139">
        <v>2.1218027762572</v>
      </c>
      <c r="N73" s="155">
        <v>0.88044972053003301</v>
      </c>
    </row>
    <row r="74" spans="1:14" ht="13" customHeight="1" x14ac:dyDescent="0.15">
      <c r="A74" s="57" t="s">
        <v>254</v>
      </c>
      <c r="B74" s="82">
        <v>1</v>
      </c>
      <c r="C74" s="139">
        <v>-0.52699639029305201</v>
      </c>
      <c r="D74" s="144">
        <v>0.10397863906836</v>
      </c>
      <c r="E74" s="139">
        <v>1.60296770504191</v>
      </c>
      <c r="F74" s="144">
        <v>0.64229554669158195</v>
      </c>
      <c r="G74" s="139">
        <v>-0.51313229770126501</v>
      </c>
      <c r="H74" s="144">
        <v>0.103724835794915</v>
      </c>
      <c r="I74" s="139">
        <v>3.18160051017006</v>
      </c>
      <c r="J74" s="144">
        <v>0.94585311958791796</v>
      </c>
      <c r="K74" s="139">
        <v>-0.469342724634076</v>
      </c>
      <c r="L74" s="144">
        <v>0.10171828580964901</v>
      </c>
      <c r="M74" s="139">
        <v>6.0562282609055904</v>
      </c>
      <c r="N74" s="155">
        <v>1.4133827277820299</v>
      </c>
    </row>
    <row r="75" spans="1:14" ht="13" customHeight="1" x14ac:dyDescent="0.15">
      <c r="A75" s="57" t="s">
        <v>265</v>
      </c>
      <c r="B75" s="82">
        <v>1</v>
      </c>
      <c r="C75" s="139">
        <v>-0.30739587795769902</v>
      </c>
      <c r="D75" s="144">
        <v>0.15768426183297199</v>
      </c>
      <c r="E75" s="139">
        <v>0.32554673452814997</v>
      </c>
      <c r="F75" s="144">
        <v>0.32686786915174998</v>
      </c>
      <c r="G75" s="139">
        <v>-0.36194956219651703</v>
      </c>
      <c r="H75" s="144">
        <v>0.15534957431010701</v>
      </c>
      <c r="I75" s="139">
        <v>1.90556137484947</v>
      </c>
      <c r="J75" s="144">
        <v>0.72576101948234195</v>
      </c>
      <c r="K75" s="139">
        <v>-0.33123562779147803</v>
      </c>
      <c r="L75" s="144">
        <v>0.159210434238193</v>
      </c>
      <c r="M75" s="139">
        <v>3.5004730516321598</v>
      </c>
      <c r="N75" s="155">
        <v>1.00423215339111</v>
      </c>
    </row>
    <row r="76" spans="1:14" ht="13" customHeight="1" x14ac:dyDescent="0.15">
      <c r="A76" s="57" t="s">
        <v>270</v>
      </c>
      <c r="B76" s="82">
        <v>1</v>
      </c>
      <c r="C76" s="139">
        <v>8.53181351376915E-2</v>
      </c>
      <c r="D76" s="144">
        <v>9.0920098034049796E-2</v>
      </c>
      <c r="E76" s="139">
        <v>4.3508492705637197E-2</v>
      </c>
      <c r="F76" s="144">
        <v>9.7504426749693701E-2</v>
      </c>
      <c r="G76" s="139">
        <v>-4.4619155044992503E-2</v>
      </c>
      <c r="H76" s="144">
        <v>9.3967111654965602E-2</v>
      </c>
      <c r="I76" s="139">
        <v>2.97156408655969</v>
      </c>
      <c r="J76" s="144">
        <v>0.61791788308977003</v>
      </c>
      <c r="K76" s="139">
        <v>-5.3670325815366599E-2</v>
      </c>
      <c r="L76" s="144">
        <v>9.5958318703193796E-2</v>
      </c>
      <c r="M76" s="139">
        <v>3.58497135723572</v>
      </c>
      <c r="N76" s="155">
        <v>0.72903182385301402</v>
      </c>
    </row>
    <row r="77" spans="1:14" ht="13" customHeight="1" x14ac:dyDescent="0.15">
      <c r="A77" s="57" t="s">
        <v>272</v>
      </c>
      <c r="B77" s="82">
        <v>1</v>
      </c>
      <c r="C77" s="139">
        <v>0.39705406879641397</v>
      </c>
      <c r="D77" s="144">
        <v>7.8845968143276296E-2</v>
      </c>
      <c r="E77" s="139">
        <v>1.0162413504988601</v>
      </c>
      <c r="F77" s="144">
        <v>0.41456721954250603</v>
      </c>
      <c r="G77" s="139">
        <v>0.29251973261798397</v>
      </c>
      <c r="H77" s="144">
        <v>7.9840888733414606E-2</v>
      </c>
      <c r="I77" s="139">
        <v>3.1886336108028099</v>
      </c>
      <c r="J77" s="144">
        <v>0.74507039924241703</v>
      </c>
      <c r="K77" s="139">
        <v>0.274799535718947</v>
      </c>
      <c r="L77" s="144">
        <v>7.9381535868341693E-2</v>
      </c>
      <c r="M77" s="139">
        <v>3.4214166162851898</v>
      </c>
      <c r="N77" s="155">
        <v>0.85165938980133704</v>
      </c>
    </row>
    <row r="78" spans="1:14" ht="13" customHeight="1" x14ac:dyDescent="0.15">
      <c r="A78" s="57" t="s">
        <v>278</v>
      </c>
      <c r="B78" s="82">
        <v>1</v>
      </c>
      <c r="C78" s="139">
        <v>-0.31123304813668801</v>
      </c>
      <c r="D78" s="144">
        <v>0.11027805417990499</v>
      </c>
      <c r="E78" s="139">
        <v>0.44420505450139802</v>
      </c>
      <c r="F78" s="144">
        <v>0.337447142414179</v>
      </c>
      <c r="G78" s="139">
        <v>-0.30745108509519398</v>
      </c>
      <c r="H78" s="144">
        <v>0.10354855663208</v>
      </c>
      <c r="I78" s="139">
        <v>6.14153200853786</v>
      </c>
      <c r="J78" s="144">
        <v>1.0669119222757399</v>
      </c>
      <c r="K78" s="139">
        <v>-0.254785596819046</v>
      </c>
      <c r="L78" s="144">
        <v>9.1350339696716507E-2</v>
      </c>
      <c r="M78" s="139">
        <v>9.2919972734338305</v>
      </c>
      <c r="N78" s="155">
        <v>1.4253648517072299</v>
      </c>
    </row>
    <row r="79" spans="1:14" ht="13" customHeight="1" x14ac:dyDescent="0.15">
      <c r="A79" s="57" t="s">
        <v>283</v>
      </c>
      <c r="B79" s="82">
        <v>1</v>
      </c>
      <c r="C79" s="139">
        <v>-0.19180781273918199</v>
      </c>
      <c r="D79" s="144">
        <v>0.100511944162226</v>
      </c>
      <c r="E79" s="139">
        <v>0.226705200466711</v>
      </c>
      <c r="F79" s="144">
        <v>0.24003192970235299</v>
      </c>
      <c r="G79" s="139">
        <v>-0.22539967758260199</v>
      </c>
      <c r="H79" s="144">
        <v>0.102778032235463</v>
      </c>
      <c r="I79" s="139">
        <v>0.64380112706513504</v>
      </c>
      <c r="J79" s="144">
        <v>0.46389169605357899</v>
      </c>
      <c r="K79" s="139">
        <v>-0.21992769945494201</v>
      </c>
      <c r="L79" s="144">
        <v>9.9489874362882605E-2</v>
      </c>
      <c r="M79" s="139">
        <v>1.5102103251241801</v>
      </c>
      <c r="N79" s="155">
        <v>0.69996948478805998</v>
      </c>
    </row>
    <row r="80" spans="1:14" ht="13" customHeight="1" x14ac:dyDescent="0.15">
      <c r="A80" s="57" t="s">
        <v>288</v>
      </c>
      <c r="B80" s="82">
        <v>1</v>
      </c>
      <c r="C80" s="139">
        <v>-2.8834442871658199E-2</v>
      </c>
      <c r="D80" s="144">
        <v>7.1412774419403705E-2</v>
      </c>
      <c r="E80" s="139">
        <v>5.9040917019259898E-3</v>
      </c>
      <c r="F80" s="144">
        <v>4.3787204593618699E-2</v>
      </c>
      <c r="G80" s="139">
        <v>-5.2938538726152999E-2</v>
      </c>
      <c r="H80" s="144">
        <v>7.1953914051638895E-2</v>
      </c>
      <c r="I80" s="139">
        <v>0.92577626471113195</v>
      </c>
      <c r="J80" s="144">
        <v>0.41205787872508898</v>
      </c>
      <c r="K80" s="139">
        <v>-5.36144267082551E-2</v>
      </c>
      <c r="L80" s="144">
        <v>7.0917135879225504E-2</v>
      </c>
      <c r="M80" s="139">
        <v>1.1945456841973101</v>
      </c>
      <c r="N80" s="155">
        <v>0.50883838156407601</v>
      </c>
    </row>
    <row r="81" spans="1:14" ht="13" customHeight="1" x14ac:dyDescent="0.15">
      <c r="A81" s="57" t="s">
        <v>290</v>
      </c>
      <c r="B81" s="82">
        <v>1</v>
      </c>
      <c r="C81" s="139">
        <v>-1.78862460194298E-3</v>
      </c>
      <c r="D81" s="144">
        <v>4.9077288149357301E-2</v>
      </c>
      <c r="E81" s="139">
        <v>2.2659436797266001E-5</v>
      </c>
      <c r="F81" s="144">
        <v>1.4504715053687001E-2</v>
      </c>
      <c r="G81" s="139">
        <v>-1.9691577738188401E-2</v>
      </c>
      <c r="H81" s="144">
        <v>4.8953501649658497E-2</v>
      </c>
      <c r="I81" s="139">
        <v>0.85961446430167798</v>
      </c>
      <c r="J81" s="144">
        <v>0.38034196944701498</v>
      </c>
      <c r="K81" s="139">
        <v>5.4423768311559302E-3</v>
      </c>
      <c r="L81" s="144">
        <v>5.0012763604269199E-2</v>
      </c>
      <c r="M81" s="139">
        <v>2.4906389759442402</v>
      </c>
      <c r="N81" s="155">
        <v>0.78594394163061498</v>
      </c>
    </row>
    <row r="82" spans="1:14" ht="13" customHeight="1" x14ac:dyDescent="0.15">
      <c r="A82" s="57" t="s">
        <v>292</v>
      </c>
      <c r="B82" s="82">
        <v>1</v>
      </c>
      <c r="C82" s="139">
        <v>-8.0569225740658001E-2</v>
      </c>
      <c r="D82" s="144">
        <v>7.6014831733603905E-2</v>
      </c>
      <c r="E82" s="139">
        <v>5.3239217128141697E-2</v>
      </c>
      <c r="F82" s="144">
        <v>0.118770984773578</v>
      </c>
      <c r="G82" s="139">
        <v>-0.124559226592576</v>
      </c>
      <c r="H82" s="144">
        <v>7.0045319641727097E-2</v>
      </c>
      <c r="I82" s="139">
        <v>2.8679774758343299</v>
      </c>
      <c r="J82" s="144">
        <v>0.69113863122894303</v>
      </c>
      <c r="K82" s="139">
        <v>-0.133629569665143</v>
      </c>
      <c r="L82" s="144">
        <v>6.7508782979278301E-2</v>
      </c>
      <c r="M82" s="139">
        <v>3.81151391961727</v>
      </c>
      <c r="N82" s="155">
        <v>0.93611114876064405</v>
      </c>
    </row>
    <row r="83" spans="1:14" ht="13" customHeight="1" x14ac:dyDescent="0.15">
      <c r="A83" s="57" t="s">
        <v>293</v>
      </c>
      <c r="B83" s="82">
        <v>1</v>
      </c>
      <c r="C83" s="139">
        <v>-0.23513066102649699</v>
      </c>
      <c r="D83" s="144">
        <v>0.115240837765957</v>
      </c>
      <c r="E83" s="139">
        <v>0.29186102375724199</v>
      </c>
      <c r="F83" s="144">
        <v>0.27125308297574502</v>
      </c>
      <c r="G83" s="139">
        <v>-0.26435043944700198</v>
      </c>
      <c r="H83" s="144">
        <v>0.10866272667794701</v>
      </c>
      <c r="I83" s="139">
        <v>0.95933711351436501</v>
      </c>
      <c r="J83" s="144">
        <v>0.64588768173977495</v>
      </c>
      <c r="K83" s="139">
        <v>-0.29364875091883103</v>
      </c>
      <c r="L83" s="144">
        <v>0.104356881095198</v>
      </c>
      <c r="M83" s="139">
        <v>3.6661749957781198</v>
      </c>
      <c r="N83" s="155">
        <v>1.20791721161814</v>
      </c>
    </row>
    <row r="84" spans="1:14" ht="13" customHeight="1" x14ac:dyDescent="0.15">
      <c r="A84" s="3" t="s">
        <v>304</v>
      </c>
      <c r="B84" s="83">
        <v>1</v>
      </c>
      <c r="C84" s="143">
        <v>-0.109745012253834</v>
      </c>
      <c r="D84" s="148">
        <v>2.8596942279684401E-2</v>
      </c>
      <c r="E84" s="143">
        <v>0.36300106767897</v>
      </c>
      <c r="F84" s="148">
        <v>8.6284958072263704E-2</v>
      </c>
      <c r="G84" s="143">
        <v>-0.14800927111360801</v>
      </c>
      <c r="H84" s="148">
        <v>2.8261929868174499E-2</v>
      </c>
      <c r="I84" s="143">
        <v>2.1951678543384499</v>
      </c>
      <c r="J84" s="148">
        <v>0.192421038591613</v>
      </c>
      <c r="K84" s="143">
        <v>-0.140056273606291</v>
      </c>
      <c r="L84" s="148">
        <v>2.7836732865740101E-2</v>
      </c>
      <c r="M84" s="143">
        <v>3.6000668678791001</v>
      </c>
      <c r="N84" s="156">
        <v>0.28203005114191099</v>
      </c>
    </row>
    <row r="85" spans="1:14" ht="13" customHeight="1" x14ac:dyDescent="0.15">
      <c r="A85" s="57" t="s">
        <v>92</v>
      </c>
      <c r="B85" s="82">
        <v>1</v>
      </c>
      <c r="C85" s="139">
        <v>0.160328204584231</v>
      </c>
      <c r="D85" s="144">
        <v>0.11871285336927601</v>
      </c>
      <c r="E85" s="139">
        <v>9.86355816642146E-2</v>
      </c>
      <c r="F85" s="144">
        <v>0.148574705427962</v>
      </c>
      <c r="G85" s="139">
        <v>0.11817083527174101</v>
      </c>
      <c r="H85" s="144">
        <v>0.117028148085204</v>
      </c>
      <c r="I85" s="139">
        <v>2.5064510555831099</v>
      </c>
      <c r="J85" s="144">
        <v>0.61714587622020001</v>
      </c>
      <c r="K85" s="139">
        <v>0.113920356282248</v>
      </c>
      <c r="L85" s="144">
        <v>0.118028718594324</v>
      </c>
      <c r="M85" s="139">
        <v>2.7636585934697702</v>
      </c>
      <c r="N85" s="155">
        <v>0.63224471689082595</v>
      </c>
    </row>
    <row r="86" spans="1:14" ht="13" customHeight="1" x14ac:dyDescent="0.15">
      <c r="A86" s="57" t="s">
        <v>301</v>
      </c>
      <c r="B86" s="82">
        <v>1</v>
      </c>
      <c r="C86" s="139">
        <v>4.85599160058281E-4</v>
      </c>
      <c r="D86" s="144">
        <v>0.17825218440408999</v>
      </c>
      <c r="E86" s="139">
        <v>1.12856981830052E-6</v>
      </c>
      <c r="F86" s="144">
        <v>0.118327769525505</v>
      </c>
      <c r="G86" s="139">
        <v>2.1348390299253399E-3</v>
      </c>
      <c r="H86" s="144">
        <v>0.17688140580018999</v>
      </c>
      <c r="I86" s="139">
        <v>6.7951762786454206E-2</v>
      </c>
      <c r="J86" s="144">
        <v>0.33961302186504599</v>
      </c>
      <c r="K86" s="139">
        <v>-7.5877968681574001E-3</v>
      </c>
      <c r="L86" s="144">
        <v>0.177388942537475</v>
      </c>
      <c r="M86" s="139">
        <v>0.49057342670135401</v>
      </c>
      <c r="N86" s="155">
        <v>0.88337071550672897</v>
      </c>
    </row>
    <row r="87" spans="1:14" ht="13" customHeight="1" x14ac:dyDescent="0.15">
      <c r="A87" s="72" t="s">
        <v>302</v>
      </c>
      <c r="B87" s="84">
        <v>1</v>
      </c>
      <c r="C87" s="149">
        <v>3.9243462425736002E-2</v>
      </c>
      <c r="D87" s="150">
        <v>0.118984992180167</v>
      </c>
      <c r="E87" s="149">
        <v>1.17398733922161E-2</v>
      </c>
      <c r="F87" s="150">
        <v>0.106074762376934</v>
      </c>
      <c r="G87" s="149">
        <v>6.6571241413298302E-2</v>
      </c>
      <c r="H87" s="150">
        <v>0.11741421371184201</v>
      </c>
      <c r="I87" s="149">
        <v>0.95180063854317298</v>
      </c>
      <c r="J87" s="150">
        <v>0.78007008898400798</v>
      </c>
      <c r="K87" s="149">
        <v>5.6050515851784603E-2</v>
      </c>
      <c r="L87" s="150">
        <v>0.11904626110593899</v>
      </c>
      <c r="M87" s="149">
        <v>2.0493424237264599</v>
      </c>
      <c r="N87" s="160">
        <v>1.08983374274133</v>
      </c>
    </row>
    <row r="88" spans="1:14" ht="13" customHeight="1" x14ac:dyDescent="0.15">
      <c r="A88" s="57"/>
      <c r="B88" s="85"/>
      <c r="C88" s="139" t="s">
        <v>1762</v>
      </c>
      <c r="D88" s="144" t="s">
        <v>1763</v>
      </c>
      <c r="E88" s="139" t="s">
        <v>922</v>
      </c>
      <c r="F88" s="144" t="s">
        <v>923</v>
      </c>
      <c r="G88" s="139" t="s">
        <v>1764</v>
      </c>
      <c r="H88" s="144" t="s">
        <v>1765</v>
      </c>
      <c r="I88" s="139" t="s">
        <v>938</v>
      </c>
      <c r="J88" s="144" t="s">
        <v>939</v>
      </c>
      <c r="K88" s="139" t="s">
        <v>1766</v>
      </c>
      <c r="L88" s="144" t="s">
        <v>1767</v>
      </c>
      <c r="M88" s="139" t="s">
        <v>954</v>
      </c>
      <c r="N88" s="155" t="s">
        <v>955</v>
      </c>
    </row>
    <row r="89" spans="1:14" ht="13" customHeight="1" x14ac:dyDescent="0.15">
      <c r="A89" s="57" t="s">
        <v>259</v>
      </c>
      <c r="B89" s="85">
        <v>3</v>
      </c>
      <c r="C89" s="139">
        <v>-3.6843915263981702E-2</v>
      </c>
      <c r="D89" s="144">
        <v>8.4698695894189296E-2</v>
      </c>
      <c r="E89" s="139">
        <v>7.3699900627529199E-3</v>
      </c>
      <c r="F89" s="144">
        <v>4.1586330435781201E-2</v>
      </c>
      <c r="G89" s="139">
        <v>-9.5398580321596801E-2</v>
      </c>
      <c r="H89" s="144">
        <v>8.4126059119072796E-2</v>
      </c>
      <c r="I89" s="139">
        <v>3.2730564317752702</v>
      </c>
      <c r="J89" s="144">
        <v>0.68431766728440102</v>
      </c>
      <c r="K89" s="139">
        <v>-9.4539021523787403E-2</v>
      </c>
      <c r="L89" s="144">
        <v>8.4802220195849307E-2</v>
      </c>
      <c r="M89" s="139">
        <v>3.3047011383867799</v>
      </c>
      <c r="N89" s="155">
        <v>0.74937897577207802</v>
      </c>
    </row>
    <row r="90" spans="1:14" ht="13" customHeight="1" x14ac:dyDescent="0.15">
      <c r="A90" s="57" t="s">
        <v>262</v>
      </c>
      <c r="B90" s="85">
        <v>3</v>
      </c>
      <c r="C90" s="139">
        <v>0.44796891643686398</v>
      </c>
      <c r="D90" s="144">
        <v>0.35861669466068302</v>
      </c>
      <c r="E90" s="139">
        <v>0.104730700530588</v>
      </c>
      <c r="F90" s="144">
        <v>0.18287288732783999</v>
      </c>
      <c r="G90" s="139">
        <v>0.48896327904398301</v>
      </c>
      <c r="H90" s="144">
        <v>0.37038958248013898</v>
      </c>
      <c r="I90" s="139">
        <v>1.7352055039821499</v>
      </c>
      <c r="J90" s="144">
        <v>0.61336879421342905</v>
      </c>
      <c r="K90" s="139">
        <v>0.34399249255926601</v>
      </c>
      <c r="L90" s="144">
        <v>0.28555599751889099</v>
      </c>
      <c r="M90" s="139">
        <v>2.3638060666573999</v>
      </c>
      <c r="N90" s="155">
        <v>0.92194849671410595</v>
      </c>
    </row>
    <row r="91" spans="1:14" ht="13" customHeight="1" x14ac:dyDescent="0.15">
      <c r="A91" s="57" t="s">
        <v>86</v>
      </c>
      <c r="B91" s="85">
        <v>3</v>
      </c>
      <c r="C91" s="139">
        <v>0.28882956369344298</v>
      </c>
      <c r="D91" s="144">
        <v>0.222721182789546</v>
      </c>
      <c r="E91" s="139">
        <v>7.3901180443167999E-2</v>
      </c>
      <c r="F91" s="144">
        <v>0.116107191205837</v>
      </c>
      <c r="G91" s="139">
        <v>0.257256994921229</v>
      </c>
      <c r="H91" s="144">
        <v>0.22791105150204699</v>
      </c>
      <c r="I91" s="139">
        <v>2.3152217522052001</v>
      </c>
      <c r="J91" s="144">
        <v>0.64412309677339497</v>
      </c>
      <c r="K91" s="139">
        <v>0.25419143849265902</v>
      </c>
      <c r="L91" s="144">
        <v>0.228551966384339</v>
      </c>
      <c r="M91" s="139">
        <v>3.1292121242678199</v>
      </c>
      <c r="N91" s="155">
        <v>1.01448661649549</v>
      </c>
    </row>
    <row r="92" spans="1:14" ht="13" customHeight="1" x14ac:dyDescent="0.15">
      <c r="A92" s="57" t="s">
        <v>281</v>
      </c>
      <c r="B92" s="85">
        <v>3</v>
      </c>
      <c r="C92" s="139">
        <v>7.7339172940379494E-2</v>
      </c>
      <c r="D92" s="144">
        <v>9.8474695264182704E-2</v>
      </c>
      <c r="E92" s="139">
        <v>1.9568251491237001E-2</v>
      </c>
      <c r="F92" s="144">
        <v>5.5998596611968099E-2</v>
      </c>
      <c r="G92" s="139">
        <v>2.1824934298196999E-2</v>
      </c>
      <c r="H92" s="144">
        <v>9.9903170054112797E-2</v>
      </c>
      <c r="I92" s="139">
        <v>3.0823101224762701</v>
      </c>
      <c r="J92" s="144">
        <v>0.57323280017941503</v>
      </c>
      <c r="K92" s="139">
        <v>2.1440406534769599E-2</v>
      </c>
      <c r="L92" s="144">
        <v>0.10022267800963799</v>
      </c>
      <c r="M92" s="139">
        <v>3.6803316579112701</v>
      </c>
      <c r="N92" s="155">
        <v>0.64079554725032495</v>
      </c>
    </row>
    <row r="93" spans="1:14" ht="13" customHeight="1" x14ac:dyDescent="0.15">
      <c r="A93" s="57" t="s">
        <v>283</v>
      </c>
      <c r="B93" s="85">
        <v>3</v>
      </c>
      <c r="C93" s="139">
        <v>-0.30443263381763103</v>
      </c>
      <c r="D93" s="144">
        <v>9.7038986214293493E-2</v>
      </c>
      <c r="E93" s="139">
        <v>0.36958318380012201</v>
      </c>
      <c r="F93" s="144">
        <v>0.23687247839112199</v>
      </c>
      <c r="G93" s="139">
        <v>-0.31720838823498998</v>
      </c>
      <c r="H93" s="144">
        <v>9.5304592508916902E-2</v>
      </c>
      <c r="I93" s="139">
        <v>1.21258127017731</v>
      </c>
      <c r="J93" s="144">
        <v>0.45967885713397799</v>
      </c>
      <c r="K93" s="139">
        <v>-0.320539880561303</v>
      </c>
      <c r="L93" s="144">
        <v>9.4533353729027395E-2</v>
      </c>
      <c r="M93" s="139">
        <v>1.66046389276769</v>
      </c>
      <c r="N93" s="155">
        <v>0.66794323860703997</v>
      </c>
    </row>
    <row r="94" spans="1:14" ht="13" customHeight="1" x14ac:dyDescent="0.15">
      <c r="A94" s="57" t="s">
        <v>288</v>
      </c>
      <c r="B94" s="85">
        <v>3</v>
      </c>
      <c r="C94" s="139">
        <v>2.2845700044293499E-2</v>
      </c>
      <c r="D94" s="144">
        <v>0.110872325864524</v>
      </c>
      <c r="E94" s="139">
        <v>2.8537307333114702E-3</v>
      </c>
      <c r="F94" s="144">
        <v>6.4301501739628494E-2</v>
      </c>
      <c r="G94" s="139">
        <v>5.48373472586044E-3</v>
      </c>
      <c r="H94" s="144">
        <v>0.111645887368003</v>
      </c>
      <c r="I94" s="139">
        <v>1.80674859618561</v>
      </c>
      <c r="J94" s="144">
        <v>0.69207575650317299</v>
      </c>
      <c r="K94" s="139">
        <v>4.5114656764232803E-3</v>
      </c>
      <c r="L94" s="144">
        <v>0.112837413252735</v>
      </c>
      <c r="M94" s="139">
        <v>2.0416444399259199</v>
      </c>
      <c r="N94" s="155">
        <v>0.81387733101345106</v>
      </c>
    </row>
    <row r="95" spans="1:14" ht="13" customHeight="1" x14ac:dyDescent="0.15">
      <c r="A95" s="57" t="s">
        <v>292</v>
      </c>
      <c r="B95" s="85">
        <v>3</v>
      </c>
      <c r="C95" s="139">
        <v>-0.15580182151220501</v>
      </c>
      <c r="D95" s="144">
        <v>6.8272045122737393E-2</v>
      </c>
      <c r="E95" s="139">
        <v>0.150407045546844</v>
      </c>
      <c r="F95" s="144">
        <v>0.138769558685893</v>
      </c>
      <c r="G95" s="139">
        <v>-0.21258122855787201</v>
      </c>
      <c r="H95" s="144">
        <v>6.7817044432368495E-2</v>
      </c>
      <c r="I95" s="139">
        <v>2.0344576367612399</v>
      </c>
      <c r="J95" s="144">
        <v>0.50209197694955598</v>
      </c>
      <c r="K95" s="139">
        <v>-0.23338850907818101</v>
      </c>
      <c r="L95" s="144">
        <v>6.5929486018706296E-2</v>
      </c>
      <c r="M95" s="139">
        <v>2.2531309402814901</v>
      </c>
      <c r="N95" s="155">
        <v>0.57149949841957204</v>
      </c>
    </row>
    <row r="96" spans="1:14" ht="13" customHeight="1" x14ac:dyDescent="0.15">
      <c r="A96" s="57" t="s">
        <v>293</v>
      </c>
      <c r="B96" s="85">
        <v>3</v>
      </c>
      <c r="C96" s="139">
        <v>-0.32189887505956599</v>
      </c>
      <c r="D96" s="144">
        <v>9.4961825848328199E-2</v>
      </c>
      <c r="E96" s="139">
        <v>0.56904206668205903</v>
      </c>
      <c r="F96" s="144">
        <v>0.34271554715288999</v>
      </c>
      <c r="G96" s="139">
        <v>-0.34325549947981998</v>
      </c>
      <c r="H96" s="144">
        <v>0.10064076150161</v>
      </c>
      <c r="I96" s="139">
        <v>1.0944848702377299</v>
      </c>
      <c r="J96" s="144">
        <v>0.617808737527067</v>
      </c>
      <c r="K96" s="139">
        <v>-0.35912033710175101</v>
      </c>
      <c r="L96" s="144">
        <v>9.5963581213795501E-2</v>
      </c>
      <c r="M96" s="139">
        <v>3.06423907045609</v>
      </c>
      <c r="N96" s="155">
        <v>0.91310144273580696</v>
      </c>
    </row>
    <row r="97" spans="1:14" ht="13" customHeight="1" x14ac:dyDescent="0.15">
      <c r="A97" s="5" t="s">
        <v>305</v>
      </c>
      <c r="B97" s="87">
        <v>3</v>
      </c>
      <c r="C97" s="153">
        <v>2.2507634326995401E-3</v>
      </c>
      <c r="D97" s="154">
        <v>6.0009094577389101E-2</v>
      </c>
      <c r="E97" s="153">
        <v>0.16218201866126</v>
      </c>
      <c r="F97" s="154">
        <v>6.23426556037101E-2</v>
      </c>
      <c r="G97" s="153">
        <v>-2.4364344200626099E-2</v>
      </c>
      <c r="H97" s="154">
        <v>6.1550945784644602E-2</v>
      </c>
      <c r="I97" s="153">
        <v>2.0692582729750999</v>
      </c>
      <c r="J97" s="154">
        <v>0.21330948204678099</v>
      </c>
      <c r="K97" s="153">
        <v>-4.79314931252382E-2</v>
      </c>
      <c r="L97" s="154">
        <v>5.3944238228821099E-2</v>
      </c>
      <c r="M97" s="153">
        <v>2.68719116633181</v>
      </c>
      <c r="N97" s="162">
        <v>0.28285017869739199</v>
      </c>
    </row>
    <row r="99" spans="1:14" x14ac:dyDescent="0.15">
      <c r="A99" s="128" t="s">
        <v>397</v>
      </c>
    </row>
    <row r="100" spans="1:14" x14ac:dyDescent="0.15">
      <c r="A100" s="128" t="s">
        <v>452</v>
      </c>
    </row>
    <row r="101" spans="1:14" x14ac:dyDescent="0.15">
      <c r="A101" s="128" t="s">
        <v>442</v>
      </c>
    </row>
    <row r="102" spans="1:14" x14ac:dyDescent="0.15">
      <c r="A102" s="128" t="s">
        <v>390</v>
      </c>
    </row>
    <row r="103" spans="1:14" x14ac:dyDescent="0.15">
      <c r="A103" s="128" t="s">
        <v>306</v>
      </c>
    </row>
    <row r="104" spans="1:14" x14ac:dyDescent="0.15">
      <c r="A104" s="128" t="s">
        <v>307</v>
      </c>
    </row>
    <row r="105" spans="1:14" x14ac:dyDescent="0.15">
      <c r="A105" s="128" t="s">
        <v>308</v>
      </c>
    </row>
    <row r="106" spans="1:14" x14ac:dyDescent="0.15">
      <c r="A106" s="128" t="s">
        <v>309</v>
      </c>
    </row>
    <row r="107" spans="1:14" x14ac:dyDescent="0.15">
      <c r="A107" s="112" t="str">
        <f>HYPERLINK("https://oecdcode.org/disclaimers/cyprus.html", "Information on data for Cyprus: https://oecdcode.org/disclaimers/cyprus.html")</f>
        <v>Information on data for Cyprus: https://oecdcode.org/disclaimers/cyprus.html</v>
      </c>
    </row>
    <row r="108" spans="1:14" x14ac:dyDescent="0.15">
      <c r="A108" s="128" t="s">
        <v>310</v>
      </c>
    </row>
  </sheetData>
  <mergeCells count="5">
    <mergeCell ref="B8:B10"/>
    <mergeCell ref="C9:F9"/>
    <mergeCell ref="G9:J9"/>
    <mergeCell ref="K9:N9"/>
    <mergeCell ref="C8:N8"/>
  </mergeCells>
  <conditionalFormatting sqref="C1:C200">
    <cfRule type="expression" dxfId="16" priority="3">
      <formula>ABS(C1/D1)&gt;1.95996398454005</formula>
    </cfRule>
  </conditionalFormatting>
  <conditionalFormatting sqref="G1:G200">
    <cfRule type="expression" dxfId="15" priority="2">
      <formula>ABS(G1/H1)&gt;1.95996398454005</formula>
    </cfRule>
  </conditionalFormatting>
  <conditionalFormatting sqref="K1:K200">
    <cfRule type="expression" dxfId="14" priority="1">
      <formula>ABS(K1/L1)&gt;1.95996398454005</formula>
    </cfRule>
  </conditionalFormatting>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T110"/>
  <sheetViews>
    <sheetView showGridLines="0" zoomScale="80" workbookViewId="0"/>
  </sheetViews>
  <sheetFormatPr baseColWidth="10" defaultRowHeight="13" x14ac:dyDescent="0.15"/>
  <cols>
    <col min="1" max="1" width="30.6640625" customWidth="1"/>
    <col min="2" max="2" width="8.6640625" customWidth="1"/>
  </cols>
  <sheetData>
    <row r="1" spans="1:46" x14ac:dyDescent="0.15">
      <c r="A1" s="27" t="s">
        <v>226</v>
      </c>
    </row>
    <row r="2" spans="1:46" x14ac:dyDescent="0.15">
      <c r="A2" s="29" t="s">
        <v>227</v>
      </c>
    </row>
    <row r="3" spans="1:46" x14ac:dyDescent="0.15">
      <c r="A3" s="25" t="s">
        <v>349</v>
      </c>
    </row>
    <row r="4" spans="1:46" x14ac:dyDescent="0.15">
      <c r="A4" s="97" t="str">
        <f>HYPERLINK("#'TOC'!A1", "Back to TOC")</f>
        <v>Back to TOC</v>
      </c>
    </row>
    <row r="7" spans="1:46" ht="16" customHeight="1" x14ac:dyDescent="0.15">
      <c r="B7" s="163" t="s">
        <v>237</v>
      </c>
      <c r="C7" s="166" t="s">
        <v>464</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7"/>
    </row>
    <row r="8" spans="1:46" ht="32" customHeight="1" x14ac:dyDescent="0.15">
      <c r="B8" s="164"/>
      <c r="C8" s="168" t="s">
        <v>331</v>
      </c>
      <c r="D8" s="168"/>
      <c r="E8" s="168" t="s">
        <v>351</v>
      </c>
      <c r="F8" s="168"/>
      <c r="G8" s="168"/>
      <c r="H8" s="168"/>
      <c r="I8" s="168"/>
      <c r="J8" s="168"/>
      <c r="K8" s="168"/>
      <c r="L8" s="168"/>
      <c r="M8" s="168" t="s">
        <v>356</v>
      </c>
      <c r="N8" s="168"/>
      <c r="O8" s="168"/>
      <c r="P8" s="168"/>
      <c r="Q8" s="168"/>
      <c r="R8" s="168"/>
      <c r="S8" s="168" t="s">
        <v>360</v>
      </c>
      <c r="T8" s="168"/>
      <c r="U8" s="168"/>
      <c r="V8" s="168"/>
      <c r="W8" s="168"/>
      <c r="X8" s="168"/>
      <c r="Y8" s="168"/>
      <c r="Z8" s="168"/>
      <c r="AA8" s="168" t="s">
        <v>365</v>
      </c>
      <c r="AB8" s="168"/>
      <c r="AC8" s="168"/>
      <c r="AD8" s="168"/>
      <c r="AE8" s="168"/>
      <c r="AF8" s="168"/>
      <c r="AG8" s="168"/>
      <c r="AH8" s="168"/>
      <c r="AI8" s="168" t="s">
        <v>369</v>
      </c>
      <c r="AJ8" s="168"/>
      <c r="AK8" s="168"/>
      <c r="AL8" s="168"/>
      <c r="AM8" s="168"/>
      <c r="AN8" s="168"/>
      <c r="AO8" s="168"/>
      <c r="AP8" s="168"/>
      <c r="AQ8" s="170" t="s">
        <v>243</v>
      </c>
      <c r="AR8" s="170"/>
      <c r="AS8" s="170" t="s">
        <v>245</v>
      </c>
      <c r="AT8" s="172"/>
    </row>
    <row r="9" spans="1:46" ht="48" customHeight="1" x14ac:dyDescent="0.15">
      <c r="B9" s="164"/>
      <c r="C9" s="168"/>
      <c r="D9" s="168"/>
      <c r="E9" s="169" t="s">
        <v>352</v>
      </c>
      <c r="F9" s="169"/>
      <c r="G9" s="169" t="s">
        <v>353</v>
      </c>
      <c r="H9" s="169"/>
      <c r="I9" s="169" t="s">
        <v>354</v>
      </c>
      <c r="J9" s="169"/>
      <c r="K9" s="169" t="s">
        <v>355</v>
      </c>
      <c r="L9" s="169"/>
      <c r="M9" s="169" t="s">
        <v>357</v>
      </c>
      <c r="N9" s="169"/>
      <c r="O9" s="169" t="s">
        <v>358</v>
      </c>
      <c r="P9" s="169"/>
      <c r="Q9" s="169" t="s">
        <v>359</v>
      </c>
      <c r="R9" s="169"/>
      <c r="S9" s="169" t="s">
        <v>361</v>
      </c>
      <c r="T9" s="169"/>
      <c r="U9" s="169" t="s">
        <v>362</v>
      </c>
      <c r="V9" s="169"/>
      <c r="W9" s="169" t="s">
        <v>363</v>
      </c>
      <c r="X9" s="169"/>
      <c r="Y9" s="169" t="s">
        <v>364</v>
      </c>
      <c r="Z9" s="169"/>
      <c r="AA9" s="169" t="s">
        <v>366</v>
      </c>
      <c r="AB9" s="169"/>
      <c r="AC9" s="169" t="s">
        <v>367</v>
      </c>
      <c r="AD9" s="169"/>
      <c r="AE9" s="169" t="s">
        <v>368</v>
      </c>
      <c r="AF9" s="169"/>
      <c r="AG9" s="169" t="s">
        <v>364</v>
      </c>
      <c r="AH9" s="169"/>
      <c r="AI9" s="169" t="s">
        <v>361</v>
      </c>
      <c r="AJ9" s="169"/>
      <c r="AK9" s="169" t="s">
        <v>362</v>
      </c>
      <c r="AL9" s="169"/>
      <c r="AM9" s="169" t="s">
        <v>363</v>
      </c>
      <c r="AN9" s="169"/>
      <c r="AO9" s="169" t="s">
        <v>364</v>
      </c>
      <c r="AP9" s="169"/>
      <c r="AQ9" s="171" t="s">
        <v>331</v>
      </c>
      <c r="AR9" s="171"/>
      <c r="AS9" s="171" t="s">
        <v>331</v>
      </c>
      <c r="AT9" s="173"/>
    </row>
    <row r="10" spans="1:46" ht="16" customHeight="1" x14ac:dyDescent="0.15">
      <c r="B10" s="165"/>
      <c r="C10" s="98" t="s">
        <v>332</v>
      </c>
      <c r="D10" s="98" t="s">
        <v>240</v>
      </c>
      <c r="E10" s="98" t="s">
        <v>332</v>
      </c>
      <c r="F10" s="98" t="s">
        <v>240</v>
      </c>
      <c r="G10" s="98" t="s">
        <v>332</v>
      </c>
      <c r="H10" s="98" t="s">
        <v>240</v>
      </c>
      <c r="I10" s="98" t="s">
        <v>332</v>
      </c>
      <c r="J10" s="98" t="s">
        <v>240</v>
      </c>
      <c r="K10" s="98" t="s">
        <v>337</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332</v>
      </c>
      <c r="AB10" s="98" t="s">
        <v>240</v>
      </c>
      <c r="AC10" s="98" t="s">
        <v>332</v>
      </c>
      <c r="AD10" s="98" t="s">
        <v>240</v>
      </c>
      <c r="AE10" s="98" t="s">
        <v>332</v>
      </c>
      <c r="AF10" s="98" t="s">
        <v>240</v>
      </c>
      <c r="AG10" s="98" t="s">
        <v>337</v>
      </c>
      <c r="AH10" s="98" t="s">
        <v>240</v>
      </c>
      <c r="AI10" s="98" t="s">
        <v>332</v>
      </c>
      <c r="AJ10" s="98" t="s">
        <v>240</v>
      </c>
      <c r="AK10" s="98" t="s">
        <v>332</v>
      </c>
      <c r="AL10" s="98" t="s">
        <v>240</v>
      </c>
      <c r="AM10" s="98" t="s">
        <v>332</v>
      </c>
      <c r="AN10" s="98" t="s">
        <v>240</v>
      </c>
      <c r="AO10" s="98" t="s">
        <v>337</v>
      </c>
      <c r="AP10" s="98" t="s">
        <v>240</v>
      </c>
      <c r="AQ10" s="98" t="s">
        <v>337</v>
      </c>
      <c r="AR10" s="98" t="s">
        <v>240</v>
      </c>
      <c r="AS10" s="98" t="s">
        <v>337</v>
      </c>
      <c r="AT10" s="99" t="s">
        <v>240</v>
      </c>
    </row>
    <row r="11" spans="1:46" ht="13" customHeight="1" x14ac:dyDescent="0.15">
      <c r="A11" s="100"/>
      <c r="B11" s="101"/>
      <c r="C11" s="102" t="s">
        <v>1768</v>
      </c>
      <c r="D11" s="120" t="s">
        <v>1769</v>
      </c>
      <c r="E11" s="102" t="s">
        <v>1770</v>
      </c>
      <c r="F11" s="120" t="s">
        <v>1771</v>
      </c>
      <c r="G11" s="102" t="s">
        <v>1772</v>
      </c>
      <c r="H11" s="120" t="s">
        <v>1773</v>
      </c>
      <c r="I11" s="102" t="s">
        <v>1774</v>
      </c>
      <c r="J11" s="120" t="s">
        <v>1775</v>
      </c>
      <c r="K11" s="102" t="s">
        <v>1776</v>
      </c>
      <c r="L11" s="120" t="s">
        <v>1777</v>
      </c>
      <c r="M11" s="102" t="s">
        <v>1778</v>
      </c>
      <c r="N11" s="120" t="s">
        <v>1779</v>
      </c>
      <c r="O11" s="102" t="s">
        <v>1780</v>
      </c>
      <c r="P11" s="120" t="s">
        <v>1781</v>
      </c>
      <c r="Q11" s="102" t="s">
        <v>1782</v>
      </c>
      <c r="R11" s="120" t="s">
        <v>1783</v>
      </c>
      <c r="S11" s="102" t="s">
        <v>1784</v>
      </c>
      <c r="T11" s="120" t="s">
        <v>1785</v>
      </c>
      <c r="U11" s="102" t="s">
        <v>1786</v>
      </c>
      <c r="V11" s="120" t="s">
        <v>1787</v>
      </c>
      <c r="W11" s="102" t="s">
        <v>1788</v>
      </c>
      <c r="X11" s="120" t="s">
        <v>1789</v>
      </c>
      <c r="Y11" s="102" t="s">
        <v>1790</v>
      </c>
      <c r="Z11" s="120" t="s">
        <v>1791</v>
      </c>
      <c r="AA11" s="102" t="s">
        <v>1792</v>
      </c>
      <c r="AB11" s="120" t="s">
        <v>1793</v>
      </c>
      <c r="AC11" s="102" t="s">
        <v>1794</v>
      </c>
      <c r="AD11" s="120" t="s">
        <v>1795</v>
      </c>
      <c r="AE11" s="102" t="s">
        <v>1796</v>
      </c>
      <c r="AF11" s="120" t="s">
        <v>1797</v>
      </c>
      <c r="AG11" s="102" t="s">
        <v>1798</v>
      </c>
      <c r="AH11" s="120" t="s">
        <v>1799</v>
      </c>
      <c r="AI11" s="102" t="s">
        <v>1800</v>
      </c>
      <c r="AJ11" s="120" t="s">
        <v>1801</v>
      </c>
      <c r="AK11" s="102" t="s">
        <v>1802</v>
      </c>
      <c r="AL11" s="120" t="s">
        <v>1803</v>
      </c>
      <c r="AM11" s="102" t="s">
        <v>1804</v>
      </c>
      <c r="AN11" s="120" t="s">
        <v>1805</v>
      </c>
      <c r="AO11" s="102" t="s">
        <v>1806</v>
      </c>
      <c r="AP11" s="120" t="s">
        <v>1807</v>
      </c>
      <c r="AQ11" s="104" t="s">
        <v>1808</v>
      </c>
      <c r="AR11" s="104" t="s">
        <v>1809</v>
      </c>
      <c r="AS11" s="104" t="s">
        <v>1810</v>
      </c>
      <c r="AT11" s="105" t="s">
        <v>1811</v>
      </c>
    </row>
    <row r="12" spans="1:46" ht="13" customHeight="1" x14ac:dyDescent="0.15">
      <c r="A12" s="57" t="s">
        <v>246</v>
      </c>
      <c r="B12" s="106">
        <v>2</v>
      </c>
      <c r="C12" s="20">
        <v>96.711406273697307</v>
      </c>
      <c r="D12" s="113">
        <v>0.290576426153213</v>
      </c>
      <c r="E12" s="20">
        <v>97.282331343756596</v>
      </c>
      <c r="F12" s="113">
        <v>0.49300739566394802</v>
      </c>
      <c r="G12" s="20">
        <v>96.064501825963902</v>
      </c>
      <c r="H12" s="113">
        <v>0.53749770785214401</v>
      </c>
      <c r="I12" s="20">
        <v>96.375273308950696</v>
      </c>
      <c r="J12" s="113">
        <v>0.52265713792266699</v>
      </c>
      <c r="K12" s="20">
        <v>-0.90705803480587099</v>
      </c>
      <c r="L12" s="113">
        <v>0.73577063281613397</v>
      </c>
      <c r="M12" s="20">
        <v>97.122221149250095</v>
      </c>
      <c r="N12" s="113">
        <v>0.303128224654301</v>
      </c>
      <c r="O12" s="20">
        <v>93.5821814940346</v>
      </c>
      <c r="P12" s="113">
        <v>1.19216898975512</v>
      </c>
      <c r="Q12" s="20">
        <v>-3.5400396552154398</v>
      </c>
      <c r="R12" s="113">
        <v>1.23444827590578</v>
      </c>
      <c r="S12" s="20">
        <v>96.422867413702406</v>
      </c>
      <c r="T12" s="113">
        <v>0.46492893370781002</v>
      </c>
      <c r="U12" s="20">
        <v>97.510917954921894</v>
      </c>
      <c r="V12" s="113">
        <v>0.51356958056617596</v>
      </c>
      <c r="W12" s="20">
        <v>96.228392202643803</v>
      </c>
      <c r="X12" s="113">
        <v>0.83788929293595305</v>
      </c>
      <c r="Y12" s="20">
        <v>-0.19447521105857399</v>
      </c>
      <c r="Z12" s="113">
        <v>1.00505872030929</v>
      </c>
      <c r="AA12" s="20">
        <v>96.724537464629705</v>
      </c>
      <c r="AB12" s="113">
        <v>0.391416630182501</v>
      </c>
      <c r="AC12" s="20">
        <v>96.629568084097897</v>
      </c>
      <c r="AD12" s="113">
        <v>0.56802165297892004</v>
      </c>
      <c r="AE12" s="20">
        <v>97.169431240578305</v>
      </c>
      <c r="AF12" s="113">
        <v>1.45843000847767</v>
      </c>
      <c r="AG12" s="20">
        <v>0.44489377594858598</v>
      </c>
      <c r="AH12" s="113">
        <v>1.50458660339442</v>
      </c>
      <c r="AI12" s="20">
        <v>96.687372591978004</v>
      </c>
      <c r="AJ12" s="113">
        <v>0.29493177334376203</v>
      </c>
      <c r="AK12" s="20" t="s">
        <v>824</v>
      </c>
      <c r="AL12" s="113" t="s">
        <v>824</v>
      </c>
      <c r="AM12" s="20" t="s">
        <v>824</v>
      </c>
      <c r="AN12" s="113" t="s">
        <v>824</v>
      </c>
      <c r="AO12" s="20" t="s">
        <v>824</v>
      </c>
      <c r="AP12" s="113" t="s">
        <v>824</v>
      </c>
      <c r="AQ12" s="107"/>
      <c r="AR12" s="107"/>
      <c r="AS12" s="107"/>
      <c r="AT12" s="108"/>
    </row>
    <row r="13" spans="1:46" ht="13" customHeight="1" x14ac:dyDescent="0.15">
      <c r="A13" s="57" t="s">
        <v>247</v>
      </c>
      <c r="B13" s="106">
        <v>2</v>
      </c>
      <c r="C13" s="20">
        <v>69.733828683449104</v>
      </c>
      <c r="D13" s="113">
        <v>1.14705743121125</v>
      </c>
      <c r="E13" s="20" t="s">
        <v>824</v>
      </c>
      <c r="F13" s="113" t="s">
        <v>824</v>
      </c>
      <c r="G13" s="20">
        <v>73.741459223889805</v>
      </c>
      <c r="H13" s="113">
        <v>1.79248194241417</v>
      </c>
      <c r="I13" s="20">
        <v>69.498802622315097</v>
      </c>
      <c r="J13" s="113">
        <v>1.44549900618769</v>
      </c>
      <c r="K13" s="20" t="s">
        <v>824</v>
      </c>
      <c r="L13" s="113" t="s">
        <v>824</v>
      </c>
      <c r="M13" s="20">
        <v>72.4112375046046</v>
      </c>
      <c r="N13" s="113">
        <v>1.3823661547736299</v>
      </c>
      <c r="O13" s="20">
        <v>66.904899513508198</v>
      </c>
      <c r="P13" s="113">
        <v>1.86090161297364</v>
      </c>
      <c r="Q13" s="20">
        <v>-5.5063379910963404</v>
      </c>
      <c r="R13" s="113">
        <v>2.3278734362383902</v>
      </c>
      <c r="S13" s="20">
        <v>71.344408180644194</v>
      </c>
      <c r="T13" s="113">
        <v>1.6554912737832901</v>
      </c>
      <c r="U13" s="20">
        <v>69.632459339354398</v>
      </c>
      <c r="V13" s="113">
        <v>2.2253083368372599</v>
      </c>
      <c r="W13" s="20">
        <v>68.430430266543098</v>
      </c>
      <c r="X13" s="113">
        <v>2.3931294404395498</v>
      </c>
      <c r="Y13" s="20">
        <v>-2.9139779141011002</v>
      </c>
      <c r="Z13" s="113">
        <v>2.9607380556230698</v>
      </c>
      <c r="AA13" s="20">
        <v>75.776845000889296</v>
      </c>
      <c r="AB13" s="113">
        <v>3.05144156990292</v>
      </c>
      <c r="AC13" s="20">
        <v>69.4010258829083</v>
      </c>
      <c r="AD13" s="113">
        <v>1.4540965480721399</v>
      </c>
      <c r="AE13" s="20">
        <v>68.631032710853106</v>
      </c>
      <c r="AF13" s="113">
        <v>2.7575444037009098</v>
      </c>
      <c r="AG13" s="20">
        <v>-7.1458122900361802</v>
      </c>
      <c r="AH13" s="113">
        <v>4.0589441351677902</v>
      </c>
      <c r="AI13" s="20">
        <v>72.496196779059005</v>
      </c>
      <c r="AJ13" s="113">
        <v>1.79199512840825</v>
      </c>
      <c r="AK13" s="20">
        <v>69.106098257587803</v>
      </c>
      <c r="AL13" s="113">
        <v>1.75810526865843</v>
      </c>
      <c r="AM13" s="20">
        <v>67.128097954654905</v>
      </c>
      <c r="AN13" s="113">
        <v>4.2290102830184804</v>
      </c>
      <c r="AO13" s="20">
        <v>-5.3680988244041004</v>
      </c>
      <c r="AP13" s="113">
        <v>4.5412642287265701</v>
      </c>
      <c r="AQ13" s="107"/>
      <c r="AR13" s="107"/>
      <c r="AS13" s="107"/>
      <c r="AT13" s="108"/>
    </row>
    <row r="14" spans="1:46" ht="13" customHeight="1" x14ac:dyDescent="0.15">
      <c r="A14" s="57" t="s">
        <v>248</v>
      </c>
      <c r="B14" s="106">
        <v>2</v>
      </c>
      <c r="C14" s="20">
        <v>67.463713929756096</v>
      </c>
      <c r="D14" s="113">
        <v>1.08093416229017</v>
      </c>
      <c r="E14" s="20">
        <v>71.998602606689005</v>
      </c>
      <c r="F14" s="113">
        <v>2.7498927447109001</v>
      </c>
      <c r="G14" s="20">
        <v>67.852802201595495</v>
      </c>
      <c r="H14" s="113">
        <v>1.5641406887238201</v>
      </c>
      <c r="I14" s="20">
        <v>64.848191583348907</v>
      </c>
      <c r="J14" s="113">
        <v>2.0908768966906099</v>
      </c>
      <c r="K14" s="20">
        <v>-7.1504110233401299</v>
      </c>
      <c r="L14" s="113">
        <v>3.4760046325492202</v>
      </c>
      <c r="M14" s="20">
        <v>66.844334291286799</v>
      </c>
      <c r="N14" s="113">
        <v>1.18613865935643</v>
      </c>
      <c r="O14" s="20">
        <v>73.787252202618703</v>
      </c>
      <c r="P14" s="113">
        <v>2.9105526941794002</v>
      </c>
      <c r="Q14" s="20">
        <v>6.9429179113319002</v>
      </c>
      <c r="R14" s="113">
        <v>3.2436116619317499</v>
      </c>
      <c r="S14" s="20">
        <v>70.670733699559307</v>
      </c>
      <c r="T14" s="113">
        <v>1.2061550604011699</v>
      </c>
      <c r="U14" s="20">
        <v>69.286871404882106</v>
      </c>
      <c r="V14" s="113">
        <v>2.3866779797961399</v>
      </c>
      <c r="W14" s="20">
        <v>55.663139673177596</v>
      </c>
      <c r="X14" s="113">
        <v>3.4687173081257598</v>
      </c>
      <c r="Y14" s="20">
        <v>-15.0075940263817</v>
      </c>
      <c r="Z14" s="113">
        <v>3.7257536159423799</v>
      </c>
      <c r="AA14" s="20">
        <v>70.382339043084301</v>
      </c>
      <c r="AB14" s="113">
        <v>2.5237366871729701</v>
      </c>
      <c r="AC14" s="20">
        <v>69.947289281088999</v>
      </c>
      <c r="AD14" s="113">
        <v>1.3526712614733001</v>
      </c>
      <c r="AE14" s="20">
        <v>59.0798067998183</v>
      </c>
      <c r="AF14" s="113">
        <v>3.13836148095608</v>
      </c>
      <c r="AG14" s="20">
        <v>-11.302532243266</v>
      </c>
      <c r="AH14" s="113">
        <v>4.1122900681959296</v>
      </c>
      <c r="AI14" s="20">
        <v>68.159379502112301</v>
      </c>
      <c r="AJ14" s="113">
        <v>1.07895174640506</v>
      </c>
      <c r="AK14" s="20">
        <v>60.638357338820398</v>
      </c>
      <c r="AL14" s="113">
        <v>5.5153698343709996</v>
      </c>
      <c r="AM14" s="20" t="s">
        <v>327</v>
      </c>
      <c r="AN14" s="113" t="s">
        <v>327</v>
      </c>
      <c r="AO14" s="20" t="s">
        <v>327</v>
      </c>
      <c r="AP14" s="113" t="s">
        <v>327</v>
      </c>
      <c r="AQ14" s="107"/>
      <c r="AR14" s="107"/>
      <c r="AS14" s="107"/>
      <c r="AT14" s="108"/>
    </row>
    <row r="15" spans="1:46" ht="13" customHeight="1" x14ac:dyDescent="0.15">
      <c r="A15" s="57" t="s">
        <v>249</v>
      </c>
      <c r="B15" s="106">
        <v>2</v>
      </c>
      <c r="C15" s="20">
        <v>86.773342942374001</v>
      </c>
      <c r="D15" s="113">
        <v>0.71434653536799098</v>
      </c>
      <c r="E15" s="20">
        <v>88.647037585167197</v>
      </c>
      <c r="F15" s="113">
        <v>1.01974029230401</v>
      </c>
      <c r="G15" s="20">
        <v>85.535667395866994</v>
      </c>
      <c r="H15" s="113">
        <v>1.2901804481481201</v>
      </c>
      <c r="I15" s="20">
        <v>85.147751148810798</v>
      </c>
      <c r="J15" s="113">
        <v>1.5708397588491601</v>
      </c>
      <c r="K15" s="20">
        <v>-3.4992864363564302</v>
      </c>
      <c r="L15" s="113">
        <v>1.87971845023326</v>
      </c>
      <c r="M15" s="20">
        <v>86.743485819707004</v>
      </c>
      <c r="N15" s="113">
        <v>0.727936702463437</v>
      </c>
      <c r="O15" s="20">
        <v>90.283208582589296</v>
      </c>
      <c r="P15" s="113">
        <v>2.5064025645749002</v>
      </c>
      <c r="Q15" s="20">
        <v>3.53972276288229</v>
      </c>
      <c r="R15" s="113">
        <v>2.5886229173478199</v>
      </c>
      <c r="S15" s="20">
        <v>87.060402867442903</v>
      </c>
      <c r="T15" s="113">
        <v>0.95744004259600402</v>
      </c>
      <c r="U15" s="20">
        <v>85.942303362257704</v>
      </c>
      <c r="V15" s="113">
        <v>1.41230275293588</v>
      </c>
      <c r="W15" s="20">
        <v>87.044643767957297</v>
      </c>
      <c r="X15" s="113">
        <v>2.0887522399915799</v>
      </c>
      <c r="Y15" s="20">
        <v>-1.5759099485649099E-2</v>
      </c>
      <c r="Z15" s="113">
        <v>2.2393072331477102</v>
      </c>
      <c r="AA15" s="20">
        <v>86.689188764766101</v>
      </c>
      <c r="AB15" s="113">
        <v>0.89159334865717099</v>
      </c>
      <c r="AC15" s="20">
        <v>86.809556683510394</v>
      </c>
      <c r="AD15" s="113">
        <v>1.48204732977705</v>
      </c>
      <c r="AE15" s="20">
        <v>85.594346936660102</v>
      </c>
      <c r="AF15" s="113">
        <v>2.7000703639674501</v>
      </c>
      <c r="AG15" s="20">
        <v>-1.0948418281060599</v>
      </c>
      <c r="AH15" s="113">
        <v>2.8369540421520498</v>
      </c>
      <c r="AI15" s="20">
        <v>86.453999943271995</v>
      </c>
      <c r="AJ15" s="113">
        <v>0.75374770949694703</v>
      </c>
      <c r="AK15" s="20" t="s">
        <v>824</v>
      </c>
      <c r="AL15" s="113" t="s">
        <v>824</v>
      </c>
      <c r="AM15" s="20" t="s">
        <v>824</v>
      </c>
      <c r="AN15" s="113" t="s">
        <v>824</v>
      </c>
      <c r="AO15" s="20" t="s">
        <v>824</v>
      </c>
      <c r="AP15" s="113" t="s">
        <v>824</v>
      </c>
      <c r="AQ15" s="107"/>
      <c r="AR15" s="107"/>
      <c r="AS15" s="107"/>
      <c r="AT15" s="108"/>
    </row>
    <row r="16" spans="1:46" ht="13" customHeight="1" x14ac:dyDescent="0.15">
      <c r="A16" s="57" t="s">
        <v>250</v>
      </c>
      <c r="B16" s="106">
        <v>2</v>
      </c>
      <c r="C16" s="20">
        <v>85.320676454412293</v>
      </c>
      <c r="D16" s="113">
        <v>0.62126878127365903</v>
      </c>
      <c r="E16" s="20">
        <v>89.148498631816693</v>
      </c>
      <c r="F16" s="113">
        <v>1.4745175087281499</v>
      </c>
      <c r="G16" s="20">
        <v>84.774681951495893</v>
      </c>
      <c r="H16" s="113">
        <v>0.68125829660597004</v>
      </c>
      <c r="I16" s="20" t="s">
        <v>327</v>
      </c>
      <c r="J16" s="113" t="s">
        <v>327</v>
      </c>
      <c r="K16" s="20" t="s">
        <v>327</v>
      </c>
      <c r="L16" s="113" t="s">
        <v>327</v>
      </c>
      <c r="M16" s="20">
        <v>85.4469697245204</v>
      </c>
      <c r="N16" s="113">
        <v>0.76066438312039197</v>
      </c>
      <c r="O16" s="20">
        <v>84.973165381402197</v>
      </c>
      <c r="P16" s="113">
        <v>1.21370958984814</v>
      </c>
      <c r="Q16" s="20">
        <v>-0.47380434311818898</v>
      </c>
      <c r="R16" s="113">
        <v>1.4781607593095101</v>
      </c>
      <c r="S16" s="20">
        <v>86.442183283514197</v>
      </c>
      <c r="T16" s="113">
        <v>0.98188006699995201</v>
      </c>
      <c r="U16" s="20">
        <v>83.2167526304614</v>
      </c>
      <c r="V16" s="113">
        <v>1.0344366402735501</v>
      </c>
      <c r="W16" s="20">
        <v>89.159993500062797</v>
      </c>
      <c r="X16" s="113">
        <v>1.4573139317378401</v>
      </c>
      <c r="Y16" s="20">
        <v>2.7178102165486102</v>
      </c>
      <c r="Z16" s="113">
        <v>1.7185982594036899</v>
      </c>
      <c r="AA16" s="20">
        <v>85.653224187961001</v>
      </c>
      <c r="AB16" s="113">
        <v>1.0785764442192101</v>
      </c>
      <c r="AC16" s="20">
        <v>84.239887506046799</v>
      </c>
      <c r="AD16" s="113">
        <v>0.96725798281582498</v>
      </c>
      <c r="AE16" s="20">
        <v>87.400683232534604</v>
      </c>
      <c r="AF16" s="113">
        <v>1.6904582234830701</v>
      </c>
      <c r="AG16" s="20">
        <v>1.74745904457365</v>
      </c>
      <c r="AH16" s="113">
        <v>2.0486821521695799</v>
      </c>
      <c r="AI16" s="20">
        <v>84.150291256071398</v>
      </c>
      <c r="AJ16" s="113">
        <v>0.68610063640054697</v>
      </c>
      <c r="AK16" s="20">
        <v>89.982365071219206</v>
      </c>
      <c r="AL16" s="113">
        <v>1.5725074572220299</v>
      </c>
      <c r="AM16" s="20" t="s">
        <v>824</v>
      </c>
      <c r="AN16" s="113" t="s">
        <v>824</v>
      </c>
      <c r="AO16" s="20" t="s">
        <v>824</v>
      </c>
      <c r="AP16" s="113" t="s">
        <v>824</v>
      </c>
      <c r="AQ16" s="107"/>
      <c r="AR16" s="107"/>
      <c r="AS16" s="107"/>
      <c r="AT16" s="108"/>
    </row>
    <row r="17" spans="1:46" ht="13" customHeight="1" x14ac:dyDescent="0.15">
      <c r="A17" s="57" t="s">
        <v>251</v>
      </c>
      <c r="B17" s="106">
        <v>2</v>
      </c>
      <c r="C17" s="20">
        <v>62.160950621344597</v>
      </c>
      <c r="D17" s="113">
        <v>1.26841770339441</v>
      </c>
      <c r="E17" s="20" t="s">
        <v>824</v>
      </c>
      <c r="F17" s="113" t="s">
        <v>824</v>
      </c>
      <c r="G17" s="20">
        <v>64.471672704058903</v>
      </c>
      <c r="H17" s="113">
        <v>1.75924394384094</v>
      </c>
      <c r="I17" s="20">
        <v>56.616042832868999</v>
      </c>
      <c r="J17" s="113">
        <v>3.1449429023016902</v>
      </c>
      <c r="K17" s="20" t="s">
        <v>824</v>
      </c>
      <c r="L17" s="113" t="s">
        <v>824</v>
      </c>
      <c r="M17" s="20">
        <v>55.542317083849198</v>
      </c>
      <c r="N17" s="113">
        <v>2.9844789663920701</v>
      </c>
      <c r="O17" s="20">
        <v>66.140687729828201</v>
      </c>
      <c r="P17" s="113">
        <v>1.5215995455512601</v>
      </c>
      <c r="Q17" s="20">
        <v>10.598370645978999</v>
      </c>
      <c r="R17" s="113">
        <v>3.4508659831423198</v>
      </c>
      <c r="S17" s="20">
        <v>64.496675530060401</v>
      </c>
      <c r="T17" s="113">
        <v>2.2809240468876499</v>
      </c>
      <c r="U17" s="20">
        <v>67.168765804145494</v>
      </c>
      <c r="V17" s="113">
        <v>2.58425429666877</v>
      </c>
      <c r="W17" s="20">
        <v>56.089820098855697</v>
      </c>
      <c r="X17" s="113">
        <v>3.7317011844660901</v>
      </c>
      <c r="Y17" s="20">
        <v>-8.4068554312047503</v>
      </c>
      <c r="Z17" s="113">
        <v>4.6804570620725698</v>
      </c>
      <c r="AA17" s="20" t="s">
        <v>824</v>
      </c>
      <c r="AB17" s="113" t="s">
        <v>824</v>
      </c>
      <c r="AC17" s="20">
        <v>65.1655109431059</v>
      </c>
      <c r="AD17" s="113">
        <v>1.62417110142689</v>
      </c>
      <c r="AE17" s="20">
        <v>60.594905742425702</v>
      </c>
      <c r="AF17" s="113">
        <v>2.8648946149097498</v>
      </c>
      <c r="AG17" s="20" t="s">
        <v>824</v>
      </c>
      <c r="AH17" s="113" t="s">
        <v>824</v>
      </c>
      <c r="AI17" s="20">
        <v>64.5840118210226</v>
      </c>
      <c r="AJ17" s="113">
        <v>2.3655550900607998</v>
      </c>
      <c r="AK17" s="20">
        <v>63.226825337342703</v>
      </c>
      <c r="AL17" s="113">
        <v>2.1214276700600401</v>
      </c>
      <c r="AM17" s="20">
        <v>60.978703937382598</v>
      </c>
      <c r="AN17" s="113">
        <v>4.9163406199869302</v>
      </c>
      <c r="AO17" s="20">
        <v>-3.6053078836400001</v>
      </c>
      <c r="AP17" s="113">
        <v>5.6673439206820797</v>
      </c>
      <c r="AQ17" s="107"/>
      <c r="AR17" s="107"/>
      <c r="AS17" s="107"/>
      <c r="AT17" s="108"/>
    </row>
    <row r="18" spans="1:46" ht="13" customHeight="1" x14ac:dyDescent="0.15">
      <c r="A18" s="109" t="s">
        <v>252</v>
      </c>
      <c r="B18" s="106">
        <v>2</v>
      </c>
      <c r="C18" s="20">
        <v>74.063459497415096</v>
      </c>
      <c r="D18" s="113">
        <v>1.7304034163795701</v>
      </c>
      <c r="E18" s="20" t="s">
        <v>824</v>
      </c>
      <c r="F18" s="113" t="s">
        <v>824</v>
      </c>
      <c r="G18" s="20">
        <v>73.682448007019801</v>
      </c>
      <c r="H18" s="113">
        <v>2.0547196051582599</v>
      </c>
      <c r="I18" s="20">
        <v>78.011811007474293</v>
      </c>
      <c r="J18" s="113">
        <v>3.3527261447358701</v>
      </c>
      <c r="K18" s="20" t="s">
        <v>824</v>
      </c>
      <c r="L18" s="113" t="s">
        <v>824</v>
      </c>
      <c r="M18" s="20">
        <v>66.5520589629471</v>
      </c>
      <c r="N18" s="113">
        <v>5.0397337099822996</v>
      </c>
      <c r="O18" s="20">
        <v>77.173030989174407</v>
      </c>
      <c r="P18" s="113">
        <v>1.6350844825550499</v>
      </c>
      <c r="Q18" s="20">
        <v>10.6209720262273</v>
      </c>
      <c r="R18" s="113">
        <v>5.3297139168559102</v>
      </c>
      <c r="S18" s="20">
        <v>76.864894126171805</v>
      </c>
      <c r="T18" s="113">
        <v>2.2733699411418802</v>
      </c>
      <c r="U18" s="20">
        <v>75.070642359280995</v>
      </c>
      <c r="V18" s="113">
        <v>2.5202237312122699</v>
      </c>
      <c r="W18" s="20">
        <v>68.913429523232296</v>
      </c>
      <c r="X18" s="113">
        <v>5.2734918286125696</v>
      </c>
      <c r="Y18" s="20">
        <v>-7.9514646029395202</v>
      </c>
      <c r="Z18" s="113">
        <v>5.7088087445294704</v>
      </c>
      <c r="AA18" s="20" t="s">
        <v>824</v>
      </c>
      <c r="AB18" s="113" t="s">
        <v>824</v>
      </c>
      <c r="AC18" s="20">
        <v>75.940875313341607</v>
      </c>
      <c r="AD18" s="113">
        <v>1.9094420341871501</v>
      </c>
      <c r="AE18" s="20">
        <v>71.274525183956598</v>
      </c>
      <c r="AF18" s="113">
        <v>3.4586813099638398</v>
      </c>
      <c r="AG18" s="20" t="s">
        <v>824</v>
      </c>
      <c r="AH18" s="113" t="s">
        <v>824</v>
      </c>
      <c r="AI18" s="20">
        <v>74.744718151282697</v>
      </c>
      <c r="AJ18" s="113">
        <v>2.4162989097182801</v>
      </c>
      <c r="AK18" s="20">
        <v>76.439865828322198</v>
      </c>
      <c r="AL18" s="113">
        <v>2.2510191188058699</v>
      </c>
      <c r="AM18" s="20">
        <v>68.224730482207093</v>
      </c>
      <c r="AN18" s="113">
        <v>6.0888295775895802</v>
      </c>
      <c r="AO18" s="20">
        <v>-6.5199876690755802</v>
      </c>
      <c r="AP18" s="113">
        <v>6.5099773353063304</v>
      </c>
      <c r="AQ18" s="107"/>
      <c r="AR18" s="107"/>
      <c r="AS18" s="107"/>
      <c r="AT18" s="108"/>
    </row>
    <row r="19" spans="1:46" ht="13" customHeight="1" x14ac:dyDescent="0.15">
      <c r="A19" s="109" t="s">
        <v>253</v>
      </c>
      <c r="B19" s="106">
        <v>2</v>
      </c>
      <c r="C19" s="20">
        <v>43.157975833453499</v>
      </c>
      <c r="D19" s="113">
        <v>1.5684833790374599</v>
      </c>
      <c r="E19" s="20" t="s">
        <v>824</v>
      </c>
      <c r="F19" s="113" t="s">
        <v>824</v>
      </c>
      <c r="G19" s="20">
        <v>43.241216044607803</v>
      </c>
      <c r="H19" s="113">
        <v>2.2230848851904099</v>
      </c>
      <c r="I19" s="20">
        <v>43.772016988257</v>
      </c>
      <c r="J19" s="113">
        <v>2.73638041642399</v>
      </c>
      <c r="K19" s="20" t="s">
        <v>824</v>
      </c>
      <c r="L19" s="113" t="s">
        <v>824</v>
      </c>
      <c r="M19" s="20">
        <v>44.235469099398799</v>
      </c>
      <c r="N19" s="113">
        <v>2.6511524425773798</v>
      </c>
      <c r="O19" s="20">
        <v>43.073415852044597</v>
      </c>
      <c r="P19" s="113">
        <v>2.02840326503402</v>
      </c>
      <c r="Q19" s="20">
        <v>-1.16205324735422</v>
      </c>
      <c r="R19" s="113">
        <v>3.3369708138407699</v>
      </c>
      <c r="S19" s="20">
        <v>43.901123656207503</v>
      </c>
      <c r="T19" s="113">
        <v>2.6182110697190502</v>
      </c>
      <c r="U19" s="20">
        <v>47.575747982352198</v>
      </c>
      <c r="V19" s="113">
        <v>2.8739431727756601</v>
      </c>
      <c r="W19" s="20">
        <v>40.170252312094803</v>
      </c>
      <c r="X19" s="113">
        <v>3.65219244555683</v>
      </c>
      <c r="Y19" s="20">
        <v>-3.73087134411263</v>
      </c>
      <c r="Z19" s="113">
        <v>4.8163588711008103</v>
      </c>
      <c r="AA19" s="20" t="s">
        <v>824</v>
      </c>
      <c r="AB19" s="113" t="s">
        <v>824</v>
      </c>
      <c r="AC19" s="20">
        <v>46.286933630845397</v>
      </c>
      <c r="AD19" s="113">
        <v>2.0502158710431102</v>
      </c>
      <c r="AE19" s="20">
        <v>40.273634891533902</v>
      </c>
      <c r="AF19" s="113">
        <v>3.0332757698882902</v>
      </c>
      <c r="AG19" s="20" t="s">
        <v>824</v>
      </c>
      <c r="AH19" s="113" t="s">
        <v>824</v>
      </c>
      <c r="AI19" s="20">
        <v>43.070173802184499</v>
      </c>
      <c r="AJ19" s="113">
        <v>2.22562456273381</v>
      </c>
      <c r="AK19" s="20">
        <v>44.394840323164402</v>
      </c>
      <c r="AL19" s="113">
        <v>2.58927920342874</v>
      </c>
      <c r="AM19" s="20">
        <v>44.256278944657197</v>
      </c>
      <c r="AN19" s="113">
        <v>6.7932317199845</v>
      </c>
      <c r="AO19" s="20">
        <v>1.18610514247277</v>
      </c>
      <c r="AP19" s="113">
        <v>6.9264005424597102</v>
      </c>
      <c r="AQ19" s="107"/>
      <c r="AR19" s="107"/>
      <c r="AS19" s="107"/>
      <c r="AT19" s="108"/>
    </row>
    <row r="20" spans="1:46" ht="13" customHeight="1" x14ac:dyDescent="0.15">
      <c r="A20" s="57" t="s">
        <v>254</v>
      </c>
      <c r="B20" s="106">
        <v>2</v>
      </c>
      <c r="C20" s="20">
        <v>79.253496493756501</v>
      </c>
      <c r="D20" s="113">
        <v>1.0598414251544701</v>
      </c>
      <c r="E20" s="20">
        <v>88.641648193941506</v>
      </c>
      <c r="F20" s="113">
        <v>2.7137412314575502</v>
      </c>
      <c r="G20" s="20">
        <v>79.316932066204998</v>
      </c>
      <c r="H20" s="113">
        <v>1.7591753423735901</v>
      </c>
      <c r="I20" s="20">
        <v>75.648954554690704</v>
      </c>
      <c r="J20" s="113">
        <v>1.49097009204445</v>
      </c>
      <c r="K20" s="20">
        <v>-12.992693639250801</v>
      </c>
      <c r="L20" s="113">
        <v>3.1100607604080102</v>
      </c>
      <c r="M20" s="20">
        <v>80.231810839059094</v>
      </c>
      <c r="N20" s="113">
        <v>1.16872130201362</v>
      </c>
      <c r="O20" s="20">
        <v>75.649348299926402</v>
      </c>
      <c r="P20" s="113">
        <v>2.5132083820251001</v>
      </c>
      <c r="Q20" s="20">
        <v>-4.5824625391327496</v>
      </c>
      <c r="R20" s="113">
        <v>2.7780531573226201</v>
      </c>
      <c r="S20" s="20">
        <v>80.353688233544702</v>
      </c>
      <c r="T20" s="113">
        <v>1.42097455022106</v>
      </c>
      <c r="U20" s="20">
        <v>78.935526862136001</v>
      </c>
      <c r="V20" s="113">
        <v>3.13662068900901</v>
      </c>
      <c r="W20" s="20">
        <v>78.816066821471196</v>
      </c>
      <c r="X20" s="113">
        <v>2.0659708031030402</v>
      </c>
      <c r="Y20" s="20">
        <v>-1.5376214120734599</v>
      </c>
      <c r="Z20" s="113">
        <v>2.5689212522054801</v>
      </c>
      <c r="AA20" s="20">
        <v>80.6681605346472</v>
      </c>
      <c r="AB20" s="113">
        <v>1.4986167447365299</v>
      </c>
      <c r="AC20" s="20">
        <v>76.296433343876402</v>
      </c>
      <c r="AD20" s="113">
        <v>1.90779236121791</v>
      </c>
      <c r="AE20" s="20">
        <v>82.343336180134798</v>
      </c>
      <c r="AF20" s="113">
        <v>2.7848257495909698</v>
      </c>
      <c r="AG20" s="20">
        <v>1.6751756454876101</v>
      </c>
      <c r="AH20" s="113">
        <v>3.1758467132122599</v>
      </c>
      <c r="AI20" s="20">
        <v>81.361445920520495</v>
      </c>
      <c r="AJ20" s="113">
        <v>1.1791328297833601</v>
      </c>
      <c r="AK20" s="20">
        <v>72.592388064065105</v>
      </c>
      <c r="AL20" s="113">
        <v>2.6154482905820702</v>
      </c>
      <c r="AM20" s="20">
        <v>81.240279866393607</v>
      </c>
      <c r="AN20" s="113">
        <v>4.3643781819489798</v>
      </c>
      <c r="AO20" s="20">
        <v>-0.12116605412686</v>
      </c>
      <c r="AP20" s="113">
        <v>4.5312579712183103</v>
      </c>
      <c r="AQ20" s="107"/>
      <c r="AR20" s="107"/>
      <c r="AS20" s="107"/>
      <c r="AT20" s="108"/>
    </row>
    <row r="21" spans="1:46" ht="13" customHeight="1" x14ac:dyDescent="0.15">
      <c r="A21" s="57" t="s">
        <v>255</v>
      </c>
      <c r="B21" s="106">
        <v>2</v>
      </c>
      <c r="C21" s="20">
        <v>89.702385245719199</v>
      </c>
      <c r="D21" s="113">
        <v>0.808369739531277</v>
      </c>
      <c r="E21" s="20">
        <v>87.519353292171303</v>
      </c>
      <c r="F21" s="113">
        <v>2.2586122931468799</v>
      </c>
      <c r="G21" s="20">
        <v>90.826913389959401</v>
      </c>
      <c r="H21" s="113">
        <v>1.09121339944719</v>
      </c>
      <c r="I21" s="20">
        <v>88.9455171387104</v>
      </c>
      <c r="J21" s="113">
        <v>1.2158985226183101</v>
      </c>
      <c r="K21" s="20">
        <v>1.42616384653908</v>
      </c>
      <c r="L21" s="113">
        <v>2.5302072951875298</v>
      </c>
      <c r="M21" s="20">
        <v>90.111590871458006</v>
      </c>
      <c r="N21" s="113">
        <v>0.80348642431678496</v>
      </c>
      <c r="O21" s="20" t="s">
        <v>824</v>
      </c>
      <c r="P21" s="113" t="s">
        <v>824</v>
      </c>
      <c r="Q21" s="20" t="s">
        <v>824</v>
      </c>
      <c r="R21" s="113" t="s">
        <v>824</v>
      </c>
      <c r="S21" s="20">
        <v>90.062780166299603</v>
      </c>
      <c r="T21" s="113">
        <v>0.97276298165726804</v>
      </c>
      <c r="U21" s="20">
        <v>88.088329101012306</v>
      </c>
      <c r="V21" s="113">
        <v>1.3286603431627999</v>
      </c>
      <c r="W21" s="20">
        <v>90.285649148066199</v>
      </c>
      <c r="X21" s="113">
        <v>2.4100520621831301</v>
      </c>
      <c r="Y21" s="20">
        <v>0.22286898176653799</v>
      </c>
      <c r="Z21" s="113">
        <v>2.5826427792118398</v>
      </c>
      <c r="AA21" s="20">
        <v>89.149968906121501</v>
      </c>
      <c r="AB21" s="113">
        <v>1.1764975667273601</v>
      </c>
      <c r="AC21" s="20">
        <v>90.737001783264006</v>
      </c>
      <c r="AD21" s="113">
        <v>1.09274855231338</v>
      </c>
      <c r="AE21" s="20">
        <v>89.341705606706299</v>
      </c>
      <c r="AF21" s="113">
        <v>2.0272587956952299</v>
      </c>
      <c r="AG21" s="20">
        <v>0.191736700584798</v>
      </c>
      <c r="AH21" s="113">
        <v>2.2617664056564202</v>
      </c>
      <c r="AI21" s="20">
        <v>89.256275253419204</v>
      </c>
      <c r="AJ21" s="113">
        <v>0.85206463147402201</v>
      </c>
      <c r="AK21" s="20">
        <v>92.312813540094496</v>
      </c>
      <c r="AL21" s="113">
        <v>1.68300841858699</v>
      </c>
      <c r="AM21" s="20" t="s">
        <v>824</v>
      </c>
      <c r="AN21" s="113" t="s">
        <v>824</v>
      </c>
      <c r="AO21" s="20" t="s">
        <v>824</v>
      </c>
      <c r="AP21" s="113" t="s">
        <v>824</v>
      </c>
      <c r="AQ21" s="107"/>
      <c r="AR21" s="107"/>
      <c r="AS21" s="107"/>
      <c r="AT21" s="108"/>
    </row>
    <row r="22" spans="1:46" ht="13" customHeight="1" x14ac:dyDescent="0.15">
      <c r="A22" s="57" t="s">
        <v>256</v>
      </c>
      <c r="B22" s="106">
        <v>2</v>
      </c>
      <c r="C22" s="20">
        <v>69.635508461256407</v>
      </c>
      <c r="D22" s="113">
        <v>1.3972526905435401</v>
      </c>
      <c r="E22" s="20">
        <v>78.975948367490304</v>
      </c>
      <c r="F22" s="113">
        <v>6.9236699313063799</v>
      </c>
      <c r="G22" s="20">
        <v>70.119541773291601</v>
      </c>
      <c r="H22" s="113">
        <v>2.8183411806284302</v>
      </c>
      <c r="I22" s="20">
        <v>68.153959050320196</v>
      </c>
      <c r="J22" s="113">
        <v>2.0653917203020198</v>
      </c>
      <c r="K22" s="20">
        <v>-10.8219893171701</v>
      </c>
      <c r="L22" s="113">
        <v>7.4929100406879297</v>
      </c>
      <c r="M22" s="20">
        <v>73.302587432466098</v>
      </c>
      <c r="N22" s="113">
        <v>2.31815953701877</v>
      </c>
      <c r="O22" s="20">
        <v>66.797628472280294</v>
      </c>
      <c r="P22" s="113">
        <v>2.0144434404184599</v>
      </c>
      <c r="Q22" s="20">
        <v>-6.5049589601857702</v>
      </c>
      <c r="R22" s="113">
        <v>3.27035156628896</v>
      </c>
      <c r="S22" s="20">
        <v>66.489823222352797</v>
      </c>
      <c r="T22" s="113">
        <v>3.0041435880675502</v>
      </c>
      <c r="U22" s="20">
        <v>70.308423756419003</v>
      </c>
      <c r="V22" s="113">
        <v>2.6833051174343701</v>
      </c>
      <c r="W22" s="20">
        <v>70.8610537638517</v>
      </c>
      <c r="X22" s="113">
        <v>2.1459833928550398</v>
      </c>
      <c r="Y22" s="20">
        <v>4.3712305414989503</v>
      </c>
      <c r="Z22" s="113">
        <v>3.6763049666689498</v>
      </c>
      <c r="AA22" s="20">
        <v>72.960801107518094</v>
      </c>
      <c r="AB22" s="113">
        <v>1.72194504121266</v>
      </c>
      <c r="AC22" s="20">
        <v>66.236823529577606</v>
      </c>
      <c r="AD22" s="113">
        <v>3.22083791598335</v>
      </c>
      <c r="AE22" s="20">
        <v>66.325741073146204</v>
      </c>
      <c r="AF22" s="113">
        <v>3.76044556518936</v>
      </c>
      <c r="AG22" s="20">
        <v>-6.6350600343718904</v>
      </c>
      <c r="AH22" s="113">
        <v>4.2376567269964802</v>
      </c>
      <c r="AI22" s="20">
        <v>72.684420133352305</v>
      </c>
      <c r="AJ22" s="113">
        <v>2.87766242276673</v>
      </c>
      <c r="AK22" s="20">
        <v>69.3393638700541</v>
      </c>
      <c r="AL22" s="113">
        <v>2.02144253103135</v>
      </c>
      <c r="AM22" s="20">
        <v>67.656545225838698</v>
      </c>
      <c r="AN22" s="113">
        <v>3.6400168235467798</v>
      </c>
      <c r="AO22" s="20">
        <v>-5.0278749075135796</v>
      </c>
      <c r="AP22" s="113">
        <v>4.7475611159070699</v>
      </c>
      <c r="AQ22" s="107"/>
      <c r="AR22" s="107"/>
      <c r="AS22" s="107"/>
      <c r="AT22" s="108"/>
    </row>
    <row r="23" spans="1:46" ht="13" customHeight="1" x14ac:dyDescent="0.15">
      <c r="A23" s="57" t="s">
        <v>257</v>
      </c>
      <c r="B23" s="106">
        <v>2</v>
      </c>
      <c r="C23" s="20">
        <v>88.180586501229897</v>
      </c>
      <c r="D23" s="113">
        <v>0.88144486163360303</v>
      </c>
      <c r="E23" s="20">
        <v>93.122105315328</v>
      </c>
      <c r="F23" s="113">
        <v>1.28819678022092</v>
      </c>
      <c r="G23" s="20">
        <v>87.928699514577602</v>
      </c>
      <c r="H23" s="113">
        <v>1.16904249252807</v>
      </c>
      <c r="I23" s="20">
        <v>86.171476505144994</v>
      </c>
      <c r="J23" s="113">
        <v>1.7620755396288099</v>
      </c>
      <c r="K23" s="20">
        <v>-6.9506288101830203</v>
      </c>
      <c r="L23" s="113">
        <v>2.2539719207722202</v>
      </c>
      <c r="M23" s="20">
        <v>88.2942256966939</v>
      </c>
      <c r="N23" s="113">
        <v>0.96491110950264003</v>
      </c>
      <c r="O23" s="20">
        <v>89.474511860810694</v>
      </c>
      <c r="P23" s="113">
        <v>2.8634534481104601</v>
      </c>
      <c r="Q23" s="20">
        <v>1.1802861641167199</v>
      </c>
      <c r="R23" s="113">
        <v>3.0757711182571001</v>
      </c>
      <c r="S23" s="20">
        <v>92.552364427399297</v>
      </c>
      <c r="T23" s="113">
        <v>1.4005607983433099</v>
      </c>
      <c r="U23" s="20">
        <v>84.167855680094505</v>
      </c>
      <c r="V23" s="113">
        <v>2.8422324546956901</v>
      </c>
      <c r="W23" s="20">
        <v>87.131400494204598</v>
      </c>
      <c r="X23" s="113">
        <v>1.1460940735202501</v>
      </c>
      <c r="Y23" s="20">
        <v>-5.4209639331946997</v>
      </c>
      <c r="Z23" s="113">
        <v>1.94313255523064</v>
      </c>
      <c r="AA23" s="20">
        <v>89.081417327311598</v>
      </c>
      <c r="AB23" s="113">
        <v>1.38651125408525</v>
      </c>
      <c r="AC23" s="20">
        <v>84.481439675334599</v>
      </c>
      <c r="AD23" s="113">
        <v>1.8510454088820401</v>
      </c>
      <c r="AE23" s="20">
        <v>89.703907578744605</v>
      </c>
      <c r="AF23" s="113">
        <v>2.18482379800863</v>
      </c>
      <c r="AG23" s="20">
        <v>0.62249025143296399</v>
      </c>
      <c r="AH23" s="113">
        <v>2.7288730049232699</v>
      </c>
      <c r="AI23" s="20">
        <v>88.0028006095379</v>
      </c>
      <c r="AJ23" s="113">
        <v>1.0766209036440999</v>
      </c>
      <c r="AK23" s="20">
        <v>89.052198786856593</v>
      </c>
      <c r="AL23" s="113">
        <v>3.3128588266227501</v>
      </c>
      <c r="AM23" s="20">
        <v>88.067273073236905</v>
      </c>
      <c r="AN23" s="113">
        <v>2.8209086315224501</v>
      </c>
      <c r="AO23" s="20">
        <v>6.4472463698990595E-2</v>
      </c>
      <c r="AP23" s="113">
        <v>3.08572863429757</v>
      </c>
      <c r="AQ23" s="107"/>
      <c r="AR23" s="107"/>
      <c r="AS23" s="107"/>
      <c r="AT23" s="108"/>
    </row>
    <row r="24" spans="1:46" ht="13" customHeight="1" x14ac:dyDescent="0.15">
      <c r="A24" s="57" t="s">
        <v>258</v>
      </c>
      <c r="B24" s="106">
        <v>2</v>
      </c>
      <c r="C24" s="20">
        <v>59.518980594369502</v>
      </c>
      <c r="D24" s="113">
        <v>1.5171485072103601</v>
      </c>
      <c r="E24" s="20">
        <v>71.449603765156198</v>
      </c>
      <c r="F24" s="113">
        <v>2.7054211460050199</v>
      </c>
      <c r="G24" s="20">
        <v>57.059214143532301</v>
      </c>
      <c r="H24" s="113">
        <v>1.9563312466890299</v>
      </c>
      <c r="I24" s="20">
        <v>53.986863009890001</v>
      </c>
      <c r="J24" s="113">
        <v>3.9010422926738899</v>
      </c>
      <c r="K24" s="20">
        <v>-17.4627407552662</v>
      </c>
      <c r="L24" s="113">
        <v>4.7747906196431904</v>
      </c>
      <c r="M24" s="20">
        <v>59.5324272241307</v>
      </c>
      <c r="N24" s="113">
        <v>1.4003402434956</v>
      </c>
      <c r="O24" s="20">
        <v>67.397536402247695</v>
      </c>
      <c r="P24" s="113">
        <v>5.6051508170452902</v>
      </c>
      <c r="Q24" s="20">
        <v>7.86510917811699</v>
      </c>
      <c r="R24" s="113">
        <v>5.7808827136062799</v>
      </c>
      <c r="S24" s="20">
        <v>71.509913118593005</v>
      </c>
      <c r="T24" s="113">
        <v>3.38148678243151</v>
      </c>
      <c r="U24" s="20">
        <v>61.122908081887999</v>
      </c>
      <c r="V24" s="113">
        <v>3.1139422631386302</v>
      </c>
      <c r="W24" s="20">
        <v>56.637610816966998</v>
      </c>
      <c r="X24" s="113">
        <v>1.89402398937934</v>
      </c>
      <c r="Y24" s="20">
        <v>-14.872302301626</v>
      </c>
      <c r="Z24" s="113">
        <v>3.9511058216427299</v>
      </c>
      <c r="AA24" s="20">
        <v>60.579674347648499</v>
      </c>
      <c r="AB24" s="113">
        <v>2.3375958080041501</v>
      </c>
      <c r="AC24" s="20">
        <v>61.240168707905397</v>
      </c>
      <c r="AD24" s="113">
        <v>2.5024734213843698</v>
      </c>
      <c r="AE24" s="20">
        <v>57.305537512028501</v>
      </c>
      <c r="AF24" s="113">
        <v>6.1313889050557098</v>
      </c>
      <c r="AG24" s="20">
        <v>-3.27413683562001</v>
      </c>
      <c r="AH24" s="113">
        <v>6.8263923980940797</v>
      </c>
      <c r="AI24" s="20">
        <v>61.220614629812403</v>
      </c>
      <c r="AJ24" s="113">
        <v>2.07030562822285</v>
      </c>
      <c r="AK24" s="20">
        <v>58.458223781444502</v>
      </c>
      <c r="AL24" s="113">
        <v>2.8724739428392398</v>
      </c>
      <c r="AM24" s="20">
        <v>63.228942371139603</v>
      </c>
      <c r="AN24" s="113">
        <v>7.2429359967858904</v>
      </c>
      <c r="AO24" s="20">
        <v>2.00832774132724</v>
      </c>
      <c r="AP24" s="113">
        <v>8.1855088642255502</v>
      </c>
      <c r="AQ24" s="107"/>
      <c r="AR24" s="107"/>
      <c r="AS24" s="107"/>
      <c r="AT24" s="108"/>
    </row>
    <row r="25" spans="1:46" ht="13" customHeight="1" x14ac:dyDescent="0.15">
      <c r="A25" s="57" t="s">
        <v>259</v>
      </c>
      <c r="B25" s="106">
        <v>2</v>
      </c>
      <c r="C25" s="20">
        <v>87.347853660221404</v>
      </c>
      <c r="D25" s="113">
        <v>0.87442326626137701</v>
      </c>
      <c r="E25" s="20">
        <v>88.202385796027599</v>
      </c>
      <c r="F25" s="113">
        <v>2.19424788899259</v>
      </c>
      <c r="G25" s="20">
        <v>86.286363465007895</v>
      </c>
      <c r="H25" s="113">
        <v>1.24379725663687</v>
      </c>
      <c r="I25" s="20">
        <v>90.156176475297897</v>
      </c>
      <c r="J25" s="113">
        <v>1.61894102951076</v>
      </c>
      <c r="K25" s="20">
        <v>1.9537906792703099</v>
      </c>
      <c r="L25" s="113">
        <v>2.58384945165851</v>
      </c>
      <c r="M25" s="20">
        <v>87.420646549542596</v>
      </c>
      <c r="N25" s="113">
        <v>0.96868900398298896</v>
      </c>
      <c r="O25" s="20" t="s">
        <v>824</v>
      </c>
      <c r="P25" s="113" t="s">
        <v>824</v>
      </c>
      <c r="Q25" s="20" t="s">
        <v>824</v>
      </c>
      <c r="R25" s="113" t="s">
        <v>824</v>
      </c>
      <c r="S25" s="20">
        <v>88.138131790486597</v>
      </c>
      <c r="T25" s="113">
        <v>1.12082432064441</v>
      </c>
      <c r="U25" s="20">
        <v>85.075697513437106</v>
      </c>
      <c r="V25" s="113">
        <v>2.0842706758654801</v>
      </c>
      <c r="W25" s="20">
        <v>89.250006254308005</v>
      </c>
      <c r="X25" s="113">
        <v>2.0354905477704701</v>
      </c>
      <c r="Y25" s="20">
        <v>1.11187446382137</v>
      </c>
      <c r="Z25" s="113">
        <v>2.2614744082879499</v>
      </c>
      <c r="AA25" s="20">
        <v>88.102461337184593</v>
      </c>
      <c r="AB25" s="113">
        <v>1.52775310584839</v>
      </c>
      <c r="AC25" s="20">
        <v>87.615011842605497</v>
      </c>
      <c r="AD25" s="113">
        <v>1.2717483028886001</v>
      </c>
      <c r="AE25" s="20" t="s">
        <v>824</v>
      </c>
      <c r="AF25" s="113" t="s">
        <v>824</v>
      </c>
      <c r="AG25" s="20" t="s">
        <v>824</v>
      </c>
      <c r="AH25" s="113" t="s">
        <v>824</v>
      </c>
      <c r="AI25" s="20">
        <v>88.611614133606693</v>
      </c>
      <c r="AJ25" s="113">
        <v>1.0773731014493799</v>
      </c>
      <c r="AK25" s="20">
        <v>83.508368692961199</v>
      </c>
      <c r="AL25" s="113">
        <v>2.3591499534287199</v>
      </c>
      <c r="AM25" s="20" t="s">
        <v>824</v>
      </c>
      <c r="AN25" s="113" t="s">
        <v>824</v>
      </c>
      <c r="AO25" s="20" t="s">
        <v>824</v>
      </c>
      <c r="AP25" s="113" t="s">
        <v>824</v>
      </c>
      <c r="AQ25" s="107"/>
      <c r="AR25" s="107"/>
      <c r="AS25" s="107"/>
      <c r="AT25" s="108"/>
    </row>
    <row r="26" spans="1:46" ht="13" customHeight="1" x14ac:dyDescent="0.15">
      <c r="A26" s="57" t="s">
        <v>260</v>
      </c>
      <c r="B26" s="106">
        <v>2</v>
      </c>
      <c r="C26" s="20">
        <v>78.830697351992697</v>
      </c>
      <c r="D26" s="113">
        <v>0.92489112649907002</v>
      </c>
      <c r="E26" s="20">
        <v>73.618226553853702</v>
      </c>
      <c r="F26" s="113">
        <v>3.1663101807721001</v>
      </c>
      <c r="G26" s="20">
        <v>80.689417316213095</v>
      </c>
      <c r="H26" s="113">
        <v>1.4209745259975699</v>
      </c>
      <c r="I26" s="20">
        <v>78.148983211758093</v>
      </c>
      <c r="J26" s="113">
        <v>1.7855421806185701</v>
      </c>
      <c r="K26" s="20">
        <v>4.5307566579043899</v>
      </c>
      <c r="L26" s="113">
        <v>3.8190545213011302</v>
      </c>
      <c r="M26" s="20">
        <v>82.310525630233101</v>
      </c>
      <c r="N26" s="113">
        <v>1.0816216476840701</v>
      </c>
      <c r="O26" s="20">
        <v>68.415640715543006</v>
      </c>
      <c r="P26" s="113">
        <v>2.21055705939736</v>
      </c>
      <c r="Q26" s="20">
        <v>-13.894884914690101</v>
      </c>
      <c r="R26" s="113">
        <v>2.55537418808894</v>
      </c>
      <c r="S26" s="20">
        <v>75.876928488986806</v>
      </c>
      <c r="T26" s="113">
        <v>1.36976797471661</v>
      </c>
      <c r="U26" s="20">
        <v>82.650465883924198</v>
      </c>
      <c r="V26" s="113">
        <v>1.8077800176327099</v>
      </c>
      <c r="W26" s="20">
        <v>82.933258221630695</v>
      </c>
      <c r="X26" s="113">
        <v>2.2789848168015898</v>
      </c>
      <c r="Y26" s="20">
        <v>7.0563297326438503</v>
      </c>
      <c r="Z26" s="113">
        <v>2.7531358390827898</v>
      </c>
      <c r="AA26" s="20">
        <v>79.5844151986268</v>
      </c>
      <c r="AB26" s="113">
        <v>2.6160468679076598</v>
      </c>
      <c r="AC26" s="20">
        <v>77.647908978767703</v>
      </c>
      <c r="AD26" s="113">
        <v>1.3700209780374699</v>
      </c>
      <c r="AE26" s="20">
        <v>81.640784405487594</v>
      </c>
      <c r="AF26" s="113">
        <v>2.1589288423838302</v>
      </c>
      <c r="AG26" s="20">
        <v>2.0563692068608099</v>
      </c>
      <c r="AH26" s="113">
        <v>3.6935074601698101</v>
      </c>
      <c r="AI26" s="20">
        <v>76.704185727414298</v>
      </c>
      <c r="AJ26" s="113">
        <v>1.44042210678254</v>
      </c>
      <c r="AK26" s="20">
        <v>81.793247470812602</v>
      </c>
      <c r="AL26" s="113">
        <v>1.6836178171355201</v>
      </c>
      <c r="AM26" s="20" t="s">
        <v>824</v>
      </c>
      <c r="AN26" s="113" t="s">
        <v>824</v>
      </c>
      <c r="AO26" s="20" t="s">
        <v>824</v>
      </c>
      <c r="AP26" s="113" t="s">
        <v>824</v>
      </c>
      <c r="AQ26" s="107"/>
      <c r="AR26" s="107"/>
      <c r="AS26" s="107"/>
      <c r="AT26" s="108"/>
    </row>
    <row r="27" spans="1:46" ht="13" customHeight="1" x14ac:dyDescent="0.15">
      <c r="A27" s="57" t="s">
        <v>261</v>
      </c>
      <c r="B27" s="106">
        <v>2</v>
      </c>
      <c r="C27" s="20">
        <v>82.566244098683001</v>
      </c>
      <c r="D27" s="113">
        <v>0.75681218029291697</v>
      </c>
      <c r="E27" s="20">
        <v>82.618671931468</v>
      </c>
      <c r="F27" s="113">
        <v>1.67526524786009</v>
      </c>
      <c r="G27" s="20">
        <v>82.488977966180897</v>
      </c>
      <c r="H27" s="113">
        <v>0.93796209753148896</v>
      </c>
      <c r="I27" s="20">
        <v>82.693899011896406</v>
      </c>
      <c r="J27" s="113">
        <v>1.99549873462906</v>
      </c>
      <c r="K27" s="20">
        <v>7.5227080428433596E-2</v>
      </c>
      <c r="L27" s="113">
        <v>2.6343345792941402</v>
      </c>
      <c r="M27" s="20">
        <v>82.308965544575301</v>
      </c>
      <c r="N27" s="113">
        <v>0.75162772970295</v>
      </c>
      <c r="O27" s="20">
        <v>85.482923052748603</v>
      </c>
      <c r="P27" s="113">
        <v>3.0629277459569599</v>
      </c>
      <c r="Q27" s="20">
        <v>3.1739575081732898</v>
      </c>
      <c r="R27" s="113">
        <v>3.0773206315827202</v>
      </c>
      <c r="S27" s="20">
        <v>83.429495446067904</v>
      </c>
      <c r="T27" s="113">
        <v>0.72532365807674304</v>
      </c>
      <c r="U27" s="20">
        <v>79.749706992498602</v>
      </c>
      <c r="V27" s="113">
        <v>2.3283498234153899</v>
      </c>
      <c r="W27" s="20">
        <v>75.914073259455506</v>
      </c>
      <c r="X27" s="113">
        <v>6.3320063414790102</v>
      </c>
      <c r="Y27" s="20">
        <v>-7.5154221866123496</v>
      </c>
      <c r="Z27" s="113">
        <v>6.3388753046909097</v>
      </c>
      <c r="AA27" s="20">
        <v>84.347360089660498</v>
      </c>
      <c r="AB27" s="113">
        <v>1.3765455323175899</v>
      </c>
      <c r="AC27" s="20">
        <v>81.941170057972698</v>
      </c>
      <c r="AD27" s="113">
        <v>0.95790062747053994</v>
      </c>
      <c r="AE27" s="20">
        <v>81.512010634780495</v>
      </c>
      <c r="AF27" s="113">
        <v>2.3085810401522702</v>
      </c>
      <c r="AG27" s="20">
        <v>-2.8353494548799301</v>
      </c>
      <c r="AH27" s="113">
        <v>2.7723267244861698</v>
      </c>
      <c r="AI27" s="20">
        <v>82.672794808399303</v>
      </c>
      <c r="AJ27" s="113">
        <v>1.16156712789047</v>
      </c>
      <c r="AK27" s="20">
        <v>82.673282934532907</v>
      </c>
      <c r="AL27" s="113">
        <v>1.24790222508788</v>
      </c>
      <c r="AM27" s="20">
        <v>80.046724857745701</v>
      </c>
      <c r="AN27" s="113">
        <v>3.7812680045097502</v>
      </c>
      <c r="AO27" s="20">
        <v>-2.6260699506536298</v>
      </c>
      <c r="AP27" s="113">
        <v>4.1597845069416302</v>
      </c>
      <c r="AQ27" s="107"/>
      <c r="AR27" s="107"/>
      <c r="AS27" s="107"/>
      <c r="AT27" s="108"/>
    </row>
    <row r="28" spans="1:46" ht="13" customHeight="1" x14ac:dyDescent="0.15">
      <c r="A28" s="57" t="s">
        <v>262</v>
      </c>
      <c r="B28" s="106">
        <v>2</v>
      </c>
      <c r="C28" s="20">
        <v>66.672350529570707</v>
      </c>
      <c r="D28" s="113">
        <v>1.4222691110634</v>
      </c>
      <c r="E28" s="20">
        <v>57.529606438337701</v>
      </c>
      <c r="F28" s="113">
        <v>3.52793974955356</v>
      </c>
      <c r="G28" s="20">
        <v>70.292589325057804</v>
      </c>
      <c r="H28" s="113">
        <v>2.01376254425384</v>
      </c>
      <c r="I28" s="20">
        <v>68.368928455583799</v>
      </c>
      <c r="J28" s="113">
        <v>2.7532559340572602</v>
      </c>
      <c r="K28" s="20">
        <v>10.839322017246101</v>
      </c>
      <c r="L28" s="113">
        <v>4.53814802633313</v>
      </c>
      <c r="M28" s="20">
        <v>68.698022951043399</v>
      </c>
      <c r="N28" s="113">
        <v>1.8835442408594301</v>
      </c>
      <c r="O28" s="20">
        <v>62.0703328725468</v>
      </c>
      <c r="P28" s="113">
        <v>3.1503605239978598</v>
      </c>
      <c r="Q28" s="20">
        <v>-6.6276900784966104</v>
      </c>
      <c r="R28" s="113">
        <v>3.98174740700285</v>
      </c>
      <c r="S28" s="20">
        <v>66.620327122303095</v>
      </c>
      <c r="T28" s="113">
        <v>1.8650153611582201</v>
      </c>
      <c r="U28" s="20">
        <v>69.779276659523802</v>
      </c>
      <c r="V28" s="113">
        <v>3.0163807643390199</v>
      </c>
      <c r="W28" s="20">
        <v>58.295676790950999</v>
      </c>
      <c r="X28" s="113">
        <v>10.608422151597701</v>
      </c>
      <c r="Y28" s="20">
        <v>-8.3246503313521494</v>
      </c>
      <c r="Z28" s="113">
        <v>11.286016515091999</v>
      </c>
      <c r="AA28" s="20">
        <v>71.619561998492898</v>
      </c>
      <c r="AB28" s="113">
        <v>3.1680133958268799</v>
      </c>
      <c r="AC28" s="20">
        <v>65.943859937743696</v>
      </c>
      <c r="AD28" s="113">
        <v>1.7068422029322601</v>
      </c>
      <c r="AE28" s="20">
        <v>57.502261025743202</v>
      </c>
      <c r="AF28" s="113">
        <v>5.6830424443162197</v>
      </c>
      <c r="AG28" s="20">
        <v>-14.1173009727497</v>
      </c>
      <c r="AH28" s="113">
        <v>6.3279170776978804</v>
      </c>
      <c r="AI28" s="20">
        <v>67.859740439487297</v>
      </c>
      <c r="AJ28" s="113">
        <v>1.87608059845746</v>
      </c>
      <c r="AK28" s="20">
        <v>66.033699100226798</v>
      </c>
      <c r="AL28" s="113">
        <v>2.3076793223637702</v>
      </c>
      <c r="AM28" s="20">
        <v>60.538722934025202</v>
      </c>
      <c r="AN28" s="113">
        <v>8.0110308783800903</v>
      </c>
      <c r="AO28" s="20">
        <v>-7.3210175054620201</v>
      </c>
      <c r="AP28" s="113">
        <v>8.0886082521346196</v>
      </c>
      <c r="AQ28" s="107"/>
      <c r="AR28" s="107"/>
      <c r="AS28" s="107"/>
      <c r="AT28" s="108"/>
    </row>
    <row r="29" spans="1:46" ht="13" customHeight="1" x14ac:dyDescent="0.15">
      <c r="A29" s="57" t="s">
        <v>263</v>
      </c>
      <c r="B29" s="106">
        <v>2</v>
      </c>
      <c r="C29" s="20">
        <v>85.659504277254896</v>
      </c>
      <c r="D29" s="113">
        <v>0.82562453820916903</v>
      </c>
      <c r="E29" s="20">
        <v>87.476124310331997</v>
      </c>
      <c r="F29" s="113">
        <v>1.64438054086422</v>
      </c>
      <c r="G29" s="20">
        <v>84.543402945734101</v>
      </c>
      <c r="H29" s="113">
        <v>1.14813692926203</v>
      </c>
      <c r="I29" s="20">
        <v>85.679961077422305</v>
      </c>
      <c r="J29" s="113">
        <v>1.99713716876877</v>
      </c>
      <c r="K29" s="20">
        <v>-1.7961632329097501</v>
      </c>
      <c r="L29" s="113">
        <v>2.64177943184121</v>
      </c>
      <c r="M29" s="20">
        <v>85.339864053904407</v>
      </c>
      <c r="N29" s="113">
        <v>0.93493262010251299</v>
      </c>
      <c r="O29" s="20">
        <v>92.446595322017203</v>
      </c>
      <c r="P29" s="113">
        <v>1.9640183964014699</v>
      </c>
      <c r="Q29" s="20">
        <v>7.1067312681128199</v>
      </c>
      <c r="R29" s="113">
        <v>2.1381249854133499</v>
      </c>
      <c r="S29" s="20">
        <v>85.711630089491905</v>
      </c>
      <c r="T29" s="113">
        <v>1.20583283810509</v>
      </c>
      <c r="U29" s="20">
        <v>84.544560731891295</v>
      </c>
      <c r="V29" s="113">
        <v>1.63018242015879</v>
      </c>
      <c r="W29" s="20">
        <v>91.339309841583699</v>
      </c>
      <c r="X29" s="113">
        <v>2.5199326518973399</v>
      </c>
      <c r="Y29" s="20">
        <v>5.6276797520917903</v>
      </c>
      <c r="Z29" s="113">
        <v>2.8678085280632502</v>
      </c>
      <c r="AA29" s="20">
        <v>87.628289496402203</v>
      </c>
      <c r="AB29" s="113">
        <v>1.5714262031281501</v>
      </c>
      <c r="AC29" s="20">
        <v>85.091377560256404</v>
      </c>
      <c r="AD29" s="113">
        <v>1.2149373502013501</v>
      </c>
      <c r="AE29" s="20">
        <v>86.014680604211193</v>
      </c>
      <c r="AF29" s="113">
        <v>2.11435394115848</v>
      </c>
      <c r="AG29" s="20">
        <v>-1.6136088921909699</v>
      </c>
      <c r="AH29" s="113">
        <v>2.42575554138979</v>
      </c>
      <c r="AI29" s="20">
        <v>85.165690413815796</v>
      </c>
      <c r="AJ29" s="113">
        <v>1.5097679631363301</v>
      </c>
      <c r="AK29" s="20">
        <v>85.107916066708697</v>
      </c>
      <c r="AL29" s="113">
        <v>1.2432486326846399</v>
      </c>
      <c r="AM29" s="20">
        <v>90.0659100180861</v>
      </c>
      <c r="AN29" s="113">
        <v>1.62128888064683</v>
      </c>
      <c r="AO29" s="20">
        <v>4.9002196042702302</v>
      </c>
      <c r="AP29" s="113">
        <v>2.1942274849461101</v>
      </c>
      <c r="AQ29" s="107"/>
      <c r="AR29" s="107"/>
      <c r="AS29" s="107"/>
      <c r="AT29" s="108"/>
    </row>
    <row r="30" spans="1:46" ht="13" customHeight="1" x14ac:dyDescent="0.15">
      <c r="A30" s="57" t="s">
        <v>264</v>
      </c>
      <c r="B30" s="106">
        <v>2</v>
      </c>
      <c r="C30" s="20">
        <v>59.357429423130597</v>
      </c>
      <c r="D30" s="113">
        <v>1.3462062690693699</v>
      </c>
      <c r="E30" s="20">
        <v>60.845870417369497</v>
      </c>
      <c r="F30" s="113">
        <v>5.1137954807953996</v>
      </c>
      <c r="G30" s="20">
        <v>57.506830245443098</v>
      </c>
      <c r="H30" s="113">
        <v>2.0559084460405699</v>
      </c>
      <c r="I30" s="20">
        <v>62.664492993038998</v>
      </c>
      <c r="J30" s="113">
        <v>2.3102115783280701</v>
      </c>
      <c r="K30" s="20">
        <v>1.8186225756694401</v>
      </c>
      <c r="L30" s="113">
        <v>6.0017253049237604</v>
      </c>
      <c r="M30" s="20">
        <v>58.372255113658497</v>
      </c>
      <c r="N30" s="113">
        <v>1.3802221620986901</v>
      </c>
      <c r="O30" s="20">
        <v>74.760026009523898</v>
      </c>
      <c r="P30" s="113">
        <v>7.3010673359774696</v>
      </c>
      <c r="Q30" s="20">
        <v>16.387770895865401</v>
      </c>
      <c r="R30" s="113">
        <v>7.6092741260011003</v>
      </c>
      <c r="S30" s="20">
        <v>59.961438506315602</v>
      </c>
      <c r="T30" s="113">
        <v>1.9736648835575401</v>
      </c>
      <c r="U30" s="20">
        <v>56.7178619183737</v>
      </c>
      <c r="V30" s="113">
        <v>2.14377982440688</v>
      </c>
      <c r="W30" s="20">
        <v>65.655859705534994</v>
      </c>
      <c r="X30" s="113">
        <v>3.5941720928162901</v>
      </c>
      <c r="Y30" s="20">
        <v>5.6944211992194598</v>
      </c>
      <c r="Z30" s="113">
        <v>4.0494518784541702</v>
      </c>
      <c r="AA30" s="20">
        <v>71.526065886651097</v>
      </c>
      <c r="AB30" s="113">
        <v>3.1461414476027301</v>
      </c>
      <c r="AC30" s="20">
        <v>57.658151557818101</v>
      </c>
      <c r="AD30" s="113">
        <v>1.6916219451208601</v>
      </c>
      <c r="AE30" s="20">
        <v>61.965526712556503</v>
      </c>
      <c r="AF30" s="113">
        <v>3.6775357050454498</v>
      </c>
      <c r="AG30" s="20">
        <v>-9.5605391740945596</v>
      </c>
      <c r="AH30" s="113">
        <v>5.2435641497337002</v>
      </c>
      <c r="AI30" s="20">
        <v>59.307494931437198</v>
      </c>
      <c r="AJ30" s="113">
        <v>1.9942179230767401</v>
      </c>
      <c r="AK30" s="20">
        <v>59.856638346445997</v>
      </c>
      <c r="AL30" s="113">
        <v>1.9901162847942899</v>
      </c>
      <c r="AM30" s="20" t="s">
        <v>824</v>
      </c>
      <c r="AN30" s="113" t="s">
        <v>824</v>
      </c>
      <c r="AO30" s="20" t="s">
        <v>824</v>
      </c>
      <c r="AP30" s="113" t="s">
        <v>824</v>
      </c>
      <c r="AQ30" s="107"/>
      <c r="AR30" s="107"/>
      <c r="AS30" s="107"/>
      <c r="AT30" s="108"/>
    </row>
    <row r="31" spans="1:46" ht="13" customHeight="1" x14ac:dyDescent="0.15">
      <c r="A31" s="57" t="s">
        <v>265</v>
      </c>
      <c r="B31" s="106">
        <v>2</v>
      </c>
      <c r="C31" s="20">
        <v>73.710667222444002</v>
      </c>
      <c r="D31" s="113">
        <v>1.3275644317097099</v>
      </c>
      <c r="E31" s="20">
        <v>74.023897159112707</v>
      </c>
      <c r="F31" s="113">
        <v>3.3683012973953401</v>
      </c>
      <c r="G31" s="20">
        <v>73.163128867465701</v>
      </c>
      <c r="H31" s="113">
        <v>1.8738781523471499</v>
      </c>
      <c r="I31" s="20">
        <v>78.816049240047604</v>
      </c>
      <c r="J31" s="113">
        <v>4.0215634064419996</v>
      </c>
      <c r="K31" s="20">
        <v>4.7921520809349403</v>
      </c>
      <c r="L31" s="113">
        <v>5.1916523065113296</v>
      </c>
      <c r="M31" s="20">
        <v>75.671277678136207</v>
      </c>
      <c r="N31" s="113">
        <v>1.5525942693614301</v>
      </c>
      <c r="O31" s="20">
        <v>68.875400561568298</v>
      </c>
      <c r="P31" s="113">
        <v>4.0260828337238701</v>
      </c>
      <c r="Q31" s="20">
        <v>-6.7958771165679499</v>
      </c>
      <c r="R31" s="113">
        <v>4.3215605322081396</v>
      </c>
      <c r="S31" s="20">
        <v>75.681936017535705</v>
      </c>
      <c r="T31" s="113">
        <v>2.5971974080008202</v>
      </c>
      <c r="U31" s="20">
        <v>75.865759604723394</v>
      </c>
      <c r="V31" s="113">
        <v>2.9026652069869101</v>
      </c>
      <c r="W31" s="20">
        <v>72.088450205237905</v>
      </c>
      <c r="X31" s="113">
        <v>2.4560859610854902</v>
      </c>
      <c r="Y31" s="20">
        <v>-3.5934858122978</v>
      </c>
      <c r="Z31" s="113">
        <v>3.7373749360245201</v>
      </c>
      <c r="AA31" s="20">
        <v>69.907234974912598</v>
      </c>
      <c r="AB31" s="113">
        <v>5.0488221731996701</v>
      </c>
      <c r="AC31" s="20">
        <v>76.519206084796195</v>
      </c>
      <c r="AD31" s="113">
        <v>1.6103526919595701</v>
      </c>
      <c r="AE31" s="20">
        <v>69.338606162287405</v>
      </c>
      <c r="AF31" s="113">
        <v>3.6921447712814701</v>
      </c>
      <c r="AG31" s="20">
        <v>-0.56862881262520704</v>
      </c>
      <c r="AH31" s="113">
        <v>6.1022301645265502</v>
      </c>
      <c r="AI31" s="20">
        <v>70.826356509296104</v>
      </c>
      <c r="AJ31" s="113">
        <v>3.1949525686325901</v>
      </c>
      <c r="AK31" s="20">
        <v>75.447551263406694</v>
      </c>
      <c r="AL31" s="113">
        <v>1.8008915594706001</v>
      </c>
      <c r="AM31" s="20">
        <v>75.344546038527398</v>
      </c>
      <c r="AN31" s="113">
        <v>5.28486201725865</v>
      </c>
      <c r="AO31" s="20">
        <v>4.5181895292312504</v>
      </c>
      <c r="AP31" s="113">
        <v>6.31203365919772</v>
      </c>
      <c r="AQ31" s="107"/>
      <c r="AR31" s="107"/>
      <c r="AS31" s="107"/>
      <c r="AT31" s="108"/>
    </row>
    <row r="32" spans="1:46" ht="13" customHeight="1" x14ac:dyDescent="0.15">
      <c r="A32" s="57" t="s">
        <v>266</v>
      </c>
      <c r="B32" s="106">
        <v>2</v>
      </c>
      <c r="C32" s="20">
        <v>86.023748534870506</v>
      </c>
      <c r="D32" s="113">
        <v>0.79298158812700403</v>
      </c>
      <c r="E32" s="20">
        <v>89.8576454925105</v>
      </c>
      <c r="F32" s="113">
        <v>1.3898627711895899</v>
      </c>
      <c r="G32" s="20">
        <v>84.923597616214593</v>
      </c>
      <c r="H32" s="113">
        <v>1.20851718500228</v>
      </c>
      <c r="I32" s="20">
        <v>84.859222527837701</v>
      </c>
      <c r="J32" s="113">
        <v>1.5342398163325299</v>
      </c>
      <c r="K32" s="20">
        <v>-4.9984229646727698</v>
      </c>
      <c r="L32" s="113">
        <v>2.0384857833326402</v>
      </c>
      <c r="M32" s="20">
        <v>86.578263959336297</v>
      </c>
      <c r="N32" s="113">
        <v>0.87166770952431205</v>
      </c>
      <c r="O32" s="20">
        <v>84.338121686065506</v>
      </c>
      <c r="P32" s="113">
        <v>1.63898295700287</v>
      </c>
      <c r="Q32" s="20">
        <v>-2.2401422732707301</v>
      </c>
      <c r="R32" s="113">
        <v>1.7520584026333901</v>
      </c>
      <c r="S32" s="20">
        <v>85.843988985408004</v>
      </c>
      <c r="T32" s="113">
        <v>0.93283843212431705</v>
      </c>
      <c r="U32" s="20">
        <v>82.1917556795607</v>
      </c>
      <c r="V32" s="113">
        <v>2.62489887579531</v>
      </c>
      <c r="W32" s="20">
        <v>89.565992351579894</v>
      </c>
      <c r="X32" s="113">
        <v>1.9717273232600001</v>
      </c>
      <c r="Y32" s="20">
        <v>3.7220033661719198</v>
      </c>
      <c r="Z32" s="113">
        <v>2.13884857102033</v>
      </c>
      <c r="AA32" s="20">
        <v>87.521871032411099</v>
      </c>
      <c r="AB32" s="113">
        <v>1.0024306426931799</v>
      </c>
      <c r="AC32" s="20">
        <v>83.498274460930404</v>
      </c>
      <c r="AD32" s="113">
        <v>1.4126128902095101</v>
      </c>
      <c r="AE32" s="20">
        <v>86.886946200345093</v>
      </c>
      <c r="AF32" s="113">
        <v>2.6999820294938601</v>
      </c>
      <c r="AG32" s="20">
        <v>-0.63492483206599104</v>
      </c>
      <c r="AH32" s="113">
        <v>2.7969937470008799</v>
      </c>
      <c r="AI32" s="20">
        <v>86.0417299666871</v>
      </c>
      <c r="AJ32" s="113">
        <v>0.94187181065118697</v>
      </c>
      <c r="AK32" s="20">
        <v>85.740505030142103</v>
      </c>
      <c r="AL32" s="113">
        <v>1.50140333316703</v>
      </c>
      <c r="AM32" s="20" t="s">
        <v>824</v>
      </c>
      <c r="AN32" s="113" t="s">
        <v>824</v>
      </c>
      <c r="AO32" s="20" t="s">
        <v>824</v>
      </c>
      <c r="AP32" s="113" t="s">
        <v>824</v>
      </c>
      <c r="AQ32" s="107"/>
      <c r="AR32" s="107"/>
      <c r="AS32" s="107"/>
      <c r="AT32" s="108"/>
    </row>
    <row r="33" spans="1:46" ht="13" customHeight="1" x14ac:dyDescent="0.15">
      <c r="A33" s="57" t="s">
        <v>267</v>
      </c>
      <c r="B33" s="106">
        <v>2</v>
      </c>
      <c r="C33" s="20">
        <v>75.513147491296394</v>
      </c>
      <c r="D33" s="113">
        <v>1.2333635951092901</v>
      </c>
      <c r="E33" s="20">
        <v>80.498143630048702</v>
      </c>
      <c r="F33" s="113">
        <v>1.96541293741868</v>
      </c>
      <c r="G33" s="20">
        <v>73.279190924099396</v>
      </c>
      <c r="H33" s="113">
        <v>1.9066677220266199</v>
      </c>
      <c r="I33" s="20">
        <v>81.671029512554</v>
      </c>
      <c r="J33" s="113">
        <v>3.95767606110328</v>
      </c>
      <c r="K33" s="20">
        <v>1.1728858825052999</v>
      </c>
      <c r="L33" s="113">
        <v>4.57286829195845</v>
      </c>
      <c r="M33" s="20">
        <v>76.035269217130804</v>
      </c>
      <c r="N33" s="113">
        <v>1.30822510888074</v>
      </c>
      <c r="O33" s="20" t="s">
        <v>824</v>
      </c>
      <c r="P33" s="113" t="s">
        <v>824</v>
      </c>
      <c r="Q33" s="20" t="s">
        <v>824</v>
      </c>
      <c r="R33" s="113" t="s">
        <v>824</v>
      </c>
      <c r="S33" s="20">
        <v>77.0354287021554</v>
      </c>
      <c r="T33" s="113">
        <v>1.53344723853448</v>
      </c>
      <c r="U33" s="20">
        <v>76.544714708734205</v>
      </c>
      <c r="V33" s="113">
        <v>2.9604348398412501</v>
      </c>
      <c r="W33" s="20" t="s">
        <v>824</v>
      </c>
      <c r="X33" s="113" t="s">
        <v>824</v>
      </c>
      <c r="Y33" s="20" t="s">
        <v>824</v>
      </c>
      <c r="Z33" s="113" t="s">
        <v>824</v>
      </c>
      <c r="AA33" s="20">
        <v>87.168141234699902</v>
      </c>
      <c r="AB33" s="113">
        <v>5.27710538590705</v>
      </c>
      <c r="AC33" s="20">
        <v>74.907503677768403</v>
      </c>
      <c r="AD33" s="113">
        <v>1.91573785907262</v>
      </c>
      <c r="AE33" s="20">
        <v>77.617798468304798</v>
      </c>
      <c r="AF33" s="113">
        <v>2.3603421923761601</v>
      </c>
      <c r="AG33" s="20">
        <v>-9.5503427663951292</v>
      </c>
      <c r="AH33" s="113">
        <v>5.9581037877382004</v>
      </c>
      <c r="AI33" s="20">
        <v>74.9982217988304</v>
      </c>
      <c r="AJ33" s="113">
        <v>2.6446389420004199</v>
      </c>
      <c r="AK33" s="20">
        <v>77.305241901974995</v>
      </c>
      <c r="AL33" s="113">
        <v>1.85193438863022</v>
      </c>
      <c r="AM33" s="20">
        <v>76.068714249051794</v>
      </c>
      <c r="AN33" s="113">
        <v>3.2203605934963</v>
      </c>
      <c r="AO33" s="20">
        <v>1.0704924502214499</v>
      </c>
      <c r="AP33" s="113">
        <v>4.3400637906882</v>
      </c>
      <c r="AQ33" s="107"/>
      <c r="AR33" s="107"/>
      <c r="AS33" s="107"/>
      <c r="AT33" s="108"/>
    </row>
    <row r="34" spans="1:46" ht="13" customHeight="1" x14ac:dyDescent="0.15">
      <c r="A34" s="57" t="s">
        <v>268</v>
      </c>
      <c r="B34" s="106">
        <v>2</v>
      </c>
      <c r="C34" s="20">
        <v>69.680630802008594</v>
      </c>
      <c r="D34" s="113">
        <v>1.4744381503703501</v>
      </c>
      <c r="E34" s="20">
        <v>66.052620195125002</v>
      </c>
      <c r="F34" s="113">
        <v>4.0727246998462201</v>
      </c>
      <c r="G34" s="20">
        <v>70.223548784673198</v>
      </c>
      <c r="H34" s="113">
        <v>1.7679513016761701</v>
      </c>
      <c r="I34" s="20">
        <v>70.8454819502699</v>
      </c>
      <c r="J34" s="113">
        <v>2.7174869235527099</v>
      </c>
      <c r="K34" s="20">
        <v>4.7928617551448598</v>
      </c>
      <c r="L34" s="113">
        <v>4.87889463354791</v>
      </c>
      <c r="M34" s="20">
        <v>70.895553686635907</v>
      </c>
      <c r="N34" s="113">
        <v>1.3735875228643</v>
      </c>
      <c r="O34" s="20" t="s">
        <v>824</v>
      </c>
      <c r="P34" s="113" t="s">
        <v>824</v>
      </c>
      <c r="Q34" s="20" t="s">
        <v>824</v>
      </c>
      <c r="R34" s="113" t="s">
        <v>824</v>
      </c>
      <c r="S34" s="20">
        <v>73.532736976493894</v>
      </c>
      <c r="T34" s="113">
        <v>2.5591463957766201</v>
      </c>
      <c r="U34" s="20">
        <v>67.961174178162693</v>
      </c>
      <c r="V34" s="113">
        <v>1.8891088809751</v>
      </c>
      <c r="W34" s="20">
        <v>69.377487243673798</v>
      </c>
      <c r="X34" s="113">
        <v>3.0246918118310302</v>
      </c>
      <c r="Y34" s="20">
        <v>-4.1552497328200699</v>
      </c>
      <c r="Z34" s="113">
        <v>3.9455186463728098</v>
      </c>
      <c r="AA34" s="20">
        <v>71.863880529817806</v>
      </c>
      <c r="AB34" s="113">
        <v>3.3710901233634201</v>
      </c>
      <c r="AC34" s="20">
        <v>70.862428238428606</v>
      </c>
      <c r="AD34" s="113">
        <v>1.8755973893609701</v>
      </c>
      <c r="AE34" s="20">
        <v>67.925231778390099</v>
      </c>
      <c r="AF34" s="113">
        <v>3.08984073384191</v>
      </c>
      <c r="AG34" s="20">
        <v>-3.9386487514277202</v>
      </c>
      <c r="AH34" s="113">
        <v>4.5619724389582004</v>
      </c>
      <c r="AI34" s="20">
        <v>73.5429561481278</v>
      </c>
      <c r="AJ34" s="113">
        <v>2.0768400737404198</v>
      </c>
      <c r="AK34" s="20">
        <v>66.510952246172806</v>
      </c>
      <c r="AL34" s="113">
        <v>2.0065199508060001</v>
      </c>
      <c r="AM34" s="20" t="s">
        <v>824</v>
      </c>
      <c r="AN34" s="113" t="s">
        <v>824</v>
      </c>
      <c r="AO34" s="20" t="s">
        <v>824</v>
      </c>
      <c r="AP34" s="113" t="s">
        <v>824</v>
      </c>
      <c r="AQ34" s="107"/>
      <c r="AR34" s="107"/>
      <c r="AS34" s="107"/>
      <c r="AT34" s="108"/>
    </row>
    <row r="35" spans="1:46" ht="13" customHeight="1" x14ac:dyDescent="0.15">
      <c r="A35" s="57" t="s">
        <v>269</v>
      </c>
      <c r="B35" s="106">
        <v>2</v>
      </c>
      <c r="C35" s="20">
        <v>79.2097018831372</v>
      </c>
      <c r="D35" s="113">
        <v>0.87482114791728804</v>
      </c>
      <c r="E35" s="20">
        <v>79.532755959520102</v>
      </c>
      <c r="F35" s="113">
        <v>2.4237356091616702</v>
      </c>
      <c r="G35" s="20">
        <v>80.422074285988799</v>
      </c>
      <c r="H35" s="113">
        <v>1.0607821284787</v>
      </c>
      <c r="I35" s="20">
        <v>76.241431980884201</v>
      </c>
      <c r="J35" s="113">
        <v>2.0987546637129899</v>
      </c>
      <c r="K35" s="20">
        <v>-3.2913239786358699</v>
      </c>
      <c r="L35" s="113">
        <v>3.30705839947061</v>
      </c>
      <c r="M35" s="20">
        <v>79.301495684410796</v>
      </c>
      <c r="N35" s="113">
        <v>0.87001271934366797</v>
      </c>
      <c r="O35" s="20" t="s">
        <v>824</v>
      </c>
      <c r="P35" s="113" t="s">
        <v>824</v>
      </c>
      <c r="Q35" s="20" t="s">
        <v>824</v>
      </c>
      <c r="R35" s="113" t="s">
        <v>824</v>
      </c>
      <c r="S35" s="20">
        <v>79.832873694002899</v>
      </c>
      <c r="T35" s="113">
        <v>1.0398204293330799</v>
      </c>
      <c r="U35" s="20">
        <v>78.863962841545401</v>
      </c>
      <c r="V35" s="113">
        <v>1.8585747507508601</v>
      </c>
      <c r="W35" s="20">
        <v>76.862889123273206</v>
      </c>
      <c r="X35" s="113">
        <v>4.2015458606497402</v>
      </c>
      <c r="Y35" s="20">
        <v>-2.9699845707296499</v>
      </c>
      <c r="Z35" s="113">
        <v>4.3636656584642797</v>
      </c>
      <c r="AA35" s="20">
        <v>78.980718557062403</v>
      </c>
      <c r="AB35" s="113">
        <v>3.98342932313611</v>
      </c>
      <c r="AC35" s="20">
        <v>79.588499528402593</v>
      </c>
      <c r="AD35" s="113">
        <v>0.99135263770316395</v>
      </c>
      <c r="AE35" s="20">
        <v>78.436677766959406</v>
      </c>
      <c r="AF35" s="113">
        <v>1.94703490875228</v>
      </c>
      <c r="AG35" s="20">
        <v>-0.54404079010294004</v>
      </c>
      <c r="AH35" s="113">
        <v>4.4678102844064096</v>
      </c>
      <c r="AI35" s="20">
        <v>81.857419762585295</v>
      </c>
      <c r="AJ35" s="113">
        <v>1.6038393784768199</v>
      </c>
      <c r="AK35" s="20">
        <v>77.8372313862737</v>
      </c>
      <c r="AL35" s="113">
        <v>1.3016147204594399</v>
      </c>
      <c r="AM35" s="20">
        <v>78.945268399511207</v>
      </c>
      <c r="AN35" s="113">
        <v>2.63557263120475</v>
      </c>
      <c r="AO35" s="20">
        <v>-2.9121513630740599</v>
      </c>
      <c r="AP35" s="113">
        <v>3.12802525200195</v>
      </c>
      <c r="AQ35" s="107"/>
      <c r="AR35" s="107"/>
      <c r="AS35" s="107"/>
      <c r="AT35" s="108"/>
    </row>
    <row r="36" spans="1:46" ht="13" customHeight="1" x14ac:dyDescent="0.15">
      <c r="A36" s="57" t="s">
        <v>270</v>
      </c>
      <c r="B36" s="106">
        <v>2</v>
      </c>
      <c r="C36" s="20">
        <v>64.077781509454894</v>
      </c>
      <c r="D36" s="113">
        <v>1.0353246521721799</v>
      </c>
      <c r="E36" s="20" t="s">
        <v>824</v>
      </c>
      <c r="F36" s="113" t="s">
        <v>824</v>
      </c>
      <c r="G36" s="20">
        <v>68.742744001031298</v>
      </c>
      <c r="H36" s="113">
        <v>1.56511103567526</v>
      </c>
      <c r="I36" s="20">
        <v>61.154156459848998</v>
      </c>
      <c r="J36" s="113">
        <v>1.46883936879571</v>
      </c>
      <c r="K36" s="20" t="s">
        <v>824</v>
      </c>
      <c r="L36" s="113" t="s">
        <v>824</v>
      </c>
      <c r="M36" s="20">
        <v>66.126720675833099</v>
      </c>
      <c r="N36" s="113">
        <v>1.0897502343063801</v>
      </c>
      <c r="O36" s="20">
        <v>44.533295572834703</v>
      </c>
      <c r="P36" s="113">
        <v>2.85950309801478</v>
      </c>
      <c r="Q36" s="20">
        <v>-21.5934251029983</v>
      </c>
      <c r="R36" s="113">
        <v>3.0682922814850002</v>
      </c>
      <c r="S36" s="20">
        <v>62.781580800788603</v>
      </c>
      <c r="T36" s="113">
        <v>1.14637673627049</v>
      </c>
      <c r="U36" s="20">
        <v>68.852609400249705</v>
      </c>
      <c r="V36" s="113">
        <v>2.2662613666742</v>
      </c>
      <c r="W36" s="20">
        <v>59.8852105831524</v>
      </c>
      <c r="X36" s="113">
        <v>6.2584392485271199</v>
      </c>
      <c r="Y36" s="20">
        <v>-2.8963702176362598</v>
      </c>
      <c r="Z36" s="113">
        <v>6.34974872407075</v>
      </c>
      <c r="AA36" s="20">
        <v>63.343266661862501</v>
      </c>
      <c r="AB36" s="113">
        <v>1.52871584401438</v>
      </c>
      <c r="AC36" s="20">
        <v>64.813370248083203</v>
      </c>
      <c r="AD36" s="113">
        <v>1.6596760184627399</v>
      </c>
      <c r="AE36" s="20" t="s">
        <v>824</v>
      </c>
      <c r="AF36" s="113" t="s">
        <v>824</v>
      </c>
      <c r="AG36" s="20" t="s">
        <v>824</v>
      </c>
      <c r="AH36" s="113" t="s">
        <v>824</v>
      </c>
      <c r="AI36" s="20">
        <v>63.085423766871202</v>
      </c>
      <c r="AJ36" s="113">
        <v>1.1836181613079</v>
      </c>
      <c r="AK36" s="20">
        <v>66.842961147442907</v>
      </c>
      <c r="AL36" s="113">
        <v>2.4760308662122101</v>
      </c>
      <c r="AM36" s="20" t="s">
        <v>824</v>
      </c>
      <c r="AN36" s="113" t="s">
        <v>824</v>
      </c>
      <c r="AO36" s="20" t="s">
        <v>824</v>
      </c>
      <c r="AP36" s="113" t="s">
        <v>824</v>
      </c>
      <c r="AQ36" s="107"/>
      <c r="AR36" s="107"/>
      <c r="AS36" s="107"/>
      <c r="AT36" s="108"/>
    </row>
    <row r="37" spans="1:46" ht="13" customHeight="1" x14ac:dyDescent="0.15">
      <c r="A37" s="57" t="s">
        <v>271</v>
      </c>
      <c r="B37" s="106">
        <v>2</v>
      </c>
      <c r="C37" s="20">
        <v>75.474953655003105</v>
      </c>
      <c r="D37" s="113">
        <v>0.77610956205139403</v>
      </c>
      <c r="E37" s="20">
        <v>74.833455180076996</v>
      </c>
      <c r="F37" s="113">
        <v>1.13642778529922</v>
      </c>
      <c r="G37" s="20">
        <v>72.818286829973104</v>
      </c>
      <c r="H37" s="113">
        <v>1.6892120688901999</v>
      </c>
      <c r="I37" s="20">
        <v>79.681715259314302</v>
      </c>
      <c r="J37" s="113">
        <v>1.40414747645299</v>
      </c>
      <c r="K37" s="20">
        <v>4.8482600792372903</v>
      </c>
      <c r="L37" s="113">
        <v>1.8359525309201701</v>
      </c>
      <c r="M37" s="20">
        <v>75.517822189635098</v>
      </c>
      <c r="N37" s="113">
        <v>0.81738544653608303</v>
      </c>
      <c r="O37" s="20">
        <v>77.049616362575193</v>
      </c>
      <c r="P37" s="113">
        <v>2.0668417349619999</v>
      </c>
      <c r="Q37" s="20">
        <v>1.5317941729400499</v>
      </c>
      <c r="R37" s="113">
        <v>2.24664139688478</v>
      </c>
      <c r="S37" s="20">
        <v>77.414666601431094</v>
      </c>
      <c r="T37" s="113">
        <v>1.08687460484807</v>
      </c>
      <c r="U37" s="20">
        <v>74.035923678805105</v>
      </c>
      <c r="V37" s="113">
        <v>1.4445884263741799</v>
      </c>
      <c r="W37" s="20">
        <v>67.650828664158198</v>
      </c>
      <c r="X37" s="113">
        <v>3.1300694615608</v>
      </c>
      <c r="Y37" s="20">
        <v>-9.7638379372728696</v>
      </c>
      <c r="Z37" s="113">
        <v>3.3646951633933302</v>
      </c>
      <c r="AA37" s="20">
        <v>75.7935780237123</v>
      </c>
      <c r="AB37" s="113">
        <v>0.83348674054288097</v>
      </c>
      <c r="AC37" s="20">
        <v>73.928181661413902</v>
      </c>
      <c r="AD37" s="113">
        <v>2.25882723080651</v>
      </c>
      <c r="AE37" s="20">
        <v>79.370425606120804</v>
      </c>
      <c r="AF37" s="113">
        <v>3.7719718721899498</v>
      </c>
      <c r="AG37" s="20">
        <v>3.5768475824085</v>
      </c>
      <c r="AH37" s="113">
        <v>3.8424010877116501</v>
      </c>
      <c r="AI37" s="20">
        <v>75.7972144880531</v>
      </c>
      <c r="AJ37" s="113">
        <v>0.82245241671856795</v>
      </c>
      <c r="AK37" s="20">
        <v>72.880713885480304</v>
      </c>
      <c r="AL37" s="113">
        <v>4.8070570160623998</v>
      </c>
      <c r="AM37" s="20">
        <v>75.416829535206602</v>
      </c>
      <c r="AN37" s="113">
        <v>2.9523949113885402</v>
      </c>
      <c r="AO37" s="20">
        <v>-0.38038495284645502</v>
      </c>
      <c r="AP37" s="113">
        <v>3.0796256343181998</v>
      </c>
      <c r="AQ37" s="107"/>
      <c r="AR37" s="107"/>
      <c r="AS37" s="107"/>
      <c r="AT37" s="108"/>
    </row>
    <row r="38" spans="1:46" ht="13" customHeight="1" x14ac:dyDescent="0.15">
      <c r="A38" s="57" t="s">
        <v>272</v>
      </c>
      <c r="B38" s="106">
        <v>2</v>
      </c>
      <c r="C38" s="20">
        <v>89.538819529869798</v>
      </c>
      <c r="D38" s="113">
        <v>0.74720340568218901</v>
      </c>
      <c r="E38" s="20" t="s">
        <v>824</v>
      </c>
      <c r="F38" s="113" t="s">
        <v>824</v>
      </c>
      <c r="G38" s="20">
        <v>91.698526896431702</v>
      </c>
      <c r="H38" s="113">
        <v>2.9182192814607699</v>
      </c>
      <c r="I38" s="20">
        <v>89.318631117587103</v>
      </c>
      <c r="J38" s="113">
        <v>0.83948509472715604</v>
      </c>
      <c r="K38" s="20" t="s">
        <v>824</v>
      </c>
      <c r="L38" s="113" t="s">
        <v>824</v>
      </c>
      <c r="M38" s="20">
        <v>90.982945238668904</v>
      </c>
      <c r="N38" s="113">
        <v>0.78820357772050598</v>
      </c>
      <c r="O38" s="20">
        <v>84.2411242480552</v>
      </c>
      <c r="P38" s="113">
        <v>2.8530405478429501</v>
      </c>
      <c r="Q38" s="20">
        <v>-6.7418209906136903</v>
      </c>
      <c r="R38" s="113">
        <v>2.9599161142460599</v>
      </c>
      <c r="S38" s="20">
        <v>90.535980665492204</v>
      </c>
      <c r="T38" s="113">
        <v>1.0139523920646301</v>
      </c>
      <c r="U38" s="20">
        <v>89.563720805066794</v>
      </c>
      <c r="V38" s="113">
        <v>1.2861206847961999</v>
      </c>
      <c r="W38" s="20" t="s">
        <v>824</v>
      </c>
      <c r="X38" s="113" t="s">
        <v>824</v>
      </c>
      <c r="Y38" s="20" t="s">
        <v>824</v>
      </c>
      <c r="Z38" s="113" t="s">
        <v>824</v>
      </c>
      <c r="AA38" s="20">
        <v>91.242879585547101</v>
      </c>
      <c r="AB38" s="113">
        <v>0.91129180419948097</v>
      </c>
      <c r="AC38" s="20">
        <v>87.214424092178504</v>
      </c>
      <c r="AD38" s="113">
        <v>1.4640175830059801</v>
      </c>
      <c r="AE38" s="20" t="s">
        <v>824</v>
      </c>
      <c r="AF38" s="113" t="s">
        <v>824</v>
      </c>
      <c r="AG38" s="20" t="s">
        <v>824</v>
      </c>
      <c r="AH38" s="113" t="s">
        <v>824</v>
      </c>
      <c r="AI38" s="20">
        <v>89.694548865495804</v>
      </c>
      <c r="AJ38" s="113">
        <v>0.80300817239575795</v>
      </c>
      <c r="AK38" s="20" t="s">
        <v>824</v>
      </c>
      <c r="AL38" s="113" t="s">
        <v>824</v>
      </c>
      <c r="AM38" s="20" t="s">
        <v>327</v>
      </c>
      <c r="AN38" s="113" t="s">
        <v>327</v>
      </c>
      <c r="AO38" s="20" t="s">
        <v>327</v>
      </c>
      <c r="AP38" s="113" t="s">
        <v>327</v>
      </c>
      <c r="AQ38" s="107"/>
      <c r="AR38" s="107"/>
      <c r="AS38" s="107"/>
      <c r="AT38" s="108"/>
    </row>
    <row r="39" spans="1:46" ht="13" customHeight="1" x14ac:dyDescent="0.15">
      <c r="A39" s="57" t="s">
        <v>273</v>
      </c>
      <c r="B39" s="106">
        <v>2</v>
      </c>
      <c r="C39" s="20">
        <v>89.306049960784307</v>
      </c>
      <c r="D39" s="113">
        <v>0.697088907304514</v>
      </c>
      <c r="E39" s="20">
        <v>89.873129914948294</v>
      </c>
      <c r="F39" s="113">
        <v>0.96234264167710004</v>
      </c>
      <c r="G39" s="20">
        <v>88.035438707866504</v>
      </c>
      <c r="H39" s="113">
        <v>1.21146517875023</v>
      </c>
      <c r="I39" s="20">
        <v>88.913644385185705</v>
      </c>
      <c r="J39" s="113">
        <v>2.2853187066774399</v>
      </c>
      <c r="K39" s="20">
        <v>-0.95948552976257395</v>
      </c>
      <c r="L39" s="113">
        <v>2.4778828230107401</v>
      </c>
      <c r="M39" s="20">
        <v>89.640378164189698</v>
      </c>
      <c r="N39" s="113">
        <v>0.677489974457266</v>
      </c>
      <c r="O39" s="20" t="s">
        <v>824</v>
      </c>
      <c r="P39" s="113" t="s">
        <v>824</v>
      </c>
      <c r="Q39" s="20" t="s">
        <v>824</v>
      </c>
      <c r="R39" s="113" t="s">
        <v>824</v>
      </c>
      <c r="S39" s="20">
        <v>88.868011255510794</v>
      </c>
      <c r="T39" s="113">
        <v>0.89769027937065105</v>
      </c>
      <c r="U39" s="20">
        <v>91.002351301877695</v>
      </c>
      <c r="V39" s="113">
        <v>1.30766551830427</v>
      </c>
      <c r="W39" s="20">
        <v>86.638616635950996</v>
      </c>
      <c r="X39" s="113">
        <v>3.1751307689641699</v>
      </c>
      <c r="Y39" s="20">
        <v>-2.22939461955978</v>
      </c>
      <c r="Z39" s="113">
        <v>3.5039066517394502</v>
      </c>
      <c r="AA39" s="20">
        <v>90.002325091603296</v>
      </c>
      <c r="AB39" s="113">
        <v>0.98599499567724502</v>
      </c>
      <c r="AC39" s="20">
        <v>87.657214296578303</v>
      </c>
      <c r="AD39" s="113">
        <v>1.27162008148974</v>
      </c>
      <c r="AE39" s="20">
        <v>91.469494978621</v>
      </c>
      <c r="AF39" s="113">
        <v>1.8151008072852</v>
      </c>
      <c r="AG39" s="20">
        <v>1.4671698870176799</v>
      </c>
      <c r="AH39" s="113">
        <v>2.1571224049699498</v>
      </c>
      <c r="AI39" s="20">
        <v>89.057878027502994</v>
      </c>
      <c r="AJ39" s="113">
        <v>0.74974163328360299</v>
      </c>
      <c r="AK39" s="20" t="s">
        <v>824</v>
      </c>
      <c r="AL39" s="113" t="s">
        <v>824</v>
      </c>
      <c r="AM39" s="20" t="s">
        <v>824</v>
      </c>
      <c r="AN39" s="113" t="s">
        <v>824</v>
      </c>
      <c r="AO39" s="20" t="s">
        <v>824</v>
      </c>
      <c r="AP39" s="113" t="s">
        <v>824</v>
      </c>
      <c r="AQ39" s="107"/>
      <c r="AR39" s="107"/>
      <c r="AS39" s="107"/>
      <c r="AT39" s="108"/>
    </row>
    <row r="40" spans="1:46" ht="13" customHeight="1" x14ac:dyDescent="0.15">
      <c r="A40" s="57" t="s">
        <v>274</v>
      </c>
      <c r="B40" s="106">
        <v>2</v>
      </c>
      <c r="C40" s="20">
        <v>91.824644844889605</v>
      </c>
      <c r="D40" s="113">
        <v>0.66594135233700402</v>
      </c>
      <c r="E40" s="20">
        <v>95.347559619192893</v>
      </c>
      <c r="F40" s="113">
        <v>1.2839364662480399</v>
      </c>
      <c r="G40" s="20">
        <v>91.824394926823999</v>
      </c>
      <c r="H40" s="113">
        <v>0.93254992320264696</v>
      </c>
      <c r="I40" s="20">
        <v>88.789780114970398</v>
      </c>
      <c r="J40" s="113">
        <v>1.3207775895101801</v>
      </c>
      <c r="K40" s="20">
        <v>-6.5577795042224496</v>
      </c>
      <c r="L40" s="113">
        <v>1.82615678116605</v>
      </c>
      <c r="M40" s="20">
        <v>92.0853111671275</v>
      </c>
      <c r="N40" s="113">
        <v>0.64054735795383599</v>
      </c>
      <c r="O40" s="20" t="s">
        <v>824</v>
      </c>
      <c r="P40" s="113" t="s">
        <v>824</v>
      </c>
      <c r="Q40" s="20" t="s">
        <v>824</v>
      </c>
      <c r="R40" s="113" t="s">
        <v>824</v>
      </c>
      <c r="S40" s="20">
        <v>91.947487614397005</v>
      </c>
      <c r="T40" s="113">
        <v>0.82908758234125302</v>
      </c>
      <c r="U40" s="20">
        <v>92.394155758150106</v>
      </c>
      <c r="V40" s="113">
        <v>1.09170402992953</v>
      </c>
      <c r="W40" s="20" t="s">
        <v>824</v>
      </c>
      <c r="X40" s="113" t="s">
        <v>824</v>
      </c>
      <c r="Y40" s="20" t="s">
        <v>824</v>
      </c>
      <c r="Z40" s="113" t="s">
        <v>824</v>
      </c>
      <c r="AA40" s="20">
        <v>94.769236086493805</v>
      </c>
      <c r="AB40" s="113">
        <v>1.1609242384551799</v>
      </c>
      <c r="AC40" s="20">
        <v>92.316215140817604</v>
      </c>
      <c r="AD40" s="113">
        <v>0.77470875919779603</v>
      </c>
      <c r="AE40" s="20">
        <v>88.243061178738401</v>
      </c>
      <c r="AF40" s="113">
        <v>1.46806946796959</v>
      </c>
      <c r="AG40" s="20">
        <v>-6.5261749077553901</v>
      </c>
      <c r="AH40" s="113">
        <v>1.7636759320211599</v>
      </c>
      <c r="AI40" s="20">
        <v>91.190672559444806</v>
      </c>
      <c r="AJ40" s="113">
        <v>0.81044844161570395</v>
      </c>
      <c r="AK40" s="20">
        <v>94.415610432254397</v>
      </c>
      <c r="AL40" s="113">
        <v>1.1040653235853499</v>
      </c>
      <c r="AM40" s="20" t="s">
        <v>824</v>
      </c>
      <c r="AN40" s="113" t="s">
        <v>824</v>
      </c>
      <c r="AO40" s="20" t="s">
        <v>824</v>
      </c>
      <c r="AP40" s="113" t="s">
        <v>824</v>
      </c>
      <c r="AQ40" s="107"/>
      <c r="AR40" s="107"/>
      <c r="AS40" s="107"/>
      <c r="AT40" s="108"/>
    </row>
    <row r="41" spans="1:46" ht="13" customHeight="1" x14ac:dyDescent="0.15">
      <c r="A41" s="57" t="s">
        <v>275</v>
      </c>
      <c r="B41" s="106">
        <v>2</v>
      </c>
      <c r="C41" s="20">
        <v>91.595126944028607</v>
      </c>
      <c r="D41" s="113">
        <v>0.63929039276286503</v>
      </c>
      <c r="E41" s="20">
        <v>92.481228009237896</v>
      </c>
      <c r="F41" s="113">
        <v>1.93515116525049</v>
      </c>
      <c r="G41" s="20">
        <v>91.481466866709496</v>
      </c>
      <c r="H41" s="113">
        <v>0.86314871079886901</v>
      </c>
      <c r="I41" s="20">
        <v>91.287316732681404</v>
      </c>
      <c r="J41" s="113">
        <v>0.94441518960040005</v>
      </c>
      <c r="K41" s="20">
        <v>-1.1939112765564499</v>
      </c>
      <c r="L41" s="113">
        <v>2.1010340266752801</v>
      </c>
      <c r="M41" s="20">
        <v>91.604694299477302</v>
      </c>
      <c r="N41" s="113">
        <v>0.63938331219974798</v>
      </c>
      <c r="O41" s="20" t="s">
        <v>824</v>
      </c>
      <c r="P41" s="113" t="s">
        <v>824</v>
      </c>
      <c r="Q41" s="20" t="s">
        <v>824</v>
      </c>
      <c r="R41" s="113" t="s">
        <v>824</v>
      </c>
      <c r="S41" s="20">
        <v>91.992215006421702</v>
      </c>
      <c r="T41" s="113">
        <v>0.71869882797583595</v>
      </c>
      <c r="U41" s="20">
        <v>91.008331097191899</v>
      </c>
      <c r="V41" s="113">
        <v>1.1693367499307701</v>
      </c>
      <c r="W41" s="20">
        <v>90.013973873278402</v>
      </c>
      <c r="X41" s="113">
        <v>4.1346359823622203</v>
      </c>
      <c r="Y41" s="20">
        <v>-1.9782411331432701</v>
      </c>
      <c r="Z41" s="113">
        <v>4.1535036354165999</v>
      </c>
      <c r="AA41" s="20">
        <v>92.657296318980698</v>
      </c>
      <c r="AB41" s="113">
        <v>0.942047638736909</v>
      </c>
      <c r="AC41" s="20">
        <v>90.862664188238398</v>
      </c>
      <c r="AD41" s="113">
        <v>0.83567749528450697</v>
      </c>
      <c r="AE41" s="20" t="s">
        <v>824</v>
      </c>
      <c r="AF41" s="113" t="s">
        <v>824</v>
      </c>
      <c r="AG41" s="20" t="s">
        <v>824</v>
      </c>
      <c r="AH41" s="113" t="s">
        <v>824</v>
      </c>
      <c r="AI41" s="20">
        <v>91.476907176015501</v>
      </c>
      <c r="AJ41" s="113">
        <v>0.75858588307814301</v>
      </c>
      <c r="AK41" s="20">
        <v>92.009732848782804</v>
      </c>
      <c r="AL41" s="113">
        <v>1.03239595516248</v>
      </c>
      <c r="AM41" s="20" t="s">
        <v>824</v>
      </c>
      <c r="AN41" s="113" t="s">
        <v>824</v>
      </c>
      <c r="AO41" s="20" t="s">
        <v>824</v>
      </c>
      <c r="AP41" s="113" t="s">
        <v>824</v>
      </c>
      <c r="AQ41" s="107"/>
      <c r="AR41" s="107"/>
      <c r="AS41" s="107"/>
      <c r="AT41" s="108"/>
    </row>
    <row r="42" spans="1:46" ht="13" customHeight="1" x14ac:dyDescent="0.15">
      <c r="A42" s="57" t="s">
        <v>276</v>
      </c>
      <c r="B42" s="106">
        <v>2</v>
      </c>
      <c r="C42" s="20">
        <v>57.525071754766401</v>
      </c>
      <c r="D42" s="113">
        <v>1.0776358268988799</v>
      </c>
      <c r="E42" s="20" t="s">
        <v>824</v>
      </c>
      <c r="F42" s="113" t="s">
        <v>824</v>
      </c>
      <c r="G42" s="20">
        <v>56.4045322057991</v>
      </c>
      <c r="H42" s="113">
        <v>1.13061199321536</v>
      </c>
      <c r="I42" s="20" t="s">
        <v>327</v>
      </c>
      <c r="J42" s="113" t="s">
        <v>327</v>
      </c>
      <c r="K42" s="20" t="s">
        <v>327</v>
      </c>
      <c r="L42" s="113" t="s">
        <v>327</v>
      </c>
      <c r="M42" s="20">
        <v>52.534574300213201</v>
      </c>
      <c r="N42" s="113">
        <v>1.5083240206280599</v>
      </c>
      <c r="O42" s="20">
        <v>61.853144547295102</v>
      </c>
      <c r="P42" s="113">
        <v>1.6007641130430299</v>
      </c>
      <c r="Q42" s="20">
        <v>9.3185702470818903</v>
      </c>
      <c r="R42" s="113">
        <v>2.1475428541274599</v>
      </c>
      <c r="S42" s="20">
        <v>57.876269428367102</v>
      </c>
      <c r="T42" s="113">
        <v>1.4935905493272299</v>
      </c>
      <c r="U42" s="20">
        <v>55.671547030231899</v>
      </c>
      <c r="V42" s="113">
        <v>2.19426117245535</v>
      </c>
      <c r="W42" s="20" t="s">
        <v>824</v>
      </c>
      <c r="X42" s="113" t="s">
        <v>824</v>
      </c>
      <c r="Y42" s="20" t="s">
        <v>824</v>
      </c>
      <c r="Z42" s="113" t="s">
        <v>824</v>
      </c>
      <c r="AA42" s="20">
        <v>59.840241769897197</v>
      </c>
      <c r="AB42" s="113">
        <v>2.14963450830771</v>
      </c>
      <c r="AC42" s="20">
        <v>56.265126704257597</v>
      </c>
      <c r="AD42" s="113">
        <v>1.5081838591535</v>
      </c>
      <c r="AE42" s="20" t="s">
        <v>824</v>
      </c>
      <c r="AF42" s="113" t="s">
        <v>824</v>
      </c>
      <c r="AG42" s="20" t="s">
        <v>824</v>
      </c>
      <c r="AH42" s="113" t="s">
        <v>824</v>
      </c>
      <c r="AI42" s="20">
        <v>53.958162706673299</v>
      </c>
      <c r="AJ42" s="113">
        <v>1.7331178276144701</v>
      </c>
      <c r="AK42" s="20">
        <v>60.135134163704102</v>
      </c>
      <c r="AL42" s="113">
        <v>1.60392032276562</v>
      </c>
      <c r="AM42" s="20" t="s">
        <v>824</v>
      </c>
      <c r="AN42" s="113" t="s">
        <v>824</v>
      </c>
      <c r="AO42" s="20" t="s">
        <v>824</v>
      </c>
      <c r="AP42" s="113" t="s">
        <v>824</v>
      </c>
      <c r="AQ42" s="107"/>
      <c r="AR42" s="107"/>
      <c r="AS42" s="107"/>
      <c r="AT42" s="108"/>
    </row>
    <row r="43" spans="1:46" ht="13" customHeight="1" x14ac:dyDescent="0.15">
      <c r="A43" s="57" t="s">
        <v>277</v>
      </c>
      <c r="B43" s="106">
        <v>2</v>
      </c>
      <c r="C43" s="20">
        <v>92.271828483425097</v>
      </c>
      <c r="D43" s="113">
        <v>0.75673419698155397</v>
      </c>
      <c r="E43" s="20">
        <v>93.513911929077295</v>
      </c>
      <c r="F43" s="113">
        <v>1.4037219588538301</v>
      </c>
      <c r="G43" s="20">
        <v>90.282473682326</v>
      </c>
      <c r="H43" s="113">
        <v>1.1368383337964401</v>
      </c>
      <c r="I43" s="20" t="s">
        <v>824</v>
      </c>
      <c r="J43" s="113" t="s">
        <v>824</v>
      </c>
      <c r="K43" s="20" t="s">
        <v>824</v>
      </c>
      <c r="L43" s="113" t="s">
        <v>824</v>
      </c>
      <c r="M43" s="20">
        <v>92.497004676344304</v>
      </c>
      <c r="N43" s="113">
        <v>0.79737775563458502</v>
      </c>
      <c r="O43" s="20" t="s">
        <v>327</v>
      </c>
      <c r="P43" s="113" t="s">
        <v>327</v>
      </c>
      <c r="Q43" s="20" t="s">
        <v>327</v>
      </c>
      <c r="R43" s="113" t="s">
        <v>327</v>
      </c>
      <c r="S43" s="20">
        <v>92.034233181304998</v>
      </c>
      <c r="T43" s="113">
        <v>1.0021323098169601</v>
      </c>
      <c r="U43" s="20">
        <v>93.113247160224304</v>
      </c>
      <c r="V43" s="113">
        <v>1.63651963334569</v>
      </c>
      <c r="W43" s="20" t="s">
        <v>824</v>
      </c>
      <c r="X43" s="113" t="s">
        <v>824</v>
      </c>
      <c r="Y43" s="20" t="s">
        <v>824</v>
      </c>
      <c r="Z43" s="113" t="s">
        <v>824</v>
      </c>
      <c r="AA43" s="20">
        <v>92.431532707321907</v>
      </c>
      <c r="AB43" s="113">
        <v>1.1744097238508999</v>
      </c>
      <c r="AC43" s="20">
        <v>92.121227017682102</v>
      </c>
      <c r="AD43" s="113">
        <v>1.2390589925745701</v>
      </c>
      <c r="AE43" s="20" t="s">
        <v>824</v>
      </c>
      <c r="AF43" s="113" t="s">
        <v>824</v>
      </c>
      <c r="AG43" s="20" t="s">
        <v>824</v>
      </c>
      <c r="AH43" s="113" t="s">
        <v>824</v>
      </c>
      <c r="AI43" s="20">
        <v>92.236440733515707</v>
      </c>
      <c r="AJ43" s="113">
        <v>0.84265074932189499</v>
      </c>
      <c r="AK43" s="20" t="s">
        <v>824</v>
      </c>
      <c r="AL43" s="113" t="s">
        <v>824</v>
      </c>
      <c r="AM43" s="20" t="s">
        <v>327</v>
      </c>
      <c r="AN43" s="113" t="s">
        <v>327</v>
      </c>
      <c r="AO43" s="20" t="s">
        <v>327</v>
      </c>
      <c r="AP43" s="113" t="s">
        <v>327</v>
      </c>
      <c r="AQ43" s="107"/>
      <c r="AR43" s="107"/>
      <c r="AS43" s="107"/>
      <c r="AT43" s="108"/>
    </row>
    <row r="44" spans="1:46" ht="13" customHeight="1" x14ac:dyDescent="0.15">
      <c r="A44" s="57" t="s">
        <v>278</v>
      </c>
      <c r="B44" s="106">
        <v>2</v>
      </c>
      <c r="C44" s="20">
        <v>75.400452105410807</v>
      </c>
      <c r="D44" s="113">
        <v>0.96998169291447001</v>
      </c>
      <c r="E44" s="20">
        <v>72.536350393944502</v>
      </c>
      <c r="F44" s="113">
        <v>2.5493154593776799</v>
      </c>
      <c r="G44" s="20">
        <v>76.015952195982706</v>
      </c>
      <c r="H44" s="113">
        <v>1.43491876228907</v>
      </c>
      <c r="I44" s="20">
        <v>75.965175911417404</v>
      </c>
      <c r="J44" s="113">
        <v>1.49497858597169</v>
      </c>
      <c r="K44" s="20">
        <v>3.4288255174728599</v>
      </c>
      <c r="L44" s="113">
        <v>2.9279668125847702</v>
      </c>
      <c r="M44" s="20">
        <v>72.930667841489097</v>
      </c>
      <c r="N44" s="113">
        <v>1.0133234874602799</v>
      </c>
      <c r="O44" s="20">
        <v>84.184090950001902</v>
      </c>
      <c r="P44" s="113">
        <v>3.2777801714492498</v>
      </c>
      <c r="Q44" s="20">
        <v>11.2534231085129</v>
      </c>
      <c r="R44" s="113">
        <v>3.5105485299846899</v>
      </c>
      <c r="S44" s="20">
        <v>79.653983734327099</v>
      </c>
      <c r="T44" s="113">
        <v>1.67580817554206</v>
      </c>
      <c r="U44" s="20">
        <v>74.362839906499104</v>
      </c>
      <c r="V44" s="113">
        <v>2.1854602107985999</v>
      </c>
      <c r="W44" s="20">
        <v>71.562856308676501</v>
      </c>
      <c r="X44" s="113">
        <v>1.37026754627886</v>
      </c>
      <c r="Y44" s="20">
        <v>-8.0911274256505799</v>
      </c>
      <c r="Z44" s="113">
        <v>2.1610117396981599</v>
      </c>
      <c r="AA44" s="20">
        <v>79.474751759275193</v>
      </c>
      <c r="AB44" s="113">
        <v>3.3848887503246301</v>
      </c>
      <c r="AC44" s="20">
        <v>78.023279857779599</v>
      </c>
      <c r="AD44" s="113">
        <v>2.84844048227367</v>
      </c>
      <c r="AE44" s="20">
        <v>74.073563100231496</v>
      </c>
      <c r="AF44" s="113">
        <v>1.14511417410653</v>
      </c>
      <c r="AG44" s="20">
        <v>-5.4011886590436102</v>
      </c>
      <c r="AH44" s="113">
        <v>3.69359737297561</v>
      </c>
      <c r="AI44" s="20">
        <v>75.403312922917607</v>
      </c>
      <c r="AJ44" s="113">
        <v>0.98712516699792296</v>
      </c>
      <c r="AK44" s="20" t="s">
        <v>824</v>
      </c>
      <c r="AL44" s="113" t="s">
        <v>824</v>
      </c>
      <c r="AM44" s="20" t="s">
        <v>824</v>
      </c>
      <c r="AN44" s="113" t="s">
        <v>824</v>
      </c>
      <c r="AO44" s="20" t="s">
        <v>824</v>
      </c>
      <c r="AP44" s="113" t="s">
        <v>824</v>
      </c>
      <c r="AQ44" s="107"/>
      <c r="AR44" s="107"/>
      <c r="AS44" s="107"/>
      <c r="AT44" s="108"/>
    </row>
    <row r="45" spans="1:46" ht="13" customHeight="1" x14ac:dyDescent="0.15">
      <c r="A45" s="57" t="s">
        <v>279</v>
      </c>
      <c r="B45" s="106">
        <v>2</v>
      </c>
      <c r="C45" s="20">
        <v>85.874576655862796</v>
      </c>
      <c r="D45" s="113">
        <v>0.78062456599109498</v>
      </c>
      <c r="E45" s="20">
        <v>85.688793747279405</v>
      </c>
      <c r="F45" s="113">
        <v>1.42652780562496</v>
      </c>
      <c r="G45" s="20">
        <v>86.621195659696397</v>
      </c>
      <c r="H45" s="113">
        <v>0.94113498267641005</v>
      </c>
      <c r="I45" s="20">
        <v>84.008962650064902</v>
      </c>
      <c r="J45" s="113">
        <v>2.16496462405363</v>
      </c>
      <c r="K45" s="20">
        <v>-1.6798310972144901</v>
      </c>
      <c r="L45" s="113">
        <v>2.6014133280404801</v>
      </c>
      <c r="M45" s="20">
        <v>85.719067671074896</v>
      </c>
      <c r="N45" s="113">
        <v>0.79928192878411797</v>
      </c>
      <c r="O45" s="20" t="s">
        <v>327</v>
      </c>
      <c r="P45" s="113" t="s">
        <v>327</v>
      </c>
      <c r="Q45" s="20" t="s">
        <v>327</v>
      </c>
      <c r="R45" s="113" t="s">
        <v>327</v>
      </c>
      <c r="S45" s="20">
        <v>87.347875956220307</v>
      </c>
      <c r="T45" s="113">
        <v>0.94272543694617295</v>
      </c>
      <c r="U45" s="20">
        <v>83.297674107883296</v>
      </c>
      <c r="V45" s="113">
        <v>2.1705489658134498</v>
      </c>
      <c r="W45" s="20">
        <v>81.731943676296396</v>
      </c>
      <c r="X45" s="113">
        <v>2.1125932192389798</v>
      </c>
      <c r="Y45" s="20">
        <v>-5.6159322799239098</v>
      </c>
      <c r="Z45" s="113">
        <v>2.4504326298872301</v>
      </c>
      <c r="AA45" s="20">
        <v>87.467491590685398</v>
      </c>
      <c r="AB45" s="113">
        <v>0.98178938927784898</v>
      </c>
      <c r="AC45" s="20">
        <v>82.981192470568601</v>
      </c>
      <c r="AD45" s="113">
        <v>1.5314391677761101</v>
      </c>
      <c r="AE45" s="20">
        <v>79.299566439829206</v>
      </c>
      <c r="AF45" s="113">
        <v>5.2543247306223302</v>
      </c>
      <c r="AG45" s="20">
        <v>-8.1679251508561492</v>
      </c>
      <c r="AH45" s="113">
        <v>5.4741020785470003</v>
      </c>
      <c r="AI45" s="20">
        <v>85.544945214759807</v>
      </c>
      <c r="AJ45" s="113">
        <v>0.88415967645355797</v>
      </c>
      <c r="AK45" s="20">
        <v>87.180817536994994</v>
      </c>
      <c r="AL45" s="113">
        <v>2.5883488687625</v>
      </c>
      <c r="AM45" s="20" t="s">
        <v>824</v>
      </c>
      <c r="AN45" s="113" t="s">
        <v>824</v>
      </c>
      <c r="AO45" s="20" t="s">
        <v>824</v>
      </c>
      <c r="AP45" s="113" t="s">
        <v>824</v>
      </c>
      <c r="AQ45" s="107"/>
      <c r="AR45" s="107"/>
      <c r="AS45" s="107"/>
      <c r="AT45" s="108"/>
    </row>
    <row r="46" spans="1:46" ht="13" customHeight="1" x14ac:dyDescent="0.15">
      <c r="A46" s="57" t="s">
        <v>280</v>
      </c>
      <c r="B46" s="106">
        <v>2</v>
      </c>
      <c r="C46" s="20">
        <v>92.744810586819</v>
      </c>
      <c r="D46" s="113">
        <v>0.73497537296674298</v>
      </c>
      <c r="E46" s="20">
        <v>93.898388829571502</v>
      </c>
      <c r="F46" s="113">
        <v>1.2834828655341399</v>
      </c>
      <c r="G46" s="20">
        <v>91.660863319147694</v>
      </c>
      <c r="H46" s="113">
        <v>1.29625601189412</v>
      </c>
      <c r="I46" s="20">
        <v>92.357910102749102</v>
      </c>
      <c r="J46" s="113">
        <v>1.52647749085702</v>
      </c>
      <c r="K46" s="20">
        <v>-1.5404787268223601</v>
      </c>
      <c r="L46" s="113">
        <v>2.0766780338202699</v>
      </c>
      <c r="M46" s="20">
        <v>92.991292423901598</v>
      </c>
      <c r="N46" s="113">
        <v>0.74412787024744798</v>
      </c>
      <c r="O46" s="20">
        <v>90.540361163821203</v>
      </c>
      <c r="P46" s="113">
        <v>3.1617182386245299</v>
      </c>
      <c r="Q46" s="20">
        <v>-2.4509312600804098</v>
      </c>
      <c r="R46" s="113">
        <v>3.2737488005696802</v>
      </c>
      <c r="S46" s="20">
        <v>93.114300783096496</v>
      </c>
      <c r="T46" s="113">
        <v>0.76985510548143699</v>
      </c>
      <c r="U46" s="20">
        <v>91.2221973684575</v>
      </c>
      <c r="V46" s="113">
        <v>1.86741357198749</v>
      </c>
      <c r="W46" s="20" t="s">
        <v>824</v>
      </c>
      <c r="X46" s="113" t="s">
        <v>824</v>
      </c>
      <c r="Y46" s="20" t="s">
        <v>824</v>
      </c>
      <c r="Z46" s="113" t="s">
        <v>824</v>
      </c>
      <c r="AA46" s="20">
        <v>92.976398902473306</v>
      </c>
      <c r="AB46" s="113">
        <v>1.4892969898813899</v>
      </c>
      <c r="AC46" s="20">
        <v>92.850540985183699</v>
      </c>
      <c r="AD46" s="113">
        <v>0.80834729215361301</v>
      </c>
      <c r="AE46" s="20">
        <v>92.386377376440507</v>
      </c>
      <c r="AF46" s="113">
        <v>2.6754078120683902</v>
      </c>
      <c r="AG46" s="20">
        <v>-0.59002152603275704</v>
      </c>
      <c r="AH46" s="113">
        <v>3.0383098944326701</v>
      </c>
      <c r="AI46" s="20">
        <v>92.639451993046606</v>
      </c>
      <c r="AJ46" s="113">
        <v>1.3496514917459199</v>
      </c>
      <c r="AK46" s="20">
        <v>93.202577570388002</v>
      </c>
      <c r="AL46" s="113">
        <v>1.0152144885843299</v>
      </c>
      <c r="AM46" s="20">
        <v>92.3676043292012</v>
      </c>
      <c r="AN46" s="113">
        <v>1.75401230676637</v>
      </c>
      <c r="AO46" s="20">
        <v>-0.27184766384537801</v>
      </c>
      <c r="AP46" s="113">
        <v>2.2000031203247601</v>
      </c>
      <c r="AQ46" s="107"/>
      <c r="AR46" s="107"/>
      <c r="AS46" s="107"/>
      <c r="AT46" s="108"/>
    </row>
    <row r="47" spans="1:46" ht="13" customHeight="1" x14ac:dyDescent="0.15">
      <c r="A47" s="57" t="s">
        <v>281</v>
      </c>
      <c r="B47" s="106">
        <v>2</v>
      </c>
      <c r="C47" s="20">
        <v>79.518747166151499</v>
      </c>
      <c r="D47" s="113">
        <v>0.85690383375962498</v>
      </c>
      <c r="E47" s="20" t="s">
        <v>824</v>
      </c>
      <c r="F47" s="113" t="s">
        <v>824</v>
      </c>
      <c r="G47" s="20">
        <v>80.778800321518503</v>
      </c>
      <c r="H47" s="113">
        <v>0.98014083147026698</v>
      </c>
      <c r="I47" s="20">
        <v>71.680651857033695</v>
      </c>
      <c r="J47" s="113">
        <v>3.14366836253941</v>
      </c>
      <c r="K47" s="20" t="s">
        <v>824</v>
      </c>
      <c r="L47" s="113" t="s">
        <v>824</v>
      </c>
      <c r="M47" s="20">
        <v>80.545621646500294</v>
      </c>
      <c r="N47" s="113">
        <v>0.89328932425537999</v>
      </c>
      <c r="O47" s="20">
        <v>63.537774053298698</v>
      </c>
      <c r="P47" s="113">
        <v>2.6401133924338098</v>
      </c>
      <c r="Q47" s="20">
        <v>-17.0078475932016</v>
      </c>
      <c r="R47" s="113">
        <v>2.78362901285703</v>
      </c>
      <c r="S47" s="20">
        <v>74.627148113942695</v>
      </c>
      <c r="T47" s="113">
        <v>1.6415911129507601</v>
      </c>
      <c r="U47" s="20">
        <v>81.719722155281502</v>
      </c>
      <c r="V47" s="113">
        <v>1.3796894732639999</v>
      </c>
      <c r="W47" s="20">
        <v>79.637159409860402</v>
      </c>
      <c r="X47" s="113">
        <v>1.40659251052241</v>
      </c>
      <c r="Y47" s="20">
        <v>5.0100112959177503</v>
      </c>
      <c r="Z47" s="113">
        <v>2.0501151686195001</v>
      </c>
      <c r="AA47" s="20" t="s">
        <v>824</v>
      </c>
      <c r="AB47" s="113" t="s">
        <v>824</v>
      </c>
      <c r="AC47" s="20">
        <v>81.459628180377706</v>
      </c>
      <c r="AD47" s="113">
        <v>1.2499716256857301</v>
      </c>
      <c r="AE47" s="20">
        <v>76.752960909026001</v>
      </c>
      <c r="AF47" s="113">
        <v>1.52586284186717</v>
      </c>
      <c r="AG47" s="20" t="s">
        <v>824</v>
      </c>
      <c r="AH47" s="113" t="s">
        <v>824</v>
      </c>
      <c r="AI47" s="20">
        <v>81.892245488003198</v>
      </c>
      <c r="AJ47" s="113">
        <v>1.0044148376617801</v>
      </c>
      <c r="AK47" s="20">
        <v>77.372192717076999</v>
      </c>
      <c r="AL47" s="113">
        <v>1.7188145921845199</v>
      </c>
      <c r="AM47" s="20">
        <v>72.248981218557603</v>
      </c>
      <c r="AN47" s="113">
        <v>4.4839978843502104</v>
      </c>
      <c r="AO47" s="20">
        <v>-9.6432642694455097</v>
      </c>
      <c r="AP47" s="113">
        <v>4.72508564728221</v>
      </c>
      <c r="AQ47" s="107"/>
      <c r="AR47" s="107"/>
      <c r="AS47" s="107"/>
      <c r="AT47" s="108"/>
    </row>
    <row r="48" spans="1:46" ht="13" customHeight="1" x14ac:dyDescent="0.15">
      <c r="A48" s="57" t="s">
        <v>282</v>
      </c>
      <c r="B48" s="106">
        <v>2</v>
      </c>
      <c r="C48" s="20">
        <v>80.931640238895497</v>
      </c>
      <c r="D48" s="113">
        <v>0.84784952570110395</v>
      </c>
      <c r="E48" s="20">
        <v>79.713621707032402</v>
      </c>
      <c r="F48" s="113">
        <v>2.4646766605824602</v>
      </c>
      <c r="G48" s="20">
        <v>81.254148005103104</v>
      </c>
      <c r="H48" s="113">
        <v>1.3161773969986501</v>
      </c>
      <c r="I48" s="20">
        <v>81.041273023698594</v>
      </c>
      <c r="J48" s="113">
        <v>1.39875738354532</v>
      </c>
      <c r="K48" s="20">
        <v>1.3276513166661801</v>
      </c>
      <c r="L48" s="113">
        <v>2.85802286296774</v>
      </c>
      <c r="M48" s="20">
        <v>80.889251586424393</v>
      </c>
      <c r="N48" s="113">
        <v>0.862636338959057</v>
      </c>
      <c r="O48" s="20" t="s">
        <v>824</v>
      </c>
      <c r="P48" s="113" t="s">
        <v>824</v>
      </c>
      <c r="Q48" s="20" t="s">
        <v>824</v>
      </c>
      <c r="R48" s="113" t="s">
        <v>824</v>
      </c>
      <c r="S48" s="20">
        <v>81.349569936328294</v>
      </c>
      <c r="T48" s="113">
        <v>1.21076596740275</v>
      </c>
      <c r="U48" s="20">
        <v>81.1966342503448</v>
      </c>
      <c r="V48" s="113">
        <v>1.27481375670832</v>
      </c>
      <c r="W48" s="20">
        <v>80.044788603833993</v>
      </c>
      <c r="X48" s="113">
        <v>1.9493946487818501</v>
      </c>
      <c r="Y48" s="20">
        <v>-1.3047813324943001</v>
      </c>
      <c r="Z48" s="113">
        <v>2.4376752169390499</v>
      </c>
      <c r="AA48" s="20">
        <v>80.671084582763001</v>
      </c>
      <c r="AB48" s="113">
        <v>1.1499920928417</v>
      </c>
      <c r="AC48" s="20">
        <v>81.083623069721895</v>
      </c>
      <c r="AD48" s="113">
        <v>1.5747632658167501</v>
      </c>
      <c r="AE48" s="20">
        <v>83.987376333355598</v>
      </c>
      <c r="AF48" s="113">
        <v>3.2553009129697501</v>
      </c>
      <c r="AG48" s="20">
        <v>3.31629175059257</v>
      </c>
      <c r="AH48" s="113">
        <v>3.4434130868476598</v>
      </c>
      <c r="AI48" s="20">
        <v>81.168774795618901</v>
      </c>
      <c r="AJ48" s="113">
        <v>0.89936960888559303</v>
      </c>
      <c r="AK48" s="20">
        <v>76.612680079518896</v>
      </c>
      <c r="AL48" s="113">
        <v>3.9405163206350999</v>
      </c>
      <c r="AM48" s="20" t="s">
        <v>824</v>
      </c>
      <c r="AN48" s="113" t="s">
        <v>824</v>
      </c>
      <c r="AO48" s="20" t="s">
        <v>824</v>
      </c>
      <c r="AP48" s="113" t="s">
        <v>824</v>
      </c>
      <c r="AQ48" s="107"/>
      <c r="AR48" s="107"/>
      <c r="AS48" s="107"/>
      <c r="AT48" s="108"/>
    </row>
    <row r="49" spans="1:46" ht="13" customHeight="1" x14ac:dyDescent="0.15">
      <c r="A49" s="57" t="s">
        <v>283</v>
      </c>
      <c r="B49" s="106">
        <v>2</v>
      </c>
      <c r="C49" s="20">
        <v>80.026549736981394</v>
      </c>
      <c r="D49" s="113">
        <v>0.88573685771017596</v>
      </c>
      <c r="E49" s="20">
        <v>81.156357233959497</v>
      </c>
      <c r="F49" s="113">
        <v>2.3983845947124198</v>
      </c>
      <c r="G49" s="20">
        <v>75.043314619569998</v>
      </c>
      <c r="H49" s="113">
        <v>2.13353722985492</v>
      </c>
      <c r="I49" s="20">
        <v>80.767368132412898</v>
      </c>
      <c r="J49" s="113">
        <v>1.2736129001843299</v>
      </c>
      <c r="K49" s="20">
        <v>-0.38898910154659899</v>
      </c>
      <c r="L49" s="113">
        <v>2.8076228158533398</v>
      </c>
      <c r="M49" s="20">
        <v>79.0734542055811</v>
      </c>
      <c r="N49" s="113">
        <v>0.97463954421061405</v>
      </c>
      <c r="O49" s="20">
        <v>91.122943676842695</v>
      </c>
      <c r="P49" s="113">
        <v>2.2977404466267699</v>
      </c>
      <c r="Q49" s="20">
        <v>12.0494894712616</v>
      </c>
      <c r="R49" s="113">
        <v>2.4697792374512302</v>
      </c>
      <c r="S49" s="20">
        <v>79.724400982056096</v>
      </c>
      <c r="T49" s="113">
        <v>1.0496062328662501</v>
      </c>
      <c r="U49" s="20">
        <v>81.854633379765204</v>
      </c>
      <c r="V49" s="113">
        <v>2.2441846289365901</v>
      </c>
      <c r="W49" s="20">
        <v>75.983047028688006</v>
      </c>
      <c r="X49" s="113">
        <v>3.5425425023382102</v>
      </c>
      <c r="Y49" s="20">
        <v>-3.74135395336805</v>
      </c>
      <c r="Z49" s="113">
        <v>3.6572494576188102</v>
      </c>
      <c r="AA49" s="20">
        <v>80.1710209794973</v>
      </c>
      <c r="AB49" s="113">
        <v>1.2624177786125199</v>
      </c>
      <c r="AC49" s="20">
        <v>81.2593327652272</v>
      </c>
      <c r="AD49" s="113">
        <v>1.8058515098746399</v>
      </c>
      <c r="AE49" s="20">
        <v>76.0136240276059</v>
      </c>
      <c r="AF49" s="113">
        <v>2.7828944143875498</v>
      </c>
      <c r="AG49" s="20">
        <v>-4.1573969518913998</v>
      </c>
      <c r="AH49" s="113">
        <v>3.0882304682933901</v>
      </c>
      <c r="AI49" s="20">
        <v>79.703517922973504</v>
      </c>
      <c r="AJ49" s="113">
        <v>0.98933488143009596</v>
      </c>
      <c r="AK49" s="20" t="s">
        <v>824</v>
      </c>
      <c r="AL49" s="113" t="s">
        <v>824</v>
      </c>
      <c r="AM49" s="20" t="s">
        <v>824</v>
      </c>
      <c r="AN49" s="113" t="s">
        <v>824</v>
      </c>
      <c r="AO49" s="20" t="s">
        <v>824</v>
      </c>
      <c r="AP49" s="113" t="s">
        <v>824</v>
      </c>
      <c r="AQ49" s="107"/>
      <c r="AR49" s="107"/>
      <c r="AS49" s="107"/>
      <c r="AT49" s="108"/>
    </row>
    <row r="50" spans="1:46" ht="13" customHeight="1" x14ac:dyDescent="0.15">
      <c r="A50" s="57" t="s">
        <v>284</v>
      </c>
      <c r="B50" s="106">
        <v>2</v>
      </c>
      <c r="C50" s="20">
        <v>90.692285544756999</v>
      </c>
      <c r="D50" s="113">
        <v>0.63481158810391802</v>
      </c>
      <c r="E50" s="20">
        <v>90.522034313535897</v>
      </c>
      <c r="F50" s="113">
        <v>1.3822919414328401</v>
      </c>
      <c r="G50" s="20">
        <v>90.031837353285695</v>
      </c>
      <c r="H50" s="113">
        <v>0.91437463815192899</v>
      </c>
      <c r="I50" s="20">
        <v>92.067526394783101</v>
      </c>
      <c r="J50" s="113">
        <v>0.95466429628215399</v>
      </c>
      <c r="K50" s="20">
        <v>1.54549208124715</v>
      </c>
      <c r="L50" s="113">
        <v>1.65921938540793</v>
      </c>
      <c r="M50" s="20">
        <v>90.736925899330799</v>
      </c>
      <c r="N50" s="113">
        <v>0.635497319874336</v>
      </c>
      <c r="O50" s="20" t="s">
        <v>327</v>
      </c>
      <c r="P50" s="113" t="s">
        <v>327</v>
      </c>
      <c r="Q50" s="20" t="s">
        <v>327</v>
      </c>
      <c r="R50" s="113" t="s">
        <v>327</v>
      </c>
      <c r="S50" s="20">
        <v>90.599839797722098</v>
      </c>
      <c r="T50" s="113">
        <v>0.77904528371470505</v>
      </c>
      <c r="U50" s="20">
        <v>91.555315666018004</v>
      </c>
      <c r="V50" s="113">
        <v>1.06764773385269</v>
      </c>
      <c r="W50" s="20">
        <v>88.185711553142099</v>
      </c>
      <c r="X50" s="113">
        <v>3.0634591343773399</v>
      </c>
      <c r="Y50" s="20">
        <v>-2.4141282445800001</v>
      </c>
      <c r="Z50" s="113">
        <v>3.1619748477464</v>
      </c>
      <c r="AA50" s="20">
        <v>91.864026155708302</v>
      </c>
      <c r="AB50" s="113">
        <v>0.68921250877574203</v>
      </c>
      <c r="AC50" s="20">
        <v>89.482159651579096</v>
      </c>
      <c r="AD50" s="113">
        <v>1.04360713498036</v>
      </c>
      <c r="AE50" s="20" t="s">
        <v>824</v>
      </c>
      <c r="AF50" s="113" t="s">
        <v>824</v>
      </c>
      <c r="AG50" s="20" t="s">
        <v>824</v>
      </c>
      <c r="AH50" s="113" t="s">
        <v>824</v>
      </c>
      <c r="AI50" s="20">
        <v>90.966604121275594</v>
      </c>
      <c r="AJ50" s="113">
        <v>0.62300925455217804</v>
      </c>
      <c r="AK50" s="20">
        <v>88.841185918314906</v>
      </c>
      <c r="AL50" s="113">
        <v>2.0961354891032502</v>
      </c>
      <c r="AM50" s="20" t="s">
        <v>327</v>
      </c>
      <c r="AN50" s="113" t="s">
        <v>327</v>
      </c>
      <c r="AO50" s="20" t="s">
        <v>327</v>
      </c>
      <c r="AP50" s="113" t="s">
        <v>327</v>
      </c>
      <c r="AQ50" s="107"/>
      <c r="AR50" s="107"/>
      <c r="AS50" s="107"/>
      <c r="AT50" s="108"/>
    </row>
    <row r="51" spans="1:46" ht="13" customHeight="1" x14ac:dyDescent="0.15">
      <c r="A51" s="57" t="s">
        <v>285</v>
      </c>
      <c r="B51" s="106">
        <v>2</v>
      </c>
      <c r="C51" s="20">
        <v>90.980456347535906</v>
      </c>
      <c r="D51" s="113">
        <v>0.54791590153619496</v>
      </c>
      <c r="E51" s="20">
        <v>88.584597765379897</v>
      </c>
      <c r="F51" s="113">
        <v>2.92701649295699</v>
      </c>
      <c r="G51" s="20">
        <v>90.229212750492195</v>
      </c>
      <c r="H51" s="113">
        <v>1.3612065636383299</v>
      </c>
      <c r="I51" s="20">
        <v>91.285913895310799</v>
      </c>
      <c r="J51" s="113">
        <v>0.64235065317103102</v>
      </c>
      <c r="K51" s="20">
        <v>2.7013161299309698</v>
      </c>
      <c r="L51" s="113">
        <v>3.0558744793427901</v>
      </c>
      <c r="M51" s="20">
        <v>90.772338244144294</v>
      </c>
      <c r="N51" s="113">
        <v>0.59731598085419002</v>
      </c>
      <c r="O51" s="20">
        <v>92.997879271693506</v>
      </c>
      <c r="P51" s="113">
        <v>1.18068696201776</v>
      </c>
      <c r="Q51" s="20">
        <v>2.2255410275491401</v>
      </c>
      <c r="R51" s="113">
        <v>1.3303934992864199</v>
      </c>
      <c r="S51" s="20">
        <v>91.147758286453595</v>
      </c>
      <c r="T51" s="113">
        <v>0.54406419853133203</v>
      </c>
      <c r="U51" s="20">
        <v>88.000377878107898</v>
      </c>
      <c r="V51" s="113">
        <v>3.6841628436688998</v>
      </c>
      <c r="W51" s="20" t="s">
        <v>824</v>
      </c>
      <c r="X51" s="113" t="s">
        <v>824</v>
      </c>
      <c r="Y51" s="20" t="s">
        <v>824</v>
      </c>
      <c r="Z51" s="113" t="s">
        <v>824</v>
      </c>
      <c r="AA51" s="20">
        <v>90.511247691557401</v>
      </c>
      <c r="AB51" s="113">
        <v>0.60053883415648202</v>
      </c>
      <c r="AC51" s="20">
        <v>93.755365538989196</v>
      </c>
      <c r="AD51" s="113">
        <v>1.22073707105982</v>
      </c>
      <c r="AE51" s="20" t="s">
        <v>327</v>
      </c>
      <c r="AF51" s="113" t="s">
        <v>327</v>
      </c>
      <c r="AG51" s="20" t="s">
        <v>327</v>
      </c>
      <c r="AH51" s="113" t="s">
        <v>327</v>
      </c>
      <c r="AI51" s="20">
        <v>90.908560246057903</v>
      </c>
      <c r="AJ51" s="113">
        <v>0.54968835728444698</v>
      </c>
      <c r="AK51" s="20" t="s">
        <v>824</v>
      </c>
      <c r="AL51" s="113" t="s">
        <v>824</v>
      </c>
      <c r="AM51" s="20" t="s">
        <v>824</v>
      </c>
      <c r="AN51" s="113" t="s">
        <v>824</v>
      </c>
      <c r="AO51" s="20" t="s">
        <v>824</v>
      </c>
      <c r="AP51" s="113" t="s">
        <v>824</v>
      </c>
      <c r="AQ51" s="107"/>
      <c r="AR51" s="107"/>
      <c r="AS51" s="107"/>
      <c r="AT51" s="108"/>
    </row>
    <row r="52" spans="1:46" ht="13" customHeight="1" x14ac:dyDescent="0.15">
      <c r="A52" s="57" t="s">
        <v>286</v>
      </c>
      <c r="B52" s="106">
        <v>2</v>
      </c>
      <c r="C52" s="20">
        <v>64.651688260377398</v>
      </c>
      <c r="D52" s="113">
        <v>1.02145880725604</v>
      </c>
      <c r="E52" s="20" t="s">
        <v>327</v>
      </c>
      <c r="F52" s="113" t="s">
        <v>327</v>
      </c>
      <c r="G52" s="20" t="s">
        <v>327</v>
      </c>
      <c r="H52" s="113" t="s">
        <v>327</v>
      </c>
      <c r="I52" s="20">
        <v>64.668756224416299</v>
      </c>
      <c r="J52" s="113">
        <v>1.0326178129141499</v>
      </c>
      <c r="K52" s="20" t="s">
        <v>327</v>
      </c>
      <c r="L52" s="113" t="s">
        <v>327</v>
      </c>
      <c r="M52" s="20">
        <v>63.657183887305898</v>
      </c>
      <c r="N52" s="113">
        <v>0.82091540756769299</v>
      </c>
      <c r="O52" s="20">
        <v>69.691286159723205</v>
      </c>
      <c r="P52" s="113">
        <v>4.2464118142471303</v>
      </c>
      <c r="Q52" s="20">
        <v>6.0341022724172904</v>
      </c>
      <c r="R52" s="113">
        <v>4.3111665029798596</v>
      </c>
      <c r="S52" s="20">
        <v>67.380311769651996</v>
      </c>
      <c r="T52" s="113">
        <v>1.65792101043551</v>
      </c>
      <c r="U52" s="20">
        <v>61.7797658926278</v>
      </c>
      <c r="V52" s="113">
        <v>1.1497202627985299</v>
      </c>
      <c r="W52" s="20" t="s">
        <v>824</v>
      </c>
      <c r="X52" s="113" t="s">
        <v>824</v>
      </c>
      <c r="Y52" s="20" t="s">
        <v>824</v>
      </c>
      <c r="Z52" s="113" t="s">
        <v>824</v>
      </c>
      <c r="AA52" s="20">
        <v>62.2986025791079</v>
      </c>
      <c r="AB52" s="113">
        <v>0.97709296604949702</v>
      </c>
      <c r="AC52" s="20">
        <v>68.394444024395497</v>
      </c>
      <c r="AD52" s="113">
        <v>1.98244987223378</v>
      </c>
      <c r="AE52" s="20" t="s">
        <v>824</v>
      </c>
      <c r="AF52" s="113" t="s">
        <v>824</v>
      </c>
      <c r="AG52" s="20" t="s">
        <v>824</v>
      </c>
      <c r="AH52" s="113" t="s">
        <v>824</v>
      </c>
      <c r="AI52" s="20">
        <v>64.741385996294596</v>
      </c>
      <c r="AJ52" s="113">
        <v>1.37775914780991</v>
      </c>
      <c r="AK52" s="20">
        <v>64.649887519984006</v>
      </c>
      <c r="AL52" s="113">
        <v>1.57558152969965</v>
      </c>
      <c r="AM52" s="20" t="s">
        <v>824</v>
      </c>
      <c r="AN52" s="113" t="s">
        <v>824</v>
      </c>
      <c r="AO52" s="20" t="s">
        <v>824</v>
      </c>
      <c r="AP52" s="113" t="s">
        <v>824</v>
      </c>
      <c r="AQ52" s="107"/>
      <c r="AR52" s="107"/>
      <c r="AS52" s="107"/>
      <c r="AT52" s="108"/>
    </row>
    <row r="53" spans="1:46" ht="13" customHeight="1" x14ac:dyDescent="0.15">
      <c r="A53" s="57" t="s">
        <v>287</v>
      </c>
      <c r="B53" s="106">
        <v>2</v>
      </c>
      <c r="C53" s="20">
        <v>74.106691990339797</v>
      </c>
      <c r="D53" s="113">
        <v>1.0348739900572199</v>
      </c>
      <c r="E53" s="20">
        <v>74.240227539395207</v>
      </c>
      <c r="F53" s="113">
        <v>2.1644331071004501</v>
      </c>
      <c r="G53" s="20">
        <v>73.664348020778107</v>
      </c>
      <c r="H53" s="113">
        <v>1.27853878604995</v>
      </c>
      <c r="I53" s="20">
        <v>77.856883563685798</v>
      </c>
      <c r="J53" s="113">
        <v>2.62287946037599</v>
      </c>
      <c r="K53" s="20">
        <v>3.6166560242905099</v>
      </c>
      <c r="L53" s="113">
        <v>3.40760818532336</v>
      </c>
      <c r="M53" s="20">
        <v>73.605864988300496</v>
      </c>
      <c r="N53" s="113">
        <v>1.10303433835623</v>
      </c>
      <c r="O53" s="20">
        <v>78.763253423871603</v>
      </c>
      <c r="P53" s="113">
        <v>2.7400316923438801</v>
      </c>
      <c r="Q53" s="20">
        <v>5.1573884355711099</v>
      </c>
      <c r="R53" s="113">
        <v>2.9517433759890199</v>
      </c>
      <c r="S53" s="20">
        <v>75.382735592179202</v>
      </c>
      <c r="T53" s="113">
        <v>1.1162474748436799</v>
      </c>
      <c r="U53" s="20">
        <v>74.656461907630899</v>
      </c>
      <c r="V53" s="113">
        <v>3.4651615166449798</v>
      </c>
      <c r="W53" s="20">
        <v>63.420221194873299</v>
      </c>
      <c r="X53" s="113">
        <v>2.2849282523693102</v>
      </c>
      <c r="Y53" s="20">
        <v>-11.962514397305901</v>
      </c>
      <c r="Z53" s="113">
        <v>2.4551660615977902</v>
      </c>
      <c r="AA53" s="20">
        <v>75.377291366894994</v>
      </c>
      <c r="AB53" s="113">
        <v>1.6506315859113201</v>
      </c>
      <c r="AC53" s="20">
        <v>74.889700371320998</v>
      </c>
      <c r="AD53" s="113">
        <v>1.43369727273076</v>
      </c>
      <c r="AE53" s="20">
        <v>67.517232917311006</v>
      </c>
      <c r="AF53" s="113">
        <v>2.85458018430537</v>
      </c>
      <c r="AG53" s="20">
        <v>-7.8600584495839696</v>
      </c>
      <c r="AH53" s="113">
        <v>3.2197799144652901</v>
      </c>
      <c r="AI53" s="20">
        <v>75.373592775580605</v>
      </c>
      <c r="AJ53" s="113">
        <v>1.29238168418384</v>
      </c>
      <c r="AK53" s="20">
        <v>73.831302216484204</v>
      </c>
      <c r="AL53" s="113">
        <v>1.6389060479252</v>
      </c>
      <c r="AM53" s="20">
        <v>63.553339944722502</v>
      </c>
      <c r="AN53" s="113">
        <v>3.7800844272882199</v>
      </c>
      <c r="AO53" s="20">
        <v>-11.820252830858101</v>
      </c>
      <c r="AP53" s="113">
        <v>3.8407652685879898</v>
      </c>
      <c r="AQ53" s="107"/>
      <c r="AR53" s="107"/>
      <c r="AS53" s="107"/>
      <c r="AT53" s="108"/>
    </row>
    <row r="54" spans="1:46" ht="13" customHeight="1" x14ac:dyDescent="0.15">
      <c r="A54" s="57" t="s">
        <v>288</v>
      </c>
      <c r="B54" s="106">
        <v>2</v>
      </c>
      <c r="C54" s="20">
        <v>87.963322557758403</v>
      </c>
      <c r="D54" s="113">
        <v>0.77680372533866104</v>
      </c>
      <c r="E54" s="20">
        <v>88.685323073678802</v>
      </c>
      <c r="F54" s="113">
        <v>1.5546885157924799</v>
      </c>
      <c r="G54" s="20">
        <v>88.301472521039301</v>
      </c>
      <c r="H54" s="113">
        <v>0.91484445235190803</v>
      </c>
      <c r="I54" s="20">
        <v>86.372238637779503</v>
      </c>
      <c r="J54" s="113">
        <v>1.9078147571777899</v>
      </c>
      <c r="K54" s="20">
        <v>-2.3130844358992699</v>
      </c>
      <c r="L54" s="113">
        <v>2.4544259098721501</v>
      </c>
      <c r="M54" s="20">
        <v>88.0320674987003</v>
      </c>
      <c r="N54" s="113">
        <v>0.75188385040692496</v>
      </c>
      <c r="O54" s="20" t="s">
        <v>824</v>
      </c>
      <c r="P54" s="113" t="s">
        <v>824</v>
      </c>
      <c r="Q54" s="20" t="s">
        <v>824</v>
      </c>
      <c r="R54" s="113" t="s">
        <v>824</v>
      </c>
      <c r="S54" s="20">
        <v>88.584920623412103</v>
      </c>
      <c r="T54" s="113">
        <v>1.0192658924197999</v>
      </c>
      <c r="U54" s="20">
        <v>85.537876016598503</v>
      </c>
      <c r="V54" s="113">
        <v>1.4804794888574899</v>
      </c>
      <c r="W54" s="20">
        <v>95.423041363204305</v>
      </c>
      <c r="X54" s="113">
        <v>1.3586749449428499</v>
      </c>
      <c r="Y54" s="20">
        <v>6.83812073979216</v>
      </c>
      <c r="Z54" s="113">
        <v>1.6944366790635399</v>
      </c>
      <c r="AA54" s="20">
        <v>87.907077805826304</v>
      </c>
      <c r="AB54" s="113">
        <v>3.9643218237676399</v>
      </c>
      <c r="AC54" s="20">
        <v>88.183876767422305</v>
      </c>
      <c r="AD54" s="113">
        <v>0.92826950109325601</v>
      </c>
      <c r="AE54" s="20">
        <v>88.227604310582095</v>
      </c>
      <c r="AF54" s="113">
        <v>2.37167641375442</v>
      </c>
      <c r="AG54" s="20">
        <v>0.32052650475577599</v>
      </c>
      <c r="AH54" s="113">
        <v>4.6819915441132602</v>
      </c>
      <c r="AI54" s="20">
        <v>88.834823978918806</v>
      </c>
      <c r="AJ54" s="113">
        <v>1.03460312550242</v>
      </c>
      <c r="AK54" s="20">
        <v>87.230641324219306</v>
      </c>
      <c r="AL54" s="113">
        <v>1.29081151177183</v>
      </c>
      <c r="AM54" s="20" t="s">
        <v>824</v>
      </c>
      <c r="AN54" s="113" t="s">
        <v>824</v>
      </c>
      <c r="AO54" s="20" t="s">
        <v>824</v>
      </c>
      <c r="AP54" s="113" t="s">
        <v>824</v>
      </c>
      <c r="AQ54" s="107"/>
      <c r="AR54" s="107"/>
      <c r="AS54" s="107"/>
      <c r="AT54" s="108"/>
    </row>
    <row r="55" spans="1:46" ht="13" customHeight="1" x14ac:dyDescent="0.15">
      <c r="A55" s="57" t="s">
        <v>289</v>
      </c>
      <c r="B55" s="106">
        <v>2</v>
      </c>
      <c r="C55" s="20">
        <v>81.054289317466399</v>
      </c>
      <c r="D55" s="113">
        <v>1.1624620242197199</v>
      </c>
      <c r="E55" s="20">
        <v>90.645160877158503</v>
      </c>
      <c r="F55" s="113">
        <v>2.38330746795347</v>
      </c>
      <c r="G55" s="20">
        <v>82.186493766100995</v>
      </c>
      <c r="H55" s="113">
        <v>1.7455929755901001</v>
      </c>
      <c r="I55" s="20">
        <v>77.253647879102601</v>
      </c>
      <c r="J55" s="113">
        <v>1.9153424436480699</v>
      </c>
      <c r="K55" s="20">
        <v>-13.3915129980559</v>
      </c>
      <c r="L55" s="113">
        <v>3.1157908586673</v>
      </c>
      <c r="M55" s="20">
        <v>83.038078395272905</v>
      </c>
      <c r="N55" s="113">
        <v>1.2013040537702899</v>
      </c>
      <c r="O55" s="20">
        <v>73.058250896118494</v>
      </c>
      <c r="P55" s="113">
        <v>4.7632992438031501</v>
      </c>
      <c r="Q55" s="20">
        <v>-9.9798274991544194</v>
      </c>
      <c r="R55" s="113">
        <v>4.6574947072834503</v>
      </c>
      <c r="S55" s="20">
        <v>77.253737803985501</v>
      </c>
      <c r="T55" s="113">
        <v>2.87780422073179</v>
      </c>
      <c r="U55" s="20">
        <v>82.342010546150902</v>
      </c>
      <c r="V55" s="113">
        <v>2.68487906366911</v>
      </c>
      <c r="W55" s="20">
        <v>82.1732218640946</v>
      </c>
      <c r="X55" s="113">
        <v>1.5399601931147699</v>
      </c>
      <c r="Y55" s="20">
        <v>4.9194840601090704</v>
      </c>
      <c r="Z55" s="113">
        <v>3.3082594286800902</v>
      </c>
      <c r="AA55" s="20">
        <v>81.4218835482678</v>
      </c>
      <c r="AB55" s="113">
        <v>3.39893656517072</v>
      </c>
      <c r="AC55" s="20">
        <v>83.008185169724001</v>
      </c>
      <c r="AD55" s="113">
        <v>2.1155509128901602</v>
      </c>
      <c r="AE55" s="20">
        <v>80.756359394369795</v>
      </c>
      <c r="AF55" s="113">
        <v>1.61440939753529</v>
      </c>
      <c r="AG55" s="20">
        <v>-0.66552415389806197</v>
      </c>
      <c r="AH55" s="113">
        <v>3.8999014239377501</v>
      </c>
      <c r="AI55" s="20">
        <v>80.759051970174397</v>
      </c>
      <c r="AJ55" s="113">
        <v>1.5742180411148801</v>
      </c>
      <c r="AK55" s="20">
        <v>84.341676854129901</v>
      </c>
      <c r="AL55" s="113">
        <v>2.54698622503681</v>
      </c>
      <c r="AM55" s="20">
        <v>81.042661915283801</v>
      </c>
      <c r="AN55" s="113">
        <v>4.2408523323328602</v>
      </c>
      <c r="AO55" s="20">
        <v>0.28360994510943299</v>
      </c>
      <c r="AP55" s="113">
        <v>4.6913100625334199</v>
      </c>
      <c r="AQ55" s="107"/>
      <c r="AR55" s="107"/>
      <c r="AS55" s="107"/>
      <c r="AT55" s="108"/>
    </row>
    <row r="56" spans="1:46" ht="13" customHeight="1" x14ac:dyDescent="0.15">
      <c r="A56" s="57" t="s">
        <v>290</v>
      </c>
      <c r="B56" s="106">
        <v>2</v>
      </c>
      <c r="C56" s="20">
        <v>80.088578607868101</v>
      </c>
      <c r="D56" s="113">
        <v>0.87427980573975395</v>
      </c>
      <c r="E56" s="20">
        <v>87.5927010189057</v>
      </c>
      <c r="F56" s="113">
        <v>3.83257297344477</v>
      </c>
      <c r="G56" s="20">
        <v>80.469465380853094</v>
      </c>
      <c r="H56" s="113">
        <v>1.03632290086596</v>
      </c>
      <c r="I56" s="20">
        <v>77.864754282215898</v>
      </c>
      <c r="J56" s="113">
        <v>1.7744314053668699</v>
      </c>
      <c r="K56" s="20">
        <v>-9.7279467366898391</v>
      </c>
      <c r="L56" s="113">
        <v>4.35394221109095</v>
      </c>
      <c r="M56" s="20">
        <v>81.700349805802801</v>
      </c>
      <c r="N56" s="113">
        <v>1.0381321313485301</v>
      </c>
      <c r="O56" s="20">
        <v>74.726840791377896</v>
      </c>
      <c r="P56" s="113">
        <v>1.8659933901675001</v>
      </c>
      <c r="Q56" s="20">
        <v>-6.9735090144248497</v>
      </c>
      <c r="R56" s="113">
        <v>2.1897745600241398</v>
      </c>
      <c r="S56" s="20">
        <v>80.597460521659599</v>
      </c>
      <c r="T56" s="113">
        <v>1.17118735653044</v>
      </c>
      <c r="U56" s="20">
        <v>79.380065572486004</v>
      </c>
      <c r="V56" s="113">
        <v>1.52411240680925</v>
      </c>
      <c r="W56" s="20">
        <v>80.485204654912295</v>
      </c>
      <c r="X56" s="113">
        <v>2.5045550017997198</v>
      </c>
      <c r="Y56" s="20">
        <v>-0.112255866747276</v>
      </c>
      <c r="Z56" s="113">
        <v>2.7912322717706002</v>
      </c>
      <c r="AA56" s="20">
        <v>73.389169264183394</v>
      </c>
      <c r="AB56" s="113">
        <v>3.2012385747232899</v>
      </c>
      <c r="AC56" s="20">
        <v>81.604297014886299</v>
      </c>
      <c r="AD56" s="113">
        <v>1.00489391870239</v>
      </c>
      <c r="AE56" s="20">
        <v>79.802203359696307</v>
      </c>
      <c r="AF56" s="113">
        <v>2.3074291678803198</v>
      </c>
      <c r="AG56" s="20">
        <v>6.4130340955129697</v>
      </c>
      <c r="AH56" s="113">
        <v>4.0569567376484397</v>
      </c>
      <c r="AI56" s="20">
        <v>80.402708884072297</v>
      </c>
      <c r="AJ56" s="113">
        <v>1.1109434808484799</v>
      </c>
      <c r="AK56" s="20">
        <v>78.997750135019999</v>
      </c>
      <c r="AL56" s="113">
        <v>1.72334156285972</v>
      </c>
      <c r="AM56" s="20">
        <v>87.563195645518107</v>
      </c>
      <c r="AN56" s="113">
        <v>4.9121827696622899</v>
      </c>
      <c r="AO56" s="20">
        <v>7.1604867614457497</v>
      </c>
      <c r="AP56" s="113">
        <v>5.0643838376869201</v>
      </c>
      <c r="AQ56" s="107"/>
      <c r="AR56" s="107"/>
      <c r="AS56" s="107"/>
      <c r="AT56" s="108"/>
    </row>
    <row r="57" spans="1:46" ht="13" customHeight="1" x14ac:dyDescent="0.15">
      <c r="A57" s="57" t="s">
        <v>291</v>
      </c>
      <c r="B57" s="106">
        <v>2</v>
      </c>
      <c r="C57" s="20">
        <v>58.620337908162099</v>
      </c>
      <c r="D57" s="113">
        <v>1.3990086883108499</v>
      </c>
      <c r="E57" s="20">
        <v>63.151404973246798</v>
      </c>
      <c r="F57" s="113">
        <v>6.3379332147265002</v>
      </c>
      <c r="G57" s="20">
        <v>57.1569950520066</v>
      </c>
      <c r="H57" s="113">
        <v>2.2172766840136702</v>
      </c>
      <c r="I57" s="20">
        <v>55.275027614043204</v>
      </c>
      <c r="J57" s="113">
        <v>2.0864728439487101</v>
      </c>
      <c r="K57" s="20">
        <v>-7.87637735920356</v>
      </c>
      <c r="L57" s="113">
        <v>6.4291368644125804</v>
      </c>
      <c r="M57" s="20">
        <v>54.929397601871202</v>
      </c>
      <c r="N57" s="113">
        <v>1.9198190055965401</v>
      </c>
      <c r="O57" s="20">
        <v>65.490361209088306</v>
      </c>
      <c r="P57" s="113">
        <v>2.7669860683923799</v>
      </c>
      <c r="Q57" s="20">
        <v>10.560963607217101</v>
      </c>
      <c r="R57" s="113">
        <v>3.3578258114299402</v>
      </c>
      <c r="S57" s="20">
        <v>58.6249130302756</v>
      </c>
      <c r="T57" s="113">
        <v>2.5784806844873698</v>
      </c>
      <c r="U57" s="20">
        <v>53.352568000875202</v>
      </c>
      <c r="V57" s="113">
        <v>2.8356253384205399</v>
      </c>
      <c r="W57" s="20">
        <v>59.7288538324039</v>
      </c>
      <c r="X57" s="113">
        <v>4.9831841984357501</v>
      </c>
      <c r="Y57" s="20">
        <v>1.10394080212822</v>
      </c>
      <c r="Z57" s="113">
        <v>5.7996423683879899</v>
      </c>
      <c r="AA57" s="20">
        <v>67.111221540041001</v>
      </c>
      <c r="AB57" s="113">
        <v>5.9901655145744899</v>
      </c>
      <c r="AC57" s="20">
        <v>56.245670664802901</v>
      </c>
      <c r="AD57" s="113">
        <v>1.90104001343956</v>
      </c>
      <c r="AE57" s="20">
        <v>56.419135239464197</v>
      </c>
      <c r="AF57" s="113">
        <v>4.2476123104074901</v>
      </c>
      <c r="AG57" s="20">
        <v>-10.692086300576801</v>
      </c>
      <c r="AH57" s="113">
        <v>7.6919026592356996</v>
      </c>
      <c r="AI57" s="20">
        <v>56.874645653345098</v>
      </c>
      <c r="AJ57" s="113">
        <v>3.4119966402432098</v>
      </c>
      <c r="AK57" s="20">
        <v>58.540207183631402</v>
      </c>
      <c r="AL57" s="113">
        <v>2.1966135497046699</v>
      </c>
      <c r="AM57" s="20">
        <v>54.104586479842801</v>
      </c>
      <c r="AN57" s="113">
        <v>4.0606823185652603</v>
      </c>
      <c r="AO57" s="20">
        <v>-2.7700591735022102</v>
      </c>
      <c r="AP57" s="113">
        <v>5.2486932733644496</v>
      </c>
      <c r="AQ57" s="107"/>
      <c r="AR57" s="107"/>
      <c r="AS57" s="107"/>
      <c r="AT57" s="108"/>
    </row>
    <row r="58" spans="1:46" ht="13" customHeight="1" x14ac:dyDescent="0.15">
      <c r="A58" s="57" t="s">
        <v>292</v>
      </c>
      <c r="B58" s="106">
        <v>2</v>
      </c>
      <c r="C58" s="20">
        <v>77.641151766506297</v>
      </c>
      <c r="D58" s="113">
        <v>1.03927592154063</v>
      </c>
      <c r="E58" s="20">
        <v>77.609160925237305</v>
      </c>
      <c r="F58" s="113">
        <v>3.47530728207661</v>
      </c>
      <c r="G58" s="20">
        <v>80.669096084384094</v>
      </c>
      <c r="H58" s="113">
        <v>1.99981971868964</v>
      </c>
      <c r="I58" s="20">
        <v>76.115358129729699</v>
      </c>
      <c r="J58" s="113">
        <v>1.13916531310208</v>
      </c>
      <c r="K58" s="20">
        <v>-1.4938027955075499</v>
      </c>
      <c r="L58" s="113">
        <v>3.7090638126428299</v>
      </c>
      <c r="M58" s="20">
        <v>77.143773511243793</v>
      </c>
      <c r="N58" s="113">
        <v>1.14144738293666</v>
      </c>
      <c r="O58" s="20">
        <v>83.320476921238097</v>
      </c>
      <c r="P58" s="113">
        <v>1.9048616333411701</v>
      </c>
      <c r="Q58" s="20">
        <v>6.1767034099943601</v>
      </c>
      <c r="R58" s="113">
        <v>2.1793979824159599</v>
      </c>
      <c r="S58" s="20">
        <v>79.630294111155806</v>
      </c>
      <c r="T58" s="113">
        <v>1.44758553314835</v>
      </c>
      <c r="U58" s="20">
        <v>77.406815159342599</v>
      </c>
      <c r="V58" s="113">
        <v>2.51528217144774</v>
      </c>
      <c r="W58" s="20">
        <v>74.515780661002594</v>
      </c>
      <c r="X58" s="113">
        <v>1.92061316057228</v>
      </c>
      <c r="Y58" s="20">
        <v>-5.1145134501531402</v>
      </c>
      <c r="Z58" s="113">
        <v>2.2672442380882498</v>
      </c>
      <c r="AA58" s="20">
        <v>78.281309434261701</v>
      </c>
      <c r="AB58" s="113">
        <v>1.30229740113571</v>
      </c>
      <c r="AC58" s="20">
        <v>77.341499789141096</v>
      </c>
      <c r="AD58" s="113">
        <v>1.98009202486645</v>
      </c>
      <c r="AE58" s="20">
        <v>76.229521500591105</v>
      </c>
      <c r="AF58" s="113">
        <v>2.9907577302313801</v>
      </c>
      <c r="AG58" s="20">
        <v>-2.0517879336706502</v>
      </c>
      <c r="AH58" s="113">
        <v>3.3964432101859301</v>
      </c>
      <c r="AI58" s="20">
        <v>77.6689498325849</v>
      </c>
      <c r="AJ58" s="113">
        <v>1.13258578557715</v>
      </c>
      <c r="AK58" s="20">
        <v>78.265132613822104</v>
      </c>
      <c r="AL58" s="113">
        <v>3.0117055412298002</v>
      </c>
      <c r="AM58" s="20" t="s">
        <v>824</v>
      </c>
      <c r="AN58" s="113" t="s">
        <v>824</v>
      </c>
      <c r="AO58" s="20" t="s">
        <v>824</v>
      </c>
      <c r="AP58" s="113" t="s">
        <v>824</v>
      </c>
      <c r="AQ58" s="107"/>
      <c r="AR58" s="107"/>
      <c r="AS58" s="107"/>
      <c r="AT58" s="108"/>
    </row>
    <row r="59" spans="1:46" ht="13" customHeight="1" x14ac:dyDescent="0.15">
      <c r="A59" s="57" t="s">
        <v>293</v>
      </c>
      <c r="B59" s="106">
        <v>2</v>
      </c>
      <c r="C59" s="20">
        <v>89.920214993799306</v>
      </c>
      <c r="D59" s="113">
        <v>0.72540891806561703</v>
      </c>
      <c r="E59" s="20">
        <v>90.773145548048504</v>
      </c>
      <c r="F59" s="113">
        <v>2.6033027940351201</v>
      </c>
      <c r="G59" s="20">
        <v>91.171006830685002</v>
      </c>
      <c r="H59" s="113">
        <v>1.32811410547812</v>
      </c>
      <c r="I59" s="20">
        <v>89.459946055867306</v>
      </c>
      <c r="J59" s="113">
        <v>0.91147621244812105</v>
      </c>
      <c r="K59" s="20">
        <v>-1.31319949218121</v>
      </c>
      <c r="L59" s="113">
        <v>2.8010466613631402</v>
      </c>
      <c r="M59" s="20">
        <v>88.935990743043405</v>
      </c>
      <c r="N59" s="113">
        <v>1.3895917703395999</v>
      </c>
      <c r="O59" s="20">
        <v>90.113617930548003</v>
      </c>
      <c r="P59" s="113">
        <v>0.87350219647555205</v>
      </c>
      <c r="Q59" s="20">
        <v>1.1776271875045601</v>
      </c>
      <c r="R59" s="113">
        <v>1.6547419974469799</v>
      </c>
      <c r="S59" s="20">
        <v>90.404457092555305</v>
      </c>
      <c r="T59" s="113">
        <v>0.87957763068808203</v>
      </c>
      <c r="U59" s="20">
        <v>91.386444536743795</v>
      </c>
      <c r="V59" s="113">
        <v>1.4423195505883399</v>
      </c>
      <c r="W59" s="20">
        <v>81.646273654783201</v>
      </c>
      <c r="X59" s="113">
        <v>2.3187922638215501</v>
      </c>
      <c r="Y59" s="20">
        <v>-8.7581834377721002</v>
      </c>
      <c r="Z59" s="113">
        <v>2.4693122363331201</v>
      </c>
      <c r="AA59" s="20">
        <v>89.018126256589895</v>
      </c>
      <c r="AB59" s="113">
        <v>1.90443324625365</v>
      </c>
      <c r="AC59" s="20">
        <v>89.912593023940104</v>
      </c>
      <c r="AD59" s="113">
        <v>1.38560625045691</v>
      </c>
      <c r="AE59" s="20">
        <v>89.910346155456594</v>
      </c>
      <c r="AF59" s="113">
        <v>0.94924927766587097</v>
      </c>
      <c r="AG59" s="20">
        <v>0.89221989886672803</v>
      </c>
      <c r="AH59" s="113">
        <v>2.1660359516860002</v>
      </c>
      <c r="AI59" s="20">
        <v>88.943661564595999</v>
      </c>
      <c r="AJ59" s="113">
        <v>0.97481973363110996</v>
      </c>
      <c r="AK59" s="20">
        <v>92.358651006376505</v>
      </c>
      <c r="AL59" s="113">
        <v>1.15930044586529</v>
      </c>
      <c r="AM59" s="20" t="s">
        <v>824</v>
      </c>
      <c r="AN59" s="113" t="s">
        <v>824</v>
      </c>
      <c r="AO59" s="20" t="s">
        <v>824</v>
      </c>
      <c r="AP59" s="113" t="s">
        <v>824</v>
      </c>
      <c r="AQ59" s="107"/>
      <c r="AR59" s="107"/>
      <c r="AS59" s="107"/>
      <c r="AT59" s="108"/>
    </row>
    <row r="60" spans="1:46" ht="13" customHeight="1" x14ac:dyDescent="0.15">
      <c r="A60" s="57" t="s">
        <v>294</v>
      </c>
      <c r="B60" s="106">
        <v>2</v>
      </c>
      <c r="C60" s="20">
        <v>73.484188555393203</v>
      </c>
      <c r="D60" s="113">
        <v>1.9421988223373301</v>
      </c>
      <c r="E60" s="20">
        <v>57.915673194374399</v>
      </c>
      <c r="F60" s="113">
        <v>6.36209809154954</v>
      </c>
      <c r="G60" s="20">
        <v>74.256642710019307</v>
      </c>
      <c r="H60" s="113">
        <v>3.0173662746250001</v>
      </c>
      <c r="I60" s="20">
        <v>75.6707968387732</v>
      </c>
      <c r="J60" s="113">
        <v>2.4577073952925801</v>
      </c>
      <c r="K60" s="20">
        <v>17.755123644398701</v>
      </c>
      <c r="L60" s="113">
        <v>6.7201192093956204</v>
      </c>
      <c r="M60" s="20">
        <v>71.659540789297694</v>
      </c>
      <c r="N60" s="113">
        <v>2.13026140958091</v>
      </c>
      <c r="O60" s="20">
        <v>84.588445633792105</v>
      </c>
      <c r="P60" s="113">
        <v>4.8937259163969999</v>
      </c>
      <c r="Q60" s="20">
        <v>12.928904844494401</v>
      </c>
      <c r="R60" s="113">
        <v>5.3091137325809399</v>
      </c>
      <c r="S60" s="20">
        <v>86.8469818305378</v>
      </c>
      <c r="T60" s="113">
        <v>5.9687725567026799</v>
      </c>
      <c r="U60" s="20">
        <v>72.712778869925202</v>
      </c>
      <c r="V60" s="113">
        <v>3.87842930102464</v>
      </c>
      <c r="W60" s="20">
        <v>69.222237781471307</v>
      </c>
      <c r="X60" s="113">
        <v>2.4576004901465698</v>
      </c>
      <c r="Y60" s="20">
        <v>-17.6247440490665</v>
      </c>
      <c r="Z60" s="113">
        <v>6.2821153392628997</v>
      </c>
      <c r="AA60" s="20">
        <v>77.724915640320702</v>
      </c>
      <c r="AB60" s="113">
        <v>2.13618135133735</v>
      </c>
      <c r="AC60" s="20">
        <v>70.885491819852206</v>
      </c>
      <c r="AD60" s="113">
        <v>3.2326344752357401</v>
      </c>
      <c r="AE60" s="20">
        <v>73.6013684270536</v>
      </c>
      <c r="AF60" s="113">
        <v>2.8496476906597601</v>
      </c>
      <c r="AG60" s="20">
        <v>-4.1235472132670496</v>
      </c>
      <c r="AH60" s="113">
        <v>3.5474113330738999</v>
      </c>
      <c r="AI60" s="20">
        <v>74.459096307325495</v>
      </c>
      <c r="AJ60" s="113">
        <v>3.61536487172364</v>
      </c>
      <c r="AK60" s="20">
        <v>72.823226826335798</v>
      </c>
      <c r="AL60" s="113">
        <v>2.1466659061496101</v>
      </c>
      <c r="AM60" s="20">
        <v>68.804834557372502</v>
      </c>
      <c r="AN60" s="113">
        <v>8.1272720537056493</v>
      </c>
      <c r="AO60" s="20">
        <v>-5.6542617499530099</v>
      </c>
      <c r="AP60" s="113">
        <v>8.3560263235046701</v>
      </c>
      <c r="AQ60" s="107"/>
      <c r="AR60" s="107"/>
      <c r="AS60" s="107"/>
      <c r="AT60" s="108"/>
    </row>
    <row r="61" spans="1:46" ht="13" customHeight="1" x14ac:dyDescent="0.15">
      <c r="A61" s="57" t="s">
        <v>295</v>
      </c>
      <c r="B61" s="106">
        <v>2</v>
      </c>
      <c r="C61" s="20">
        <v>90.258027465794697</v>
      </c>
      <c r="D61" s="113">
        <v>0.56134411586300703</v>
      </c>
      <c r="E61" s="20">
        <v>89.592330383888907</v>
      </c>
      <c r="F61" s="113">
        <v>0.70929061206244504</v>
      </c>
      <c r="G61" s="20">
        <v>92.482641370546702</v>
      </c>
      <c r="H61" s="113">
        <v>1.03099969664127</v>
      </c>
      <c r="I61" s="20">
        <v>89.176375454487697</v>
      </c>
      <c r="J61" s="113">
        <v>1.2084088736546501</v>
      </c>
      <c r="K61" s="20">
        <v>-0.41595492940116702</v>
      </c>
      <c r="L61" s="113">
        <v>1.32289700887557</v>
      </c>
      <c r="M61" s="20">
        <v>90.362729530317495</v>
      </c>
      <c r="N61" s="113">
        <v>0.56340184935070103</v>
      </c>
      <c r="O61" s="20" t="s">
        <v>824</v>
      </c>
      <c r="P61" s="113" t="s">
        <v>824</v>
      </c>
      <c r="Q61" s="20" t="s">
        <v>824</v>
      </c>
      <c r="R61" s="113" t="s">
        <v>824</v>
      </c>
      <c r="S61" s="20">
        <v>90.536206760917295</v>
      </c>
      <c r="T61" s="113">
        <v>0.58795173514708399</v>
      </c>
      <c r="U61" s="20">
        <v>88.787690962543394</v>
      </c>
      <c r="V61" s="113">
        <v>2.2381947059643501</v>
      </c>
      <c r="W61" s="20" t="s">
        <v>824</v>
      </c>
      <c r="X61" s="113" t="s">
        <v>824</v>
      </c>
      <c r="Y61" s="20" t="s">
        <v>824</v>
      </c>
      <c r="Z61" s="113" t="s">
        <v>824</v>
      </c>
      <c r="AA61" s="20">
        <v>90.292226696146997</v>
      </c>
      <c r="AB61" s="113">
        <v>0.62645497665196404</v>
      </c>
      <c r="AC61" s="20">
        <v>89.6899940032514</v>
      </c>
      <c r="AD61" s="113">
        <v>1.4914415355406201</v>
      </c>
      <c r="AE61" s="20">
        <v>90.873333936563796</v>
      </c>
      <c r="AF61" s="113">
        <v>2.1751080851607401</v>
      </c>
      <c r="AG61" s="20">
        <v>0.58110724041675599</v>
      </c>
      <c r="AH61" s="113">
        <v>2.2755847893872998</v>
      </c>
      <c r="AI61" s="20">
        <v>90.344109148898596</v>
      </c>
      <c r="AJ61" s="113">
        <v>0.55451831739207602</v>
      </c>
      <c r="AK61" s="20" t="s">
        <v>327</v>
      </c>
      <c r="AL61" s="113" t="s">
        <v>327</v>
      </c>
      <c r="AM61" s="20" t="s">
        <v>824</v>
      </c>
      <c r="AN61" s="113" t="s">
        <v>824</v>
      </c>
      <c r="AO61" s="20" t="s">
        <v>824</v>
      </c>
      <c r="AP61" s="113" t="s">
        <v>824</v>
      </c>
      <c r="AQ61" s="107"/>
      <c r="AR61" s="107"/>
      <c r="AS61" s="107"/>
      <c r="AT61" s="108"/>
    </row>
    <row r="62" spans="1:46" ht="13" customHeight="1" x14ac:dyDescent="0.15">
      <c r="A62" s="57" t="s">
        <v>296</v>
      </c>
      <c r="B62" s="106">
        <v>2</v>
      </c>
      <c r="C62" s="20">
        <v>87.312973892499699</v>
      </c>
      <c r="D62" s="113">
        <v>0.644119817299318</v>
      </c>
      <c r="E62" s="20">
        <v>87.247885219702496</v>
      </c>
      <c r="F62" s="113">
        <v>1.29052595660859</v>
      </c>
      <c r="G62" s="20">
        <v>88.138421925732104</v>
      </c>
      <c r="H62" s="113">
        <v>0.73771529836954097</v>
      </c>
      <c r="I62" s="20">
        <v>84.870780432928399</v>
      </c>
      <c r="J62" s="113">
        <v>1.80752790475879</v>
      </c>
      <c r="K62" s="20">
        <v>-2.3771047867740802</v>
      </c>
      <c r="L62" s="113">
        <v>2.2040501332901998</v>
      </c>
      <c r="M62" s="20">
        <v>87.241452400545199</v>
      </c>
      <c r="N62" s="113">
        <v>0.63893219829208403</v>
      </c>
      <c r="O62" s="20" t="s">
        <v>824</v>
      </c>
      <c r="P62" s="113" t="s">
        <v>824</v>
      </c>
      <c r="Q62" s="20" t="s">
        <v>824</v>
      </c>
      <c r="R62" s="113" t="s">
        <v>824</v>
      </c>
      <c r="S62" s="20">
        <v>86.868082736158598</v>
      </c>
      <c r="T62" s="113">
        <v>0.80841108144321805</v>
      </c>
      <c r="U62" s="20">
        <v>87.332808086769901</v>
      </c>
      <c r="V62" s="113">
        <v>1.3230662496716901</v>
      </c>
      <c r="W62" s="20">
        <v>91.059643361383394</v>
      </c>
      <c r="X62" s="113">
        <v>2.0055587313849199</v>
      </c>
      <c r="Y62" s="20">
        <v>4.1915606252247501</v>
      </c>
      <c r="Z62" s="113">
        <v>2.1649350672830199</v>
      </c>
      <c r="AA62" s="20">
        <v>87.047656298084604</v>
      </c>
      <c r="AB62" s="113">
        <v>0.776465660721257</v>
      </c>
      <c r="AC62" s="20">
        <v>86.787583026059593</v>
      </c>
      <c r="AD62" s="113">
        <v>1.2099220306423699</v>
      </c>
      <c r="AE62" s="20">
        <v>91.229872000555105</v>
      </c>
      <c r="AF62" s="113">
        <v>2.2780993888265102</v>
      </c>
      <c r="AG62" s="20">
        <v>4.18221570247049</v>
      </c>
      <c r="AH62" s="113">
        <v>2.4249182498376398</v>
      </c>
      <c r="AI62" s="20">
        <v>87.305635235966506</v>
      </c>
      <c r="AJ62" s="113">
        <v>0.64688472945053399</v>
      </c>
      <c r="AK62" s="20" t="s">
        <v>824</v>
      </c>
      <c r="AL62" s="113" t="s">
        <v>824</v>
      </c>
      <c r="AM62" s="20" t="s">
        <v>824</v>
      </c>
      <c r="AN62" s="113" t="s">
        <v>824</v>
      </c>
      <c r="AO62" s="20" t="s">
        <v>824</v>
      </c>
      <c r="AP62" s="113" t="s">
        <v>824</v>
      </c>
      <c r="AQ62" s="107"/>
      <c r="AR62" s="107"/>
      <c r="AS62" s="107"/>
      <c r="AT62" s="108"/>
    </row>
    <row r="63" spans="1:46" ht="13" customHeight="1" x14ac:dyDescent="0.15">
      <c r="A63" s="110" t="s">
        <v>297</v>
      </c>
      <c r="B63" s="74">
        <v>2</v>
      </c>
      <c r="C63" s="8">
        <v>76.158933148927503</v>
      </c>
      <c r="D63" s="114">
        <v>0.216184519603771</v>
      </c>
      <c r="E63" s="8">
        <v>78.404693762333096</v>
      </c>
      <c r="F63" s="114">
        <v>0.74653712837210595</v>
      </c>
      <c r="G63" s="8">
        <v>76.619316541575799</v>
      </c>
      <c r="H63" s="114">
        <v>0.33541835580613</v>
      </c>
      <c r="I63" s="8">
        <v>75.365160659426707</v>
      </c>
      <c r="J63" s="114">
        <v>0.45191113226288099</v>
      </c>
      <c r="K63" s="8">
        <v>-1.7414640843845901</v>
      </c>
      <c r="L63" s="114">
        <v>0.91170662362777999</v>
      </c>
      <c r="M63" s="8">
        <v>76.316136176614407</v>
      </c>
      <c r="N63" s="114">
        <v>0.265207142904126</v>
      </c>
      <c r="O63" s="8">
        <v>74.677040414435297</v>
      </c>
      <c r="P63" s="114">
        <v>0.72655445443678901</v>
      </c>
      <c r="Q63" s="8">
        <v>0.26840778514461</v>
      </c>
      <c r="R63" s="114">
        <v>0.80436169561464899</v>
      </c>
      <c r="S63" s="8">
        <v>77.754807126360802</v>
      </c>
      <c r="T63" s="114">
        <v>0.394806606280033</v>
      </c>
      <c r="U63" s="8">
        <v>75.989383684927901</v>
      </c>
      <c r="V63" s="114">
        <v>0.46236875576234698</v>
      </c>
      <c r="W63" s="8">
        <v>72.445429434306504</v>
      </c>
      <c r="X63" s="114">
        <v>0.82029524411332999</v>
      </c>
      <c r="Y63" s="8">
        <v>-3.5000746807631402</v>
      </c>
      <c r="Z63" s="114">
        <v>0.95205515558378795</v>
      </c>
      <c r="AA63" s="8">
        <v>78.964970529337904</v>
      </c>
      <c r="AB63" s="114">
        <v>0.58014725197700301</v>
      </c>
      <c r="AC63" s="8">
        <v>75.968522532827507</v>
      </c>
      <c r="AD63" s="114">
        <v>0.32688499667106602</v>
      </c>
      <c r="AE63" s="8">
        <v>73.667505666229104</v>
      </c>
      <c r="AF63" s="114">
        <v>0.65014427475862402</v>
      </c>
      <c r="AG63" s="8">
        <v>-4.3731159695005104</v>
      </c>
      <c r="AH63" s="114">
        <v>0.96659504211193004</v>
      </c>
      <c r="AI63" s="8">
        <v>76.778255390157994</v>
      </c>
      <c r="AJ63" s="114">
        <v>0.36265263599889103</v>
      </c>
      <c r="AK63" s="8">
        <v>75.379439256286503</v>
      </c>
      <c r="AL63" s="114">
        <v>0.43273184141911097</v>
      </c>
      <c r="AM63" s="8">
        <v>73.335999484377297</v>
      </c>
      <c r="AN63" s="114">
        <v>1.1560212189408601</v>
      </c>
      <c r="AO63" s="8">
        <v>-2.1940010336562801</v>
      </c>
      <c r="AP63" s="114">
        <v>1.2789888916985599</v>
      </c>
      <c r="AQ63" s="107"/>
      <c r="AR63" s="107"/>
      <c r="AS63" s="107"/>
      <c r="AT63" s="108"/>
    </row>
    <row r="64" spans="1:46" ht="13" customHeight="1" x14ac:dyDescent="0.15">
      <c r="A64" s="75" t="s">
        <v>298</v>
      </c>
      <c r="B64" s="76">
        <v>2</v>
      </c>
      <c r="C64" s="12">
        <v>79.187309728916802</v>
      </c>
      <c r="D64" s="115">
        <v>0.328826712362701</v>
      </c>
      <c r="E64" s="12">
        <v>81.886222727650605</v>
      </c>
      <c r="F64" s="115">
        <v>1.02696231531754</v>
      </c>
      <c r="G64" s="12">
        <v>79.476099872163104</v>
      </c>
      <c r="H64" s="115">
        <v>0.44581562455358298</v>
      </c>
      <c r="I64" s="12">
        <v>78.887525457941905</v>
      </c>
      <c r="J64" s="115">
        <v>0.82620676107033997</v>
      </c>
      <c r="K64" s="12">
        <v>-1.95844662139059</v>
      </c>
      <c r="L64" s="115">
        <v>1.3622821152173299</v>
      </c>
      <c r="M64" s="12">
        <v>79.7438818550647</v>
      </c>
      <c r="N64" s="115">
        <v>0.37020724651494202</v>
      </c>
      <c r="O64" s="12">
        <v>76.345442252816696</v>
      </c>
      <c r="P64" s="115">
        <v>1.18330991833719</v>
      </c>
      <c r="Q64" s="12">
        <v>-2.5895222617625402</v>
      </c>
      <c r="R64" s="115">
        <v>1.2805128381003801</v>
      </c>
      <c r="S64" s="12">
        <v>80.080258217428195</v>
      </c>
      <c r="T64" s="115">
        <v>0.51279523960712103</v>
      </c>
      <c r="U64" s="12">
        <v>79.243492018562193</v>
      </c>
      <c r="V64" s="115">
        <v>0.68724313188859498</v>
      </c>
      <c r="W64" s="12">
        <v>75.254219573293994</v>
      </c>
      <c r="X64" s="115">
        <v>1.10433484663748</v>
      </c>
      <c r="Y64" s="12">
        <v>-2.50416916776391</v>
      </c>
      <c r="Z64" s="115">
        <v>1.28089608633031</v>
      </c>
      <c r="AA64" s="12">
        <v>79.053294069861394</v>
      </c>
      <c r="AB64" s="115">
        <v>1.23055635907125</v>
      </c>
      <c r="AC64" s="12">
        <v>80.223228354301995</v>
      </c>
      <c r="AD64" s="115">
        <v>0.38732288983025898</v>
      </c>
      <c r="AE64" s="12">
        <v>77.593722134601904</v>
      </c>
      <c r="AF64" s="115">
        <v>0.93304245954561005</v>
      </c>
      <c r="AG64" s="12">
        <v>-0.54492182951808699</v>
      </c>
      <c r="AH64" s="115">
        <v>1.60674993980943</v>
      </c>
      <c r="AI64" s="12">
        <v>79.545041121754196</v>
      </c>
      <c r="AJ64" s="115">
        <v>0.633785376313451</v>
      </c>
      <c r="AK64" s="12">
        <v>78.846501276263993</v>
      </c>
      <c r="AL64" s="115">
        <v>0.57479470343684003</v>
      </c>
      <c r="AM64" s="12">
        <v>80.071034492958105</v>
      </c>
      <c r="AN64" s="115">
        <v>1.63277792444478</v>
      </c>
      <c r="AO64" s="12">
        <v>0.59854954388955695</v>
      </c>
      <c r="AP64" s="115">
        <v>1.84286655405692</v>
      </c>
      <c r="AQ64" s="107"/>
      <c r="AR64" s="107"/>
      <c r="AS64" s="107"/>
      <c r="AT64" s="108"/>
    </row>
    <row r="65" spans="1:46" ht="13" customHeight="1" x14ac:dyDescent="0.15">
      <c r="A65" s="77" t="s">
        <v>299</v>
      </c>
      <c r="B65" s="78">
        <v>2</v>
      </c>
      <c r="C65" s="59">
        <v>79.426777792991302</v>
      </c>
      <c r="D65" s="116">
        <v>0.142386654654137</v>
      </c>
      <c r="E65" s="59">
        <v>82.205798056716603</v>
      </c>
      <c r="F65" s="116">
        <v>0.44553579094303403</v>
      </c>
      <c r="G65" s="59">
        <v>79.852728748675403</v>
      </c>
      <c r="H65" s="116">
        <v>0.22584106758962399</v>
      </c>
      <c r="I65" s="59">
        <v>78.879197376994099</v>
      </c>
      <c r="J65" s="116">
        <v>0.30000180023053902</v>
      </c>
      <c r="K65" s="59">
        <v>-1.3618767398385501</v>
      </c>
      <c r="L65" s="116">
        <v>0.57056496965584302</v>
      </c>
      <c r="M65" s="59">
        <v>79.458568307903505</v>
      </c>
      <c r="N65" s="116">
        <v>0.17016816136541499</v>
      </c>
      <c r="O65" s="59">
        <v>77.093888910924605</v>
      </c>
      <c r="P65" s="116">
        <v>0.52523735971138696</v>
      </c>
      <c r="Q65" s="59">
        <v>0.59693572902575198</v>
      </c>
      <c r="R65" s="116">
        <v>0.57548906461573701</v>
      </c>
      <c r="S65" s="59">
        <v>80.452983264871605</v>
      </c>
      <c r="T65" s="116">
        <v>0.247451759885048</v>
      </c>
      <c r="U65" s="59">
        <v>79.160257493587693</v>
      </c>
      <c r="V65" s="116">
        <v>0.31478628481135901</v>
      </c>
      <c r="W65" s="59">
        <v>77.1659954564049</v>
      </c>
      <c r="X65" s="116">
        <v>0.52813505568393304</v>
      </c>
      <c r="Y65" s="59">
        <v>-2.5987096132669301</v>
      </c>
      <c r="Z65" s="116">
        <v>0.61224483871382096</v>
      </c>
      <c r="AA65" s="59">
        <v>81.255362028885202</v>
      </c>
      <c r="AB65" s="116">
        <v>0.34717115954866901</v>
      </c>
      <c r="AC65" s="59">
        <v>79.295407732442499</v>
      </c>
      <c r="AD65" s="116">
        <v>0.23535973688220899</v>
      </c>
      <c r="AE65" s="59">
        <v>78.212359639107703</v>
      </c>
      <c r="AF65" s="116">
        <v>0.46802803419629002</v>
      </c>
      <c r="AG65" s="59">
        <v>-2.5148405694099498</v>
      </c>
      <c r="AH65" s="116">
        <v>0.65045065544670699</v>
      </c>
      <c r="AI65" s="59">
        <v>79.654639499098494</v>
      </c>
      <c r="AJ65" s="116">
        <v>0.22130639242539599</v>
      </c>
      <c r="AK65" s="59">
        <v>77.103983345310397</v>
      </c>
      <c r="AL65" s="116">
        <v>0.37134950012541301</v>
      </c>
      <c r="AM65" s="59">
        <v>74.220588127564994</v>
      </c>
      <c r="AN65" s="116">
        <v>1.03918783561962</v>
      </c>
      <c r="AO65" s="59">
        <v>-1.87579793170103</v>
      </c>
      <c r="AP65" s="116">
        <v>1.1453979876473399</v>
      </c>
      <c r="AQ65" s="107"/>
      <c r="AR65" s="107"/>
      <c r="AS65" s="107"/>
      <c r="AT65" s="108"/>
    </row>
    <row r="66" spans="1:46" ht="13" customHeight="1" x14ac:dyDescent="0.15">
      <c r="A66" s="57" t="s">
        <v>300</v>
      </c>
      <c r="B66" s="106">
        <v>2</v>
      </c>
      <c r="C66" s="20">
        <v>84.9470342701199</v>
      </c>
      <c r="D66" s="113">
        <v>1.4967714524203599</v>
      </c>
      <c r="E66" s="20">
        <v>96.116504912043197</v>
      </c>
      <c r="F66" s="113">
        <v>2.3502346559933698</v>
      </c>
      <c r="G66" s="20">
        <v>80.607795651529301</v>
      </c>
      <c r="H66" s="113">
        <v>4.90760752990691</v>
      </c>
      <c r="I66" s="20">
        <v>87.253962586288097</v>
      </c>
      <c r="J66" s="113">
        <v>1.71443768135357</v>
      </c>
      <c r="K66" s="20">
        <v>-8.8625423257550899</v>
      </c>
      <c r="L66" s="113">
        <v>2.9614611433781199</v>
      </c>
      <c r="M66" s="20">
        <v>86.9773546981599</v>
      </c>
      <c r="N66" s="113">
        <v>1.6115164635446499</v>
      </c>
      <c r="O66" s="20" t="s">
        <v>824</v>
      </c>
      <c r="P66" s="113" t="s">
        <v>824</v>
      </c>
      <c r="Q66" s="20" t="s">
        <v>824</v>
      </c>
      <c r="R66" s="113" t="s">
        <v>824</v>
      </c>
      <c r="S66" s="20">
        <v>84.402638146967107</v>
      </c>
      <c r="T66" s="113">
        <v>2.7777113297939899</v>
      </c>
      <c r="U66" s="20">
        <v>86.792591699473803</v>
      </c>
      <c r="V66" s="113">
        <v>2.38733623761612</v>
      </c>
      <c r="W66" s="20">
        <v>91.797622198519804</v>
      </c>
      <c r="X66" s="113">
        <v>2.0865227136962701</v>
      </c>
      <c r="Y66" s="20">
        <v>7.3949840515526102</v>
      </c>
      <c r="Z66" s="113">
        <v>3.4041031238805601</v>
      </c>
      <c r="AA66" s="20">
        <v>92.128970862664303</v>
      </c>
      <c r="AB66" s="113">
        <v>5.6332284943342001</v>
      </c>
      <c r="AC66" s="20">
        <v>86.752763602515699</v>
      </c>
      <c r="AD66" s="113">
        <v>2.6763194670947499</v>
      </c>
      <c r="AE66" s="20">
        <v>85.733003315521898</v>
      </c>
      <c r="AF66" s="113">
        <v>1.9305331784656901</v>
      </c>
      <c r="AG66" s="20">
        <v>-6.3959675471424902</v>
      </c>
      <c r="AH66" s="113">
        <v>5.98250558430958</v>
      </c>
      <c r="AI66" s="20">
        <v>86.047758682772795</v>
      </c>
      <c r="AJ66" s="113">
        <v>2.6329409266385202</v>
      </c>
      <c r="AK66" s="20">
        <v>83.176614567622906</v>
      </c>
      <c r="AL66" s="113">
        <v>2.6888467089736201</v>
      </c>
      <c r="AM66" s="20">
        <v>93.766329804295793</v>
      </c>
      <c r="AN66" s="113">
        <v>2.4700089099809599</v>
      </c>
      <c r="AO66" s="20">
        <v>7.7185711215229098</v>
      </c>
      <c r="AP66" s="113">
        <v>3.6102034198110098</v>
      </c>
      <c r="AQ66" s="107"/>
      <c r="AR66" s="107"/>
      <c r="AS66" s="107"/>
      <c r="AT66" s="108"/>
    </row>
    <row r="67" spans="1:46" ht="13" customHeight="1" x14ac:dyDescent="0.15">
      <c r="A67" s="57" t="s">
        <v>301</v>
      </c>
      <c r="B67" s="106">
        <v>2</v>
      </c>
      <c r="C67" s="20">
        <v>77.893580633878301</v>
      </c>
      <c r="D67" s="113">
        <v>1.8429494263212101</v>
      </c>
      <c r="E67" s="20" t="s">
        <v>824</v>
      </c>
      <c r="F67" s="113" t="s">
        <v>824</v>
      </c>
      <c r="G67" s="20">
        <v>78.956681438571493</v>
      </c>
      <c r="H67" s="113">
        <v>2.4920155729901898</v>
      </c>
      <c r="I67" s="20">
        <v>77.1021824943479</v>
      </c>
      <c r="J67" s="113">
        <v>2.8770937740913798</v>
      </c>
      <c r="K67" s="20" t="s">
        <v>824</v>
      </c>
      <c r="L67" s="113" t="s">
        <v>824</v>
      </c>
      <c r="M67" s="20" t="s">
        <v>825</v>
      </c>
      <c r="N67" s="113" t="s">
        <v>825</v>
      </c>
      <c r="O67" s="20" t="s">
        <v>825</v>
      </c>
      <c r="P67" s="113" t="s">
        <v>825</v>
      </c>
      <c r="Q67" s="20" t="s">
        <v>825</v>
      </c>
      <c r="R67" s="113" t="s">
        <v>825</v>
      </c>
      <c r="S67" s="20">
        <v>79.005705581310494</v>
      </c>
      <c r="T67" s="113">
        <v>4.00077878306376</v>
      </c>
      <c r="U67" s="20">
        <v>83.313812886577196</v>
      </c>
      <c r="V67" s="113">
        <v>2.11630330658206</v>
      </c>
      <c r="W67" s="20">
        <v>70.452005763432993</v>
      </c>
      <c r="X67" s="113">
        <v>3.2421256342321199</v>
      </c>
      <c r="Y67" s="20">
        <v>-8.5536998178774599</v>
      </c>
      <c r="Z67" s="113">
        <v>5.1903290928550501</v>
      </c>
      <c r="AA67" s="20" t="s">
        <v>824</v>
      </c>
      <c r="AB67" s="113" t="s">
        <v>824</v>
      </c>
      <c r="AC67" s="20">
        <v>79.217274929755902</v>
      </c>
      <c r="AD67" s="113">
        <v>2.2508302820259698</v>
      </c>
      <c r="AE67" s="20">
        <v>77.783718302239294</v>
      </c>
      <c r="AF67" s="113">
        <v>3.5171195913211601</v>
      </c>
      <c r="AG67" s="20" t="s">
        <v>824</v>
      </c>
      <c r="AH67" s="113" t="s">
        <v>824</v>
      </c>
      <c r="AI67" s="20">
        <v>79.328942619309899</v>
      </c>
      <c r="AJ67" s="113">
        <v>5.6299474632297297</v>
      </c>
      <c r="AK67" s="20">
        <v>81.022869498918197</v>
      </c>
      <c r="AL67" s="113">
        <v>2.2709583100934001</v>
      </c>
      <c r="AM67" s="20">
        <v>76.636732477082703</v>
      </c>
      <c r="AN67" s="113">
        <v>3.6393923738329099</v>
      </c>
      <c r="AO67" s="20">
        <v>-2.6922101422272702</v>
      </c>
      <c r="AP67" s="113">
        <v>6.8095717373051903</v>
      </c>
      <c r="AQ67" s="107"/>
      <c r="AR67" s="107"/>
      <c r="AS67" s="107"/>
      <c r="AT67" s="108"/>
    </row>
    <row r="68" spans="1:46" ht="13" customHeight="1" x14ac:dyDescent="0.15">
      <c r="A68" s="57" t="s">
        <v>302</v>
      </c>
      <c r="B68" s="106">
        <v>2</v>
      </c>
      <c r="C68" s="20">
        <v>75.505855698361003</v>
      </c>
      <c r="D68" s="113">
        <v>1.93087185569521</v>
      </c>
      <c r="E68" s="20" t="s">
        <v>824</v>
      </c>
      <c r="F68" s="113" t="s">
        <v>824</v>
      </c>
      <c r="G68" s="20">
        <v>76.696738950789197</v>
      </c>
      <c r="H68" s="113">
        <v>3.5043103538801299</v>
      </c>
      <c r="I68" s="20">
        <v>72.504847655135507</v>
      </c>
      <c r="J68" s="113">
        <v>3.6762772930075198</v>
      </c>
      <c r="K68" s="20" t="s">
        <v>824</v>
      </c>
      <c r="L68" s="113" t="s">
        <v>824</v>
      </c>
      <c r="M68" s="20">
        <v>75.882983334108104</v>
      </c>
      <c r="N68" s="113">
        <v>2.5106721413013999</v>
      </c>
      <c r="O68" s="20" t="s">
        <v>824</v>
      </c>
      <c r="P68" s="113" t="s">
        <v>824</v>
      </c>
      <c r="Q68" s="20" t="s">
        <v>824</v>
      </c>
      <c r="R68" s="113" t="s">
        <v>824</v>
      </c>
      <c r="S68" s="20">
        <v>78.774790553430506</v>
      </c>
      <c r="T68" s="113">
        <v>2.8531979593872898</v>
      </c>
      <c r="U68" s="20">
        <v>75.861598840507199</v>
      </c>
      <c r="V68" s="113">
        <v>4.7264672741641798</v>
      </c>
      <c r="W68" s="20">
        <v>71.456344328319403</v>
      </c>
      <c r="X68" s="113">
        <v>4.3121867947611499</v>
      </c>
      <c r="Y68" s="20">
        <v>-7.3184462251111002</v>
      </c>
      <c r="Z68" s="113">
        <v>5.1800029745518597</v>
      </c>
      <c r="AA68" s="20" t="s">
        <v>824</v>
      </c>
      <c r="AB68" s="113" t="s">
        <v>824</v>
      </c>
      <c r="AC68" s="20">
        <v>74.467224763174499</v>
      </c>
      <c r="AD68" s="113">
        <v>3.0831587466011499</v>
      </c>
      <c r="AE68" s="20">
        <v>78.121475417105898</v>
      </c>
      <c r="AF68" s="113">
        <v>2.7025551520823599</v>
      </c>
      <c r="AG68" s="20" t="s">
        <v>824</v>
      </c>
      <c r="AH68" s="113" t="s">
        <v>824</v>
      </c>
      <c r="AI68" s="20">
        <v>76.916549131238199</v>
      </c>
      <c r="AJ68" s="113">
        <v>4.3234619522737301</v>
      </c>
      <c r="AK68" s="20">
        <v>76.314640230013097</v>
      </c>
      <c r="AL68" s="113">
        <v>3.0893485022951901</v>
      </c>
      <c r="AM68" s="20">
        <v>74.805832585382007</v>
      </c>
      <c r="AN68" s="113">
        <v>4.1214808748972702</v>
      </c>
      <c r="AO68" s="20">
        <v>-2.11071654585625</v>
      </c>
      <c r="AP68" s="113">
        <v>5.9341657939335297</v>
      </c>
      <c r="AQ68" s="107"/>
      <c r="AR68" s="107"/>
      <c r="AS68" s="107"/>
      <c r="AT68" s="108"/>
    </row>
    <row r="69" spans="1:46" ht="13" customHeight="1" x14ac:dyDescent="0.15">
      <c r="A69" s="72" t="s">
        <v>303</v>
      </c>
      <c r="B69" s="79">
        <v>2</v>
      </c>
      <c r="C69" s="118">
        <v>83.551940254209697</v>
      </c>
      <c r="D69" s="119">
        <v>1.58868949881243</v>
      </c>
      <c r="E69" s="118">
        <v>84.6171162517944</v>
      </c>
      <c r="F69" s="119">
        <v>3.8581930814968799</v>
      </c>
      <c r="G69" s="118">
        <v>82.688177125858303</v>
      </c>
      <c r="H69" s="119">
        <v>2.2683083443924699</v>
      </c>
      <c r="I69" s="118">
        <v>83.980156273717</v>
      </c>
      <c r="J69" s="119">
        <v>3.75044667437923</v>
      </c>
      <c r="K69" s="118">
        <v>-0.63695997807740001</v>
      </c>
      <c r="L69" s="119">
        <v>5.4049253720313102</v>
      </c>
      <c r="M69" s="118">
        <v>83.348356184194202</v>
      </c>
      <c r="N69" s="119">
        <v>1.7163543332608899</v>
      </c>
      <c r="O69" s="118" t="s">
        <v>824</v>
      </c>
      <c r="P69" s="119" t="s">
        <v>824</v>
      </c>
      <c r="Q69" s="118" t="s">
        <v>824</v>
      </c>
      <c r="R69" s="119" t="s">
        <v>824</v>
      </c>
      <c r="S69" s="118">
        <v>84.828206349222597</v>
      </c>
      <c r="T69" s="119">
        <v>2.0154916505727698</v>
      </c>
      <c r="U69" s="118">
        <v>77.951469813760795</v>
      </c>
      <c r="V69" s="119">
        <v>4.0470789688768196</v>
      </c>
      <c r="W69" s="118" t="s">
        <v>824</v>
      </c>
      <c r="X69" s="119" t="s">
        <v>824</v>
      </c>
      <c r="Y69" s="118" t="s">
        <v>824</v>
      </c>
      <c r="Z69" s="119" t="s">
        <v>824</v>
      </c>
      <c r="AA69" s="118">
        <v>89.289264360492894</v>
      </c>
      <c r="AB69" s="119">
        <v>3.5398463498952601</v>
      </c>
      <c r="AC69" s="118">
        <v>82.299936662875893</v>
      </c>
      <c r="AD69" s="119">
        <v>2.1494798842577998</v>
      </c>
      <c r="AE69" s="118">
        <v>86.531601279305306</v>
      </c>
      <c r="AF69" s="119">
        <v>4.1016352846207997</v>
      </c>
      <c r="AG69" s="118">
        <v>-2.7576630811876401</v>
      </c>
      <c r="AH69" s="119">
        <v>5.3718462243553198</v>
      </c>
      <c r="AI69" s="118">
        <v>83.777109805907799</v>
      </c>
      <c r="AJ69" s="119">
        <v>2.4862409643048</v>
      </c>
      <c r="AK69" s="118">
        <v>83.5005319961802</v>
      </c>
      <c r="AL69" s="119">
        <v>2.57561721049961</v>
      </c>
      <c r="AM69" s="118" t="s">
        <v>824</v>
      </c>
      <c r="AN69" s="119" t="s">
        <v>824</v>
      </c>
      <c r="AO69" s="118" t="s">
        <v>824</v>
      </c>
      <c r="AP69" s="119" t="s">
        <v>824</v>
      </c>
      <c r="AQ69" s="80"/>
      <c r="AR69" s="80"/>
      <c r="AS69" s="80"/>
      <c r="AT69" s="81"/>
    </row>
    <row r="70" spans="1:46" ht="13" customHeight="1" x14ac:dyDescent="0.15">
      <c r="A70" s="57"/>
      <c r="B70" s="82"/>
      <c r="C70" s="20" t="s">
        <v>1768</v>
      </c>
      <c r="D70" s="113" t="s">
        <v>1769</v>
      </c>
      <c r="E70" s="20" t="s">
        <v>1770</v>
      </c>
      <c r="F70" s="113" t="s">
        <v>1771</v>
      </c>
      <c r="G70" s="20" t="s">
        <v>1772</v>
      </c>
      <c r="H70" s="113" t="s">
        <v>1773</v>
      </c>
      <c r="I70" s="20" t="s">
        <v>1774</v>
      </c>
      <c r="J70" s="113" t="s">
        <v>1775</v>
      </c>
      <c r="K70" s="20" t="s">
        <v>1776</v>
      </c>
      <c r="L70" s="113" t="s">
        <v>1777</v>
      </c>
      <c r="M70" s="20" t="s">
        <v>1778</v>
      </c>
      <c r="N70" s="113" t="s">
        <v>1779</v>
      </c>
      <c r="O70" s="20" t="s">
        <v>1780</v>
      </c>
      <c r="P70" s="113" t="s">
        <v>1781</v>
      </c>
      <c r="Q70" s="20" t="s">
        <v>1782</v>
      </c>
      <c r="R70" s="113" t="s">
        <v>1783</v>
      </c>
      <c r="S70" s="20" t="s">
        <v>1784</v>
      </c>
      <c r="T70" s="113" t="s">
        <v>1785</v>
      </c>
      <c r="U70" s="20" t="s">
        <v>1786</v>
      </c>
      <c r="V70" s="113" t="s">
        <v>1787</v>
      </c>
      <c r="W70" s="20" t="s">
        <v>1788</v>
      </c>
      <c r="X70" s="113" t="s">
        <v>1789</v>
      </c>
      <c r="Y70" s="20" t="s">
        <v>1790</v>
      </c>
      <c r="Z70" s="113" t="s">
        <v>1791</v>
      </c>
      <c r="AA70" s="20" t="s">
        <v>1792</v>
      </c>
      <c r="AB70" s="113" t="s">
        <v>1793</v>
      </c>
      <c r="AC70" s="20" t="s">
        <v>1794</v>
      </c>
      <c r="AD70" s="113" t="s">
        <v>1795</v>
      </c>
      <c r="AE70" s="20" t="s">
        <v>1796</v>
      </c>
      <c r="AF70" s="113" t="s">
        <v>1797</v>
      </c>
      <c r="AG70" s="20" t="s">
        <v>1798</v>
      </c>
      <c r="AH70" s="113" t="s">
        <v>1799</v>
      </c>
      <c r="AI70" s="20" t="s">
        <v>1800</v>
      </c>
      <c r="AJ70" s="113" t="s">
        <v>1801</v>
      </c>
      <c r="AK70" s="20" t="s">
        <v>1802</v>
      </c>
      <c r="AL70" s="113" t="s">
        <v>1803</v>
      </c>
      <c r="AM70" s="20" t="s">
        <v>1804</v>
      </c>
      <c r="AN70" s="113" t="s">
        <v>1805</v>
      </c>
      <c r="AO70" s="20" t="s">
        <v>1806</v>
      </c>
      <c r="AP70" s="113" t="s">
        <v>1807</v>
      </c>
      <c r="AQ70" s="20" t="s">
        <v>1808</v>
      </c>
      <c r="AR70" s="113" t="s">
        <v>1809</v>
      </c>
      <c r="AS70" s="107" t="s">
        <v>1810</v>
      </c>
      <c r="AT70" s="108" t="s">
        <v>1811</v>
      </c>
    </row>
    <row r="71" spans="1:46" ht="13" customHeight="1" x14ac:dyDescent="0.15">
      <c r="A71" s="57" t="s">
        <v>247</v>
      </c>
      <c r="B71" s="82">
        <v>1</v>
      </c>
      <c r="C71" s="20">
        <v>78.528239105634597</v>
      </c>
      <c r="D71" s="113">
        <v>1.4116594634475399</v>
      </c>
      <c r="E71" s="20">
        <v>86.069065535455294</v>
      </c>
      <c r="F71" s="113">
        <v>4.1737955329412202</v>
      </c>
      <c r="G71" s="20">
        <v>80.660482918316205</v>
      </c>
      <c r="H71" s="113">
        <v>2.4091512887576298</v>
      </c>
      <c r="I71" s="20">
        <v>77.205047836859706</v>
      </c>
      <c r="J71" s="113">
        <v>1.9844046303301801</v>
      </c>
      <c r="K71" s="20">
        <v>-8.8640176985955907</v>
      </c>
      <c r="L71" s="113">
        <v>4.68170791758648</v>
      </c>
      <c r="M71" s="20">
        <v>79.800373889018402</v>
      </c>
      <c r="N71" s="113">
        <v>1.69574915106897</v>
      </c>
      <c r="O71" s="20">
        <v>77.5745121425348</v>
      </c>
      <c r="P71" s="113">
        <v>2.36816375220678</v>
      </c>
      <c r="Q71" s="20">
        <v>-2.2258617464835901</v>
      </c>
      <c r="R71" s="113">
        <v>2.9175164021405702</v>
      </c>
      <c r="S71" s="20">
        <v>79.494436207988599</v>
      </c>
      <c r="T71" s="113">
        <v>2.1797012937775602</v>
      </c>
      <c r="U71" s="20">
        <v>81.674280401012695</v>
      </c>
      <c r="V71" s="113">
        <v>2.9998473626453799</v>
      </c>
      <c r="W71" s="20">
        <v>76.046259051427896</v>
      </c>
      <c r="X71" s="113">
        <v>2.4198078047837699</v>
      </c>
      <c r="Y71" s="20">
        <v>-3.4481771565607202</v>
      </c>
      <c r="Z71" s="113">
        <v>3.26377757532941</v>
      </c>
      <c r="AA71" s="20">
        <v>73.126152807798803</v>
      </c>
      <c r="AB71" s="113">
        <v>3.8489618222905402</v>
      </c>
      <c r="AC71" s="20">
        <v>81.130900173039805</v>
      </c>
      <c r="AD71" s="113">
        <v>1.6876925059967101</v>
      </c>
      <c r="AE71" s="20">
        <v>76.1160710439882</v>
      </c>
      <c r="AF71" s="113">
        <v>3.0665953377439399</v>
      </c>
      <c r="AG71" s="20">
        <v>2.9899182361893701</v>
      </c>
      <c r="AH71" s="113">
        <v>4.9633299360659597</v>
      </c>
      <c r="AI71" s="20">
        <v>77.4975288791601</v>
      </c>
      <c r="AJ71" s="113">
        <v>2.58210350906382</v>
      </c>
      <c r="AK71" s="20">
        <v>80.796856467702199</v>
      </c>
      <c r="AL71" s="113">
        <v>2.05471332828089</v>
      </c>
      <c r="AM71" s="20">
        <v>76.907581578418998</v>
      </c>
      <c r="AN71" s="113">
        <v>3.5214860328652402</v>
      </c>
      <c r="AO71" s="20">
        <v>-0.58994730074101698</v>
      </c>
      <c r="AP71" s="113">
        <v>4.45422643946665</v>
      </c>
      <c r="AQ71" s="20">
        <v>8.7944104221854804</v>
      </c>
      <c r="AR71" s="113">
        <v>1.81893463083146</v>
      </c>
      <c r="AS71" s="107"/>
      <c r="AT71" s="108"/>
    </row>
    <row r="72" spans="1:46" ht="13" customHeight="1" x14ac:dyDescent="0.15">
      <c r="A72" s="57" t="s">
        <v>251</v>
      </c>
      <c r="B72" s="82">
        <v>1</v>
      </c>
      <c r="C72" s="20">
        <v>66.474288046117294</v>
      </c>
      <c r="D72" s="113">
        <v>1.1981526931044899</v>
      </c>
      <c r="E72" s="20">
        <v>73.387555900119395</v>
      </c>
      <c r="F72" s="113">
        <v>3.3859296602818398</v>
      </c>
      <c r="G72" s="20">
        <v>68.112680291968601</v>
      </c>
      <c r="H72" s="113">
        <v>1.6389032154316301</v>
      </c>
      <c r="I72" s="20">
        <v>57.536794389809799</v>
      </c>
      <c r="J72" s="113">
        <v>4.1008399929596697</v>
      </c>
      <c r="K72" s="20">
        <v>-15.850761510309599</v>
      </c>
      <c r="L72" s="113">
        <v>5.33008084565851</v>
      </c>
      <c r="M72" s="20">
        <v>63.998021745776498</v>
      </c>
      <c r="N72" s="113">
        <v>1.66806170956987</v>
      </c>
      <c r="O72" s="20">
        <v>70.629481751071594</v>
      </c>
      <c r="P72" s="113">
        <v>1.7122384469791301</v>
      </c>
      <c r="Q72" s="20">
        <v>6.6314600052950601</v>
      </c>
      <c r="R72" s="113">
        <v>2.2924105237450201</v>
      </c>
      <c r="S72" s="20">
        <v>71.210998739366204</v>
      </c>
      <c r="T72" s="113">
        <v>1.9455771796865999</v>
      </c>
      <c r="U72" s="20">
        <v>70.547979707579003</v>
      </c>
      <c r="V72" s="113">
        <v>2.1154897086191502</v>
      </c>
      <c r="W72" s="20">
        <v>57.182659890684903</v>
      </c>
      <c r="X72" s="113">
        <v>3.0216973231940498</v>
      </c>
      <c r="Y72" s="20">
        <v>-14.028338848681299</v>
      </c>
      <c r="Z72" s="113">
        <v>3.7932552256048102</v>
      </c>
      <c r="AA72" s="20">
        <v>66.293948410858306</v>
      </c>
      <c r="AB72" s="113">
        <v>5.5683812920301596</v>
      </c>
      <c r="AC72" s="20">
        <v>71.523694437635598</v>
      </c>
      <c r="AD72" s="113">
        <v>1.6601068341871901</v>
      </c>
      <c r="AE72" s="20">
        <v>63.522699431865902</v>
      </c>
      <c r="AF72" s="113">
        <v>2.23402540424788</v>
      </c>
      <c r="AG72" s="20">
        <v>-2.7712489789924302</v>
      </c>
      <c r="AH72" s="113">
        <v>6.3295220625173396</v>
      </c>
      <c r="AI72" s="20">
        <v>67.862137386302393</v>
      </c>
      <c r="AJ72" s="113">
        <v>2.5466555217464002</v>
      </c>
      <c r="AK72" s="20">
        <v>67.194661030620907</v>
      </c>
      <c r="AL72" s="113">
        <v>2.1232180013597599</v>
      </c>
      <c r="AM72" s="20">
        <v>67.727933587210003</v>
      </c>
      <c r="AN72" s="113">
        <v>3.42959193192547</v>
      </c>
      <c r="AO72" s="20">
        <v>-0.134203799092418</v>
      </c>
      <c r="AP72" s="113">
        <v>4.4570090350617804</v>
      </c>
      <c r="AQ72" s="20">
        <v>4.3133374247727296</v>
      </c>
      <c r="AR72" s="113">
        <v>1.74483619468359</v>
      </c>
      <c r="AS72" s="107"/>
      <c r="AT72" s="108"/>
    </row>
    <row r="73" spans="1:46" ht="13" customHeight="1" x14ac:dyDescent="0.15">
      <c r="A73" s="109" t="s">
        <v>253</v>
      </c>
      <c r="B73" s="82">
        <v>1</v>
      </c>
      <c r="C73" s="20">
        <v>46.4640441411292</v>
      </c>
      <c r="D73" s="113">
        <v>1.58252822361447</v>
      </c>
      <c r="E73" s="20">
        <v>57.453021694942002</v>
      </c>
      <c r="F73" s="113">
        <v>2.8192888515184298</v>
      </c>
      <c r="G73" s="20">
        <v>44.193821042785999</v>
      </c>
      <c r="H73" s="113">
        <v>2.13946442897665</v>
      </c>
      <c r="I73" s="20">
        <v>42.982187075329001</v>
      </c>
      <c r="J73" s="113">
        <v>4.3637440764761299</v>
      </c>
      <c r="K73" s="20">
        <v>-14.470834619613001</v>
      </c>
      <c r="L73" s="113">
        <v>5.0782505620011396</v>
      </c>
      <c r="M73" s="20">
        <v>46.6563231962269</v>
      </c>
      <c r="N73" s="113">
        <v>2.2160704773726998</v>
      </c>
      <c r="O73" s="20">
        <v>45.7286379508378</v>
      </c>
      <c r="P73" s="113">
        <v>2.53433728087585</v>
      </c>
      <c r="Q73" s="20">
        <v>-0.92768524538911401</v>
      </c>
      <c r="R73" s="113">
        <v>3.3720231349911902</v>
      </c>
      <c r="S73" s="20">
        <v>52.624983940206199</v>
      </c>
      <c r="T73" s="113">
        <v>2.4308685649506598</v>
      </c>
      <c r="U73" s="20">
        <v>44.354621782207502</v>
      </c>
      <c r="V73" s="113">
        <v>2.9991879704720099</v>
      </c>
      <c r="W73" s="20">
        <v>39.510077764762997</v>
      </c>
      <c r="X73" s="113">
        <v>3.0355068282431201</v>
      </c>
      <c r="Y73" s="20">
        <v>-13.1149061754431</v>
      </c>
      <c r="Z73" s="113">
        <v>3.8847459027731301</v>
      </c>
      <c r="AA73" s="20">
        <v>54.833420766059596</v>
      </c>
      <c r="AB73" s="113">
        <v>4.4038265327541701</v>
      </c>
      <c r="AC73" s="20">
        <v>50.663536780354001</v>
      </c>
      <c r="AD73" s="113">
        <v>2.3891902465466002</v>
      </c>
      <c r="AE73" s="20">
        <v>40.725504712552997</v>
      </c>
      <c r="AF73" s="113">
        <v>2.53956514881046</v>
      </c>
      <c r="AG73" s="20">
        <v>-14.107916053506599</v>
      </c>
      <c r="AH73" s="113">
        <v>5.1898367843550304</v>
      </c>
      <c r="AI73" s="20">
        <v>43.235939415164701</v>
      </c>
      <c r="AJ73" s="113">
        <v>3.07591984221646</v>
      </c>
      <c r="AK73" s="20">
        <v>47.974231384966998</v>
      </c>
      <c r="AL73" s="113">
        <v>2.4375425012007002</v>
      </c>
      <c r="AM73" s="20">
        <v>46.489396492826003</v>
      </c>
      <c r="AN73" s="113">
        <v>4.05779944942027</v>
      </c>
      <c r="AO73" s="20">
        <v>3.2534570776612601</v>
      </c>
      <c r="AP73" s="113">
        <v>5.2987427540869998</v>
      </c>
      <c r="AQ73" s="20">
        <v>3.3060683076756701</v>
      </c>
      <c r="AR73" s="113">
        <v>2.22812380465116</v>
      </c>
      <c r="AS73" s="107"/>
      <c r="AT73" s="108"/>
    </row>
    <row r="74" spans="1:46" ht="13" customHeight="1" x14ac:dyDescent="0.15">
      <c r="A74" s="57" t="s">
        <v>254</v>
      </c>
      <c r="B74" s="82">
        <v>1</v>
      </c>
      <c r="C74" s="20">
        <v>78.942744509421701</v>
      </c>
      <c r="D74" s="113">
        <v>1.1570454972217601</v>
      </c>
      <c r="E74" s="20">
        <v>88.851287262526796</v>
      </c>
      <c r="F74" s="113">
        <v>2.32697018711549</v>
      </c>
      <c r="G74" s="20">
        <v>77.698067980621602</v>
      </c>
      <c r="H74" s="113">
        <v>1.82603860776941</v>
      </c>
      <c r="I74" s="20">
        <v>75.841875378613494</v>
      </c>
      <c r="J74" s="113">
        <v>1.88881670549559</v>
      </c>
      <c r="K74" s="20">
        <v>-13.0094118839133</v>
      </c>
      <c r="L74" s="113">
        <v>3.1377322455068799</v>
      </c>
      <c r="M74" s="20">
        <v>80.548571750682697</v>
      </c>
      <c r="N74" s="113">
        <v>1.3428164604758399</v>
      </c>
      <c r="O74" s="20">
        <v>74.426513829934294</v>
      </c>
      <c r="P74" s="113">
        <v>2.7133709019532302</v>
      </c>
      <c r="Q74" s="20">
        <v>-6.1220579207483796</v>
      </c>
      <c r="R74" s="113">
        <v>3.09219242752045</v>
      </c>
      <c r="S74" s="20">
        <v>78.769419182185601</v>
      </c>
      <c r="T74" s="113">
        <v>1.74870122329428</v>
      </c>
      <c r="U74" s="20">
        <v>77.773261201376201</v>
      </c>
      <c r="V74" s="113">
        <v>2.6206932217313699</v>
      </c>
      <c r="W74" s="20">
        <v>80.6495201960212</v>
      </c>
      <c r="X74" s="113">
        <v>2.0379204884018098</v>
      </c>
      <c r="Y74" s="20">
        <v>1.8801010138355601</v>
      </c>
      <c r="Z74" s="113">
        <v>2.75878842245565</v>
      </c>
      <c r="AA74" s="20">
        <v>77.492573319811797</v>
      </c>
      <c r="AB74" s="113">
        <v>1.6498643850219501</v>
      </c>
      <c r="AC74" s="20">
        <v>80.686709876388306</v>
      </c>
      <c r="AD74" s="113">
        <v>2.23688064792429</v>
      </c>
      <c r="AE74" s="20">
        <v>82.148227509368098</v>
      </c>
      <c r="AF74" s="113">
        <v>3.2558424758531102</v>
      </c>
      <c r="AG74" s="20">
        <v>4.6556541895562598</v>
      </c>
      <c r="AH74" s="113">
        <v>3.6724681158090098</v>
      </c>
      <c r="AI74" s="20">
        <v>78.303176922513302</v>
      </c>
      <c r="AJ74" s="113">
        <v>1.40805786959325</v>
      </c>
      <c r="AK74" s="20">
        <v>80.261955315627304</v>
      </c>
      <c r="AL74" s="113">
        <v>2.41210880372418</v>
      </c>
      <c r="AM74" s="20">
        <v>80.807769992714896</v>
      </c>
      <c r="AN74" s="113">
        <v>7.10671982046272</v>
      </c>
      <c r="AO74" s="20">
        <v>2.50459307020158</v>
      </c>
      <c r="AP74" s="113">
        <v>7.2359535659945804</v>
      </c>
      <c r="AQ74" s="20">
        <v>-0.31075198433478601</v>
      </c>
      <c r="AR74" s="113">
        <v>1.56908193830489</v>
      </c>
      <c r="AS74" s="107"/>
      <c r="AT74" s="108"/>
    </row>
    <row r="75" spans="1:46" ht="13" customHeight="1" x14ac:dyDescent="0.15">
      <c r="A75" s="57" t="s">
        <v>265</v>
      </c>
      <c r="B75" s="82">
        <v>1</v>
      </c>
      <c r="C75" s="20">
        <v>82.424101177143001</v>
      </c>
      <c r="D75" s="113">
        <v>1.4943146368352</v>
      </c>
      <c r="E75" s="20">
        <v>88.766226340991096</v>
      </c>
      <c r="F75" s="113">
        <v>2.0675239021890399</v>
      </c>
      <c r="G75" s="20">
        <v>80.366722101833403</v>
      </c>
      <c r="H75" s="113">
        <v>1.94727691857784</v>
      </c>
      <c r="I75" s="20">
        <v>78.291285029009103</v>
      </c>
      <c r="J75" s="113">
        <v>4.768611427942</v>
      </c>
      <c r="K75" s="20">
        <v>-10.474941311982001</v>
      </c>
      <c r="L75" s="113">
        <v>5.1451968770569101</v>
      </c>
      <c r="M75" s="20">
        <v>82.647542701066996</v>
      </c>
      <c r="N75" s="113">
        <v>1.60688403197883</v>
      </c>
      <c r="O75" s="20">
        <v>79.757491483382694</v>
      </c>
      <c r="P75" s="113">
        <v>4.6873793027607604</v>
      </c>
      <c r="Q75" s="20">
        <v>-2.8900512176843201</v>
      </c>
      <c r="R75" s="113">
        <v>4.9838062433741097</v>
      </c>
      <c r="S75" s="20">
        <v>83.7031754662883</v>
      </c>
      <c r="T75" s="113">
        <v>2.2914608762785398</v>
      </c>
      <c r="U75" s="20">
        <v>82.424605098369099</v>
      </c>
      <c r="V75" s="113">
        <v>2.9715794818305099</v>
      </c>
      <c r="W75" s="20">
        <v>80.7035141325171</v>
      </c>
      <c r="X75" s="113">
        <v>2.4817349632399801</v>
      </c>
      <c r="Y75" s="20">
        <v>-2.9996613337712401</v>
      </c>
      <c r="Z75" s="113">
        <v>3.3408586413729</v>
      </c>
      <c r="AA75" s="20">
        <v>87.269832695699805</v>
      </c>
      <c r="AB75" s="113">
        <v>2.23944077433495</v>
      </c>
      <c r="AC75" s="20">
        <v>83.482867547367206</v>
      </c>
      <c r="AD75" s="113">
        <v>2.0164489822509299</v>
      </c>
      <c r="AE75" s="20">
        <v>74.085113442977502</v>
      </c>
      <c r="AF75" s="113">
        <v>3.7898009550923102</v>
      </c>
      <c r="AG75" s="20">
        <v>-13.184719252722299</v>
      </c>
      <c r="AH75" s="113">
        <v>4.4469716020723</v>
      </c>
      <c r="AI75" s="20">
        <v>86.554263798007</v>
      </c>
      <c r="AJ75" s="113">
        <v>1.6698110396671499</v>
      </c>
      <c r="AK75" s="20">
        <v>80.619508774216101</v>
      </c>
      <c r="AL75" s="113">
        <v>2.4282448924677098</v>
      </c>
      <c r="AM75" s="20">
        <v>77.234334602140507</v>
      </c>
      <c r="AN75" s="113">
        <v>4.7205306937954203</v>
      </c>
      <c r="AO75" s="20">
        <v>-9.3199291958665107</v>
      </c>
      <c r="AP75" s="113">
        <v>5.0956361101994396</v>
      </c>
      <c r="AQ75" s="20">
        <v>8.71343395469904</v>
      </c>
      <c r="AR75" s="113">
        <v>1.99885055824608</v>
      </c>
      <c r="AS75" s="107"/>
      <c r="AT75" s="108"/>
    </row>
    <row r="76" spans="1:46" ht="13" customHeight="1" x14ac:dyDescent="0.15">
      <c r="A76" s="57" t="s">
        <v>270</v>
      </c>
      <c r="B76" s="82">
        <v>1</v>
      </c>
      <c r="C76" s="20">
        <v>76.237909052955104</v>
      </c>
      <c r="D76" s="113">
        <v>0.91949452868453696</v>
      </c>
      <c r="E76" s="20" t="s">
        <v>824</v>
      </c>
      <c r="F76" s="113" t="s">
        <v>824</v>
      </c>
      <c r="G76" s="20">
        <v>78.982337201406395</v>
      </c>
      <c r="H76" s="113">
        <v>1.6403728166103599</v>
      </c>
      <c r="I76" s="20">
        <v>74.259280416292995</v>
      </c>
      <c r="J76" s="113">
        <v>1.18478247048761</v>
      </c>
      <c r="K76" s="20" t="s">
        <v>824</v>
      </c>
      <c r="L76" s="113" t="s">
        <v>824</v>
      </c>
      <c r="M76" s="20">
        <v>76.436211018826796</v>
      </c>
      <c r="N76" s="113">
        <v>0.92663688251151399</v>
      </c>
      <c r="O76" s="20" t="s">
        <v>824</v>
      </c>
      <c r="P76" s="113" t="s">
        <v>824</v>
      </c>
      <c r="Q76" s="20" t="s">
        <v>824</v>
      </c>
      <c r="R76" s="113" t="s">
        <v>824</v>
      </c>
      <c r="S76" s="20">
        <v>76.903502585217893</v>
      </c>
      <c r="T76" s="113">
        <v>0.98087698479802499</v>
      </c>
      <c r="U76" s="20">
        <v>73.339774950009598</v>
      </c>
      <c r="V76" s="113">
        <v>2.4455482713056198</v>
      </c>
      <c r="W76" s="20" t="s">
        <v>824</v>
      </c>
      <c r="X76" s="113" t="s">
        <v>824</v>
      </c>
      <c r="Y76" s="20" t="s">
        <v>824</v>
      </c>
      <c r="Z76" s="113" t="s">
        <v>824</v>
      </c>
      <c r="AA76" s="20">
        <v>77.902748167717903</v>
      </c>
      <c r="AB76" s="113">
        <v>1.35235894044589</v>
      </c>
      <c r="AC76" s="20">
        <v>74.701232129229197</v>
      </c>
      <c r="AD76" s="113">
        <v>1.4051032439657301</v>
      </c>
      <c r="AE76" s="20" t="s">
        <v>327</v>
      </c>
      <c r="AF76" s="113" t="s">
        <v>327</v>
      </c>
      <c r="AG76" s="20" t="s">
        <v>327</v>
      </c>
      <c r="AH76" s="113" t="s">
        <v>327</v>
      </c>
      <c r="AI76" s="20">
        <v>76.966022243099303</v>
      </c>
      <c r="AJ76" s="113">
        <v>1.20074163327589</v>
      </c>
      <c r="AK76" s="20">
        <v>74.294427335609797</v>
      </c>
      <c r="AL76" s="113">
        <v>1.77060976465925</v>
      </c>
      <c r="AM76" s="20" t="s">
        <v>824</v>
      </c>
      <c r="AN76" s="113" t="s">
        <v>824</v>
      </c>
      <c r="AO76" s="20" t="s">
        <v>824</v>
      </c>
      <c r="AP76" s="113" t="s">
        <v>824</v>
      </c>
      <c r="AQ76" s="20">
        <v>12.160127543500201</v>
      </c>
      <c r="AR76" s="113">
        <v>1.3846903349399999</v>
      </c>
      <c r="AS76" s="107"/>
      <c r="AT76" s="108"/>
    </row>
    <row r="77" spans="1:46" ht="13" customHeight="1" x14ac:dyDescent="0.15">
      <c r="A77" s="57" t="s">
        <v>272</v>
      </c>
      <c r="B77" s="82">
        <v>1</v>
      </c>
      <c r="C77" s="20">
        <v>93.974364391032594</v>
      </c>
      <c r="D77" s="113">
        <v>0.53179195440850102</v>
      </c>
      <c r="E77" s="20">
        <v>95.076942654857902</v>
      </c>
      <c r="F77" s="113">
        <v>2.4700590428596301</v>
      </c>
      <c r="G77" s="20">
        <v>94.590325432823093</v>
      </c>
      <c r="H77" s="113">
        <v>1.8009783093129099</v>
      </c>
      <c r="I77" s="20">
        <v>93.837437057162404</v>
      </c>
      <c r="J77" s="113">
        <v>0.574773159238402</v>
      </c>
      <c r="K77" s="20">
        <v>-1.2395055976955101</v>
      </c>
      <c r="L77" s="113">
        <v>2.55668591076887</v>
      </c>
      <c r="M77" s="20">
        <v>93.994488132483397</v>
      </c>
      <c r="N77" s="113">
        <v>0.51551256905681597</v>
      </c>
      <c r="O77" s="20" t="s">
        <v>327</v>
      </c>
      <c r="P77" s="113" t="s">
        <v>327</v>
      </c>
      <c r="Q77" s="20" t="s">
        <v>327</v>
      </c>
      <c r="R77" s="113" t="s">
        <v>327</v>
      </c>
      <c r="S77" s="20">
        <v>94.551002975190997</v>
      </c>
      <c r="T77" s="113">
        <v>0.52945297410181802</v>
      </c>
      <c r="U77" s="20">
        <v>94.361245472999798</v>
      </c>
      <c r="V77" s="113">
        <v>1.04589331674102</v>
      </c>
      <c r="W77" s="20">
        <v>87.015502522174302</v>
      </c>
      <c r="X77" s="113">
        <v>2.7742946160392901</v>
      </c>
      <c r="Y77" s="20">
        <v>-7.5355004530166996</v>
      </c>
      <c r="Z77" s="113">
        <v>2.84014891315771</v>
      </c>
      <c r="AA77" s="20">
        <v>94.313396845609105</v>
      </c>
      <c r="AB77" s="113">
        <v>0.711770546700637</v>
      </c>
      <c r="AC77" s="20">
        <v>93.474539376520895</v>
      </c>
      <c r="AD77" s="113">
        <v>0.74699311416494696</v>
      </c>
      <c r="AE77" s="20" t="s">
        <v>824</v>
      </c>
      <c r="AF77" s="113" t="s">
        <v>824</v>
      </c>
      <c r="AG77" s="20" t="s">
        <v>824</v>
      </c>
      <c r="AH77" s="113" t="s">
        <v>824</v>
      </c>
      <c r="AI77" s="20">
        <v>94.477321285271401</v>
      </c>
      <c r="AJ77" s="113">
        <v>0.50734280475763205</v>
      </c>
      <c r="AK77" s="20" t="s">
        <v>824</v>
      </c>
      <c r="AL77" s="113" t="s">
        <v>824</v>
      </c>
      <c r="AM77" s="20" t="s">
        <v>824</v>
      </c>
      <c r="AN77" s="113" t="s">
        <v>824</v>
      </c>
      <c r="AO77" s="20" t="s">
        <v>824</v>
      </c>
      <c r="AP77" s="113" t="s">
        <v>824</v>
      </c>
      <c r="AQ77" s="20">
        <v>4.4355448611628097</v>
      </c>
      <c r="AR77" s="113">
        <v>0.91712355341942597</v>
      </c>
      <c r="AS77" s="107"/>
      <c r="AT77" s="108"/>
    </row>
    <row r="78" spans="1:46" ht="13" customHeight="1" x14ac:dyDescent="0.15">
      <c r="A78" s="57" t="s">
        <v>278</v>
      </c>
      <c r="B78" s="82">
        <v>1</v>
      </c>
      <c r="C78" s="20">
        <v>72.724908985555402</v>
      </c>
      <c r="D78" s="113">
        <v>1.1059912771659399</v>
      </c>
      <c r="E78" s="20">
        <v>70.889762276598105</v>
      </c>
      <c r="F78" s="113">
        <v>1.78506635860714</v>
      </c>
      <c r="G78" s="20">
        <v>72.371705124942594</v>
      </c>
      <c r="H78" s="113">
        <v>2.76610299795583</v>
      </c>
      <c r="I78" s="20">
        <v>75.229516746747294</v>
      </c>
      <c r="J78" s="113">
        <v>1.78060090492857</v>
      </c>
      <c r="K78" s="20">
        <v>4.3397544701491899</v>
      </c>
      <c r="L78" s="113">
        <v>2.5092158812504399</v>
      </c>
      <c r="M78" s="20">
        <v>72.092079901479195</v>
      </c>
      <c r="N78" s="113">
        <v>1.15456684117678</v>
      </c>
      <c r="O78" s="20">
        <v>74.963454178484099</v>
      </c>
      <c r="P78" s="113">
        <v>3.0027225711636798</v>
      </c>
      <c r="Q78" s="20">
        <v>2.8713742770049002</v>
      </c>
      <c r="R78" s="113">
        <v>3.1774410554607702</v>
      </c>
      <c r="S78" s="20">
        <v>73.324992857448905</v>
      </c>
      <c r="T78" s="113">
        <v>1.73505846079157</v>
      </c>
      <c r="U78" s="20">
        <v>72.086524112236901</v>
      </c>
      <c r="V78" s="113">
        <v>2.5487270471788301</v>
      </c>
      <c r="W78" s="20">
        <v>72.251951900987805</v>
      </c>
      <c r="X78" s="113">
        <v>1.96213716648671</v>
      </c>
      <c r="Y78" s="20">
        <v>-1.0730409564610901</v>
      </c>
      <c r="Z78" s="113">
        <v>2.53724384324908</v>
      </c>
      <c r="AA78" s="20">
        <v>77.062137049800498</v>
      </c>
      <c r="AB78" s="113">
        <v>2.1892662002511099</v>
      </c>
      <c r="AC78" s="20">
        <v>73.057792012303807</v>
      </c>
      <c r="AD78" s="113">
        <v>2.3094118826316401</v>
      </c>
      <c r="AE78" s="20">
        <v>70.163596690006102</v>
      </c>
      <c r="AF78" s="113">
        <v>1.93122577757021</v>
      </c>
      <c r="AG78" s="20">
        <v>-6.8985403597944499</v>
      </c>
      <c r="AH78" s="113">
        <v>3.0122876622671702</v>
      </c>
      <c r="AI78" s="20">
        <v>73.114119351288593</v>
      </c>
      <c r="AJ78" s="113">
        <v>1.19021856898439</v>
      </c>
      <c r="AK78" s="20">
        <v>72.319529947161101</v>
      </c>
      <c r="AL78" s="113">
        <v>5.6708123515681601</v>
      </c>
      <c r="AM78" s="20" t="s">
        <v>824</v>
      </c>
      <c r="AN78" s="113" t="s">
        <v>824</v>
      </c>
      <c r="AO78" s="20" t="s">
        <v>824</v>
      </c>
      <c r="AP78" s="113" t="s">
        <v>824</v>
      </c>
      <c r="AQ78" s="20">
        <v>-2.6755431198554001</v>
      </c>
      <c r="AR78" s="113">
        <v>1.4710816393920401</v>
      </c>
      <c r="AS78" s="107"/>
      <c r="AT78" s="108"/>
    </row>
    <row r="79" spans="1:46" ht="13" customHeight="1" x14ac:dyDescent="0.15">
      <c r="A79" s="57" t="s">
        <v>283</v>
      </c>
      <c r="B79" s="82">
        <v>1</v>
      </c>
      <c r="C79" s="20">
        <v>81.604364214036096</v>
      </c>
      <c r="D79" s="113">
        <v>0.99902742306703896</v>
      </c>
      <c r="E79" s="20">
        <v>82.168393622785302</v>
      </c>
      <c r="F79" s="113">
        <v>2.78843654310164</v>
      </c>
      <c r="G79" s="20">
        <v>84.191382670590002</v>
      </c>
      <c r="H79" s="113">
        <v>2.8842660019300501</v>
      </c>
      <c r="I79" s="20">
        <v>80.718879292819807</v>
      </c>
      <c r="J79" s="113">
        <v>1.11213736072083</v>
      </c>
      <c r="K79" s="20">
        <v>-1.44951432996555</v>
      </c>
      <c r="L79" s="113">
        <v>3.0469654698731601</v>
      </c>
      <c r="M79" s="20">
        <v>81.482281259826905</v>
      </c>
      <c r="N79" s="113">
        <v>1.12728577627351</v>
      </c>
      <c r="O79" s="20">
        <v>84.736865580519805</v>
      </c>
      <c r="P79" s="113">
        <v>1.9688599638701501</v>
      </c>
      <c r="Q79" s="20">
        <v>3.2545843206928899</v>
      </c>
      <c r="R79" s="113">
        <v>2.2450986413143501</v>
      </c>
      <c r="S79" s="20">
        <v>81.209298692873304</v>
      </c>
      <c r="T79" s="113">
        <v>1.2285252737769199</v>
      </c>
      <c r="U79" s="20">
        <v>82.290024661107594</v>
      </c>
      <c r="V79" s="113">
        <v>2.4640241396756402</v>
      </c>
      <c r="W79" s="20">
        <v>83.731594877514993</v>
      </c>
      <c r="X79" s="113">
        <v>1.9443578543707201</v>
      </c>
      <c r="Y79" s="20">
        <v>2.5222961846417702</v>
      </c>
      <c r="Z79" s="113">
        <v>2.3541263220744799</v>
      </c>
      <c r="AA79" s="20">
        <v>81.181267244679105</v>
      </c>
      <c r="AB79" s="113">
        <v>1.4476365290656701</v>
      </c>
      <c r="AC79" s="20">
        <v>82.560099781603896</v>
      </c>
      <c r="AD79" s="113">
        <v>1.7621432297397901</v>
      </c>
      <c r="AE79" s="20">
        <v>82.634645215252306</v>
      </c>
      <c r="AF79" s="113">
        <v>2.94263023882487</v>
      </c>
      <c r="AG79" s="20">
        <v>1.4533779705732299</v>
      </c>
      <c r="AH79" s="113">
        <v>3.4192090523577301</v>
      </c>
      <c r="AI79" s="20">
        <v>81.4466367095538</v>
      </c>
      <c r="AJ79" s="113">
        <v>1.11031044655245</v>
      </c>
      <c r="AK79" s="20" t="s">
        <v>824</v>
      </c>
      <c r="AL79" s="113" t="s">
        <v>824</v>
      </c>
      <c r="AM79" s="20" t="s">
        <v>824</v>
      </c>
      <c r="AN79" s="113" t="s">
        <v>824</v>
      </c>
      <c r="AO79" s="20" t="s">
        <v>824</v>
      </c>
      <c r="AP79" s="113" t="s">
        <v>824</v>
      </c>
      <c r="AQ79" s="20">
        <v>1.57781447705474</v>
      </c>
      <c r="AR79" s="113">
        <v>1.33513503929238</v>
      </c>
      <c r="AS79" s="107"/>
      <c r="AT79" s="108"/>
    </row>
    <row r="80" spans="1:46" ht="13" customHeight="1" x14ac:dyDescent="0.15">
      <c r="A80" s="57" t="s">
        <v>288</v>
      </c>
      <c r="B80" s="82">
        <v>1</v>
      </c>
      <c r="C80" s="20">
        <v>88.942530164282701</v>
      </c>
      <c r="D80" s="113">
        <v>0.63038203386691705</v>
      </c>
      <c r="E80" s="20">
        <v>90.004121802596202</v>
      </c>
      <c r="F80" s="113">
        <v>1.36981779621783</v>
      </c>
      <c r="G80" s="20">
        <v>88.893329172586903</v>
      </c>
      <c r="H80" s="113">
        <v>0.84579403549704801</v>
      </c>
      <c r="I80" s="20">
        <v>88.336731333686004</v>
      </c>
      <c r="J80" s="113">
        <v>1.6406117201288299</v>
      </c>
      <c r="K80" s="20">
        <v>-1.66739046891017</v>
      </c>
      <c r="L80" s="113">
        <v>2.0553883086479598</v>
      </c>
      <c r="M80" s="20">
        <v>89.105345757204205</v>
      </c>
      <c r="N80" s="113">
        <v>0.69827625135327298</v>
      </c>
      <c r="O80" s="20" t="s">
        <v>824</v>
      </c>
      <c r="P80" s="113" t="s">
        <v>824</v>
      </c>
      <c r="Q80" s="20" t="s">
        <v>824</v>
      </c>
      <c r="R80" s="113" t="s">
        <v>824</v>
      </c>
      <c r="S80" s="20">
        <v>89.167487097599505</v>
      </c>
      <c r="T80" s="113">
        <v>0.96133868132828404</v>
      </c>
      <c r="U80" s="20">
        <v>87.650014892713102</v>
      </c>
      <c r="V80" s="113">
        <v>1.3996845663108299</v>
      </c>
      <c r="W80" s="20">
        <v>91.6984862362157</v>
      </c>
      <c r="X80" s="113">
        <v>2.2716411157840799</v>
      </c>
      <c r="Y80" s="20">
        <v>2.5309991386161999</v>
      </c>
      <c r="Z80" s="113">
        <v>2.4367597135569601</v>
      </c>
      <c r="AA80" s="20">
        <v>85.302942817610997</v>
      </c>
      <c r="AB80" s="113">
        <v>3.8386507621151602</v>
      </c>
      <c r="AC80" s="20">
        <v>89.151804210647299</v>
      </c>
      <c r="AD80" s="113">
        <v>0.82776458230760697</v>
      </c>
      <c r="AE80" s="20">
        <v>89.154101907187695</v>
      </c>
      <c r="AF80" s="113">
        <v>2.1115515828462099</v>
      </c>
      <c r="AG80" s="20">
        <v>3.8511590895766998</v>
      </c>
      <c r="AH80" s="113">
        <v>4.35064952188789</v>
      </c>
      <c r="AI80" s="20">
        <v>88.455057321362204</v>
      </c>
      <c r="AJ80" s="113">
        <v>1.04503669753979</v>
      </c>
      <c r="AK80" s="20">
        <v>89.314722620375207</v>
      </c>
      <c r="AL80" s="113">
        <v>1.1611065604194599</v>
      </c>
      <c r="AM80" s="20" t="s">
        <v>824</v>
      </c>
      <c r="AN80" s="113" t="s">
        <v>824</v>
      </c>
      <c r="AO80" s="20" t="s">
        <v>824</v>
      </c>
      <c r="AP80" s="113" t="s">
        <v>824</v>
      </c>
      <c r="AQ80" s="20">
        <v>0.97920760652429795</v>
      </c>
      <c r="AR80" s="113">
        <v>1.0004026870826599</v>
      </c>
      <c r="AS80" s="107"/>
      <c r="AT80" s="108"/>
    </row>
    <row r="81" spans="1:46" ht="13" customHeight="1" x14ac:dyDescent="0.15">
      <c r="A81" s="57" t="s">
        <v>290</v>
      </c>
      <c r="B81" s="82">
        <v>1</v>
      </c>
      <c r="C81" s="20">
        <v>83.431142717613199</v>
      </c>
      <c r="D81" s="113">
        <v>0.94667984825109597</v>
      </c>
      <c r="E81" s="20">
        <v>86.5016416706342</v>
      </c>
      <c r="F81" s="113">
        <v>2.1006000547795201</v>
      </c>
      <c r="G81" s="20">
        <v>85.2422962830844</v>
      </c>
      <c r="H81" s="113">
        <v>1.3895245550784201</v>
      </c>
      <c r="I81" s="20">
        <v>79.523690808000893</v>
      </c>
      <c r="J81" s="113">
        <v>1.86739574319762</v>
      </c>
      <c r="K81" s="20">
        <v>-6.9779508626333504</v>
      </c>
      <c r="L81" s="113">
        <v>3.0373032559905799</v>
      </c>
      <c r="M81" s="20">
        <v>86.607825293946803</v>
      </c>
      <c r="N81" s="113">
        <v>1.0219710053669699</v>
      </c>
      <c r="O81" s="20">
        <v>73.311858696015904</v>
      </c>
      <c r="P81" s="113">
        <v>2.4740014901437801</v>
      </c>
      <c r="Q81" s="20">
        <v>-13.2959665979308</v>
      </c>
      <c r="R81" s="113">
        <v>2.6923604054051098</v>
      </c>
      <c r="S81" s="20">
        <v>82.590116078227794</v>
      </c>
      <c r="T81" s="113">
        <v>1.33007118446829</v>
      </c>
      <c r="U81" s="20">
        <v>84.933257495739696</v>
      </c>
      <c r="V81" s="113">
        <v>2.1147277126242399</v>
      </c>
      <c r="W81" s="20">
        <v>84.019895011521101</v>
      </c>
      <c r="X81" s="113">
        <v>2.7330998896039298</v>
      </c>
      <c r="Y81" s="20">
        <v>1.42977893329325</v>
      </c>
      <c r="Z81" s="113">
        <v>3.0408241937982101</v>
      </c>
      <c r="AA81" s="20">
        <v>85.460751056782897</v>
      </c>
      <c r="AB81" s="113">
        <v>2.75480742460033</v>
      </c>
      <c r="AC81" s="20">
        <v>82.629479628805498</v>
      </c>
      <c r="AD81" s="113">
        <v>1.2338552239343801</v>
      </c>
      <c r="AE81" s="20">
        <v>85.146442595805198</v>
      </c>
      <c r="AF81" s="113">
        <v>2.0814484856524502</v>
      </c>
      <c r="AG81" s="20">
        <v>-0.31430846097765702</v>
      </c>
      <c r="AH81" s="113">
        <v>3.0455615348329199</v>
      </c>
      <c r="AI81" s="20">
        <v>82.811354719630799</v>
      </c>
      <c r="AJ81" s="113">
        <v>1.2363555749395101</v>
      </c>
      <c r="AK81" s="20">
        <v>85.206899188856895</v>
      </c>
      <c r="AL81" s="113">
        <v>1.5838558897928201</v>
      </c>
      <c r="AM81" s="20">
        <v>79.082940181865993</v>
      </c>
      <c r="AN81" s="113">
        <v>4.7574837546050999</v>
      </c>
      <c r="AO81" s="20">
        <v>-3.7284145377647602</v>
      </c>
      <c r="AP81" s="113">
        <v>4.9014147497278104</v>
      </c>
      <c r="AQ81" s="20">
        <v>3.34256410974508</v>
      </c>
      <c r="AR81" s="113">
        <v>1.2886302471264099</v>
      </c>
      <c r="AS81" s="107"/>
      <c r="AT81" s="108"/>
    </row>
    <row r="82" spans="1:46" ht="13" customHeight="1" x14ac:dyDescent="0.15">
      <c r="A82" s="57" t="s">
        <v>292</v>
      </c>
      <c r="B82" s="82">
        <v>1</v>
      </c>
      <c r="C82" s="20">
        <v>78.098619147136503</v>
      </c>
      <c r="D82" s="113">
        <v>0.96304274401039303</v>
      </c>
      <c r="E82" s="20">
        <v>80.707264162210194</v>
      </c>
      <c r="F82" s="113">
        <v>2.9601792462963301</v>
      </c>
      <c r="G82" s="20">
        <v>78.600277957851503</v>
      </c>
      <c r="H82" s="113">
        <v>2.3542399064077202</v>
      </c>
      <c r="I82" s="20">
        <v>77.691572675437797</v>
      </c>
      <c r="J82" s="113">
        <v>1.2171702317239701</v>
      </c>
      <c r="K82" s="20">
        <v>-3.01569148677244</v>
      </c>
      <c r="L82" s="113">
        <v>3.1688962988963101</v>
      </c>
      <c r="M82" s="20">
        <v>78.456806477044793</v>
      </c>
      <c r="N82" s="113">
        <v>1.0625784381549801</v>
      </c>
      <c r="O82" s="20">
        <v>76.865147716379099</v>
      </c>
      <c r="P82" s="113">
        <v>4.5701652143415004</v>
      </c>
      <c r="Q82" s="20">
        <v>-1.59165876066569</v>
      </c>
      <c r="R82" s="113">
        <v>4.8675456140204796</v>
      </c>
      <c r="S82" s="20">
        <v>80.119788046997698</v>
      </c>
      <c r="T82" s="113">
        <v>1.25024712354879</v>
      </c>
      <c r="U82" s="20">
        <v>79.721933827398203</v>
      </c>
      <c r="V82" s="113">
        <v>2.0147034174254101</v>
      </c>
      <c r="W82" s="20">
        <v>72.596259011467197</v>
      </c>
      <c r="X82" s="113">
        <v>2.46259173643623</v>
      </c>
      <c r="Y82" s="20">
        <v>-7.5235290355304398</v>
      </c>
      <c r="Z82" s="113">
        <v>2.8320507321042498</v>
      </c>
      <c r="AA82" s="20">
        <v>82.127170457709298</v>
      </c>
      <c r="AB82" s="113">
        <v>1.5341276951604901</v>
      </c>
      <c r="AC82" s="20">
        <v>77.321403973171698</v>
      </c>
      <c r="AD82" s="113">
        <v>1.4628619587712199</v>
      </c>
      <c r="AE82" s="20">
        <v>72.872344024193694</v>
      </c>
      <c r="AF82" s="113">
        <v>2.8411333310396198</v>
      </c>
      <c r="AG82" s="20">
        <v>-9.2548264335156301</v>
      </c>
      <c r="AH82" s="113">
        <v>3.1881192025354199</v>
      </c>
      <c r="AI82" s="20">
        <v>78.782286378824693</v>
      </c>
      <c r="AJ82" s="113">
        <v>0.99571383542962399</v>
      </c>
      <c r="AK82" s="20">
        <v>73.897049387777898</v>
      </c>
      <c r="AL82" s="113">
        <v>5.4997924281875203</v>
      </c>
      <c r="AM82" s="20" t="s">
        <v>824</v>
      </c>
      <c r="AN82" s="113" t="s">
        <v>824</v>
      </c>
      <c r="AO82" s="20" t="s">
        <v>824</v>
      </c>
      <c r="AP82" s="113" t="s">
        <v>824</v>
      </c>
      <c r="AQ82" s="20">
        <v>0.45746738063020598</v>
      </c>
      <c r="AR82" s="113">
        <v>1.4168788825743699</v>
      </c>
      <c r="AS82" s="107"/>
      <c r="AT82" s="108"/>
    </row>
    <row r="83" spans="1:46" ht="13" customHeight="1" x14ac:dyDescent="0.15">
      <c r="A83" s="57" t="s">
        <v>293</v>
      </c>
      <c r="B83" s="82">
        <v>1</v>
      </c>
      <c r="C83" s="20">
        <v>87.148784475447698</v>
      </c>
      <c r="D83" s="113">
        <v>1.2019358840013099</v>
      </c>
      <c r="E83" s="20" t="s">
        <v>824</v>
      </c>
      <c r="F83" s="113" t="s">
        <v>824</v>
      </c>
      <c r="G83" s="20">
        <v>86.046262578452598</v>
      </c>
      <c r="H83" s="113">
        <v>2.5987834166431201</v>
      </c>
      <c r="I83" s="20">
        <v>87.395618100283102</v>
      </c>
      <c r="J83" s="113">
        <v>1.4514018192904099</v>
      </c>
      <c r="K83" s="20" t="s">
        <v>824</v>
      </c>
      <c r="L83" s="113" t="s">
        <v>824</v>
      </c>
      <c r="M83" s="20">
        <v>86.809293897422094</v>
      </c>
      <c r="N83" s="113">
        <v>1.67589215311164</v>
      </c>
      <c r="O83" s="20">
        <v>87.147263664179704</v>
      </c>
      <c r="P83" s="113">
        <v>1.4381924868143601</v>
      </c>
      <c r="Q83" s="20">
        <v>0.33796976675759499</v>
      </c>
      <c r="R83" s="113">
        <v>2.2080247769020702</v>
      </c>
      <c r="S83" s="20">
        <v>86.505917268751105</v>
      </c>
      <c r="T83" s="113">
        <v>1.46106220680318</v>
      </c>
      <c r="U83" s="20">
        <v>88.701058964807004</v>
      </c>
      <c r="V83" s="113">
        <v>2.1655368326752402</v>
      </c>
      <c r="W83" s="20">
        <v>89.078575419584794</v>
      </c>
      <c r="X83" s="113">
        <v>4.7401298616136298</v>
      </c>
      <c r="Y83" s="20">
        <v>2.57265815083375</v>
      </c>
      <c r="Z83" s="113">
        <v>5.0653147640632499</v>
      </c>
      <c r="AA83" s="20">
        <v>85.772161049910693</v>
      </c>
      <c r="AB83" s="113">
        <v>3.28635767131717</v>
      </c>
      <c r="AC83" s="20">
        <v>87.378507060394796</v>
      </c>
      <c r="AD83" s="113">
        <v>1.98887258327087</v>
      </c>
      <c r="AE83" s="20">
        <v>87.003575343564805</v>
      </c>
      <c r="AF83" s="113">
        <v>1.3773759110122199</v>
      </c>
      <c r="AG83" s="20">
        <v>1.2314142936541701</v>
      </c>
      <c r="AH83" s="113">
        <v>3.6112935820868701</v>
      </c>
      <c r="AI83" s="20">
        <v>86.599248641471604</v>
      </c>
      <c r="AJ83" s="113">
        <v>1.4479969958327701</v>
      </c>
      <c r="AK83" s="20">
        <v>89.431273041157795</v>
      </c>
      <c r="AL83" s="113">
        <v>1.4912490369337901</v>
      </c>
      <c r="AM83" s="20" t="s">
        <v>824</v>
      </c>
      <c r="AN83" s="113" t="s">
        <v>824</v>
      </c>
      <c r="AO83" s="20" t="s">
        <v>824</v>
      </c>
      <c r="AP83" s="113" t="s">
        <v>824</v>
      </c>
      <c r="AQ83" s="20">
        <v>-2.7714305183516399</v>
      </c>
      <c r="AR83" s="113">
        <v>1.40387605138742</v>
      </c>
      <c r="AS83" s="107"/>
      <c r="AT83" s="108"/>
    </row>
    <row r="84" spans="1:46" ht="13" customHeight="1" x14ac:dyDescent="0.15">
      <c r="A84" s="3" t="s">
        <v>304</v>
      </c>
      <c r="B84" s="83">
        <v>1</v>
      </c>
      <c r="C84" s="64">
        <v>80.710999665531304</v>
      </c>
      <c r="D84" s="117">
        <v>0.31197526657267399</v>
      </c>
      <c r="E84" s="64">
        <v>84.242226122877497</v>
      </c>
      <c r="F84" s="117">
        <v>0.84076839047950802</v>
      </c>
      <c r="G84" s="64">
        <v>81.312989142873107</v>
      </c>
      <c r="H84" s="117">
        <v>0.60359597709175805</v>
      </c>
      <c r="I84" s="64">
        <v>78.822310755393502</v>
      </c>
      <c r="J84" s="117">
        <v>0.66128211407557602</v>
      </c>
      <c r="K84" s="64">
        <v>-5.8209430680628396</v>
      </c>
      <c r="L84" s="117">
        <v>1.1500222044638799</v>
      </c>
      <c r="M84" s="64">
        <v>80.998236818731598</v>
      </c>
      <c r="N84" s="117">
        <v>0.36553932972737202</v>
      </c>
      <c r="O84" s="64">
        <v>77.712509893611298</v>
      </c>
      <c r="P84" s="117">
        <v>0.99282680300230897</v>
      </c>
      <c r="Q84" s="64">
        <v>-1.44780087486248</v>
      </c>
      <c r="R84" s="117">
        <v>1.1062159082516001</v>
      </c>
      <c r="S84" s="64">
        <v>81.462511266511299</v>
      </c>
      <c r="T84" s="117">
        <v>0.44875090210297103</v>
      </c>
      <c r="U84" s="64">
        <v>81.291996732112395</v>
      </c>
      <c r="V84" s="117">
        <v>0.66663797856239004</v>
      </c>
      <c r="W84" s="64">
        <v>79.543110750010598</v>
      </c>
      <c r="X84" s="117">
        <v>0.82215625962069006</v>
      </c>
      <c r="Y84" s="64">
        <v>-2.3338558511637202</v>
      </c>
      <c r="Z84" s="117">
        <v>0.96518561947954995</v>
      </c>
      <c r="AA84" s="64">
        <v>81.108756826999098</v>
      </c>
      <c r="AB84" s="117">
        <v>0.826053422461137</v>
      </c>
      <c r="AC84" s="64">
        <v>81.424919183925695</v>
      </c>
      <c r="AD84" s="117">
        <v>0.485540794226896</v>
      </c>
      <c r="AE84" s="64">
        <v>78.284681720420906</v>
      </c>
      <c r="AF84" s="117">
        <v>0.83968425372820998</v>
      </c>
      <c r="AG84" s="64">
        <v>-1.82421197064527</v>
      </c>
      <c r="AH84" s="117">
        <v>1.3043545580084399</v>
      </c>
      <c r="AI84" s="64">
        <v>81.072429469707103</v>
      </c>
      <c r="AJ84" s="117">
        <v>0.44080902280379902</v>
      </c>
      <c r="AK84" s="64">
        <v>79.333688310910503</v>
      </c>
      <c r="AL84" s="117">
        <v>0.95951041533952297</v>
      </c>
      <c r="AM84" s="64">
        <v>76.352111988470099</v>
      </c>
      <c r="AN84" s="117">
        <v>2.18710304295108</v>
      </c>
      <c r="AO84" s="64">
        <v>-2.2535803526526301</v>
      </c>
      <c r="AP84" s="117">
        <v>2.3837236470556999</v>
      </c>
      <c r="AQ84" s="64">
        <v>4.2935512684064001</v>
      </c>
      <c r="AR84" s="117">
        <v>0.42497809686705901</v>
      </c>
      <c r="AS84" s="107"/>
      <c r="AT84" s="108"/>
    </row>
    <row r="85" spans="1:46" ht="13" customHeight="1" x14ac:dyDescent="0.15">
      <c r="A85" s="57" t="s">
        <v>92</v>
      </c>
      <c r="B85" s="82">
        <v>1</v>
      </c>
      <c r="C85" s="20">
        <v>79.7004103388076</v>
      </c>
      <c r="D85" s="113">
        <v>1.37218312094632</v>
      </c>
      <c r="E85" s="20">
        <v>85.515426511874907</v>
      </c>
      <c r="F85" s="113">
        <v>3.2009284144622199</v>
      </c>
      <c r="G85" s="20">
        <v>80.530992260456998</v>
      </c>
      <c r="H85" s="113">
        <v>1.6831629345364101</v>
      </c>
      <c r="I85" s="20">
        <v>76.866069363511102</v>
      </c>
      <c r="J85" s="113">
        <v>4.8926380080655898</v>
      </c>
      <c r="K85" s="20">
        <v>-8.6493571483638299</v>
      </c>
      <c r="L85" s="113">
        <v>5.8848410902344197</v>
      </c>
      <c r="M85" s="20">
        <v>79.963515654128898</v>
      </c>
      <c r="N85" s="113">
        <v>2.04360832043601</v>
      </c>
      <c r="O85" s="20">
        <v>81.5782211993304</v>
      </c>
      <c r="P85" s="113">
        <v>1.8193039317205699</v>
      </c>
      <c r="Q85" s="20">
        <v>1.6147055452014201</v>
      </c>
      <c r="R85" s="113">
        <v>2.6896903670891099</v>
      </c>
      <c r="S85" s="20">
        <v>83.364356205005095</v>
      </c>
      <c r="T85" s="113">
        <v>2.2182974281162502</v>
      </c>
      <c r="U85" s="20">
        <v>81.599693723613498</v>
      </c>
      <c r="V85" s="113">
        <v>1.7710939529944201</v>
      </c>
      <c r="W85" s="20">
        <v>75.159275963861205</v>
      </c>
      <c r="X85" s="113">
        <v>3.9435432485747199</v>
      </c>
      <c r="Y85" s="20">
        <v>-8.2050802411438593</v>
      </c>
      <c r="Z85" s="113">
        <v>4.6358509888886203</v>
      </c>
      <c r="AA85" s="20" t="s">
        <v>824</v>
      </c>
      <c r="AB85" s="113" t="s">
        <v>824</v>
      </c>
      <c r="AC85" s="20">
        <v>82.065549555377501</v>
      </c>
      <c r="AD85" s="113">
        <v>1.8284171806576699</v>
      </c>
      <c r="AE85" s="20">
        <v>79.148072913280203</v>
      </c>
      <c r="AF85" s="113">
        <v>2.2135374069199001</v>
      </c>
      <c r="AG85" s="20" t="s">
        <v>824</v>
      </c>
      <c r="AH85" s="113" t="s">
        <v>824</v>
      </c>
      <c r="AI85" s="20">
        <v>80.301048648753905</v>
      </c>
      <c r="AJ85" s="113">
        <v>2.2399482075716399</v>
      </c>
      <c r="AK85" s="20">
        <v>80.234789496134098</v>
      </c>
      <c r="AL85" s="113">
        <v>2.4210184899149398</v>
      </c>
      <c r="AM85" s="20">
        <v>85.016141697645295</v>
      </c>
      <c r="AN85" s="113">
        <v>3.0813840024038099</v>
      </c>
      <c r="AO85" s="20">
        <v>4.7150930488913803</v>
      </c>
      <c r="AP85" s="113">
        <v>4.1388271315424499</v>
      </c>
      <c r="AQ85" s="20">
        <v>5.6369508413924798</v>
      </c>
      <c r="AR85" s="113">
        <v>2.2084344003904799</v>
      </c>
      <c r="AS85" s="107"/>
      <c r="AT85" s="108"/>
    </row>
    <row r="86" spans="1:46" ht="13" customHeight="1" x14ac:dyDescent="0.15">
      <c r="A86" s="57" t="s">
        <v>301</v>
      </c>
      <c r="B86" s="82">
        <v>1</v>
      </c>
      <c r="C86" s="20">
        <v>88.734095883228903</v>
      </c>
      <c r="D86" s="113">
        <v>1.30745124929016</v>
      </c>
      <c r="E86" s="20">
        <v>89.123773647979107</v>
      </c>
      <c r="F86" s="113">
        <v>2.8740724138671698</v>
      </c>
      <c r="G86" s="20">
        <v>88.949818884630304</v>
      </c>
      <c r="H86" s="113">
        <v>1.6109405305184401</v>
      </c>
      <c r="I86" s="20">
        <v>85.493520934985597</v>
      </c>
      <c r="J86" s="113">
        <v>3.6869326980191199</v>
      </c>
      <c r="K86" s="20">
        <v>-3.6302527129934701</v>
      </c>
      <c r="L86" s="113">
        <v>4.6289135445011498</v>
      </c>
      <c r="M86" s="20" t="s">
        <v>825</v>
      </c>
      <c r="N86" s="113" t="s">
        <v>825</v>
      </c>
      <c r="O86" s="20" t="s">
        <v>825</v>
      </c>
      <c r="P86" s="113" t="s">
        <v>825</v>
      </c>
      <c r="Q86" s="20" t="s">
        <v>825</v>
      </c>
      <c r="R86" s="113" t="s">
        <v>825</v>
      </c>
      <c r="S86" s="20">
        <v>90.987003590528602</v>
      </c>
      <c r="T86" s="113">
        <v>1.62269731774683</v>
      </c>
      <c r="U86" s="20">
        <v>87.018061580292994</v>
      </c>
      <c r="V86" s="113">
        <v>2.1187987508547699</v>
      </c>
      <c r="W86" s="20">
        <v>81.165291732245095</v>
      </c>
      <c r="X86" s="113">
        <v>4.0687645380918598</v>
      </c>
      <c r="Y86" s="20">
        <v>-9.8217118582834892</v>
      </c>
      <c r="Z86" s="113">
        <v>4.3861555373230496</v>
      </c>
      <c r="AA86" s="20">
        <v>82.516671704251095</v>
      </c>
      <c r="AB86" s="113">
        <v>5.2059800326239101</v>
      </c>
      <c r="AC86" s="20">
        <v>89.693673001294499</v>
      </c>
      <c r="AD86" s="113">
        <v>1.40494895608493</v>
      </c>
      <c r="AE86" s="20">
        <v>86.359082152817294</v>
      </c>
      <c r="AF86" s="113">
        <v>3.4344650409765598</v>
      </c>
      <c r="AG86" s="20">
        <v>3.8424104485661301</v>
      </c>
      <c r="AH86" s="113">
        <v>6.3594405085532397</v>
      </c>
      <c r="AI86" s="20">
        <v>87.101060353475305</v>
      </c>
      <c r="AJ86" s="113">
        <v>2.3829626892453999</v>
      </c>
      <c r="AK86" s="20">
        <v>91.617523705048001</v>
      </c>
      <c r="AL86" s="113">
        <v>1.55297122861188</v>
      </c>
      <c r="AM86" s="20">
        <v>80.596046132232402</v>
      </c>
      <c r="AN86" s="113">
        <v>4.4873506280282198</v>
      </c>
      <c r="AO86" s="20">
        <v>-6.5050142212428996</v>
      </c>
      <c r="AP86" s="113">
        <v>5.1273825232825798</v>
      </c>
      <c r="AQ86" s="20">
        <v>10.8405152493507</v>
      </c>
      <c r="AR86" s="113">
        <v>2.2596219500722001</v>
      </c>
      <c r="AS86" s="107"/>
      <c r="AT86" s="108"/>
    </row>
    <row r="87" spans="1:46" ht="13" customHeight="1" x14ac:dyDescent="0.15">
      <c r="A87" s="72" t="s">
        <v>302</v>
      </c>
      <c r="B87" s="84">
        <v>1</v>
      </c>
      <c r="C87" s="118">
        <v>85.402959436711896</v>
      </c>
      <c r="D87" s="119">
        <v>1.18491486011437</v>
      </c>
      <c r="E87" s="118">
        <v>91.104429669677998</v>
      </c>
      <c r="F87" s="119">
        <v>3.1510778777021802</v>
      </c>
      <c r="G87" s="118">
        <v>90.798947908455602</v>
      </c>
      <c r="H87" s="119">
        <v>1.9868014775084999</v>
      </c>
      <c r="I87" s="118">
        <v>82.356910456783993</v>
      </c>
      <c r="J87" s="119">
        <v>1.70787110543607</v>
      </c>
      <c r="K87" s="118">
        <v>-8.7475192128940193</v>
      </c>
      <c r="L87" s="119">
        <v>3.6778768866319802</v>
      </c>
      <c r="M87" s="118">
        <v>86.691450020538795</v>
      </c>
      <c r="N87" s="119">
        <v>1.18349704313871</v>
      </c>
      <c r="O87" s="118" t="s">
        <v>824</v>
      </c>
      <c r="P87" s="119" t="s">
        <v>824</v>
      </c>
      <c r="Q87" s="118" t="s">
        <v>824</v>
      </c>
      <c r="R87" s="119" t="s">
        <v>824</v>
      </c>
      <c r="S87" s="118">
        <v>84.3483181347749</v>
      </c>
      <c r="T87" s="119">
        <v>1.92295791818057</v>
      </c>
      <c r="U87" s="118">
        <v>86.186012433809594</v>
      </c>
      <c r="V87" s="119">
        <v>2.4822925431123299</v>
      </c>
      <c r="W87" s="118">
        <v>89.279755451755406</v>
      </c>
      <c r="X87" s="119">
        <v>2.5212432596348702</v>
      </c>
      <c r="Y87" s="118">
        <v>4.9314373169804799</v>
      </c>
      <c r="Z87" s="119">
        <v>3.2144789412962198</v>
      </c>
      <c r="AA87" s="118" t="s">
        <v>824</v>
      </c>
      <c r="AB87" s="119" t="s">
        <v>824</v>
      </c>
      <c r="AC87" s="118">
        <v>85.693784293259696</v>
      </c>
      <c r="AD87" s="119">
        <v>1.89577096518485</v>
      </c>
      <c r="AE87" s="118">
        <v>84.995585891855399</v>
      </c>
      <c r="AF87" s="119">
        <v>1.9589114247407</v>
      </c>
      <c r="AG87" s="118" t="s">
        <v>824</v>
      </c>
      <c r="AH87" s="119" t="s">
        <v>824</v>
      </c>
      <c r="AI87" s="118">
        <v>86.902115570883296</v>
      </c>
      <c r="AJ87" s="119">
        <v>3.0273397536043398</v>
      </c>
      <c r="AK87" s="118">
        <v>83.204544044528703</v>
      </c>
      <c r="AL87" s="119">
        <v>1.7447365290372201</v>
      </c>
      <c r="AM87" s="118">
        <v>91.843504665408105</v>
      </c>
      <c r="AN87" s="119">
        <v>1.81316889455667</v>
      </c>
      <c r="AO87" s="118">
        <v>4.9413890945248697</v>
      </c>
      <c r="AP87" s="119">
        <v>3.5048208985525702</v>
      </c>
      <c r="AQ87" s="118">
        <v>9.8971037383509195</v>
      </c>
      <c r="AR87" s="119">
        <v>2.26545566031113</v>
      </c>
      <c r="AS87" s="80"/>
      <c r="AT87" s="81"/>
    </row>
    <row r="88" spans="1:46" ht="13" customHeight="1" x14ac:dyDescent="0.15">
      <c r="A88" s="57"/>
      <c r="B88" s="85"/>
      <c r="C88" s="20" t="s">
        <v>1768</v>
      </c>
      <c r="D88" s="113" t="s">
        <v>1769</v>
      </c>
      <c r="E88" s="20" t="s">
        <v>1770</v>
      </c>
      <c r="F88" s="113" t="s">
        <v>1771</v>
      </c>
      <c r="G88" s="20" t="s">
        <v>1772</v>
      </c>
      <c r="H88" s="113" t="s">
        <v>1773</v>
      </c>
      <c r="I88" s="20" t="s">
        <v>1774</v>
      </c>
      <c r="J88" s="113" t="s">
        <v>1775</v>
      </c>
      <c r="K88" s="20" t="s">
        <v>1776</v>
      </c>
      <c r="L88" s="113" t="s">
        <v>1777</v>
      </c>
      <c r="M88" s="20" t="s">
        <v>1778</v>
      </c>
      <c r="N88" s="113" t="s">
        <v>1779</v>
      </c>
      <c r="O88" s="20" t="s">
        <v>1780</v>
      </c>
      <c r="P88" s="113" t="s">
        <v>1781</v>
      </c>
      <c r="Q88" s="20" t="s">
        <v>1782</v>
      </c>
      <c r="R88" s="113" t="s">
        <v>1783</v>
      </c>
      <c r="S88" s="20" t="s">
        <v>1784</v>
      </c>
      <c r="T88" s="113" t="s">
        <v>1785</v>
      </c>
      <c r="U88" s="20" t="s">
        <v>1786</v>
      </c>
      <c r="V88" s="113" t="s">
        <v>1787</v>
      </c>
      <c r="W88" s="20" t="s">
        <v>1788</v>
      </c>
      <c r="X88" s="113" t="s">
        <v>1789</v>
      </c>
      <c r="Y88" s="20" t="s">
        <v>1790</v>
      </c>
      <c r="Z88" s="113" t="s">
        <v>1791</v>
      </c>
      <c r="AA88" s="20" t="s">
        <v>1792</v>
      </c>
      <c r="AB88" s="113" t="s">
        <v>1793</v>
      </c>
      <c r="AC88" s="20" t="s">
        <v>1794</v>
      </c>
      <c r="AD88" s="113" t="s">
        <v>1795</v>
      </c>
      <c r="AE88" s="20" t="s">
        <v>1796</v>
      </c>
      <c r="AF88" s="113" t="s">
        <v>1797</v>
      </c>
      <c r="AG88" s="20" t="s">
        <v>1798</v>
      </c>
      <c r="AH88" s="113" t="s">
        <v>1799</v>
      </c>
      <c r="AI88" s="20" t="s">
        <v>1800</v>
      </c>
      <c r="AJ88" s="113" t="s">
        <v>1801</v>
      </c>
      <c r="AK88" s="20" t="s">
        <v>1802</v>
      </c>
      <c r="AL88" s="113" t="s">
        <v>1803</v>
      </c>
      <c r="AM88" s="20" t="s">
        <v>1804</v>
      </c>
      <c r="AN88" s="113" t="s">
        <v>1805</v>
      </c>
      <c r="AO88" s="20" t="s">
        <v>1806</v>
      </c>
      <c r="AP88" s="113" t="s">
        <v>1807</v>
      </c>
      <c r="AQ88" s="107" t="s">
        <v>1808</v>
      </c>
      <c r="AR88" s="107" t="s">
        <v>1809</v>
      </c>
      <c r="AS88" s="20" t="s">
        <v>1810</v>
      </c>
      <c r="AT88" s="123" t="s">
        <v>1811</v>
      </c>
    </row>
    <row r="89" spans="1:46" ht="13" customHeight="1" x14ac:dyDescent="0.15">
      <c r="A89" s="57" t="s">
        <v>259</v>
      </c>
      <c r="B89" s="85">
        <v>3</v>
      </c>
      <c r="C89" s="20">
        <v>81.748299983538402</v>
      </c>
      <c r="D89" s="113">
        <v>0.96595382249975803</v>
      </c>
      <c r="E89" s="20" t="s">
        <v>327</v>
      </c>
      <c r="F89" s="113" t="s">
        <v>327</v>
      </c>
      <c r="G89" s="20">
        <v>81.2555247097185</v>
      </c>
      <c r="H89" s="113">
        <v>1.3102728860163499</v>
      </c>
      <c r="I89" s="20">
        <v>82.745779778033196</v>
      </c>
      <c r="J89" s="113">
        <v>1.68986699572788</v>
      </c>
      <c r="K89" s="20" t="s">
        <v>327</v>
      </c>
      <c r="L89" s="113" t="s">
        <v>327</v>
      </c>
      <c r="M89" s="20">
        <v>81.637967615738802</v>
      </c>
      <c r="N89" s="113">
        <v>1.03626104016729</v>
      </c>
      <c r="O89" s="20" t="s">
        <v>824</v>
      </c>
      <c r="P89" s="113" t="s">
        <v>824</v>
      </c>
      <c r="Q89" s="20" t="s">
        <v>824</v>
      </c>
      <c r="R89" s="113" t="s">
        <v>824</v>
      </c>
      <c r="S89" s="20">
        <v>84.020108969923299</v>
      </c>
      <c r="T89" s="113">
        <v>1.24845662237165</v>
      </c>
      <c r="U89" s="20">
        <v>80.039632039360995</v>
      </c>
      <c r="V89" s="113">
        <v>1.6217794481836501</v>
      </c>
      <c r="W89" s="20">
        <v>73.078649058599595</v>
      </c>
      <c r="X89" s="113">
        <v>6.9449516443122299</v>
      </c>
      <c r="Y89" s="20">
        <v>-10.941459911323699</v>
      </c>
      <c r="Z89" s="113">
        <v>7.31181476031343</v>
      </c>
      <c r="AA89" s="20">
        <v>80.633667165572405</v>
      </c>
      <c r="AB89" s="113">
        <v>1.5402448898273899</v>
      </c>
      <c r="AC89" s="20">
        <v>82.681334230731906</v>
      </c>
      <c r="AD89" s="113">
        <v>1.3928770472649601</v>
      </c>
      <c r="AE89" s="20" t="s">
        <v>824</v>
      </c>
      <c r="AF89" s="113" t="s">
        <v>824</v>
      </c>
      <c r="AG89" s="20" t="s">
        <v>824</v>
      </c>
      <c r="AH89" s="113" t="s">
        <v>824</v>
      </c>
      <c r="AI89" s="20">
        <v>82.018776372891594</v>
      </c>
      <c r="AJ89" s="113">
        <v>1.26025467649495</v>
      </c>
      <c r="AK89" s="20">
        <v>81.723220474263101</v>
      </c>
      <c r="AL89" s="113">
        <v>2.4761952635062499</v>
      </c>
      <c r="AM89" s="20" t="s">
        <v>824</v>
      </c>
      <c r="AN89" s="113" t="s">
        <v>824</v>
      </c>
      <c r="AO89" s="20" t="s">
        <v>824</v>
      </c>
      <c r="AP89" s="113" t="s">
        <v>824</v>
      </c>
      <c r="AQ89" s="107"/>
      <c r="AR89" s="107"/>
      <c r="AS89" s="20">
        <v>-5.5995536766830298</v>
      </c>
      <c r="AT89" s="123">
        <v>1.3029515861232599</v>
      </c>
    </row>
    <row r="90" spans="1:46" ht="13" customHeight="1" x14ac:dyDescent="0.15">
      <c r="A90" s="57" t="s">
        <v>262</v>
      </c>
      <c r="B90" s="85">
        <v>3</v>
      </c>
      <c r="C90" s="20">
        <v>15.0960432916578</v>
      </c>
      <c r="D90" s="113">
        <v>1.2257485046133201</v>
      </c>
      <c r="E90" s="20" t="s">
        <v>824</v>
      </c>
      <c r="F90" s="113" t="s">
        <v>824</v>
      </c>
      <c r="G90" s="20">
        <v>14.431607401443401</v>
      </c>
      <c r="H90" s="113">
        <v>1.50196540480278</v>
      </c>
      <c r="I90" s="20">
        <v>15.421109753590001</v>
      </c>
      <c r="J90" s="113">
        <v>2.4449025980812999</v>
      </c>
      <c r="K90" s="20" t="s">
        <v>824</v>
      </c>
      <c r="L90" s="113" t="s">
        <v>824</v>
      </c>
      <c r="M90" s="20">
        <v>14.4589001535844</v>
      </c>
      <c r="N90" s="113">
        <v>1.1791206562196801</v>
      </c>
      <c r="O90" s="20" t="s">
        <v>824</v>
      </c>
      <c r="P90" s="113" t="s">
        <v>824</v>
      </c>
      <c r="Q90" s="20" t="s">
        <v>824</v>
      </c>
      <c r="R90" s="113" t="s">
        <v>824</v>
      </c>
      <c r="S90" s="20">
        <v>15.2556596764524</v>
      </c>
      <c r="T90" s="113">
        <v>1.7964350785270999</v>
      </c>
      <c r="U90" s="20">
        <v>16.887577229109901</v>
      </c>
      <c r="V90" s="113">
        <v>2.3393049806416699</v>
      </c>
      <c r="W90" s="20">
        <v>12.0703691497498</v>
      </c>
      <c r="X90" s="113">
        <v>2.85736471219036</v>
      </c>
      <c r="Y90" s="20">
        <v>-3.1852905267026101</v>
      </c>
      <c r="Z90" s="113">
        <v>3.3131039114849798</v>
      </c>
      <c r="AA90" s="20">
        <v>16.129191617560199</v>
      </c>
      <c r="AB90" s="113">
        <v>2.10126038405742</v>
      </c>
      <c r="AC90" s="20">
        <v>14.122769453457099</v>
      </c>
      <c r="AD90" s="113">
        <v>1.6824223534254099</v>
      </c>
      <c r="AE90" s="20">
        <v>17.1650853836565</v>
      </c>
      <c r="AF90" s="113">
        <v>2.1371971190040302</v>
      </c>
      <c r="AG90" s="20">
        <v>1.0358937660963099</v>
      </c>
      <c r="AH90" s="113">
        <v>2.8613282947975298</v>
      </c>
      <c r="AI90" s="20">
        <v>12.9675884502818</v>
      </c>
      <c r="AJ90" s="113">
        <v>1.5163117996211499</v>
      </c>
      <c r="AK90" s="20">
        <v>17.974091951648099</v>
      </c>
      <c r="AL90" s="113">
        <v>2.5043658697549702</v>
      </c>
      <c r="AM90" s="20">
        <v>13.277648360856</v>
      </c>
      <c r="AN90" s="113">
        <v>2.2612019395731502</v>
      </c>
      <c r="AO90" s="20">
        <v>0.31005991057419102</v>
      </c>
      <c r="AP90" s="113">
        <v>2.9244691001337202</v>
      </c>
      <c r="AQ90" s="107"/>
      <c r="AR90" s="107"/>
      <c r="AS90" s="20">
        <v>-51.576307237912999</v>
      </c>
      <c r="AT90" s="123">
        <v>1.8775805763926301</v>
      </c>
    </row>
    <row r="91" spans="1:46" ht="13" customHeight="1" x14ac:dyDescent="0.15">
      <c r="A91" s="57" t="s">
        <v>376</v>
      </c>
      <c r="B91" s="85">
        <v>3</v>
      </c>
      <c r="C91" s="20">
        <v>65.220349753547396</v>
      </c>
      <c r="D91" s="113">
        <v>1.65732752676146</v>
      </c>
      <c r="E91" s="20" t="s">
        <v>824</v>
      </c>
      <c r="F91" s="113" t="s">
        <v>824</v>
      </c>
      <c r="G91" s="20">
        <v>67.081581580143293</v>
      </c>
      <c r="H91" s="113">
        <v>1.8494885681323701</v>
      </c>
      <c r="I91" s="20">
        <v>64.668183999434802</v>
      </c>
      <c r="J91" s="113">
        <v>4.2633030259091402</v>
      </c>
      <c r="K91" s="20" t="s">
        <v>824</v>
      </c>
      <c r="L91" s="113" t="s">
        <v>824</v>
      </c>
      <c r="M91" s="20">
        <v>61.574485711835599</v>
      </c>
      <c r="N91" s="113">
        <v>2.3937402182872698</v>
      </c>
      <c r="O91" s="20">
        <v>69.010684916342996</v>
      </c>
      <c r="P91" s="113">
        <v>2.2060491486225602</v>
      </c>
      <c r="Q91" s="20">
        <v>7.4361992045073704</v>
      </c>
      <c r="R91" s="113">
        <v>3.2761373601193</v>
      </c>
      <c r="S91" s="20">
        <v>71.539389562813099</v>
      </c>
      <c r="T91" s="113">
        <v>2.9706808322940899</v>
      </c>
      <c r="U91" s="20">
        <v>65.176157028716801</v>
      </c>
      <c r="V91" s="113">
        <v>2.6051124502167302</v>
      </c>
      <c r="W91" s="20">
        <v>62.982388861857302</v>
      </c>
      <c r="X91" s="113">
        <v>2.5755175191175699</v>
      </c>
      <c r="Y91" s="20">
        <v>-8.5570007009558502</v>
      </c>
      <c r="Z91" s="113">
        <v>3.9759376925795098</v>
      </c>
      <c r="AA91" s="20" t="s">
        <v>824</v>
      </c>
      <c r="AB91" s="113" t="s">
        <v>824</v>
      </c>
      <c r="AC91" s="20">
        <v>69.120078954100705</v>
      </c>
      <c r="AD91" s="113">
        <v>2.17476265716983</v>
      </c>
      <c r="AE91" s="20">
        <v>62.172933516849803</v>
      </c>
      <c r="AF91" s="113">
        <v>2.9929687918244201</v>
      </c>
      <c r="AG91" s="20" t="s">
        <v>824</v>
      </c>
      <c r="AH91" s="113" t="s">
        <v>824</v>
      </c>
      <c r="AI91" s="20">
        <v>69.859315530967095</v>
      </c>
      <c r="AJ91" s="113">
        <v>2.8363435276843001</v>
      </c>
      <c r="AK91" s="20">
        <v>64.328071368897795</v>
      </c>
      <c r="AL91" s="113">
        <v>2.3400559569433002</v>
      </c>
      <c r="AM91" s="20">
        <v>67.977366951062805</v>
      </c>
      <c r="AN91" s="113">
        <v>3.08302773987762</v>
      </c>
      <c r="AO91" s="20">
        <v>-1.8819485799042901</v>
      </c>
      <c r="AP91" s="113">
        <v>4.2636400092627902</v>
      </c>
      <c r="AQ91" s="107"/>
      <c r="AR91" s="107"/>
      <c r="AS91" s="20">
        <v>-8.8431097438677604</v>
      </c>
      <c r="AT91" s="123">
        <v>2.3960447646860299</v>
      </c>
    </row>
    <row r="92" spans="1:46" ht="13" customHeight="1" x14ac:dyDescent="0.15">
      <c r="A92" s="57" t="s">
        <v>281</v>
      </c>
      <c r="B92" s="85">
        <v>3</v>
      </c>
      <c r="C92" s="20">
        <v>78.475106160015102</v>
      </c>
      <c r="D92" s="113">
        <v>0.90800243503387601</v>
      </c>
      <c r="E92" s="20" t="s">
        <v>824</v>
      </c>
      <c r="F92" s="113" t="s">
        <v>824</v>
      </c>
      <c r="G92" s="20">
        <v>79.003346024714205</v>
      </c>
      <c r="H92" s="113">
        <v>1.0481652778192401</v>
      </c>
      <c r="I92" s="20">
        <v>76.657532611744202</v>
      </c>
      <c r="J92" s="113">
        <v>2.1489159729845402</v>
      </c>
      <c r="K92" s="20" t="s">
        <v>824</v>
      </c>
      <c r="L92" s="113" t="s">
        <v>824</v>
      </c>
      <c r="M92" s="20">
        <v>79.856061970015503</v>
      </c>
      <c r="N92" s="113">
        <v>1.0147206834412399</v>
      </c>
      <c r="O92" s="20">
        <v>68.932996853799196</v>
      </c>
      <c r="P92" s="113">
        <v>1.72217868184857</v>
      </c>
      <c r="Q92" s="20">
        <v>-10.9230651162162</v>
      </c>
      <c r="R92" s="113">
        <v>2.02764052164641</v>
      </c>
      <c r="S92" s="20">
        <v>77.225233903981504</v>
      </c>
      <c r="T92" s="113">
        <v>2.2200851594833102</v>
      </c>
      <c r="U92" s="20">
        <v>80.343555315515403</v>
      </c>
      <c r="V92" s="113">
        <v>1.3474384129716299</v>
      </c>
      <c r="W92" s="20">
        <v>76.482956883710898</v>
      </c>
      <c r="X92" s="113">
        <v>1.52762110255351</v>
      </c>
      <c r="Y92" s="20">
        <v>-0.74227702027062004</v>
      </c>
      <c r="Z92" s="113">
        <v>2.8458774333918901</v>
      </c>
      <c r="AA92" s="20" t="s">
        <v>824</v>
      </c>
      <c r="AB92" s="113" t="s">
        <v>824</v>
      </c>
      <c r="AC92" s="20">
        <v>77.172668677822799</v>
      </c>
      <c r="AD92" s="113">
        <v>1.14566262469372</v>
      </c>
      <c r="AE92" s="20">
        <v>80.561073241967307</v>
      </c>
      <c r="AF92" s="113">
        <v>1.59006725749341</v>
      </c>
      <c r="AG92" s="20" t="s">
        <v>824</v>
      </c>
      <c r="AH92" s="113" t="s">
        <v>824</v>
      </c>
      <c r="AI92" s="20">
        <v>78.741165618158504</v>
      </c>
      <c r="AJ92" s="113">
        <v>1.1507640360887701</v>
      </c>
      <c r="AK92" s="20">
        <v>77.793619160988897</v>
      </c>
      <c r="AL92" s="113">
        <v>1.68362831404244</v>
      </c>
      <c r="AM92" s="20" t="s">
        <v>824</v>
      </c>
      <c r="AN92" s="113" t="s">
        <v>824</v>
      </c>
      <c r="AO92" s="20" t="s">
        <v>824</v>
      </c>
      <c r="AP92" s="113" t="s">
        <v>824</v>
      </c>
      <c r="AQ92" s="107"/>
      <c r="AR92" s="107"/>
      <c r="AS92" s="20">
        <v>-1.0436410061364101</v>
      </c>
      <c r="AT92" s="123">
        <v>1.24850014110507</v>
      </c>
    </row>
    <row r="93" spans="1:46" ht="13" customHeight="1" x14ac:dyDescent="0.15">
      <c r="A93" s="57" t="s">
        <v>283</v>
      </c>
      <c r="B93" s="85">
        <v>3</v>
      </c>
      <c r="C93" s="20">
        <v>78.843967355639705</v>
      </c>
      <c r="D93" s="113">
        <v>0.98443453504868095</v>
      </c>
      <c r="E93" s="20">
        <v>83.043132718701301</v>
      </c>
      <c r="F93" s="113">
        <v>2.6128559423660298</v>
      </c>
      <c r="G93" s="20">
        <v>80.821095388769706</v>
      </c>
      <c r="H93" s="113">
        <v>2.08210191555782</v>
      </c>
      <c r="I93" s="20">
        <v>77.980535278698397</v>
      </c>
      <c r="J93" s="113">
        <v>1.30036175906952</v>
      </c>
      <c r="K93" s="20">
        <v>-5.0625974400029499</v>
      </c>
      <c r="L93" s="113">
        <v>2.9178912146203699</v>
      </c>
      <c r="M93" s="20">
        <v>78.711929281198806</v>
      </c>
      <c r="N93" s="113">
        <v>1.1012155405352799</v>
      </c>
      <c r="O93" s="20">
        <v>84.910180603282896</v>
      </c>
      <c r="P93" s="113">
        <v>2.6833834675181101</v>
      </c>
      <c r="Q93" s="20">
        <v>6.1982513220840998</v>
      </c>
      <c r="R93" s="113">
        <v>2.92148104905282</v>
      </c>
      <c r="S93" s="20">
        <v>79.1250321049354</v>
      </c>
      <c r="T93" s="113">
        <v>1.17340765241575</v>
      </c>
      <c r="U93" s="20">
        <v>77.859274057963106</v>
      </c>
      <c r="V93" s="113">
        <v>2.7687140702816699</v>
      </c>
      <c r="W93" s="20">
        <v>78.000030628650805</v>
      </c>
      <c r="X93" s="113">
        <v>4.1245851304582999</v>
      </c>
      <c r="Y93" s="20">
        <v>-1.1250014762846501</v>
      </c>
      <c r="Z93" s="113">
        <v>4.3820270178551697</v>
      </c>
      <c r="AA93" s="20">
        <v>80.088212945768404</v>
      </c>
      <c r="AB93" s="113">
        <v>1.2382740680089099</v>
      </c>
      <c r="AC93" s="20">
        <v>76.503487021081398</v>
      </c>
      <c r="AD93" s="113">
        <v>2.5827113206428698</v>
      </c>
      <c r="AE93" s="20">
        <v>76.866902317599894</v>
      </c>
      <c r="AF93" s="113">
        <v>3.1742869024939102</v>
      </c>
      <c r="AG93" s="20">
        <v>-3.2213106281684198</v>
      </c>
      <c r="AH93" s="113">
        <v>3.4372907687565801</v>
      </c>
      <c r="AI93" s="20">
        <v>79.324608966292999</v>
      </c>
      <c r="AJ93" s="113">
        <v>1.0659161587519399</v>
      </c>
      <c r="AK93" s="20" t="s">
        <v>824</v>
      </c>
      <c r="AL93" s="113" t="s">
        <v>824</v>
      </c>
      <c r="AM93" s="20" t="s">
        <v>824</v>
      </c>
      <c r="AN93" s="113" t="s">
        <v>824</v>
      </c>
      <c r="AO93" s="20" t="s">
        <v>824</v>
      </c>
      <c r="AP93" s="113" t="s">
        <v>824</v>
      </c>
      <c r="AQ93" s="107"/>
      <c r="AR93" s="107"/>
      <c r="AS93" s="20">
        <v>-1.18258238134167</v>
      </c>
      <c r="AT93" s="123">
        <v>1.3242511600534099</v>
      </c>
    </row>
    <row r="94" spans="1:46" ht="13" customHeight="1" x14ac:dyDescent="0.15">
      <c r="A94" s="57" t="s">
        <v>288</v>
      </c>
      <c r="B94" s="85">
        <v>3</v>
      </c>
      <c r="C94" s="20">
        <v>81.982595634462399</v>
      </c>
      <c r="D94" s="113">
        <v>0.92293944335846301</v>
      </c>
      <c r="E94" s="20" t="s">
        <v>824</v>
      </c>
      <c r="F94" s="113" t="s">
        <v>824</v>
      </c>
      <c r="G94" s="20">
        <v>82.960251401147104</v>
      </c>
      <c r="H94" s="113">
        <v>1.1203428232750801</v>
      </c>
      <c r="I94" s="20">
        <v>80.582004266198595</v>
      </c>
      <c r="J94" s="113">
        <v>1.76473108676353</v>
      </c>
      <c r="K94" s="20" t="s">
        <v>824</v>
      </c>
      <c r="L94" s="113" t="s">
        <v>824</v>
      </c>
      <c r="M94" s="20">
        <v>82.618222979540604</v>
      </c>
      <c r="N94" s="113">
        <v>0.96588414968595404</v>
      </c>
      <c r="O94" s="20" t="s">
        <v>824</v>
      </c>
      <c r="P94" s="113" t="s">
        <v>824</v>
      </c>
      <c r="Q94" s="20" t="s">
        <v>824</v>
      </c>
      <c r="R94" s="113" t="s">
        <v>824</v>
      </c>
      <c r="S94" s="20">
        <v>80.947263783469694</v>
      </c>
      <c r="T94" s="113">
        <v>1.3271011234891199</v>
      </c>
      <c r="U94" s="20">
        <v>83.775350781518398</v>
      </c>
      <c r="V94" s="113">
        <v>1.41105494504677</v>
      </c>
      <c r="W94" s="20" t="s">
        <v>824</v>
      </c>
      <c r="X94" s="113" t="s">
        <v>824</v>
      </c>
      <c r="Y94" s="20" t="s">
        <v>824</v>
      </c>
      <c r="Z94" s="113" t="s">
        <v>824</v>
      </c>
      <c r="AA94" s="20">
        <v>82.126163934802904</v>
      </c>
      <c r="AB94" s="113">
        <v>2.3463692424086098</v>
      </c>
      <c r="AC94" s="20">
        <v>82.3466486069686</v>
      </c>
      <c r="AD94" s="113">
        <v>1.07614010751237</v>
      </c>
      <c r="AE94" s="20" t="s">
        <v>824</v>
      </c>
      <c r="AF94" s="113" t="s">
        <v>824</v>
      </c>
      <c r="AG94" s="20" t="s">
        <v>824</v>
      </c>
      <c r="AH94" s="113" t="s">
        <v>824</v>
      </c>
      <c r="AI94" s="20">
        <v>81.837701020889597</v>
      </c>
      <c r="AJ94" s="113">
        <v>1.3761415442106899</v>
      </c>
      <c r="AK94" s="20">
        <v>82.835123070256003</v>
      </c>
      <c r="AL94" s="113">
        <v>1.3739351352349201</v>
      </c>
      <c r="AM94" s="20" t="s">
        <v>824</v>
      </c>
      <c r="AN94" s="113" t="s">
        <v>824</v>
      </c>
      <c r="AO94" s="20" t="s">
        <v>824</v>
      </c>
      <c r="AP94" s="113" t="s">
        <v>824</v>
      </c>
      <c r="AQ94" s="107"/>
      <c r="AR94" s="107"/>
      <c r="AS94" s="20">
        <v>-5.9807269232960198</v>
      </c>
      <c r="AT94" s="123">
        <v>1.2063338028120001</v>
      </c>
    </row>
    <row r="95" spans="1:46" ht="13" customHeight="1" x14ac:dyDescent="0.15">
      <c r="A95" s="57" t="s">
        <v>292</v>
      </c>
      <c r="B95" s="85">
        <v>3</v>
      </c>
      <c r="C95" s="20">
        <v>74.886541900356903</v>
      </c>
      <c r="D95" s="113">
        <v>1.0708013667249601</v>
      </c>
      <c r="E95" s="20" t="s">
        <v>824</v>
      </c>
      <c r="F95" s="113" t="s">
        <v>824</v>
      </c>
      <c r="G95" s="20">
        <v>78.224113421834602</v>
      </c>
      <c r="H95" s="113">
        <v>1.7129233262311701</v>
      </c>
      <c r="I95" s="20">
        <v>72.537489599930197</v>
      </c>
      <c r="J95" s="113">
        <v>1.3734900348591801</v>
      </c>
      <c r="K95" s="20" t="s">
        <v>824</v>
      </c>
      <c r="L95" s="113" t="s">
        <v>824</v>
      </c>
      <c r="M95" s="20">
        <v>73.669690271105395</v>
      </c>
      <c r="N95" s="113">
        <v>1.2172378083785</v>
      </c>
      <c r="O95" s="20">
        <v>81.279362271207106</v>
      </c>
      <c r="P95" s="113">
        <v>2.2738972303253</v>
      </c>
      <c r="Q95" s="20">
        <v>7.6096720001017104</v>
      </c>
      <c r="R95" s="113">
        <v>2.57099276586592</v>
      </c>
      <c r="S95" s="20">
        <v>75.6964882677633</v>
      </c>
      <c r="T95" s="113">
        <v>1.5786192901407201</v>
      </c>
      <c r="U95" s="20">
        <v>78.125113453415196</v>
      </c>
      <c r="V95" s="113">
        <v>1.9832413791173</v>
      </c>
      <c r="W95" s="20">
        <v>70.118388621443998</v>
      </c>
      <c r="X95" s="113">
        <v>2.2107713565532601</v>
      </c>
      <c r="Y95" s="20">
        <v>-5.57809964631927</v>
      </c>
      <c r="Z95" s="113">
        <v>2.81160812316255</v>
      </c>
      <c r="AA95" s="20">
        <v>76.7359122876519</v>
      </c>
      <c r="AB95" s="113">
        <v>1.41883868089305</v>
      </c>
      <c r="AC95" s="20">
        <v>72.393875931930296</v>
      </c>
      <c r="AD95" s="113">
        <v>2.3032496006216001</v>
      </c>
      <c r="AE95" s="20">
        <v>68.460805499715704</v>
      </c>
      <c r="AF95" s="113">
        <v>3.3198007503267299</v>
      </c>
      <c r="AG95" s="20">
        <v>-8.2751067879362203</v>
      </c>
      <c r="AH95" s="113">
        <v>3.6010188718213101</v>
      </c>
      <c r="AI95" s="20">
        <v>74.823125319781994</v>
      </c>
      <c r="AJ95" s="113">
        <v>1.1064507054963</v>
      </c>
      <c r="AK95" s="20" t="s">
        <v>824</v>
      </c>
      <c r="AL95" s="113" t="s">
        <v>824</v>
      </c>
      <c r="AM95" s="20" t="s">
        <v>824</v>
      </c>
      <c r="AN95" s="113" t="s">
        <v>824</v>
      </c>
      <c r="AO95" s="20" t="s">
        <v>824</v>
      </c>
      <c r="AP95" s="113" t="s">
        <v>824</v>
      </c>
      <c r="AQ95" s="107"/>
      <c r="AR95" s="107"/>
      <c r="AS95" s="20">
        <v>-2.7546098661493401</v>
      </c>
      <c r="AT95" s="123">
        <v>1.49221647493726</v>
      </c>
    </row>
    <row r="96" spans="1:46" ht="13" customHeight="1" x14ac:dyDescent="0.15">
      <c r="A96" s="57" t="s">
        <v>293</v>
      </c>
      <c r="B96" s="85">
        <v>3</v>
      </c>
      <c r="C96" s="20">
        <v>88.519933976713702</v>
      </c>
      <c r="D96" s="113">
        <v>1.2886390497042799</v>
      </c>
      <c r="E96" s="20">
        <v>88.4505302050122</v>
      </c>
      <c r="F96" s="113">
        <v>3.7530883048728798</v>
      </c>
      <c r="G96" s="20">
        <v>87.731505510830203</v>
      </c>
      <c r="H96" s="113">
        <v>2.82785105223605</v>
      </c>
      <c r="I96" s="20">
        <v>88.836698052144499</v>
      </c>
      <c r="J96" s="113">
        <v>1.52611975535008</v>
      </c>
      <c r="K96" s="20">
        <v>0.38616784713235602</v>
      </c>
      <c r="L96" s="113">
        <v>4.0795539335980102</v>
      </c>
      <c r="M96" s="20">
        <v>88.974167648327096</v>
      </c>
      <c r="N96" s="113">
        <v>1.4465413037637</v>
      </c>
      <c r="O96" s="20">
        <v>88.480201524738305</v>
      </c>
      <c r="P96" s="113">
        <v>1.64460171297854</v>
      </c>
      <c r="Q96" s="20">
        <v>-0.49396612358874797</v>
      </c>
      <c r="R96" s="113">
        <v>2.2230309993114998</v>
      </c>
      <c r="S96" s="20">
        <v>88.548958377796097</v>
      </c>
      <c r="T96" s="113">
        <v>1.26062047961335</v>
      </c>
      <c r="U96" s="20">
        <v>87.195954253724693</v>
      </c>
      <c r="V96" s="113">
        <v>4.5205641984306704</v>
      </c>
      <c r="W96" s="20">
        <v>91.840947608593297</v>
      </c>
      <c r="X96" s="113">
        <v>1.85509905239021</v>
      </c>
      <c r="Y96" s="20">
        <v>3.29198923079728</v>
      </c>
      <c r="Z96" s="113">
        <v>2.2212726071046398</v>
      </c>
      <c r="AA96" s="20">
        <v>88.235882316887498</v>
      </c>
      <c r="AB96" s="113">
        <v>3.5277096443357698</v>
      </c>
      <c r="AC96" s="20">
        <v>89.951339692898202</v>
      </c>
      <c r="AD96" s="113">
        <v>1.4227580420541299</v>
      </c>
      <c r="AE96" s="20">
        <v>87.152539694281899</v>
      </c>
      <c r="AF96" s="113">
        <v>1.6252143412820701</v>
      </c>
      <c r="AG96" s="20">
        <v>-1.08334262260563</v>
      </c>
      <c r="AH96" s="113">
        <v>3.89976064362394</v>
      </c>
      <c r="AI96" s="20">
        <v>88.829705482703901</v>
      </c>
      <c r="AJ96" s="113">
        <v>1.16914046160373</v>
      </c>
      <c r="AK96" s="20">
        <v>87.244106650451897</v>
      </c>
      <c r="AL96" s="113">
        <v>4.4338680998562499</v>
      </c>
      <c r="AM96" s="20" t="s">
        <v>327</v>
      </c>
      <c r="AN96" s="113" t="s">
        <v>327</v>
      </c>
      <c r="AO96" s="20" t="s">
        <v>327</v>
      </c>
      <c r="AP96" s="113" t="s">
        <v>327</v>
      </c>
      <c r="AQ96" s="107"/>
      <c r="AR96" s="107"/>
      <c r="AS96" s="20">
        <v>-1.4002810170856299</v>
      </c>
      <c r="AT96" s="123">
        <v>1.47878622485871</v>
      </c>
    </row>
    <row r="97" spans="1:46" ht="13" customHeight="1" x14ac:dyDescent="0.15">
      <c r="A97" s="5" t="s">
        <v>305</v>
      </c>
      <c r="B97" s="87">
        <v>3</v>
      </c>
      <c r="C97" s="88">
        <v>70.596604756991397</v>
      </c>
      <c r="D97" s="122">
        <v>0.407639237601294</v>
      </c>
      <c r="E97" s="88">
        <v>85.746831461856701</v>
      </c>
      <c r="F97" s="122">
        <v>2.2865196259671099</v>
      </c>
      <c r="G97" s="88">
        <v>71.438628179825102</v>
      </c>
      <c r="H97" s="122">
        <v>0.62516420155459396</v>
      </c>
      <c r="I97" s="88">
        <v>69.928666667471703</v>
      </c>
      <c r="J97" s="122">
        <v>0.79694264049785501</v>
      </c>
      <c r="K97" s="88">
        <v>-2.3382147964353002</v>
      </c>
      <c r="L97" s="122">
        <v>2.5078302094387199</v>
      </c>
      <c r="M97" s="88">
        <v>70.187678203918296</v>
      </c>
      <c r="N97" s="122">
        <v>0.48321142898181502</v>
      </c>
      <c r="O97" s="88">
        <v>78.5226852338741</v>
      </c>
      <c r="P97" s="122">
        <v>0.95725487725087199</v>
      </c>
      <c r="Q97" s="88">
        <v>1.96541825737764</v>
      </c>
      <c r="R97" s="122">
        <v>1.1820545542977501</v>
      </c>
      <c r="S97" s="88">
        <v>71.544766830891803</v>
      </c>
      <c r="T97" s="122">
        <v>0.63441448669672396</v>
      </c>
      <c r="U97" s="88">
        <v>71.1753267699155</v>
      </c>
      <c r="V97" s="122">
        <v>0.89031523759604003</v>
      </c>
      <c r="W97" s="88">
        <v>66.367675830372207</v>
      </c>
      <c r="X97" s="122">
        <v>1.3605589198747601</v>
      </c>
      <c r="Y97" s="88">
        <v>-3.8338771501513502</v>
      </c>
      <c r="Z97" s="122">
        <v>1.5674478446364499</v>
      </c>
      <c r="AA97" s="88">
        <v>70.658171711373896</v>
      </c>
      <c r="AB97" s="122">
        <v>0.88638246304557999</v>
      </c>
      <c r="AC97" s="88">
        <v>70.536525321123904</v>
      </c>
      <c r="AD97" s="122">
        <v>0.63701527373896205</v>
      </c>
      <c r="AE97" s="88">
        <v>65.396556609011895</v>
      </c>
      <c r="AF97" s="122">
        <v>1.0513520873141</v>
      </c>
      <c r="AG97" s="88">
        <v>-2.8859665681534898</v>
      </c>
      <c r="AH97" s="122">
        <v>1.7352528171775099</v>
      </c>
      <c r="AI97" s="88">
        <v>71.050248345245905</v>
      </c>
      <c r="AJ97" s="122">
        <v>0.54310466283749403</v>
      </c>
      <c r="AK97" s="88">
        <v>68.649705446084297</v>
      </c>
      <c r="AL97" s="122">
        <v>1.08347103813048</v>
      </c>
      <c r="AM97" s="88">
        <v>40.627507655959398</v>
      </c>
      <c r="AN97" s="122">
        <v>1.9116808217105901</v>
      </c>
      <c r="AO97" s="88">
        <v>-0.78594433466504898</v>
      </c>
      <c r="AP97" s="122">
        <v>2.5851085879621798</v>
      </c>
      <c r="AQ97" s="80"/>
      <c r="AR97" s="80"/>
      <c r="AS97" s="88">
        <v>-9.7976014815591004</v>
      </c>
      <c r="AT97" s="127">
        <v>0.56104222015485405</v>
      </c>
    </row>
    <row r="99" spans="1:46" x14ac:dyDescent="0.15">
      <c r="A99" s="128" t="s">
        <v>306</v>
      </c>
    </row>
    <row r="100" spans="1:46" x14ac:dyDescent="0.15">
      <c r="A100" s="128" t="s">
        <v>370</v>
      </c>
    </row>
    <row r="101" spans="1:46" x14ac:dyDescent="0.15">
      <c r="A101" s="128" t="s">
        <v>371</v>
      </c>
    </row>
    <row r="102" spans="1:46" x14ac:dyDescent="0.15">
      <c r="A102" s="128" t="s">
        <v>372</v>
      </c>
    </row>
    <row r="103" spans="1:46" x14ac:dyDescent="0.15">
      <c r="A103" s="128" t="s">
        <v>373</v>
      </c>
    </row>
    <row r="104" spans="1:46" x14ac:dyDescent="0.15">
      <c r="A104" s="128" t="s">
        <v>374</v>
      </c>
    </row>
    <row r="105" spans="1:46" x14ac:dyDescent="0.15">
      <c r="A105" s="128" t="s">
        <v>375</v>
      </c>
    </row>
    <row r="106" spans="1:46" x14ac:dyDescent="0.15">
      <c r="A106" s="128" t="s">
        <v>307</v>
      </c>
    </row>
    <row r="107" spans="1:46" x14ac:dyDescent="0.15">
      <c r="A107" s="128" t="s">
        <v>308</v>
      </c>
    </row>
    <row r="108" spans="1:46" x14ac:dyDescent="0.15">
      <c r="A108" s="128" t="s">
        <v>309</v>
      </c>
    </row>
    <row r="109" spans="1:46" x14ac:dyDescent="0.15">
      <c r="A109" s="112" t="str">
        <f>HYPERLINK("https://oecdcode.org/disclaimers/cyprus.html", "Information on data for Cyprus: https://oecdcode.org/disclaimers/cyprus.html")</f>
        <v>Information on data for Cyprus: https://oecdcode.org/disclaimers/cyprus.html</v>
      </c>
    </row>
    <row r="110" spans="1:46" x14ac:dyDescent="0.15">
      <c r="A110" s="128" t="s">
        <v>310</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13" priority="7">
      <formula>ABS(K1/L1)&gt;1.95996398454005</formula>
    </cfRule>
  </conditionalFormatting>
  <conditionalFormatting sqref="Q1:Q200">
    <cfRule type="expression" dxfId="12" priority="6">
      <formula>ABS(Q1/R1)&gt;1.95996398454005</formula>
    </cfRule>
  </conditionalFormatting>
  <conditionalFormatting sqref="Y1:Y200">
    <cfRule type="expression" dxfId="11" priority="5">
      <formula>ABS(Y1/Z1)&gt;1.95996398454005</formula>
    </cfRule>
  </conditionalFormatting>
  <conditionalFormatting sqref="AG1:AG200">
    <cfRule type="expression" dxfId="10" priority="4">
      <formula>ABS(AG1/AH1)&gt;1.95996398454005</formula>
    </cfRule>
  </conditionalFormatting>
  <conditionalFormatting sqref="AO1:AO200">
    <cfRule type="expression" dxfId="9" priority="3">
      <formula>ABS(AO1/AP1)&gt;1.95996398454005</formula>
    </cfRule>
  </conditionalFormatting>
  <conditionalFormatting sqref="AQ1:AQ200">
    <cfRule type="expression" dxfId="8" priority="2">
      <formula>ABS(AQ1/AR1)&gt;1.95996398454005</formula>
    </cfRule>
  </conditionalFormatting>
  <conditionalFormatting sqref="AS1:AS200">
    <cfRule type="expression" dxfId="7" priority="1">
      <formula>ABS(AS1/AT1)&gt;1.95996398454005</formula>
    </cfRule>
  </conditionalFormatting>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82"/>
  <sheetViews>
    <sheetView showGridLines="0" zoomScale="80" workbookViewId="0"/>
  </sheetViews>
  <sheetFormatPr baseColWidth="10" defaultRowHeight="13" x14ac:dyDescent="0.15"/>
  <cols>
    <col min="1" max="1" width="30.6640625" customWidth="1"/>
    <col min="2" max="2" width="8.6640625" customWidth="1"/>
  </cols>
  <sheetData>
    <row r="1" spans="1:26" x14ac:dyDescent="0.15">
      <c r="A1" s="27" t="s">
        <v>228</v>
      </c>
    </row>
    <row r="2" spans="1:26" x14ac:dyDescent="0.15">
      <c r="A2" s="29" t="s">
        <v>229</v>
      </c>
    </row>
    <row r="3" spans="1:26" x14ac:dyDescent="0.15">
      <c r="A3" s="25" t="s">
        <v>349</v>
      </c>
    </row>
    <row r="4" spans="1:26" x14ac:dyDescent="0.15">
      <c r="A4" s="97" t="str">
        <f>HYPERLINK("#'TOC'!A1", "Back to TOC")</f>
        <v>Back to TOC</v>
      </c>
    </row>
    <row r="7" spans="1:26" ht="16" customHeight="1" x14ac:dyDescent="0.15">
      <c r="B7" s="163" t="s">
        <v>237</v>
      </c>
      <c r="C7" s="166" t="s">
        <v>465</v>
      </c>
      <c r="D7" s="166"/>
      <c r="E7" s="166"/>
      <c r="F7" s="166"/>
      <c r="G7" s="166"/>
      <c r="H7" s="166"/>
      <c r="I7" s="166"/>
      <c r="J7" s="166"/>
      <c r="K7" s="166"/>
      <c r="L7" s="166"/>
      <c r="M7" s="166"/>
      <c r="N7" s="166"/>
      <c r="O7" s="166"/>
      <c r="P7" s="166"/>
      <c r="Q7" s="166"/>
      <c r="R7" s="166"/>
      <c r="S7" s="166"/>
      <c r="T7" s="166"/>
      <c r="U7" s="166"/>
      <c r="V7" s="166"/>
      <c r="W7" s="166"/>
      <c r="X7" s="166"/>
      <c r="Y7" s="166"/>
      <c r="Z7" s="167"/>
    </row>
    <row r="8" spans="1:26" ht="16" customHeight="1" x14ac:dyDescent="0.15">
      <c r="B8" s="164"/>
      <c r="C8" s="168" t="s">
        <v>312</v>
      </c>
      <c r="D8" s="168"/>
      <c r="E8" s="168"/>
      <c r="F8" s="168"/>
      <c r="G8" s="168"/>
      <c r="H8" s="168"/>
      <c r="I8" s="168"/>
      <c r="J8" s="168"/>
      <c r="K8" s="168" t="s">
        <v>313</v>
      </c>
      <c r="L8" s="168"/>
      <c r="M8" s="168"/>
      <c r="N8" s="168"/>
      <c r="O8" s="168"/>
      <c r="P8" s="168"/>
      <c r="Q8" s="168"/>
      <c r="R8" s="168"/>
      <c r="S8" s="168" t="s">
        <v>470</v>
      </c>
      <c r="T8" s="168"/>
      <c r="U8" s="168"/>
      <c r="V8" s="168"/>
      <c r="W8" s="168"/>
      <c r="X8" s="168"/>
      <c r="Y8" s="168"/>
      <c r="Z8" s="175"/>
    </row>
    <row r="9" spans="1:26" ht="32" customHeight="1" x14ac:dyDescent="0.15">
      <c r="B9" s="164"/>
      <c r="C9" s="169" t="s">
        <v>361</v>
      </c>
      <c r="D9" s="169"/>
      <c r="E9" s="169" t="s">
        <v>466</v>
      </c>
      <c r="F9" s="169"/>
      <c r="G9" s="169" t="s">
        <v>467</v>
      </c>
      <c r="H9" s="169"/>
      <c r="I9" s="169" t="s">
        <v>468</v>
      </c>
      <c r="J9" s="169"/>
      <c r="K9" s="169" t="s">
        <v>361</v>
      </c>
      <c r="L9" s="169"/>
      <c r="M9" s="169" t="s">
        <v>466</v>
      </c>
      <c r="N9" s="169"/>
      <c r="O9" s="169" t="s">
        <v>467</v>
      </c>
      <c r="P9" s="169"/>
      <c r="Q9" s="169" t="s">
        <v>469</v>
      </c>
      <c r="R9" s="169"/>
      <c r="S9" s="169" t="s">
        <v>361</v>
      </c>
      <c r="T9" s="169"/>
      <c r="U9" s="169" t="s">
        <v>466</v>
      </c>
      <c r="V9" s="169"/>
      <c r="W9" s="169" t="s">
        <v>467</v>
      </c>
      <c r="X9" s="169"/>
      <c r="Y9" s="169" t="s">
        <v>471</v>
      </c>
      <c r="Z9" s="176"/>
    </row>
    <row r="10" spans="1:26" ht="16" customHeight="1" x14ac:dyDescent="0.15">
      <c r="B10" s="165"/>
      <c r="C10" s="98" t="s">
        <v>332</v>
      </c>
      <c r="D10" s="98" t="s">
        <v>240</v>
      </c>
      <c r="E10" s="98" t="s">
        <v>332</v>
      </c>
      <c r="F10" s="98" t="s">
        <v>240</v>
      </c>
      <c r="G10" s="98" t="s">
        <v>332</v>
      </c>
      <c r="H10" s="98" t="s">
        <v>240</v>
      </c>
      <c r="I10" s="98" t="s">
        <v>337</v>
      </c>
      <c r="J10" s="98" t="s">
        <v>240</v>
      </c>
      <c r="K10" s="98" t="s">
        <v>332</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9" t="s">
        <v>240</v>
      </c>
    </row>
    <row r="11" spans="1:26" ht="13" customHeight="1" x14ac:dyDescent="0.15">
      <c r="A11" s="100"/>
      <c r="B11" s="101"/>
      <c r="C11" s="102" t="s">
        <v>1812</v>
      </c>
      <c r="D11" s="120" t="s">
        <v>1813</v>
      </c>
      <c r="E11" s="102" t="s">
        <v>1814</v>
      </c>
      <c r="F11" s="120" t="s">
        <v>1815</v>
      </c>
      <c r="G11" s="102" t="s">
        <v>1816</v>
      </c>
      <c r="H11" s="120" t="s">
        <v>1817</v>
      </c>
      <c r="I11" s="102" t="s">
        <v>1818</v>
      </c>
      <c r="J11" s="120" t="s">
        <v>1819</v>
      </c>
      <c r="K11" s="102" t="s">
        <v>1820</v>
      </c>
      <c r="L11" s="120" t="s">
        <v>1821</v>
      </c>
      <c r="M11" s="102" t="s">
        <v>1822</v>
      </c>
      <c r="N11" s="120" t="s">
        <v>1823</v>
      </c>
      <c r="O11" s="102" t="s">
        <v>1824</v>
      </c>
      <c r="P11" s="120" t="s">
        <v>1825</v>
      </c>
      <c r="Q11" s="102" t="s">
        <v>1826</v>
      </c>
      <c r="R11" s="120" t="s">
        <v>1827</v>
      </c>
      <c r="S11" s="102" t="s">
        <v>1828</v>
      </c>
      <c r="T11" s="120" t="s">
        <v>1829</v>
      </c>
      <c r="U11" s="102" t="s">
        <v>1830</v>
      </c>
      <c r="V11" s="120" t="s">
        <v>1831</v>
      </c>
      <c r="W11" s="102" t="s">
        <v>1832</v>
      </c>
      <c r="X11" s="120" t="s">
        <v>1833</v>
      </c>
      <c r="Y11" s="102" t="s">
        <v>1834</v>
      </c>
      <c r="Z11" s="126" t="s">
        <v>1835</v>
      </c>
    </row>
    <row r="12" spans="1:26" ht="13" customHeight="1" x14ac:dyDescent="0.15">
      <c r="A12" s="57" t="s">
        <v>247</v>
      </c>
      <c r="B12" s="106">
        <v>2</v>
      </c>
      <c r="C12" s="20">
        <v>94.939200952814801</v>
      </c>
      <c r="D12" s="113">
        <v>0.70290256892434</v>
      </c>
      <c r="E12" s="20">
        <v>92.5845114667178</v>
      </c>
      <c r="F12" s="113">
        <v>0.95228334949034199</v>
      </c>
      <c r="G12" s="20">
        <v>87.713768473077394</v>
      </c>
      <c r="H12" s="113">
        <v>1.17440750331397</v>
      </c>
      <c r="I12" s="20">
        <v>-7.2254324797374201</v>
      </c>
      <c r="J12" s="113">
        <v>1.46262449688135</v>
      </c>
      <c r="K12" s="20">
        <v>91.442671835227102</v>
      </c>
      <c r="L12" s="113">
        <v>1.02065342648945</v>
      </c>
      <c r="M12" s="20">
        <v>85.631048412478805</v>
      </c>
      <c r="N12" s="113">
        <v>1.9121517867390401</v>
      </c>
      <c r="O12" s="20">
        <v>87.281090228844107</v>
      </c>
      <c r="P12" s="113">
        <v>2.0552977345965702</v>
      </c>
      <c r="Q12" s="20">
        <v>-4.1615816063830202</v>
      </c>
      <c r="R12" s="113">
        <v>2.3039848434450301</v>
      </c>
      <c r="S12" s="20">
        <v>-3.49652911758767</v>
      </c>
      <c r="T12" s="113">
        <v>1.2392761751946599</v>
      </c>
      <c r="U12" s="20">
        <v>-6.9534630542390099</v>
      </c>
      <c r="V12" s="113">
        <v>2.1361573053606899</v>
      </c>
      <c r="W12" s="20">
        <v>-0.432678244233273</v>
      </c>
      <c r="X12" s="113">
        <v>2.3671674553520599</v>
      </c>
      <c r="Y12" s="20">
        <v>3.0638508733543999</v>
      </c>
      <c r="Z12" s="123">
        <v>2.72903216868212</v>
      </c>
    </row>
    <row r="13" spans="1:26" ht="13" customHeight="1" x14ac:dyDescent="0.15">
      <c r="A13" s="57" t="s">
        <v>248</v>
      </c>
      <c r="B13" s="106">
        <v>2</v>
      </c>
      <c r="C13" s="20">
        <v>90.854991976568996</v>
      </c>
      <c r="D13" s="113">
        <v>0.97151487668707703</v>
      </c>
      <c r="E13" s="20">
        <v>91.760173581042494</v>
      </c>
      <c r="F13" s="113">
        <v>1.3174943458950601</v>
      </c>
      <c r="G13" s="20">
        <v>89.045571727488706</v>
      </c>
      <c r="H13" s="113">
        <v>1.5343426873936801</v>
      </c>
      <c r="I13" s="20">
        <v>-1.80942024908025</v>
      </c>
      <c r="J13" s="113">
        <v>1.86538837559365</v>
      </c>
      <c r="K13" s="20">
        <v>86.729594497516501</v>
      </c>
      <c r="L13" s="113">
        <v>1.0134029939870399</v>
      </c>
      <c r="M13" s="20">
        <v>88.393477072209606</v>
      </c>
      <c r="N13" s="113">
        <v>1.4448746843775999</v>
      </c>
      <c r="O13" s="20">
        <v>86.680228531022195</v>
      </c>
      <c r="P13" s="113">
        <v>1.85924744705394</v>
      </c>
      <c r="Q13" s="20">
        <v>-4.9365966494335098E-2</v>
      </c>
      <c r="R13" s="113">
        <v>2.0939348317670201</v>
      </c>
      <c r="S13" s="20">
        <v>-4.1253974790524799</v>
      </c>
      <c r="T13" s="113">
        <v>1.40386138341583</v>
      </c>
      <c r="U13" s="20">
        <v>-3.3666965088328999</v>
      </c>
      <c r="V13" s="113">
        <v>1.9553654914160501</v>
      </c>
      <c r="W13" s="20">
        <v>-2.3653431964665699</v>
      </c>
      <c r="X13" s="113">
        <v>2.41060335844266</v>
      </c>
      <c r="Y13" s="20">
        <v>1.76005428258591</v>
      </c>
      <c r="Z13" s="123">
        <v>2.8043246729804898</v>
      </c>
    </row>
    <row r="14" spans="1:26" ht="13" customHeight="1" x14ac:dyDescent="0.15">
      <c r="A14" s="57" t="s">
        <v>251</v>
      </c>
      <c r="B14" s="106">
        <v>2</v>
      </c>
      <c r="C14" s="20">
        <v>88.610652830123996</v>
      </c>
      <c r="D14" s="113">
        <v>0.98196683094756498</v>
      </c>
      <c r="E14" s="20">
        <v>85.323122154879997</v>
      </c>
      <c r="F14" s="113">
        <v>1.43375580942199</v>
      </c>
      <c r="G14" s="20">
        <v>80.579228755155697</v>
      </c>
      <c r="H14" s="113">
        <v>3.0185624148876999</v>
      </c>
      <c r="I14" s="20">
        <v>-8.0314240749682906</v>
      </c>
      <c r="J14" s="113">
        <v>3.2141889806528798</v>
      </c>
      <c r="K14" s="20">
        <v>90.018455597959104</v>
      </c>
      <c r="L14" s="113">
        <v>1.09562870802721</v>
      </c>
      <c r="M14" s="20">
        <v>91.219858825696804</v>
      </c>
      <c r="N14" s="113">
        <v>1.1355335378715199</v>
      </c>
      <c r="O14" s="20">
        <v>88.748858335778493</v>
      </c>
      <c r="P14" s="113">
        <v>1.3021243431317</v>
      </c>
      <c r="Q14" s="20">
        <v>-1.26959726218058</v>
      </c>
      <c r="R14" s="113">
        <v>1.73328282283743</v>
      </c>
      <c r="S14" s="20">
        <v>1.4078027678351499</v>
      </c>
      <c r="T14" s="113">
        <v>1.4712787373351699</v>
      </c>
      <c r="U14" s="20">
        <v>5.8967366708167797</v>
      </c>
      <c r="V14" s="113">
        <v>1.82895930427178</v>
      </c>
      <c r="W14" s="20">
        <v>8.1696295806228498</v>
      </c>
      <c r="X14" s="113">
        <v>3.2874377343987602</v>
      </c>
      <c r="Y14" s="20">
        <v>6.7618268127877004</v>
      </c>
      <c r="Z14" s="123">
        <v>3.6517502854513002</v>
      </c>
    </row>
    <row r="15" spans="1:26" ht="13" customHeight="1" x14ac:dyDescent="0.15">
      <c r="A15" s="109" t="s">
        <v>252</v>
      </c>
      <c r="B15" s="106">
        <v>2</v>
      </c>
      <c r="C15" s="20">
        <v>93.941286426769295</v>
      </c>
      <c r="D15" s="113">
        <v>0.886930229117601</v>
      </c>
      <c r="E15" s="20">
        <v>93.942452983299603</v>
      </c>
      <c r="F15" s="113">
        <v>0.98163237018837102</v>
      </c>
      <c r="G15" s="20">
        <v>94.804525771874296</v>
      </c>
      <c r="H15" s="113">
        <v>1.31118630307333</v>
      </c>
      <c r="I15" s="20">
        <v>0.86323934510497202</v>
      </c>
      <c r="J15" s="113">
        <v>1.61402502157917</v>
      </c>
      <c r="K15" s="20">
        <v>96.016793797628793</v>
      </c>
      <c r="L15" s="113">
        <v>0.91133932471618995</v>
      </c>
      <c r="M15" s="20">
        <v>96.7309816909506</v>
      </c>
      <c r="N15" s="113">
        <v>0.62353926005784899</v>
      </c>
      <c r="O15" s="20">
        <v>93.286619030874505</v>
      </c>
      <c r="P15" s="113">
        <v>1.4419943036929199</v>
      </c>
      <c r="Q15" s="20">
        <v>-2.7301747667542702</v>
      </c>
      <c r="R15" s="113">
        <v>1.7968052983987099</v>
      </c>
      <c r="S15" s="20">
        <v>2.0755073708594698</v>
      </c>
      <c r="T15" s="113">
        <v>1.27168573008301</v>
      </c>
      <c r="U15" s="20">
        <v>2.7885287076510501</v>
      </c>
      <c r="V15" s="113">
        <v>1.1629287678250699</v>
      </c>
      <c r="W15" s="20">
        <v>-1.51790674099978</v>
      </c>
      <c r="X15" s="113">
        <v>1.94898873605004</v>
      </c>
      <c r="Y15" s="20">
        <v>-3.59341411185925</v>
      </c>
      <c r="Z15" s="123">
        <v>2.4152817745839399</v>
      </c>
    </row>
    <row r="16" spans="1:26" ht="13" customHeight="1" x14ac:dyDescent="0.15">
      <c r="A16" s="109" t="s">
        <v>253</v>
      </c>
      <c r="B16" s="106">
        <v>2</v>
      </c>
      <c r="C16" s="20">
        <v>81.106008680064804</v>
      </c>
      <c r="D16" s="113">
        <v>1.8941530499133501</v>
      </c>
      <c r="E16" s="20">
        <v>75.866583559373794</v>
      </c>
      <c r="F16" s="113">
        <v>2.5711822578778301</v>
      </c>
      <c r="G16" s="20">
        <v>72.973069925945893</v>
      </c>
      <c r="H16" s="113">
        <v>4.1368152100064703</v>
      </c>
      <c r="I16" s="20">
        <v>-8.1329387541188805</v>
      </c>
      <c r="J16" s="113">
        <v>4.52260324861063</v>
      </c>
      <c r="K16" s="20">
        <v>80.009168349198006</v>
      </c>
      <c r="L16" s="113">
        <v>2.0615570233542999</v>
      </c>
      <c r="M16" s="20">
        <v>77.7148588473502</v>
      </c>
      <c r="N16" s="113">
        <v>2.4765812747345</v>
      </c>
      <c r="O16" s="20">
        <v>83.085953447778195</v>
      </c>
      <c r="P16" s="113">
        <v>1.88270467618329</v>
      </c>
      <c r="Q16" s="20">
        <v>3.0767850985801601</v>
      </c>
      <c r="R16" s="113">
        <v>2.8598714399616498</v>
      </c>
      <c r="S16" s="20">
        <v>-1.09684033086681</v>
      </c>
      <c r="T16" s="113">
        <v>2.7996130334454201</v>
      </c>
      <c r="U16" s="20">
        <v>1.8482752879764499</v>
      </c>
      <c r="V16" s="113">
        <v>3.5699345951419499</v>
      </c>
      <c r="W16" s="20">
        <v>10.112883521832201</v>
      </c>
      <c r="X16" s="113">
        <v>4.5450871256185303</v>
      </c>
      <c r="Y16" s="20">
        <v>11.209723852699</v>
      </c>
      <c r="Z16" s="123">
        <v>5.3509629785162698</v>
      </c>
    </row>
    <row r="17" spans="1:26" ht="13" customHeight="1" x14ac:dyDescent="0.15">
      <c r="A17" s="57" t="s">
        <v>254</v>
      </c>
      <c r="B17" s="106">
        <v>2</v>
      </c>
      <c r="C17" s="20">
        <v>91.897209436921401</v>
      </c>
      <c r="D17" s="113">
        <v>1.0719524107166101</v>
      </c>
      <c r="E17" s="20">
        <v>88.987006017089499</v>
      </c>
      <c r="F17" s="113">
        <v>1.7600739774045999</v>
      </c>
      <c r="G17" s="20">
        <v>86.113077214097004</v>
      </c>
      <c r="H17" s="113">
        <v>1.7232710294838101</v>
      </c>
      <c r="I17" s="20">
        <v>-5.7841322228243799</v>
      </c>
      <c r="J17" s="113">
        <v>1.99161971966752</v>
      </c>
      <c r="K17" s="20">
        <v>87.260897961077305</v>
      </c>
      <c r="L17" s="113">
        <v>1.2422076257464501</v>
      </c>
      <c r="M17" s="20">
        <v>86.812020502845897</v>
      </c>
      <c r="N17" s="113">
        <v>2.14454227114109</v>
      </c>
      <c r="O17" s="20">
        <v>86.807248937852293</v>
      </c>
      <c r="P17" s="113">
        <v>1.5960041933070599</v>
      </c>
      <c r="Q17" s="20">
        <v>-0.45364902322495498</v>
      </c>
      <c r="R17" s="113">
        <v>1.9860778413987801</v>
      </c>
      <c r="S17" s="20">
        <v>-4.6363114758441402</v>
      </c>
      <c r="T17" s="113">
        <v>1.64078083737706</v>
      </c>
      <c r="U17" s="20">
        <v>-2.1749855142435499</v>
      </c>
      <c r="V17" s="113">
        <v>2.7743327051108801</v>
      </c>
      <c r="W17" s="20">
        <v>0.69417172375528902</v>
      </c>
      <c r="X17" s="113">
        <v>2.3488065961487599</v>
      </c>
      <c r="Y17" s="20">
        <v>5.3304831995994304</v>
      </c>
      <c r="Z17" s="123">
        <v>2.8126596487779598</v>
      </c>
    </row>
    <row r="18" spans="1:26" ht="13" customHeight="1" x14ac:dyDescent="0.15">
      <c r="A18" s="57" t="s">
        <v>255</v>
      </c>
      <c r="B18" s="106">
        <v>2</v>
      </c>
      <c r="C18" s="20">
        <v>91.554030036360203</v>
      </c>
      <c r="D18" s="113">
        <v>0.97406642375256403</v>
      </c>
      <c r="E18" s="20">
        <v>90.397586250414804</v>
      </c>
      <c r="F18" s="113">
        <v>1.4751290979798399</v>
      </c>
      <c r="G18" s="20">
        <v>89.044261609142097</v>
      </c>
      <c r="H18" s="113">
        <v>2.1805043269461799</v>
      </c>
      <c r="I18" s="20">
        <v>-2.5097684272180798</v>
      </c>
      <c r="J18" s="113">
        <v>2.3720653275733201</v>
      </c>
      <c r="K18" s="20">
        <v>91.952005764024307</v>
      </c>
      <c r="L18" s="113">
        <v>0.92966703875924706</v>
      </c>
      <c r="M18" s="20">
        <v>88.742386911348405</v>
      </c>
      <c r="N18" s="113">
        <v>1.5073740095877799</v>
      </c>
      <c r="O18" s="20">
        <v>88.087276510603999</v>
      </c>
      <c r="P18" s="113">
        <v>2.2920158084242899</v>
      </c>
      <c r="Q18" s="20">
        <v>-3.8647292534203199</v>
      </c>
      <c r="R18" s="113">
        <v>2.5898952918181801</v>
      </c>
      <c r="S18" s="20">
        <v>0.39797572766413197</v>
      </c>
      <c r="T18" s="113">
        <v>1.3465088937090199</v>
      </c>
      <c r="U18" s="20">
        <v>-1.6551993390664701</v>
      </c>
      <c r="V18" s="113">
        <v>2.10907142138135</v>
      </c>
      <c r="W18" s="20">
        <v>-0.95698509853811198</v>
      </c>
      <c r="X18" s="113">
        <v>3.1635321376426502</v>
      </c>
      <c r="Y18" s="20">
        <v>-1.3549608262022399</v>
      </c>
      <c r="Z18" s="123">
        <v>3.5120153104531702</v>
      </c>
    </row>
    <row r="19" spans="1:26" ht="13" customHeight="1" x14ac:dyDescent="0.15">
      <c r="A19" s="57" t="s">
        <v>256</v>
      </c>
      <c r="B19" s="106">
        <v>2</v>
      </c>
      <c r="C19" s="20">
        <v>91.8492809175019</v>
      </c>
      <c r="D19" s="113">
        <v>1.44105449179159</v>
      </c>
      <c r="E19" s="20">
        <v>90.911201905489804</v>
      </c>
      <c r="F19" s="113">
        <v>2.8125705771827598</v>
      </c>
      <c r="G19" s="20">
        <v>92.645121470544098</v>
      </c>
      <c r="H19" s="113">
        <v>1.1830346277931201</v>
      </c>
      <c r="I19" s="20">
        <v>0.79584055304221102</v>
      </c>
      <c r="J19" s="113">
        <v>1.7814531069394799</v>
      </c>
      <c r="K19" s="20">
        <v>94.170259753325695</v>
      </c>
      <c r="L19" s="113">
        <v>0.91609489807258604</v>
      </c>
      <c r="M19" s="20">
        <v>90.274186402287299</v>
      </c>
      <c r="N19" s="113">
        <v>2.5074631455951102</v>
      </c>
      <c r="O19" s="20">
        <v>89.619922221981597</v>
      </c>
      <c r="P19" s="113">
        <v>1.56719183323792</v>
      </c>
      <c r="Q19" s="20">
        <v>-4.5503375313441099</v>
      </c>
      <c r="R19" s="113">
        <v>1.92665835152781</v>
      </c>
      <c r="S19" s="20">
        <v>2.3209788358238401</v>
      </c>
      <c r="T19" s="113">
        <v>1.7075912598123</v>
      </c>
      <c r="U19" s="20">
        <v>-0.63701550320254796</v>
      </c>
      <c r="V19" s="113">
        <v>3.7680133596036902</v>
      </c>
      <c r="W19" s="20">
        <v>-3.0251992485624899</v>
      </c>
      <c r="X19" s="113">
        <v>1.96358375750189</v>
      </c>
      <c r="Y19" s="20">
        <v>-5.3461780843863203</v>
      </c>
      <c r="Z19" s="123">
        <v>2.6240403151888101</v>
      </c>
    </row>
    <row r="20" spans="1:26" ht="13" customHeight="1" x14ac:dyDescent="0.15">
      <c r="A20" s="57" t="s">
        <v>257</v>
      </c>
      <c r="B20" s="106">
        <v>2</v>
      </c>
      <c r="C20" s="20">
        <v>79.176797814491195</v>
      </c>
      <c r="D20" s="113">
        <v>3.0412429823003202</v>
      </c>
      <c r="E20" s="20">
        <v>79.315050096224894</v>
      </c>
      <c r="F20" s="113">
        <v>2.8077668265493001</v>
      </c>
      <c r="G20" s="20">
        <v>80.987168666661205</v>
      </c>
      <c r="H20" s="113">
        <v>2.4895389630009102</v>
      </c>
      <c r="I20" s="20">
        <v>1.8103708521699999</v>
      </c>
      <c r="J20" s="113">
        <v>4.0210216508781302</v>
      </c>
      <c r="K20" s="20">
        <v>82.340486780928202</v>
      </c>
      <c r="L20" s="113">
        <v>3.1042753133142398</v>
      </c>
      <c r="M20" s="20">
        <v>81.934575522441904</v>
      </c>
      <c r="N20" s="113">
        <v>2.33071085920177</v>
      </c>
      <c r="O20" s="20">
        <v>83.882499229176503</v>
      </c>
      <c r="P20" s="113">
        <v>1.7408731186014399</v>
      </c>
      <c r="Q20" s="20">
        <v>1.5420124482483</v>
      </c>
      <c r="R20" s="113">
        <v>3.56887024886325</v>
      </c>
      <c r="S20" s="20">
        <v>3.16368896643699</v>
      </c>
      <c r="T20" s="113">
        <v>4.3457662268284896</v>
      </c>
      <c r="U20" s="20">
        <v>2.6195254262169998</v>
      </c>
      <c r="V20" s="113">
        <v>3.6490776453059701</v>
      </c>
      <c r="W20" s="20">
        <v>2.8953305625153001</v>
      </c>
      <c r="X20" s="113">
        <v>3.0378353252552599</v>
      </c>
      <c r="Y20" s="20">
        <v>-0.26835840392169502</v>
      </c>
      <c r="Z20" s="123">
        <v>5.3763788901129299</v>
      </c>
    </row>
    <row r="21" spans="1:26" ht="13" customHeight="1" x14ac:dyDescent="0.15">
      <c r="A21" s="57" t="s">
        <v>259</v>
      </c>
      <c r="B21" s="106">
        <v>2</v>
      </c>
      <c r="C21" s="20">
        <v>83.4016581901341</v>
      </c>
      <c r="D21" s="113">
        <v>1.5950536765244201</v>
      </c>
      <c r="E21" s="20">
        <v>83.522238050828705</v>
      </c>
      <c r="F21" s="113">
        <v>1.8800085669909601</v>
      </c>
      <c r="G21" s="20">
        <v>79.653252771912094</v>
      </c>
      <c r="H21" s="113">
        <v>4.4268968787113199</v>
      </c>
      <c r="I21" s="20">
        <v>-3.7484054182220201</v>
      </c>
      <c r="J21" s="113">
        <v>4.6912735972606896</v>
      </c>
      <c r="K21" s="20">
        <v>83.165842057135507</v>
      </c>
      <c r="L21" s="113">
        <v>1.2425118221090701</v>
      </c>
      <c r="M21" s="20">
        <v>84.128555937759103</v>
      </c>
      <c r="N21" s="113">
        <v>1.7115863331426899</v>
      </c>
      <c r="O21" s="20">
        <v>81.474989071579898</v>
      </c>
      <c r="P21" s="113">
        <v>4.66569469066875</v>
      </c>
      <c r="Q21" s="20">
        <v>-1.69085298555569</v>
      </c>
      <c r="R21" s="113">
        <v>4.7910169444712096</v>
      </c>
      <c r="S21" s="20">
        <v>-0.23581613299856499</v>
      </c>
      <c r="T21" s="113">
        <v>2.0218881915365299</v>
      </c>
      <c r="U21" s="20">
        <v>0.60631788693044097</v>
      </c>
      <c r="V21" s="113">
        <v>2.5424319042523602</v>
      </c>
      <c r="W21" s="20">
        <v>1.82173629966776</v>
      </c>
      <c r="X21" s="113">
        <v>6.4316500931937002</v>
      </c>
      <c r="Y21" s="20">
        <v>2.0575524326663301</v>
      </c>
      <c r="Z21" s="123">
        <v>6.7053628780674801</v>
      </c>
    </row>
    <row r="22" spans="1:26" ht="13" customHeight="1" x14ac:dyDescent="0.15">
      <c r="A22" s="57" t="s">
        <v>260</v>
      </c>
      <c r="B22" s="106">
        <v>2</v>
      </c>
      <c r="C22" s="20">
        <v>85.275410983957798</v>
      </c>
      <c r="D22" s="113">
        <v>1.8789063332601099</v>
      </c>
      <c r="E22" s="20">
        <v>86.677372373192298</v>
      </c>
      <c r="F22" s="113">
        <v>1.63864422026719</v>
      </c>
      <c r="G22" s="20" t="s">
        <v>824</v>
      </c>
      <c r="H22" s="113" t="s">
        <v>824</v>
      </c>
      <c r="I22" s="20" t="s">
        <v>824</v>
      </c>
      <c r="J22" s="113" t="s">
        <v>824</v>
      </c>
      <c r="K22" s="20">
        <v>88.0760501436326</v>
      </c>
      <c r="L22" s="113">
        <v>1.1259368332750099</v>
      </c>
      <c r="M22" s="20">
        <v>87.802942676949399</v>
      </c>
      <c r="N22" s="113">
        <v>1.5752979579175299</v>
      </c>
      <c r="O22" s="20">
        <v>91.408609219102004</v>
      </c>
      <c r="P22" s="113">
        <v>2.0107740014964102</v>
      </c>
      <c r="Q22" s="20">
        <v>3.33255907546949</v>
      </c>
      <c r="R22" s="113">
        <v>2.4474317515829802</v>
      </c>
      <c r="S22" s="20">
        <v>2.80063915967472</v>
      </c>
      <c r="T22" s="113">
        <v>2.19043894269854</v>
      </c>
      <c r="U22" s="20">
        <v>1.1255703037570901</v>
      </c>
      <c r="V22" s="113">
        <v>2.27304169271798</v>
      </c>
      <c r="W22" s="20" t="s">
        <v>824</v>
      </c>
      <c r="X22" s="113" t="s">
        <v>824</v>
      </c>
      <c r="Y22" s="20" t="s">
        <v>824</v>
      </c>
      <c r="Z22" s="123" t="s">
        <v>824</v>
      </c>
    </row>
    <row r="23" spans="1:26" ht="13" customHeight="1" x14ac:dyDescent="0.15">
      <c r="A23" s="57" t="s">
        <v>261</v>
      </c>
      <c r="B23" s="106">
        <v>2</v>
      </c>
      <c r="C23" s="20">
        <v>87.119616522926293</v>
      </c>
      <c r="D23" s="113">
        <v>1.07947772368325</v>
      </c>
      <c r="E23" s="20">
        <v>89.927869146666595</v>
      </c>
      <c r="F23" s="113">
        <v>1.6883008951176099</v>
      </c>
      <c r="G23" s="20" t="s">
        <v>824</v>
      </c>
      <c r="H23" s="113" t="s">
        <v>824</v>
      </c>
      <c r="I23" s="20" t="s">
        <v>824</v>
      </c>
      <c r="J23" s="113" t="s">
        <v>824</v>
      </c>
      <c r="K23" s="20">
        <v>86.027279978057095</v>
      </c>
      <c r="L23" s="113">
        <v>0.83390248256093902</v>
      </c>
      <c r="M23" s="20">
        <v>82.749611832093194</v>
      </c>
      <c r="N23" s="113">
        <v>2.2975010058155201</v>
      </c>
      <c r="O23" s="20">
        <v>86.420679523279105</v>
      </c>
      <c r="P23" s="113">
        <v>3.95806872678736</v>
      </c>
      <c r="Q23" s="20">
        <v>0.39339954522206699</v>
      </c>
      <c r="R23" s="113">
        <v>4.0002611529099497</v>
      </c>
      <c r="S23" s="20">
        <v>-1.0923365448693001</v>
      </c>
      <c r="T23" s="113">
        <v>1.36406213434347</v>
      </c>
      <c r="U23" s="20">
        <v>-7.1782573145734299</v>
      </c>
      <c r="V23" s="113">
        <v>2.8511174623607198</v>
      </c>
      <c r="W23" s="20" t="s">
        <v>824</v>
      </c>
      <c r="X23" s="113" t="s">
        <v>824</v>
      </c>
      <c r="Y23" s="20" t="s">
        <v>824</v>
      </c>
      <c r="Z23" s="123" t="s">
        <v>824</v>
      </c>
    </row>
    <row r="24" spans="1:26" ht="13" customHeight="1" x14ac:dyDescent="0.15">
      <c r="A24" s="57" t="s">
        <v>262</v>
      </c>
      <c r="B24" s="106">
        <v>2</v>
      </c>
      <c r="C24" s="20">
        <v>93.782124852028105</v>
      </c>
      <c r="D24" s="113">
        <v>0.97062238744526097</v>
      </c>
      <c r="E24" s="20">
        <v>91.451940797221795</v>
      </c>
      <c r="F24" s="113">
        <v>1.2446327192309801</v>
      </c>
      <c r="G24" s="20">
        <v>83.291836179544205</v>
      </c>
      <c r="H24" s="113">
        <v>4.3066347887401104</v>
      </c>
      <c r="I24" s="20">
        <v>-10.490288672484001</v>
      </c>
      <c r="J24" s="113">
        <v>4.4005391826436</v>
      </c>
      <c r="K24" s="20">
        <v>89.586176440481907</v>
      </c>
      <c r="L24" s="113">
        <v>1.13001297861491</v>
      </c>
      <c r="M24" s="20">
        <v>90.578115691857604</v>
      </c>
      <c r="N24" s="113">
        <v>1.85777795007971</v>
      </c>
      <c r="O24" s="20">
        <v>78.063364511736395</v>
      </c>
      <c r="P24" s="113">
        <v>5.0963881336408399</v>
      </c>
      <c r="Q24" s="20">
        <v>-11.5228119287456</v>
      </c>
      <c r="R24" s="113">
        <v>5.11808718688886</v>
      </c>
      <c r="S24" s="20">
        <v>-4.1959484115462402</v>
      </c>
      <c r="T24" s="113">
        <v>1.4896432965136599</v>
      </c>
      <c r="U24" s="20">
        <v>-0.87382510536419</v>
      </c>
      <c r="V24" s="113">
        <v>2.2361684904279202</v>
      </c>
      <c r="W24" s="20">
        <v>-5.2284716678078196</v>
      </c>
      <c r="X24" s="113">
        <v>6.6723515504132198</v>
      </c>
      <c r="Y24" s="20">
        <v>-1.03252325626158</v>
      </c>
      <c r="Z24" s="123">
        <v>6.7497823335702902</v>
      </c>
    </row>
    <row r="25" spans="1:26" ht="13" customHeight="1" x14ac:dyDescent="0.15">
      <c r="A25" s="57" t="s">
        <v>263</v>
      </c>
      <c r="B25" s="106">
        <v>2</v>
      </c>
      <c r="C25" s="20">
        <v>92.925135969321204</v>
      </c>
      <c r="D25" s="113">
        <v>0.67699191862849095</v>
      </c>
      <c r="E25" s="20">
        <v>91.112811868322794</v>
      </c>
      <c r="F25" s="113">
        <v>1.2775174127870399</v>
      </c>
      <c r="G25" s="20">
        <v>90.958428156180602</v>
      </c>
      <c r="H25" s="113">
        <v>4.6379825295180304</v>
      </c>
      <c r="I25" s="20">
        <v>-1.96670781314059</v>
      </c>
      <c r="J25" s="113">
        <v>4.6966658895904096</v>
      </c>
      <c r="K25" s="20">
        <v>89.778157875333306</v>
      </c>
      <c r="L25" s="113">
        <v>0.83327961195279199</v>
      </c>
      <c r="M25" s="20">
        <v>88.785610241074906</v>
      </c>
      <c r="N25" s="113">
        <v>1.45053637410236</v>
      </c>
      <c r="O25" s="20">
        <v>89.981433915746194</v>
      </c>
      <c r="P25" s="113">
        <v>3.00667619954387</v>
      </c>
      <c r="Q25" s="20">
        <v>0.203276040412874</v>
      </c>
      <c r="R25" s="113">
        <v>3.0717970811552799</v>
      </c>
      <c r="S25" s="20">
        <v>-3.1469780939879</v>
      </c>
      <c r="T25" s="113">
        <v>1.07362608462373</v>
      </c>
      <c r="U25" s="20">
        <v>-2.3272016272479399</v>
      </c>
      <c r="V25" s="113">
        <v>1.93290106124657</v>
      </c>
      <c r="W25" s="20">
        <v>-0.97699424043443595</v>
      </c>
      <c r="X25" s="113">
        <v>5.5272944297384798</v>
      </c>
      <c r="Y25" s="20">
        <v>2.1699838535534601</v>
      </c>
      <c r="Z25" s="123">
        <v>5.6120056830188796</v>
      </c>
    </row>
    <row r="26" spans="1:26" ht="13" customHeight="1" x14ac:dyDescent="0.15">
      <c r="A26" s="57" t="s">
        <v>264</v>
      </c>
      <c r="B26" s="106">
        <v>2</v>
      </c>
      <c r="C26" s="20">
        <v>89.771239125406296</v>
      </c>
      <c r="D26" s="113">
        <v>0.96228041397662101</v>
      </c>
      <c r="E26" s="20">
        <v>90.927180758038304</v>
      </c>
      <c r="F26" s="113">
        <v>1.42365931596244</v>
      </c>
      <c r="G26" s="20" t="s">
        <v>824</v>
      </c>
      <c r="H26" s="113" t="s">
        <v>824</v>
      </c>
      <c r="I26" s="20" t="s">
        <v>824</v>
      </c>
      <c r="J26" s="113" t="s">
        <v>824</v>
      </c>
      <c r="K26" s="20">
        <v>89.261573778421607</v>
      </c>
      <c r="L26" s="113">
        <v>0.88836875088140199</v>
      </c>
      <c r="M26" s="20">
        <v>87.322327133431003</v>
      </c>
      <c r="N26" s="113">
        <v>1.50754354647251</v>
      </c>
      <c r="O26" s="20">
        <v>86.044461806396299</v>
      </c>
      <c r="P26" s="113">
        <v>3.1142398280905201</v>
      </c>
      <c r="Q26" s="20">
        <v>-3.2171119720253198</v>
      </c>
      <c r="R26" s="113">
        <v>3.34659599475984</v>
      </c>
      <c r="S26" s="20">
        <v>-0.50966534698469002</v>
      </c>
      <c r="T26" s="113">
        <v>1.30964981299033</v>
      </c>
      <c r="U26" s="20">
        <v>-3.60485362460726</v>
      </c>
      <c r="V26" s="113">
        <v>2.0735219778043201</v>
      </c>
      <c r="W26" s="20" t="s">
        <v>824</v>
      </c>
      <c r="X26" s="113" t="s">
        <v>824</v>
      </c>
      <c r="Y26" s="20" t="s">
        <v>824</v>
      </c>
      <c r="Z26" s="123" t="s">
        <v>824</v>
      </c>
    </row>
    <row r="27" spans="1:26" ht="13" customHeight="1" x14ac:dyDescent="0.15">
      <c r="A27" s="57" t="s">
        <v>265</v>
      </c>
      <c r="B27" s="106">
        <v>2</v>
      </c>
      <c r="C27" s="20">
        <v>88.076359049976503</v>
      </c>
      <c r="D27" s="113">
        <v>1.7962316026015801</v>
      </c>
      <c r="E27" s="20">
        <v>85.726106502142002</v>
      </c>
      <c r="F27" s="113">
        <v>1.61348054173248</v>
      </c>
      <c r="G27" s="20">
        <v>84.044582594266501</v>
      </c>
      <c r="H27" s="113">
        <v>1.64523768537573</v>
      </c>
      <c r="I27" s="20">
        <v>-4.0317764557100304</v>
      </c>
      <c r="J27" s="113">
        <v>2.43275531284488</v>
      </c>
      <c r="K27" s="20">
        <v>82.309353529042696</v>
      </c>
      <c r="L27" s="113">
        <v>3.1184824684134802</v>
      </c>
      <c r="M27" s="20">
        <v>78.577841712928901</v>
      </c>
      <c r="N27" s="113">
        <v>2.55272886539001</v>
      </c>
      <c r="O27" s="20">
        <v>82.440057023604993</v>
      </c>
      <c r="P27" s="113">
        <v>2.5268363085355601</v>
      </c>
      <c r="Q27" s="20">
        <v>0.130703494562383</v>
      </c>
      <c r="R27" s="113">
        <v>3.8679565314386601</v>
      </c>
      <c r="S27" s="20">
        <v>-5.76700552093385</v>
      </c>
      <c r="T27" s="113">
        <v>3.5988027003417198</v>
      </c>
      <c r="U27" s="20">
        <v>-7.1482647892130897</v>
      </c>
      <c r="V27" s="113">
        <v>3.0198914084358601</v>
      </c>
      <c r="W27" s="20">
        <v>-1.6045255706614401</v>
      </c>
      <c r="X27" s="113">
        <v>3.01524605488741</v>
      </c>
      <c r="Y27" s="20">
        <v>4.1624799502724104</v>
      </c>
      <c r="Z27" s="123">
        <v>4.5693966933583203</v>
      </c>
    </row>
    <row r="28" spans="1:26" ht="13" customHeight="1" x14ac:dyDescent="0.15">
      <c r="A28" s="57" t="s">
        <v>266</v>
      </c>
      <c r="B28" s="106">
        <v>2</v>
      </c>
      <c r="C28" s="20">
        <v>82.427731054414195</v>
      </c>
      <c r="D28" s="113">
        <v>1.37611416023578</v>
      </c>
      <c r="E28" s="20">
        <v>81.070366759682301</v>
      </c>
      <c r="F28" s="113">
        <v>3.5478785863984599</v>
      </c>
      <c r="G28" s="20">
        <v>82.147481542764496</v>
      </c>
      <c r="H28" s="113">
        <v>2.42207648628959</v>
      </c>
      <c r="I28" s="20">
        <v>-0.28024951164968598</v>
      </c>
      <c r="J28" s="113">
        <v>2.7952718422450298</v>
      </c>
      <c r="K28" s="20">
        <v>94.476730957931295</v>
      </c>
      <c r="L28" s="113">
        <v>0.51107005653112403</v>
      </c>
      <c r="M28" s="20">
        <v>93.661471588273102</v>
      </c>
      <c r="N28" s="113">
        <v>1.2345014748371199</v>
      </c>
      <c r="O28" s="20">
        <v>93.270607445074901</v>
      </c>
      <c r="P28" s="113">
        <v>2.8619549964400899</v>
      </c>
      <c r="Q28" s="20">
        <v>-1.2061235128563199</v>
      </c>
      <c r="R28" s="113">
        <v>2.8704014891224001</v>
      </c>
      <c r="S28" s="20">
        <v>12.048999903517</v>
      </c>
      <c r="T28" s="113">
        <v>1.46795190135241</v>
      </c>
      <c r="U28" s="20">
        <v>12.5911048285907</v>
      </c>
      <c r="V28" s="113">
        <v>3.7565191807309799</v>
      </c>
      <c r="W28" s="20">
        <v>11.123125902310401</v>
      </c>
      <c r="X28" s="113">
        <v>3.7492987220392702</v>
      </c>
      <c r="Y28" s="20">
        <v>-0.92587400120663699</v>
      </c>
      <c r="Z28" s="123">
        <v>4.0065882469757303</v>
      </c>
    </row>
    <row r="29" spans="1:26" ht="13" customHeight="1" x14ac:dyDescent="0.15">
      <c r="A29" s="57" t="s">
        <v>267</v>
      </c>
      <c r="B29" s="106">
        <v>2</v>
      </c>
      <c r="C29" s="20">
        <v>94.091424003242096</v>
      </c>
      <c r="D29" s="113">
        <v>0.94254318961329697</v>
      </c>
      <c r="E29" s="20" t="s">
        <v>824</v>
      </c>
      <c r="F29" s="113" t="s">
        <v>824</v>
      </c>
      <c r="G29" s="20" t="s">
        <v>824</v>
      </c>
      <c r="H29" s="113" t="s">
        <v>824</v>
      </c>
      <c r="I29" s="20" t="s">
        <v>824</v>
      </c>
      <c r="J29" s="113" t="s">
        <v>824</v>
      </c>
      <c r="K29" s="20">
        <v>94.7695151532632</v>
      </c>
      <c r="L29" s="113">
        <v>0.81116666138421101</v>
      </c>
      <c r="M29" s="20">
        <v>89.929172013257698</v>
      </c>
      <c r="N29" s="113">
        <v>1.86763554807163</v>
      </c>
      <c r="O29" s="20" t="s">
        <v>824</v>
      </c>
      <c r="P29" s="113" t="s">
        <v>824</v>
      </c>
      <c r="Q29" s="20" t="s">
        <v>824</v>
      </c>
      <c r="R29" s="113" t="s">
        <v>824</v>
      </c>
      <c r="S29" s="20">
        <v>0.67809115002110298</v>
      </c>
      <c r="T29" s="113">
        <v>1.2435348876600201</v>
      </c>
      <c r="U29" s="20" t="s">
        <v>824</v>
      </c>
      <c r="V29" s="113" t="s">
        <v>824</v>
      </c>
      <c r="W29" s="20" t="s">
        <v>824</v>
      </c>
      <c r="X29" s="113" t="s">
        <v>824</v>
      </c>
      <c r="Y29" s="20" t="s">
        <v>824</v>
      </c>
      <c r="Z29" s="123" t="s">
        <v>824</v>
      </c>
    </row>
    <row r="30" spans="1:26" ht="13" customHeight="1" x14ac:dyDescent="0.15">
      <c r="A30" s="57" t="s">
        <v>268</v>
      </c>
      <c r="B30" s="106">
        <v>2</v>
      </c>
      <c r="C30" s="20">
        <v>87.842648590359602</v>
      </c>
      <c r="D30" s="113">
        <v>1.5956750477783099</v>
      </c>
      <c r="E30" s="20">
        <v>88.9299121371143</v>
      </c>
      <c r="F30" s="113">
        <v>1.8659934658653701</v>
      </c>
      <c r="G30" s="20">
        <v>89.644863573814206</v>
      </c>
      <c r="H30" s="113">
        <v>1.3445386125340599</v>
      </c>
      <c r="I30" s="20">
        <v>1.8022149834546299</v>
      </c>
      <c r="J30" s="113">
        <v>2.1144580533021902</v>
      </c>
      <c r="K30" s="20">
        <v>93.544461093813993</v>
      </c>
      <c r="L30" s="113">
        <v>0.90253866031187502</v>
      </c>
      <c r="M30" s="20">
        <v>88.987662490256398</v>
      </c>
      <c r="N30" s="113">
        <v>1.40480437650724</v>
      </c>
      <c r="O30" s="20">
        <v>90.290318545094394</v>
      </c>
      <c r="P30" s="113">
        <v>1.9062900534748299</v>
      </c>
      <c r="Q30" s="20">
        <v>-3.25414254871963</v>
      </c>
      <c r="R30" s="113">
        <v>2.2269671293618298</v>
      </c>
      <c r="S30" s="20">
        <v>5.7018125034544598</v>
      </c>
      <c r="T30" s="113">
        <v>1.83323617994515</v>
      </c>
      <c r="U30" s="20">
        <v>5.7750353142054699E-2</v>
      </c>
      <c r="V30" s="113">
        <v>2.33568126055465</v>
      </c>
      <c r="W30" s="20">
        <v>0.64545497128020202</v>
      </c>
      <c r="X30" s="113">
        <v>2.3327507043342801</v>
      </c>
      <c r="Y30" s="20">
        <v>-5.0563575321742604</v>
      </c>
      <c r="Z30" s="123">
        <v>3.0708818691757802</v>
      </c>
    </row>
    <row r="31" spans="1:26" ht="13" customHeight="1" x14ac:dyDescent="0.15">
      <c r="A31" s="57" t="s">
        <v>269</v>
      </c>
      <c r="B31" s="106">
        <v>2</v>
      </c>
      <c r="C31" s="20">
        <v>83.4261292721622</v>
      </c>
      <c r="D31" s="113">
        <v>1.0960033704420999</v>
      </c>
      <c r="E31" s="20">
        <v>82.820914605949497</v>
      </c>
      <c r="F31" s="113">
        <v>2.2459719670129701</v>
      </c>
      <c r="G31" s="20">
        <v>82.257814851182204</v>
      </c>
      <c r="H31" s="113">
        <v>2.7455388849824902</v>
      </c>
      <c r="I31" s="20">
        <v>-1.16831442098</v>
      </c>
      <c r="J31" s="113">
        <v>3.0000458747231602</v>
      </c>
      <c r="K31" s="20">
        <v>81.234102433583203</v>
      </c>
      <c r="L31" s="113">
        <v>1.1508527083157301</v>
      </c>
      <c r="M31" s="20">
        <v>86.6734036350298</v>
      </c>
      <c r="N31" s="113">
        <v>1.63602646618772</v>
      </c>
      <c r="O31" s="20">
        <v>85.027146715871197</v>
      </c>
      <c r="P31" s="113">
        <v>3.1833049770975101</v>
      </c>
      <c r="Q31" s="20">
        <v>3.7930442822879802</v>
      </c>
      <c r="R31" s="113">
        <v>3.3900317411446799</v>
      </c>
      <c r="S31" s="20">
        <v>-2.19202683857905</v>
      </c>
      <c r="T31" s="113">
        <v>1.5892404928952999</v>
      </c>
      <c r="U31" s="20">
        <v>3.8524890290802301</v>
      </c>
      <c r="V31" s="113">
        <v>2.7786638290147301</v>
      </c>
      <c r="W31" s="20">
        <v>2.7693318646889198</v>
      </c>
      <c r="X31" s="113">
        <v>4.2037381395806097</v>
      </c>
      <c r="Y31" s="20">
        <v>4.9613587032679796</v>
      </c>
      <c r="Z31" s="123">
        <v>4.5268742479123398</v>
      </c>
    </row>
    <row r="32" spans="1:26" ht="13" customHeight="1" x14ac:dyDescent="0.15">
      <c r="A32" s="57" t="s">
        <v>270</v>
      </c>
      <c r="B32" s="106">
        <v>2</v>
      </c>
      <c r="C32" s="20">
        <v>81.957831806450898</v>
      </c>
      <c r="D32" s="113">
        <v>1.2377319970316101</v>
      </c>
      <c r="E32" s="20">
        <v>85.519807186438001</v>
      </c>
      <c r="F32" s="113">
        <v>1.60231089070312</v>
      </c>
      <c r="G32" s="20">
        <v>78.746209699860501</v>
      </c>
      <c r="H32" s="113">
        <v>4.1454006726792798</v>
      </c>
      <c r="I32" s="20">
        <v>-3.21162210659045</v>
      </c>
      <c r="J32" s="113">
        <v>4.3397439753336098</v>
      </c>
      <c r="K32" s="20">
        <v>76.020484200890195</v>
      </c>
      <c r="L32" s="113">
        <v>1.3463942715860999</v>
      </c>
      <c r="M32" s="20">
        <v>77.765897741861906</v>
      </c>
      <c r="N32" s="113">
        <v>2.2345825429920798</v>
      </c>
      <c r="O32" s="20">
        <v>87.107018858530296</v>
      </c>
      <c r="P32" s="113">
        <v>3.4257748173815399</v>
      </c>
      <c r="Q32" s="20">
        <v>11.086534657640099</v>
      </c>
      <c r="R32" s="113">
        <v>3.7827262360228202</v>
      </c>
      <c r="S32" s="20">
        <v>-5.9373476055607499</v>
      </c>
      <c r="T32" s="113">
        <v>1.8288679643527399</v>
      </c>
      <c r="U32" s="20">
        <v>-7.7539094445760997</v>
      </c>
      <c r="V32" s="113">
        <v>2.7496834966793502</v>
      </c>
      <c r="W32" s="20">
        <v>8.3608091586698094</v>
      </c>
      <c r="X32" s="113">
        <v>5.3777578819109504</v>
      </c>
      <c r="Y32" s="20">
        <v>14.298156764230599</v>
      </c>
      <c r="Z32" s="123">
        <v>5.7569432469097501</v>
      </c>
    </row>
    <row r="33" spans="1:26" ht="13" customHeight="1" x14ac:dyDescent="0.15">
      <c r="A33" s="57" t="s">
        <v>271</v>
      </c>
      <c r="B33" s="106">
        <v>2</v>
      </c>
      <c r="C33" s="20">
        <v>91.735182569332295</v>
      </c>
      <c r="D33" s="113">
        <v>0.78724528420051099</v>
      </c>
      <c r="E33" s="20">
        <v>91.710047694995097</v>
      </c>
      <c r="F33" s="113">
        <v>1.2488933205399999</v>
      </c>
      <c r="G33" s="20">
        <v>96.056839682279701</v>
      </c>
      <c r="H33" s="113">
        <v>1.0979536529723699</v>
      </c>
      <c r="I33" s="20">
        <v>4.3216571129474097</v>
      </c>
      <c r="J33" s="113">
        <v>1.3558562271649801</v>
      </c>
      <c r="K33" s="20">
        <v>90.143090961731502</v>
      </c>
      <c r="L33" s="113">
        <v>0.88123326952745296</v>
      </c>
      <c r="M33" s="20">
        <v>90.189339820705101</v>
      </c>
      <c r="N33" s="113">
        <v>1.0318161077464501</v>
      </c>
      <c r="O33" s="20">
        <v>88.392346466313498</v>
      </c>
      <c r="P33" s="113">
        <v>2.9786069301148301</v>
      </c>
      <c r="Q33" s="20">
        <v>-1.75074449541803</v>
      </c>
      <c r="R33" s="113">
        <v>3.03760721007421</v>
      </c>
      <c r="S33" s="20">
        <v>-1.59209160760084</v>
      </c>
      <c r="T33" s="113">
        <v>1.18166290151548</v>
      </c>
      <c r="U33" s="20">
        <v>-1.52070787428997</v>
      </c>
      <c r="V33" s="113">
        <v>1.61999352044829</v>
      </c>
      <c r="W33" s="20">
        <v>-7.66449321596627</v>
      </c>
      <c r="X33" s="113">
        <v>3.17452381755177</v>
      </c>
      <c r="Y33" s="20">
        <v>-6.07240160836544</v>
      </c>
      <c r="Z33" s="123">
        <v>3.3264701518932802</v>
      </c>
    </row>
    <row r="34" spans="1:26" ht="13" customHeight="1" x14ac:dyDescent="0.15">
      <c r="A34" s="57" t="s">
        <v>272</v>
      </c>
      <c r="B34" s="106">
        <v>2</v>
      </c>
      <c r="C34" s="20">
        <v>87.868050860392103</v>
      </c>
      <c r="D34" s="113">
        <v>1.0961455581214199</v>
      </c>
      <c r="E34" s="20">
        <v>91.320317589751099</v>
      </c>
      <c r="F34" s="113">
        <v>1.4285538537495499</v>
      </c>
      <c r="G34" s="20" t="s">
        <v>824</v>
      </c>
      <c r="H34" s="113" t="s">
        <v>824</v>
      </c>
      <c r="I34" s="20" t="s">
        <v>824</v>
      </c>
      <c r="J34" s="113" t="s">
        <v>824</v>
      </c>
      <c r="K34" s="20">
        <v>88.502095950671006</v>
      </c>
      <c r="L34" s="113">
        <v>1.26657597185114</v>
      </c>
      <c r="M34" s="20">
        <v>90.1296336047197</v>
      </c>
      <c r="N34" s="113">
        <v>1.11299985072892</v>
      </c>
      <c r="O34" s="20" t="s">
        <v>824</v>
      </c>
      <c r="P34" s="113" t="s">
        <v>824</v>
      </c>
      <c r="Q34" s="20" t="s">
        <v>824</v>
      </c>
      <c r="R34" s="113" t="s">
        <v>824</v>
      </c>
      <c r="S34" s="20">
        <v>0.63404509027894596</v>
      </c>
      <c r="T34" s="113">
        <v>1.6750372464694601</v>
      </c>
      <c r="U34" s="20">
        <v>-1.19068398503136</v>
      </c>
      <c r="V34" s="113">
        <v>1.8109485859033401</v>
      </c>
      <c r="W34" s="20" t="s">
        <v>824</v>
      </c>
      <c r="X34" s="113" t="s">
        <v>824</v>
      </c>
      <c r="Y34" s="20" t="s">
        <v>824</v>
      </c>
      <c r="Z34" s="123" t="s">
        <v>824</v>
      </c>
    </row>
    <row r="35" spans="1:26" ht="13" customHeight="1" x14ac:dyDescent="0.15">
      <c r="A35" s="57" t="s">
        <v>274</v>
      </c>
      <c r="B35" s="106">
        <v>2</v>
      </c>
      <c r="C35" s="20">
        <v>83.972922944153794</v>
      </c>
      <c r="D35" s="113">
        <v>1.04277768845077</v>
      </c>
      <c r="E35" s="20">
        <v>81.256663416827394</v>
      </c>
      <c r="F35" s="113">
        <v>2.9615382672074402</v>
      </c>
      <c r="G35" s="20" t="s">
        <v>824</v>
      </c>
      <c r="H35" s="113" t="s">
        <v>824</v>
      </c>
      <c r="I35" s="20" t="s">
        <v>824</v>
      </c>
      <c r="J35" s="113" t="s">
        <v>824</v>
      </c>
      <c r="K35" s="20">
        <v>91.503458820400397</v>
      </c>
      <c r="L35" s="113">
        <v>0.59617284170610596</v>
      </c>
      <c r="M35" s="20">
        <v>90.015552016243106</v>
      </c>
      <c r="N35" s="113">
        <v>1.53399097625155</v>
      </c>
      <c r="O35" s="20" t="s">
        <v>824</v>
      </c>
      <c r="P35" s="113" t="s">
        <v>824</v>
      </c>
      <c r="Q35" s="20" t="s">
        <v>824</v>
      </c>
      <c r="R35" s="113" t="s">
        <v>824</v>
      </c>
      <c r="S35" s="20">
        <v>7.5305358762465602</v>
      </c>
      <c r="T35" s="113">
        <v>1.2011691657375601</v>
      </c>
      <c r="U35" s="20">
        <v>8.7588885994157106</v>
      </c>
      <c r="V35" s="113">
        <v>3.3352417038882298</v>
      </c>
      <c r="W35" s="20" t="s">
        <v>824</v>
      </c>
      <c r="X35" s="113" t="s">
        <v>824</v>
      </c>
      <c r="Y35" s="20" t="s">
        <v>824</v>
      </c>
      <c r="Z35" s="123" t="s">
        <v>824</v>
      </c>
    </row>
    <row r="36" spans="1:26" ht="13" customHeight="1" x14ac:dyDescent="0.15">
      <c r="A36" s="57" t="s">
        <v>275</v>
      </c>
      <c r="B36" s="106">
        <v>2</v>
      </c>
      <c r="C36" s="20">
        <v>83.640991812765407</v>
      </c>
      <c r="D36" s="113">
        <v>1.1485810086063999</v>
      </c>
      <c r="E36" s="20">
        <v>85.771610486553797</v>
      </c>
      <c r="F36" s="113">
        <v>1.6261061460403601</v>
      </c>
      <c r="G36" s="20">
        <v>82.297228634625796</v>
      </c>
      <c r="H36" s="113">
        <v>4.7081778431847203</v>
      </c>
      <c r="I36" s="20">
        <v>-1.3437631781396</v>
      </c>
      <c r="J36" s="113">
        <v>4.8518168873593899</v>
      </c>
      <c r="K36" s="20">
        <v>83.887221595935003</v>
      </c>
      <c r="L36" s="113">
        <v>1.10252494566439</v>
      </c>
      <c r="M36" s="20">
        <v>84.760952737365798</v>
      </c>
      <c r="N36" s="113">
        <v>1.62619050285709</v>
      </c>
      <c r="O36" s="20">
        <v>88.829702539965595</v>
      </c>
      <c r="P36" s="113">
        <v>2.4103877511335501</v>
      </c>
      <c r="Q36" s="20">
        <v>4.9424809440306099</v>
      </c>
      <c r="R36" s="113">
        <v>2.5707597323762399</v>
      </c>
      <c r="S36" s="20">
        <v>0.24622978316956801</v>
      </c>
      <c r="T36" s="113">
        <v>1.59210539511163</v>
      </c>
      <c r="U36" s="20">
        <v>-1.0106577491880699</v>
      </c>
      <c r="V36" s="113">
        <v>2.2997210156392498</v>
      </c>
      <c r="W36" s="20">
        <v>6.5324739053397698</v>
      </c>
      <c r="X36" s="113">
        <v>5.28932015611365</v>
      </c>
      <c r="Y36" s="20">
        <v>6.2862441221702001</v>
      </c>
      <c r="Z36" s="123">
        <v>5.4908043773269597</v>
      </c>
    </row>
    <row r="37" spans="1:26" ht="13" customHeight="1" x14ac:dyDescent="0.15">
      <c r="A37" s="57" t="s">
        <v>276</v>
      </c>
      <c r="B37" s="106">
        <v>2</v>
      </c>
      <c r="C37" s="20">
        <v>91.544621335262306</v>
      </c>
      <c r="D37" s="113">
        <v>1.46661369153011</v>
      </c>
      <c r="E37" s="20" t="s">
        <v>824</v>
      </c>
      <c r="F37" s="113" t="s">
        <v>824</v>
      </c>
      <c r="G37" s="20" t="s">
        <v>824</v>
      </c>
      <c r="H37" s="113" t="s">
        <v>824</v>
      </c>
      <c r="I37" s="20" t="s">
        <v>824</v>
      </c>
      <c r="J37" s="113" t="s">
        <v>824</v>
      </c>
      <c r="K37" s="20">
        <v>83.797451350489197</v>
      </c>
      <c r="L37" s="113">
        <v>0.94583319180351599</v>
      </c>
      <c r="M37" s="20">
        <v>87.509467031213305</v>
      </c>
      <c r="N37" s="113">
        <v>1.49219470017307</v>
      </c>
      <c r="O37" s="20" t="s">
        <v>824</v>
      </c>
      <c r="P37" s="113" t="s">
        <v>824</v>
      </c>
      <c r="Q37" s="20" t="s">
        <v>824</v>
      </c>
      <c r="R37" s="113" t="s">
        <v>824</v>
      </c>
      <c r="S37" s="20">
        <v>-7.7471699847731497</v>
      </c>
      <c r="T37" s="113">
        <v>1.7451521844529201</v>
      </c>
      <c r="U37" s="20" t="s">
        <v>824</v>
      </c>
      <c r="V37" s="113" t="s">
        <v>824</v>
      </c>
      <c r="W37" s="20" t="s">
        <v>824</v>
      </c>
      <c r="X37" s="113" t="s">
        <v>824</v>
      </c>
      <c r="Y37" s="20" t="s">
        <v>824</v>
      </c>
      <c r="Z37" s="123" t="s">
        <v>824</v>
      </c>
    </row>
    <row r="38" spans="1:26" ht="13" customHeight="1" x14ac:dyDescent="0.15">
      <c r="A38" s="57" t="s">
        <v>281</v>
      </c>
      <c r="B38" s="106">
        <v>2</v>
      </c>
      <c r="C38" s="20">
        <v>73.201170964367904</v>
      </c>
      <c r="D38" s="113">
        <v>3.7508050650281199</v>
      </c>
      <c r="E38" s="20">
        <v>80.528311299013097</v>
      </c>
      <c r="F38" s="113">
        <v>1.449379134295</v>
      </c>
      <c r="G38" s="20">
        <v>79.072857697854502</v>
      </c>
      <c r="H38" s="113">
        <v>1.1317463020152501</v>
      </c>
      <c r="I38" s="20">
        <v>5.8716867334866301</v>
      </c>
      <c r="J38" s="113">
        <v>3.9176614776096601</v>
      </c>
      <c r="K38" s="20">
        <v>79.171329916970805</v>
      </c>
      <c r="L38" s="113">
        <v>1.78634855774836</v>
      </c>
      <c r="M38" s="20">
        <v>78.8557930321562</v>
      </c>
      <c r="N38" s="113">
        <v>1.3030954101966401</v>
      </c>
      <c r="O38" s="20">
        <v>81.118001686244696</v>
      </c>
      <c r="P38" s="113">
        <v>1.5186901324453499</v>
      </c>
      <c r="Q38" s="20">
        <v>1.94667176927386</v>
      </c>
      <c r="R38" s="113">
        <v>2.3083432678768401</v>
      </c>
      <c r="S38" s="20">
        <v>5.9701589526029304</v>
      </c>
      <c r="T38" s="113">
        <v>4.15446504445642</v>
      </c>
      <c r="U38" s="20">
        <v>-1.6725182668568701</v>
      </c>
      <c r="V38" s="113">
        <v>1.94904015428243</v>
      </c>
      <c r="W38" s="20">
        <v>2.0451439883901701</v>
      </c>
      <c r="X38" s="113">
        <v>1.8940088200723999</v>
      </c>
      <c r="Y38" s="20">
        <v>-3.9250149642127599</v>
      </c>
      <c r="Z38" s="123">
        <v>4.5471441692010499</v>
      </c>
    </row>
    <row r="39" spans="1:26" ht="13" customHeight="1" x14ac:dyDescent="0.15">
      <c r="A39" s="57" t="s">
        <v>282</v>
      </c>
      <c r="B39" s="106">
        <v>2</v>
      </c>
      <c r="C39" s="20">
        <v>90.0148605102125</v>
      </c>
      <c r="D39" s="113">
        <v>1.5399367933528401</v>
      </c>
      <c r="E39" s="20">
        <v>89.462792622481103</v>
      </c>
      <c r="F39" s="113">
        <v>1.8677207990107501</v>
      </c>
      <c r="G39" s="20">
        <v>92.004243293728507</v>
      </c>
      <c r="H39" s="113">
        <v>1.3675824279450699</v>
      </c>
      <c r="I39" s="20">
        <v>1.98938278351602</v>
      </c>
      <c r="J39" s="113">
        <v>2.00870588174821</v>
      </c>
      <c r="K39" s="20">
        <v>92.253122096504001</v>
      </c>
      <c r="L39" s="113">
        <v>1.0918610489952201</v>
      </c>
      <c r="M39" s="20">
        <v>92.009504659572301</v>
      </c>
      <c r="N39" s="113">
        <v>1.2045586385954199</v>
      </c>
      <c r="O39" s="20">
        <v>91.198604129252601</v>
      </c>
      <c r="P39" s="113">
        <v>1.53793759955467</v>
      </c>
      <c r="Q39" s="20">
        <v>-1.05451796725136</v>
      </c>
      <c r="R39" s="113">
        <v>1.8261762171412901</v>
      </c>
      <c r="S39" s="20">
        <v>2.2382615862914701</v>
      </c>
      <c r="T39" s="113">
        <v>1.8877409456370799</v>
      </c>
      <c r="U39" s="20">
        <v>2.54671203709121</v>
      </c>
      <c r="V39" s="113">
        <v>2.2224631598458999</v>
      </c>
      <c r="W39" s="20">
        <v>-0.805639164475906</v>
      </c>
      <c r="X39" s="113">
        <v>2.0580412428685899</v>
      </c>
      <c r="Y39" s="20">
        <v>-3.0439007507673801</v>
      </c>
      <c r="Z39" s="123">
        <v>2.7147410365304299</v>
      </c>
    </row>
    <row r="40" spans="1:26" ht="13" customHeight="1" x14ac:dyDescent="0.15">
      <c r="A40" s="57" t="s">
        <v>283</v>
      </c>
      <c r="B40" s="106">
        <v>2</v>
      </c>
      <c r="C40" s="20">
        <v>94.100290434362904</v>
      </c>
      <c r="D40" s="113">
        <v>0.72959443465179996</v>
      </c>
      <c r="E40" s="20">
        <v>94.468473757774007</v>
      </c>
      <c r="F40" s="113">
        <v>1.002735722353</v>
      </c>
      <c r="G40" s="20">
        <v>93.784908787082202</v>
      </c>
      <c r="H40" s="113">
        <v>1.6506553999915099</v>
      </c>
      <c r="I40" s="20">
        <v>-0.31538164728065998</v>
      </c>
      <c r="J40" s="113">
        <v>1.6701457326582001</v>
      </c>
      <c r="K40" s="20">
        <v>94.242380714123797</v>
      </c>
      <c r="L40" s="113">
        <v>0.54913861895186999</v>
      </c>
      <c r="M40" s="20">
        <v>96.230213405548099</v>
      </c>
      <c r="N40" s="113">
        <v>0.82036058353630903</v>
      </c>
      <c r="O40" s="20">
        <v>96.227890829867405</v>
      </c>
      <c r="P40" s="113">
        <v>1.22373204477331</v>
      </c>
      <c r="Q40" s="20">
        <v>1.9855101157435699</v>
      </c>
      <c r="R40" s="113">
        <v>1.34076595591224</v>
      </c>
      <c r="S40" s="20">
        <v>0.14209027976093599</v>
      </c>
      <c r="T40" s="113">
        <v>0.91316004177758803</v>
      </c>
      <c r="U40" s="20">
        <v>1.7617396477740499</v>
      </c>
      <c r="V40" s="113">
        <v>1.2955579554396</v>
      </c>
      <c r="W40" s="20">
        <v>2.4429820427851601</v>
      </c>
      <c r="X40" s="113">
        <v>2.0547952128925702</v>
      </c>
      <c r="Y40" s="20">
        <v>2.30089176302423</v>
      </c>
      <c r="Z40" s="123">
        <v>2.1417376395930598</v>
      </c>
    </row>
    <row r="41" spans="1:26" ht="13" customHeight="1" x14ac:dyDescent="0.15">
      <c r="A41" s="57" t="s">
        <v>285</v>
      </c>
      <c r="B41" s="106">
        <v>2</v>
      </c>
      <c r="C41" s="20">
        <v>96.121219267708895</v>
      </c>
      <c r="D41" s="113">
        <v>0.396627822506815</v>
      </c>
      <c r="E41" s="20">
        <v>94.891149463595795</v>
      </c>
      <c r="F41" s="113">
        <v>0.99071794664025803</v>
      </c>
      <c r="G41" s="20">
        <v>95.897006143448294</v>
      </c>
      <c r="H41" s="113">
        <v>1.9877641184836801</v>
      </c>
      <c r="I41" s="20">
        <v>-0.22421312426068599</v>
      </c>
      <c r="J41" s="113">
        <v>2.0138979587759498</v>
      </c>
      <c r="K41" s="20">
        <v>95.876190071581703</v>
      </c>
      <c r="L41" s="113">
        <v>0.346362489642565</v>
      </c>
      <c r="M41" s="20">
        <v>94.353735422366995</v>
      </c>
      <c r="N41" s="113">
        <v>1.63743191148498</v>
      </c>
      <c r="O41" s="20" t="s">
        <v>824</v>
      </c>
      <c r="P41" s="113" t="s">
        <v>824</v>
      </c>
      <c r="Q41" s="20" t="s">
        <v>824</v>
      </c>
      <c r="R41" s="113" t="s">
        <v>824</v>
      </c>
      <c r="S41" s="20">
        <v>-0.24502919612726301</v>
      </c>
      <c r="T41" s="113">
        <v>0.52657440482603601</v>
      </c>
      <c r="U41" s="20">
        <v>-0.53741404122884295</v>
      </c>
      <c r="V41" s="113">
        <v>1.91381956164746</v>
      </c>
      <c r="W41" s="20" t="s">
        <v>824</v>
      </c>
      <c r="X41" s="113" t="s">
        <v>824</v>
      </c>
      <c r="Y41" s="20" t="s">
        <v>824</v>
      </c>
      <c r="Z41" s="123" t="s">
        <v>824</v>
      </c>
    </row>
    <row r="42" spans="1:26" ht="13" customHeight="1" x14ac:dyDescent="0.15">
      <c r="A42" s="57" t="s">
        <v>286</v>
      </c>
      <c r="B42" s="106">
        <v>2</v>
      </c>
      <c r="C42" s="20">
        <v>92.847348053170904</v>
      </c>
      <c r="D42" s="113">
        <v>0.69335546365313505</v>
      </c>
      <c r="E42" s="20">
        <v>92.304554385259195</v>
      </c>
      <c r="F42" s="113">
        <v>0.63911369923136396</v>
      </c>
      <c r="G42" s="20" t="s">
        <v>824</v>
      </c>
      <c r="H42" s="113" t="s">
        <v>824</v>
      </c>
      <c r="I42" s="20" t="s">
        <v>824</v>
      </c>
      <c r="J42" s="113" t="s">
        <v>824</v>
      </c>
      <c r="K42" s="20">
        <v>93.6639226187595</v>
      </c>
      <c r="L42" s="113">
        <v>1.09679207423077</v>
      </c>
      <c r="M42" s="20">
        <v>93.438220360166596</v>
      </c>
      <c r="N42" s="113">
        <v>0.61101214018905403</v>
      </c>
      <c r="O42" s="20" t="s">
        <v>824</v>
      </c>
      <c r="P42" s="113" t="s">
        <v>824</v>
      </c>
      <c r="Q42" s="20" t="s">
        <v>824</v>
      </c>
      <c r="R42" s="113" t="s">
        <v>824</v>
      </c>
      <c r="S42" s="20">
        <v>0.81657456558865205</v>
      </c>
      <c r="T42" s="113">
        <v>1.2975726003091701</v>
      </c>
      <c r="U42" s="20">
        <v>1.13366597490747</v>
      </c>
      <c r="V42" s="113">
        <v>0.88419576791772003</v>
      </c>
      <c r="W42" s="20" t="s">
        <v>824</v>
      </c>
      <c r="X42" s="113" t="s">
        <v>824</v>
      </c>
      <c r="Y42" s="20" t="s">
        <v>824</v>
      </c>
      <c r="Z42" s="123" t="s">
        <v>824</v>
      </c>
    </row>
    <row r="43" spans="1:26" ht="13" customHeight="1" x14ac:dyDescent="0.15">
      <c r="A43" s="57" t="s">
        <v>287</v>
      </c>
      <c r="B43" s="106">
        <v>2</v>
      </c>
      <c r="C43" s="20">
        <v>84.708708963204899</v>
      </c>
      <c r="D43" s="113">
        <v>0.76965168028998898</v>
      </c>
      <c r="E43" s="20">
        <v>90.412300075236104</v>
      </c>
      <c r="F43" s="113">
        <v>2.10277754966729</v>
      </c>
      <c r="G43" s="20" t="s">
        <v>824</v>
      </c>
      <c r="H43" s="113" t="s">
        <v>824</v>
      </c>
      <c r="I43" s="20" t="s">
        <v>824</v>
      </c>
      <c r="J43" s="113" t="s">
        <v>824</v>
      </c>
      <c r="K43" s="20">
        <v>83.860189497882203</v>
      </c>
      <c r="L43" s="113">
        <v>1.0025949376204799</v>
      </c>
      <c r="M43" s="20">
        <v>81.049221160100501</v>
      </c>
      <c r="N43" s="113">
        <v>3.4955271215002801</v>
      </c>
      <c r="O43" s="20">
        <v>84.876200342182599</v>
      </c>
      <c r="P43" s="113">
        <v>2.8167509900193899</v>
      </c>
      <c r="Q43" s="20">
        <v>1.0160108443003999</v>
      </c>
      <c r="R43" s="113">
        <v>2.8913032959338598</v>
      </c>
      <c r="S43" s="20">
        <v>-0.84851946532269595</v>
      </c>
      <c r="T43" s="113">
        <v>1.2639463271497799</v>
      </c>
      <c r="U43" s="20">
        <v>-9.3630789151356009</v>
      </c>
      <c r="V43" s="113">
        <v>4.0792625902886899</v>
      </c>
      <c r="W43" s="20" t="s">
        <v>824</v>
      </c>
      <c r="X43" s="113" t="s">
        <v>824</v>
      </c>
      <c r="Y43" s="20" t="s">
        <v>824</v>
      </c>
      <c r="Z43" s="123" t="s">
        <v>824</v>
      </c>
    </row>
    <row r="44" spans="1:26" ht="13" customHeight="1" x14ac:dyDescent="0.15">
      <c r="A44" s="57" t="s">
        <v>288</v>
      </c>
      <c r="B44" s="106">
        <v>2</v>
      </c>
      <c r="C44" s="20">
        <v>85.680376760361398</v>
      </c>
      <c r="D44" s="113">
        <v>1.4114541394089499</v>
      </c>
      <c r="E44" s="20">
        <v>87.325465216022806</v>
      </c>
      <c r="F44" s="113">
        <v>2.2124270678843398</v>
      </c>
      <c r="G44" s="20" t="s">
        <v>824</v>
      </c>
      <c r="H44" s="113" t="s">
        <v>824</v>
      </c>
      <c r="I44" s="20" t="s">
        <v>824</v>
      </c>
      <c r="J44" s="113" t="s">
        <v>824</v>
      </c>
      <c r="K44" s="20">
        <v>84.361652902982101</v>
      </c>
      <c r="L44" s="113">
        <v>1.3137393988027599</v>
      </c>
      <c r="M44" s="20">
        <v>81.604739069461402</v>
      </c>
      <c r="N44" s="113">
        <v>1.8049186950946099</v>
      </c>
      <c r="O44" s="20">
        <v>86.723348952969403</v>
      </c>
      <c r="P44" s="113">
        <v>2.12166287848135</v>
      </c>
      <c r="Q44" s="20">
        <v>2.3616960499872599</v>
      </c>
      <c r="R44" s="113">
        <v>2.6314932479394302</v>
      </c>
      <c r="S44" s="20">
        <v>-1.3187238573792699</v>
      </c>
      <c r="T44" s="113">
        <v>1.92824116635375</v>
      </c>
      <c r="U44" s="20">
        <v>-5.7207261465614296</v>
      </c>
      <c r="V44" s="113">
        <v>2.8552696941986602</v>
      </c>
      <c r="W44" s="20" t="s">
        <v>824</v>
      </c>
      <c r="X44" s="113" t="s">
        <v>824</v>
      </c>
      <c r="Y44" s="20" t="s">
        <v>824</v>
      </c>
      <c r="Z44" s="123" t="s">
        <v>824</v>
      </c>
    </row>
    <row r="45" spans="1:26" ht="13" customHeight="1" x14ac:dyDescent="0.15">
      <c r="A45" s="57" t="s">
        <v>289</v>
      </c>
      <c r="B45" s="106">
        <v>2</v>
      </c>
      <c r="C45" s="20">
        <v>86.987179430406997</v>
      </c>
      <c r="D45" s="113">
        <v>2.48887870306763</v>
      </c>
      <c r="E45" s="20">
        <v>78.668880624533699</v>
      </c>
      <c r="F45" s="113">
        <v>4.6626634557714404</v>
      </c>
      <c r="G45" s="20">
        <v>82.388699764363594</v>
      </c>
      <c r="H45" s="113">
        <v>1.98335590673777</v>
      </c>
      <c r="I45" s="20">
        <v>-4.5984796660434304</v>
      </c>
      <c r="J45" s="113">
        <v>3.1927831262886901</v>
      </c>
      <c r="K45" s="20">
        <v>82.392766567740793</v>
      </c>
      <c r="L45" s="113">
        <v>2.4494556427051899</v>
      </c>
      <c r="M45" s="20">
        <v>81.728114247279294</v>
      </c>
      <c r="N45" s="113">
        <v>3.01645139126243</v>
      </c>
      <c r="O45" s="20">
        <v>80.821950826836002</v>
      </c>
      <c r="P45" s="113">
        <v>1.39275563207288</v>
      </c>
      <c r="Q45" s="20">
        <v>-1.57081574090482</v>
      </c>
      <c r="R45" s="113">
        <v>2.8808283277947502</v>
      </c>
      <c r="S45" s="20">
        <v>-4.5944128626662</v>
      </c>
      <c r="T45" s="113">
        <v>3.4920409711462299</v>
      </c>
      <c r="U45" s="20">
        <v>3.0592336227456101</v>
      </c>
      <c r="V45" s="113">
        <v>5.5533241844534498</v>
      </c>
      <c r="W45" s="20">
        <v>-1.56674893752759</v>
      </c>
      <c r="X45" s="113">
        <v>2.4235240670276701</v>
      </c>
      <c r="Y45" s="20">
        <v>3.0276639251386102</v>
      </c>
      <c r="Z45" s="123">
        <v>4.3003530024567098</v>
      </c>
    </row>
    <row r="46" spans="1:26" ht="13" customHeight="1" x14ac:dyDescent="0.15">
      <c r="A46" s="57" t="s">
        <v>290</v>
      </c>
      <c r="B46" s="106">
        <v>2</v>
      </c>
      <c r="C46" s="20">
        <v>88.856439192618893</v>
      </c>
      <c r="D46" s="113">
        <v>0.85007781609087196</v>
      </c>
      <c r="E46" s="20">
        <v>83.377892523205603</v>
      </c>
      <c r="F46" s="113">
        <v>2.1635488413268198</v>
      </c>
      <c r="G46" s="20">
        <v>90.618866081007297</v>
      </c>
      <c r="H46" s="113">
        <v>2.55644098745142</v>
      </c>
      <c r="I46" s="20">
        <v>1.76242688838838</v>
      </c>
      <c r="J46" s="113">
        <v>2.97013979925336</v>
      </c>
      <c r="K46" s="20">
        <v>90.675333742705405</v>
      </c>
      <c r="L46" s="113">
        <v>0.89042775943622798</v>
      </c>
      <c r="M46" s="20">
        <v>90.015777102817296</v>
      </c>
      <c r="N46" s="113">
        <v>1.1436831896722699</v>
      </c>
      <c r="O46" s="20">
        <v>90.234539817018103</v>
      </c>
      <c r="P46" s="113">
        <v>2.6958916970115001</v>
      </c>
      <c r="Q46" s="20">
        <v>-0.440793925687331</v>
      </c>
      <c r="R46" s="113">
        <v>2.9309719293596301</v>
      </c>
      <c r="S46" s="20">
        <v>1.8188945500864699</v>
      </c>
      <c r="T46" s="113">
        <v>1.2310539745211999</v>
      </c>
      <c r="U46" s="20">
        <v>6.6378845796116499</v>
      </c>
      <c r="V46" s="113">
        <v>2.44723411776347</v>
      </c>
      <c r="W46" s="20">
        <v>-0.38432626398923703</v>
      </c>
      <c r="X46" s="113">
        <v>3.71526884146183</v>
      </c>
      <c r="Y46" s="20">
        <v>-2.2032208140757099</v>
      </c>
      <c r="Z46" s="123">
        <v>4.1728080327044701</v>
      </c>
    </row>
    <row r="47" spans="1:26" ht="13" customHeight="1" x14ac:dyDescent="0.15">
      <c r="A47" s="57" t="s">
        <v>291</v>
      </c>
      <c r="B47" s="106">
        <v>2</v>
      </c>
      <c r="C47" s="20">
        <v>91.490748304252506</v>
      </c>
      <c r="D47" s="113">
        <v>0.94203941980010597</v>
      </c>
      <c r="E47" s="20">
        <v>87.716678065282693</v>
      </c>
      <c r="F47" s="113">
        <v>1.28005636697005</v>
      </c>
      <c r="G47" s="20">
        <v>89.769436769340103</v>
      </c>
      <c r="H47" s="113">
        <v>1.6652774332688101</v>
      </c>
      <c r="I47" s="20">
        <v>-1.7213115349124299</v>
      </c>
      <c r="J47" s="113">
        <v>1.90941818240946</v>
      </c>
      <c r="K47" s="20">
        <v>92.446109547981095</v>
      </c>
      <c r="L47" s="113">
        <v>1.1132013436268799</v>
      </c>
      <c r="M47" s="20">
        <v>92.350243175289094</v>
      </c>
      <c r="N47" s="113">
        <v>1.2228401401709099</v>
      </c>
      <c r="O47" s="20">
        <v>84.018001834697799</v>
      </c>
      <c r="P47" s="113">
        <v>4.6828649520199201</v>
      </c>
      <c r="Q47" s="20">
        <v>-8.4281077132832696</v>
      </c>
      <c r="R47" s="113">
        <v>4.8104573991180599</v>
      </c>
      <c r="S47" s="20">
        <v>0.95536124372853204</v>
      </c>
      <c r="T47" s="113">
        <v>1.4583056949453399</v>
      </c>
      <c r="U47" s="20">
        <v>4.6335651100064004</v>
      </c>
      <c r="V47" s="113">
        <v>1.77027746724455</v>
      </c>
      <c r="W47" s="20">
        <v>-5.7514349346423002</v>
      </c>
      <c r="X47" s="113">
        <v>4.9701481958399203</v>
      </c>
      <c r="Y47" s="20">
        <v>-6.7067961783708396</v>
      </c>
      <c r="Z47" s="123">
        <v>5.1755558333425</v>
      </c>
    </row>
    <row r="48" spans="1:26" ht="13" customHeight="1" x14ac:dyDescent="0.15">
      <c r="A48" s="57" t="s">
        <v>292</v>
      </c>
      <c r="B48" s="106">
        <v>2</v>
      </c>
      <c r="C48" s="20">
        <v>82.583182459340506</v>
      </c>
      <c r="D48" s="113">
        <v>0.97385526531453603</v>
      </c>
      <c r="E48" s="20">
        <v>79.610096765258504</v>
      </c>
      <c r="F48" s="113">
        <v>1.45691039282135</v>
      </c>
      <c r="G48" s="20">
        <v>85.674500147504503</v>
      </c>
      <c r="H48" s="113">
        <v>1.3341424084393601</v>
      </c>
      <c r="I48" s="20">
        <v>3.0913176881640299</v>
      </c>
      <c r="J48" s="113">
        <v>1.6896168739200601</v>
      </c>
      <c r="K48" s="20">
        <v>81.915053745481799</v>
      </c>
      <c r="L48" s="113">
        <v>1.23838551578376</v>
      </c>
      <c r="M48" s="20">
        <v>81.659880648308501</v>
      </c>
      <c r="N48" s="113">
        <v>2.0904840041963801</v>
      </c>
      <c r="O48" s="20">
        <v>80.639002248944806</v>
      </c>
      <c r="P48" s="113">
        <v>1.87395836555566</v>
      </c>
      <c r="Q48" s="20">
        <v>-1.27605149653702</v>
      </c>
      <c r="R48" s="113">
        <v>2.2001107078792201</v>
      </c>
      <c r="S48" s="20">
        <v>-0.66812871385865003</v>
      </c>
      <c r="T48" s="113">
        <v>1.5754341507926799</v>
      </c>
      <c r="U48" s="20">
        <v>2.0497838830499799</v>
      </c>
      <c r="V48" s="113">
        <v>2.5480799172144901</v>
      </c>
      <c r="W48" s="20">
        <v>-5.0354978985596999</v>
      </c>
      <c r="X48" s="113">
        <v>2.3003599548402001</v>
      </c>
      <c r="Y48" s="20">
        <v>-4.3673691847010501</v>
      </c>
      <c r="Z48" s="123">
        <v>2.7740389881110499</v>
      </c>
    </row>
    <row r="49" spans="1:26" ht="13" customHeight="1" x14ac:dyDescent="0.15">
      <c r="A49" s="57" t="s">
        <v>293</v>
      </c>
      <c r="B49" s="106">
        <v>2</v>
      </c>
      <c r="C49" s="20">
        <v>92.420538846645201</v>
      </c>
      <c r="D49" s="113">
        <v>0.44930302632396601</v>
      </c>
      <c r="E49" s="20">
        <v>93.999406485509695</v>
      </c>
      <c r="F49" s="113">
        <v>0.76942432822816798</v>
      </c>
      <c r="G49" s="20">
        <v>94.526809296290295</v>
      </c>
      <c r="H49" s="113">
        <v>1.1102455072325199</v>
      </c>
      <c r="I49" s="20">
        <v>2.1062704496451699</v>
      </c>
      <c r="J49" s="113">
        <v>1.18230951982995</v>
      </c>
      <c r="K49" s="20">
        <v>94.703835066696001</v>
      </c>
      <c r="L49" s="113">
        <v>0.702989996146415</v>
      </c>
      <c r="M49" s="20">
        <v>95.244179660452403</v>
      </c>
      <c r="N49" s="113">
        <v>0.93762266460502897</v>
      </c>
      <c r="O49" s="20">
        <v>92.108613514281302</v>
      </c>
      <c r="P49" s="113">
        <v>1.2225062591378699</v>
      </c>
      <c r="Q49" s="20">
        <v>-2.59522155241467</v>
      </c>
      <c r="R49" s="113">
        <v>1.3877519451838101</v>
      </c>
      <c r="S49" s="20">
        <v>2.28329622005079</v>
      </c>
      <c r="T49" s="113">
        <v>0.83430698435636397</v>
      </c>
      <c r="U49" s="20">
        <v>1.24477317494276</v>
      </c>
      <c r="V49" s="113">
        <v>1.2129097485181699</v>
      </c>
      <c r="W49" s="20">
        <v>-2.4181957820090498</v>
      </c>
      <c r="X49" s="113">
        <v>1.65141352784857</v>
      </c>
      <c r="Y49" s="20">
        <v>-4.7014920020598403</v>
      </c>
      <c r="Z49" s="123">
        <v>1.82310484120963</v>
      </c>
    </row>
    <row r="50" spans="1:26" ht="13" customHeight="1" x14ac:dyDescent="0.15">
      <c r="A50" s="57" t="s">
        <v>294</v>
      </c>
      <c r="B50" s="106">
        <v>2</v>
      </c>
      <c r="C50" s="20">
        <v>91.666897490272405</v>
      </c>
      <c r="D50" s="113">
        <v>2.09059194962918</v>
      </c>
      <c r="E50" s="20">
        <v>96.275484480638397</v>
      </c>
      <c r="F50" s="113">
        <v>0.81652872904405904</v>
      </c>
      <c r="G50" s="20">
        <v>93.030228874917498</v>
      </c>
      <c r="H50" s="113">
        <v>1.3360659535627699</v>
      </c>
      <c r="I50" s="20">
        <v>1.3633313846450601</v>
      </c>
      <c r="J50" s="113">
        <v>2.4869165575200398</v>
      </c>
      <c r="K50" s="20">
        <v>94.356125251949294</v>
      </c>
      <c r="L50" s="113">
        <v>1.87579945739561</v>
      </c>
      <c r="M50" s="20">
        <v>90.348380930941204</v>
      </c>
      <c r="N50" s="113">
        <v>2.4117535549141098</v>
      </c>
      <c r="O50" s="20">
        <v>85.496966902864401</v>
      </c>
      <c r="P50" s="113">
        <v>1.4352675230535501</v>
      </c>
      <c r="Q50" s="20">
        <v>-8.8591583490848897</v>
      </c>
      <c r="R50" s="113">
        <v>2.3465393859505901</v>
      </c>
      <c r="S50" s="20">
        <v>2.6892277616768898</v>
      </c>
      <c r="T50" s="113">
        <v>2.80877167178466</v>
      </c>
      <c r="U50" s="20">
        <v>-5.9271035496972502</v>
      </c>
      <c r="V50" s="113">
        <v>2.5462274790354398</v>
      </c>
      <c r="W50" s="20">
        <v>-7.5332619720530696</v>
      </c>
      <c r="X50" s="113">
        <v>1.9608837535667101</v>
      </c>
      <c r="Y50" s="20">
        <v>-10.222489733730001</v>
      </c>
      <c r="Z50" s="123">
        <v>3.4192105892858802</v>
      </c>
    </row>
    <row r="51" spans="1:26" ht="13" customHeight="1" x14ac:dyDescent="0.15">
      <c r="A51" s="57" t="s">
        <v>296</v>
      </c>
      <c r="B51" s="106">
        <v>2</v>
      </c>
      <c r="C51" s="20">
        <v>97.1743664512462</v>
      </c>
      <c r="D51" s="113">
        <v>0.39973306249642399</v>
      </c>
      <c r="E51" s="20">
        <v>97.930701493217498</v>
      </c>
      <c r="F51" s="113">
        <v>0.55867385951930604</v>
      </c>
      <c r="G51" s="20">
        <v>96.402306802735296</v>
      </c>
      <c r="H51" s="113">
        <v>1.30300249012407</v>
      </c>
      <c r="I51" s="20">
        <v>-0.77205964851098896</v>
      </c>
      <c r="J51" s="113">
        <v>1.37124685801657</v>
      </c>
      <c r="K51" s="20">
        <v>98.288079143496702</v>
      </c>
      <c r="L51" s="113">
        <v>0.23799723891032101</v>
      </c>
      <c r="M51" s="20">
        <v>97.219171859697497</v>
      </c>
      <c r="N51" s="113">
        <v>0.6557009850337</v>
      </c>
      <c r="O51" s="20">
        <v>97.462807884282995</v>
      </c>
      <c r="P51" s="113">
        <v>1.09865320609395</v>
      </c>
      <c r="Q51" s="20">
        <v>-0.82527125921375</v>
      </c>
      <c r="R51" s="113">
        <v>1.12084883356445</v>
      </c>
      <c r="S51" s="20">
        <v>1.1137126922504601</v>
      </c>
      <c r="T51" s="113">
        <v>0.46521952558088803</v>
      </c>
      <c r="U51" s="20">
        <v>-0.71152963352001597</v>
      </c>
      <c r="V51" s="113">
        <v>0.86142919795207795</v>
      </c>
      <c r="W51" s="20">
        <v>1.0605010815477001</v>
      </c>
      <c r="X51" s="113">
        <v>1.7043633287917399</v>
      </c>
      <c r="Y51" s="20">
        <v>-5.3211610702760502E-2</v>
      </c>
      <c r="Z51" s="123">
        <v>1.77105055075317</v>
      </c>
    </row>
    <row r="52" spans="1:26" ht="13" customHeight="1" x14ac:dyDescent="0.15">
      <c r="A52" s="110" t="s">
        <v>316</v>
      </c>
      <c r="B52" s="74">
        <v>2</v>
      </c>
      <c r="C52" s="8">
        <v>87.220826179580698</v>
      </c>
      <c r="D52" s="114">
        <v>0.29852400196768802</v>
      </c>
      <c r="E52" s="8">
        <v>87.123991203488302</v>
      </c>
      <c r="F52" s="114">
        <v>0.39267801024016202</v>
      </c>
      <c r="G52" s="8">
        <v>85.695844105321598</v>
      </c>
      <c r="H52" s="114">
        <v>0.63810394274096105</v>
      </c>
      <c r="I52" s="8">
        <v>-1.37684007855788</v>
      </c>
      <c r="J52" s="114">
        <v>0.75184414381238196</v>
      </c>
      <c r="K52" s="8">
        <v>87.695514995149395</v>
      </c>
      <c r="L52" s="114">
        <v>0.27706557640914298</v>
      </c>
      <c r="M52" s="8">
        <v>86.530977351703299</v>
      </c>
      <c r="N52" s="114">
        <v>0.37827486068765098</v>
      </c>
      <c r="O52" s="8">
        <v>86.2178841462284</v>
      </c>
      <c r="P52" s="114">
        <v>0.59377116243209405</v>
      </c>
      <c r="Q52" s="8">
        <v>-0.94633426078979799</v>
      </c>
      <c r="R52" s="114">
        <v>0.66686490265483001</v>
      </c>
      <c r="S52" s="8">
        <v>0.47468881556864101</v>
      </c>
      <c r="T52" s="114">
        <v>0.40728603386530998</v>
      </c>
      <c r="U52" s="8">
        <v>-0.59301385178508803</v>
      </c>
      <c r="V52" s="114">
        <v>0.54524113010156705</v>
      </c>
      <c r="W52" s="8">
        <v>0.52204004090673095</v>
      </c>
      <c r="X52" s="114">
        <v>0.87163113475685305</v>
      </c>
      <c r="Y52" s="8">
        <v>0.430505817768078</v>
      </c>
      <c r="Z52" s="124">
        <v>1.0049768231048</v>
      </c>
    </row>
    <row r="53" spans="1:26" ht="13" customHeight="1" x14ac:dyDescent="0.15">
      <c r="A53" s="57" t="s">
        <v>300</v>
      </c>
      <c r="B53" s="106">
        <v>2</v>
      </c>
      <c r="C53" s="20">
        <v>92.459056715932604</v>
      </c>
      <c r="D53" s="113">
        <v>1.2546378015059301</v>
      </c>
      <c r="E53" s="20">
        <v>93.851037003006198</v>
      </c>
      <c r="F53" s="113">
        <v>1.68504229163311</v>
      </c>
      <c r="G53" s="20">
        <v>92.583792778518003</v>
      </c>
      <c r="H53" s="113">
        <v>3.2465183620575799</v>
      </c>
      <c r="I53" s="20">
        <v>0.124736062585384</v>
      </c>
      <c r="J53" s="113">
        <v>3.65849545542744</v>
      </c>
      <c r="K53" s="20">
        <v>90.804238757328406</v>
      </c>
      <c r="L53" s="113">
        <v>2.60806057860749</v>
      </c>
      <c r="M53" s="20">
        <v>96.347831442598306</v>
      </c>
      <c r="N53" s="113">
        <v>0.89321585315026297</v>
      </c>
      <c r="O53" s="20">
        <v>92.373305698725602</v>
      </c>
      <c r="P53" s="113">
        <v>1.8427877520352001</v>
      </c>
      <c r="Q53" s="20">
        <v>1.56906694139725</v>
      </c>
      <c r="R53" s="113">
        <v>3.0991410082853901</v>
      </c>
      <c r="S53" s="20">
        <v>-1.65481795860424</v>
      </c>
      <c r="T53" s="113">
        <v>2.8941485785380898</v>
      </c>
      <c r="U53" s="20">
        <v>2.49679443959216</v>
      </c>
      <c r="V53" s="113">
        <v>1.9071450088839901</v>
      </c>
      <c r="W53" s="20">
        <v>-0.21048707979237199</v>
      </c>
      <c r="X53" s="113">
        <v>3.7330615015330202</v>
      </c>
      <c r="Y53" s="20">
        <v>1.4443308788118701</v>
      </c>
      <c r="Z53" s="123">
        <v>4.7947120858941501</v>
      </c>
    </row>
    <row r="54" spans="1:26" ht="13" customHeight="1" x14ac:dyDescent="0.15">
      <c r="A54" s="57" t="s">
        <v>301</v>
      </c>
      <c r="B54" s="106">
        <v>2</v>
      </c>
      <c r="C54" s="20">
        <v>91.472593746758506</v>
      </c>
      <c r="D54" s="113">
        <v>1.33174584208402</v>
      </c>
      <c r="E54" s="20">
        <v>93.175209677942703</v>
      </c>
      <c r="F54" s="113">
        <v>1.7159442311051301</v>
      </c>
      <c r="G54" s="20" t="s">
        <v>824</v>
      </c>
      <c r="H54" s="113" t="s">
        <v>824</v>
      </c>
      <c r="I54" s="20" t="s">
        <v>824</v>
      </c>
      <c r="J54" s="113" t="s">
        <v>824</v>
      </c>
      <c r="K54" s="20">
        <v>90.094531626389397</v>
      </c>
      <c r="L54" s="113">
        <v>2.3955411162653801</v>
      </c>
      <c r="M54" s="20">
        <v>84.428251267240199</v>
      </c>
      <c r="N54" s="113">
        <v>3.2000034277463398</v>
      </c>
      <c r="O54" s="20">
        <v>90.529816451234694</v>
      </c>
      <c r="P54" s="113">
        <v>3.1312678678845298</v>
      </c>
      <c r="Q54" s="20">
        <v>0.435284824845382</v>
      </c>
      <c r="R54" s="113">
        <v>3.85099369499757</v>
      </c>
      <c r="S54" s="20">
        <v>-1.3780621203691701</v>
      </c>
      <c r="T54" s="113">
        <v>2.7408327617032899</v>
      </c>
      <c r="U54" s="20">
        <v>-8.7469584107025504</v>
      </c>
      <c r="V54" s="113">
        <v>3.6310448278493199</v>
      </c>
      <c r="W54" s="20" t="s">
        <v>824</v>
      </c>
      <c r="X54" s="113" t="s">
        <v>824</v>
      </c>
      <c r="Y54" s="20" t="s">
        <v>824</v>
      </c>
      <c r="Z54" s="123" t="s">
        <v>824</v>
      </c>
    </row>
    <row r="55" spans="1:26" ht="13" customHeight="1" x14ac:dyDescent="0.15">
      <c r="A55" s="57" t="s">
        <v>302</v>
      </c>
      <c r="B55" s="106">
        <v>2</v>
      </c>
      <c r="C55" s="20">
        <v>90.801128713122395</v>
      </c>
      <c r="D55" s="113">
        <v>1.4298076136823801</v>
      </c>
      <c r="E55" s="20">
        <v>90.8708271241224</v>
      </c>
      <c r="F55" s="113">
        <v>1.21042177598948</v>
      </c>
      <c r="G55" s="20">
        <v>85.8136616492569</v>
      </c>
      <c r="H55" s="113">
        <v>3.1263768275722099</v>
      </c>
      <c r="I55" s="20">
        <v>-4.9874670638654903</v>
      </c>
      <c r="J55" s="113">
        <v>3.4725455187494498</v>
      </c>
      <c r="K55" s="20">
        <v>94.188247037842899</v>
      </c>
      <c r="L55" s="113">
        <v>1.2259202368475299</v>
      </c>
      <c r="M55" s="20">
        <v>90.409256675961501</v>
      </c>
      <c r="N55" s="113">
        <v>2.91278665384921</v>
      </c>
      <c r="O55" s="20">
        <v>90.556201430111102</v>
      </c>
      <c r="P55" s="113">
        <v>2.0674430693617598</v>
      </c>
      <c r="Q55" s="20">
        <v>-3.6320456077317802</v>
      </c>
      <c r="R55" s="113">
        <v>2.3939543476619001</v>
      </c>
      <c r="S55" s="20">
        <v>3.3871183247204502</v>
      </c>
      <c r="T55" s="113">
        <v>1.8834092065338299</v>
      </c>
      <c r="U55" s="20">
        <v>-0.46157044816085602</v>
      </c>
      <c r="V55" s="113">
        <v>3.1542743962172302</v>
      </c>
      <c r="W55" s="20">
        <v>4.7425397808541598</v>
      </c>
      <c r="X55" s="113">
        <v>3.7481399270881601</v>
      </c>
      <c r="Y55" s="20">
        <v>1.3554214561337099</v>
      </c>
      <c r="Z55" s="123">
        <v>4.2177707143082301</v>
      </c>
    </row>
    <row r="56" spans="1:26" ht="13" customHeight="1" x14ac:dyDescent="0.15">
      <c r="A56" s="72" t="s">
        <v>303</v>
      </c>
      <c r="B56" s="79">
        <v>2</v>
      </c>
      <c r="C56" s="118">
        <v>94.513177227140602</v>
      </c>
      <c r="D56" s="119">
        <v>0.90043237013532496</v>
      </c>
      <c r="E56" s="118">
        <v>94.936159106477206</v>
      </c>
      <c r="F56" s="119">
        <v>1.72634189997308</v>
      </c>
      <c r="G56" s="118" t="s">
        <v>824</v>
      </c>
      <c r="H56" s="119" t="s">
        <v>824</v>
      </c>
      <c r="I56" s="118" t="s">
        <v>824</v>
      </c>
      <c r="J56" s="119" t="s">
        <v>824</v>
      </c>
      <c r="K56" s="118">
        <v>93.126518776841806</v>
      </c>
      <c r="L56" s="119">
        <v>1.53868290480244</v>
      </c>
      <c r="M56" s="118">
        <v>92.570197269421101</v>
      </c>
      <c r="N56" s="119">
        <v>1.71700382693707</v>
      </c>
      <c r="O56" s="118" t="s">
        <v>824</v>
      </c>
      <c r="P56" s="119" t="s">
        <v>824</v>
      </c>
      <c r="Q56" s="118" t="s">
        <v>824</v>
      </c>
      <c r="R56" s="119" t="s">
        <v>824</v>
      </c>
      <c r="S56" s="118">
        <v>-1.38665845029875</v>
      </c>
      <c r="T56" s="119">
        <v>1.78278533052042</v>
      </c>
      <c r="U56" s="118">
        <v>-2.36596183705612</v>
      </c>
      <c r="V56" s="119">
        <v>2.4348220668704301</v>
      </c>
      <c r="W56" s="118" t="s">
        <v>824</v>
      </c>
      <c r="X56" s="119" t="s">
        <v>824</v>
      </c>
      <c r="Y56" s="118" t="s">
        <v>824</v>
      </c>
      <c r="Z56" s="125" t="s">
        <v>824</v>
      </c>
    </row>
    <row r="57" spans="1:26" ht="13" customHeight="1" x14ac:dyDescent="0.15">
      <c r="A57" s="135"/>
      <c r="B57" s="129"/>
      <c r="C57" s="130" t="s">
        <v>1812</v>
      </c>
      <c r="D57" s="131" t="s">
        <v>1813</v>
      </c>
      <c r="E57" s="130" t="s">
        <v>1814</v>
      </c>
      <c r="F57" s="131" t="s">
        <v>1815</v>
      </c>
      <c r="G57" s="130" t="s">
        <v>1816</v>
      </c>
      <c r="H57" s="131" t="s">
        <v>1817</v>
      </c>
      <c r="I57" s="130" t="s">
        <v>1818</v>
      </c>
      <c r="J57" s="131" t="s">
        <v>1819</v>
      </c>
      <c r="K57" s="130" t="s">
        <v>1820</v>
      </c>
      <c r="L57" s="131" t="s">
        <v>1821</v>
      </c>
      <c r="M57" s="130" t="s">
        <v>1822</v>
      </c>
      <c r="N57" s="131" t="s">
        <v>1823</v>
      </c>
      <c r="O57" s="130" t="s">
        <v>1824</v>
      </c>
      <c r="P57" s="131" t="s">
        <v>1825</v>
      </c>
      <c r="Q57" s="130" t="s">
        <v>1826</v>
      </c>
      <c r="R57" s="131" t="s">
        <v>1827</v>
      </c>
      <c r="S57" s="130" t="s">
        <v>1828</v>
      </c>
      <c r="T57" s="131" t="s">
        <v>1829</v>
      </c>
      <c r="U57" s="130" t="s">
        <v>1830</v>
      </c>
      <c r="V57" s="131" t="s">
        <v>1831</v>
      </c>
      <c r="W57" s="130" t="s">
        <v>1832</v>
      </c>
      <c r="X57" s="131" t="s">
        <v>1833</v>
      </c>
      <c r="Y57" s="130" t="s">
        <v>1834</v>
      </c>
      <c r="Z57" s="137" t="s">
        <v>1835</v>
      </c>
    </row>
    <row r="58" spans="1:26" ht="13" customHeight="1" x14ac:dyDescent="0.15">
      <c r="A58" s="57" t="s">
        <v>265</v>
      </c>
      <c r="B58" s="82">
        <v>1</v>
      </c>
      <c r="C58" s="20">
        <v>90.193850839573599</v>
      </c>
      <c r="D58" s="113">
        <v>1.86312175838522</v>
      </c>
      <c r="E58" s="20">
        <v>91.768072984407894</v>
      </c>
      <c r="F58" s="113">
        <v>2.2050550113541898</v>
      </c>
      <c r="G58" s="20">
        <v>89.913166155871906</v>
      </c>
      <c r="H58" s="113">
        <v>2.0284799873304902</v>
      </c>
      <c r="I58" s="20">
        <v>-0.28068468370169303</v>
      </c>
      <c r="J58" s="113">
        <v>2.7973625507751199</v>
      </c>
      <c r="K58" s="20">
        <v>87.617772144347597</v>
      </c>
      <c r="L58" s="113">
        <v>1.9862475245925499</v>
      </c>
      <c r="M58" s="20">
        <v>90.017795318830906</v>
      </c>
      <c r="N58" s="113">
        <v>1.7850858131171401</v>
      </c>
      <c r="O58" s="20">
        <v>91.210921866075594</v>
      </c>
      <c r="P58" s="113">
        <v>1.6850906168455499</v>
      </c>
      <c r="Q58" s="20">
        <v>3.593149721728</v>
      </c>
      <c r="R58" s="113">
        <v>2.6824521395126899</v>
      </c>
      <c r="S58" s="20">
        <v>-2.5760786952260202</v>
      </c>
      <c r="T58" s="113">
        <v>2.7233071651061498</v>
      </c>
      <c r="U58" s="20">
        <v>-1.7502776655769701</v>
      </c>
      <c r="V58" s="113">
        <v>2.8370405290179299</v>
      </c>
      <c r="W58" s="20">
        <v>1.2977557102036701</v>
      </c>
      <c r="X58" s="113">
        <v>2.63709337073628</v>
      </c>
      <c r="Y58" s="20">
        <v>3.8738344054296898</v>
      </c>
      <c r="Z58" s="123">
        <v>3.87566597132097</v>
      </c>
    </row>
    <row r="59" spans="1:26" ht="13" customHeight="1" x14ac:dyDescent="0.15">
      <c r="A59" s="57" t="s">
        <v>270</v>
      </c>
      <c r="B59" s="82">
        <v>1</v>
      </c>
      <c r="C59" s="20">
        <v>88.332384320600397</v>
      </c>
      <c r="D59" s="113">
        <v>0.68405884051384902</v>
      </c>
      <c r="E59" s="20">
        <v>93.153746788312304</v>
      </c>
      <c r="F59" s="113">
        <v>1.2345965100446601</v>
      </c>
      <c r="G59" s="20" t="s">
        <v>824</v>
      </c>
      <c r="H59" s="113" t="s">
        <v>824</v>
      </c>
      <c r="I59" s="20" t="s">
        <v>824</v>
      </c>
      <c r="J59" s="113" t="s">
        <v>824</v>
      </c>
      <c r="K59" s="20">
        <v>84.925388001997206</v>
      </c>
      <c r="L59" s="113">
        <v>1.06575577905875</v>
      </c>
      <c r="M59" s="20">
        <v>85.957479945688405</v>
      </c>
      <c r="N59" s="113">
        <v>2.0687757598199501</v>
      </c>
      <c r="O59" s="20" t="s">
        <v>824</v>
      </c>
      <c r="P59" s="113" t="s">
        <v>824</v>
      </c>
      <c r="Q59" s="20" t="s">
        <v>824</v>
      </c>
      <c r="R59" s="113" t="s">
        <v>824</v>
      </c>
      <c r="S59" s="20">
        <v>-3.4069963186032601</v>
      </c>
      <c r="T59" s="113">
        <v>1.2664011520376499</v>
      </c>
      <c r="U59" s="20">
        <v>-7.1962668426238796</v>
      </c>
      <c r="V59" s="113">
        <v>2.4091620300496701</v>
      </c>
      <c r="W59" s="20" t="s">
        <v>824</v>
      </c>
      <c r="X59" s="113" t="s">
        <v>824</v>
      </c>
      <c r="Y59" s="20" t="s">
        <v>824</v>
      </c>
      <c r="Z59" s="123" t="s">
        <v>824</v>
      </c>
    </row>
    <row r="60" spans="1:26" ht="13" customHeight="1" x14ac:dyDescent="0.15">
      <c r="A60" s="57" t="s">
        <v>272</v>
      </c>
      <c r="B60" s="82">
        <v>1</v>
      </c>
      <c r="C60" s="20">
        <v>94.496210819402407</v>
      </c>
      <c r="D60" s="113">
        <v>0.59337018840630895</v>
      </c>
      <c r="E60" s="20">
        <v>93.738444739864804</v>
      </c>
      <c r="F60" s="113">
        <v>1.0173882601841999</v>
      </c>
      <c r="G60" s="20" t="s">
        <v>824</v>
      </c>
      <c r="H60" s="113" t="s">
        <v>824</v>
      </c>
      <c r="I60" s="20" t="s">
        <v>824</v>
      </c>
      <c r="J60" s="113" t="s">
        <v>824</v>
      </c>
      <c r="K60" s="20">
        <v>92.942771109607705</v>
      </c>
      <c r="L60" s="113">
        <v>0.82349176239259303</v>
      </c>
      <c r="M60" s="20">
        <v>90.765011852963497</v>
      </c>
      <c r="N60" s="113">
        <v>1.5347336154486</v>
      </c>
      <c r="O60" s="20">
        <v>94.160813842754195</v>
      </c>
      <c r="P60" s="113">
        <v>2.90054727849025</v>
      </c>
      <c r="Q60" s="20">
        <v>1.2180427331464301</v>
      </c>
      <c r="R60" s="113">
        <v>3.0404767126871199</v>
      </c>
      <c r="S60" s="20">
        <v>-1.5534397097946999</v>
      </c>
      <c r="T60" s="113">
        <v>1.0150009178408601</v>
      </c>
      <c r="U60" s="20">
        <v>-2.97343288690135</v>
      </c>
      <c r="V60" s="113">
        <v>1.8413272773596101</v>
      </c>
      <c r="W60" s="20" t="s">
        <v>824</v>
      </c>
      <c r="X60" s="113" t="s">
        <v>824</v>
      </c>
      <c r="Y60" s="20" t="s">
        <v>824</v>
      </c>
      <c r="Z60" s="123" t="s">
        <v>824</v>
      </c>
    </row>
    <row r="61" spans="1:26" ht="13" customHeight="1" x14ac:dyDescent="0.15">
      <c r="A61" s="57" t="s">
        <v>290</v>
      </c>
      <c r="B61" s="82">
        <v>1</v>
      </c>
      <c r="C61" s="20">
        <v>89.682466720686506</v>
      </c>
      <c r="D61" s="113">
        <v>0.93991967767406803</v>
      </c>
      <c r="E61" s="20">
        <v>91.797579462814397</v>
      </c>
      <c r="F61" s="113">
        <v>1.81270434098097</v>
      </c>
      <c r="G61" s="20">
        <v>86.488860457833496</v>
      </c>
      <c r="H61" s="113">
        <v>3.01763137357367</v>
      </c>
      <c r="I61" s="20">
        <v>-3.19360626285295</v>
      </c>
      <c r="J61" s="113">
        <v>3.1338622031271699</v>
      </c>
      <c r="K61" s="20">
        <v>91.060598054389104</v>
      </c>
      <c r="L61" s="113">
        <v>0.93218035051283199</v>
      </c>
      <c r="M61" s="20">
        <v>89.127689287361093</v>
      </c>
      <c r="N61" s="113">
        <v>1.6648112672611599</v>
      </c>
      <c r="O61" s="20">
        <v>88.070268372432494</v>
      </c>
      <c r="P61" s="113">
        <v>2.8231265265793302</v>
      </c>
      <c r="Q61" s="20">
        <v>-2.9903296819566201</v>
      </c>
      <c r="R61" s="113">
        <v>2.9947649648627301</v>
      </c>
      <c r="S61" s="20">
        <v>1.37813133370265</v>
      </c>
      <c r="T61" s="113">
        <v>1.3237859367590901</v>
      </c>
      <c r="U61" s="20">
        <v>-2.6698901754533599</v>
      </c>
      <c r="V61" s="113">
        <v>2.46119759129797</v>
      </c>
      <c r="W61" s="20">
        <v>1.5814079145989799</v>
      </c>
      <c r="X61" s="113">
        <v>4.13232894284228</v>
      </c>
      <c r="Y61" s="20">
        <v>0.203276580896329</v>
      </c>
      <c r="Z61" s="123">
        <v>4.3347098522229102</v>
      </c>
    </row>
    <row r="62" spans="1:26" ht="13" customHeight="1" x14ac:dyDescent="0.15">
      <c r="A62" s="57" t="s">
        <v>292</v>
      </c>
      <c r="B62" s="82">
        <v>1</v>
      </c>
      <c r="C62" s="20">
        <v>84.306288585436306</v>
      </c>
      <c r="D62" s="113">
        <v>1.2260678570305501</v>
      </c>
      <c r="E62" s="20">
        <v>83.388494810445906</v>
      </c>
      <c r="F62" s="113">
        <v>2.2251299905421602</v>
      </c>
      <c r="G62" s="20">
        <v>82.052470159827905</v>
      </c>
      <c r="H62" s="113">
        <v>3.1392128807459398</v>
      </c>
      <c r="I62" s="20">
        <v>-2.2538184256084</v>
      </c>
      <c r="J62" s="113">
        <v>3.4558283621399299</v>
      </c>
      <c r="K62" s="20">
        <v>83.809118232676795</v>
      </c>
      <c r="L62" s="113">
        <v>1.6029866116567999</v>
      </c>
      <c r="M62" s="20">
        <v>84.383263373436606</v>
      </c>
      <c r="N62" s="113">
        <v>2.0441773929913598</v>
      </c>
      <c r="O62" s="20">
        <v>81.191019390438299</v>
      </c>
      <c r="P62" s="113">
        <v>2.24083703777496</v>
      </c>
      <c r="Q62" s="20">
        <v>-2.6180988422385001</v>
      </c>
      <c r="R62" s="113">
        <v>2.7241777737561499</v>
      </c>
      <c r="S62" s="20">
        <v>-0.49717035275946803</v>
      </c>
      <c r="T62" s="113">
        <v>2.01812003290053</v>
      </c>
      <c r="U62" s="20">
        <v>0.99476856299065697</v>
      </c>
      <c r="V62" s="113">
        <v>3.02156659513357</v>
      </c>
      <c r="W62" s="20">
        <v>-0.861450769389563</v>
      </c>
      <c r="X62" s="113">
        <v>3.8569428490068698</v>
      </c>
      <c r="Y62" s="20">
        <v>-0.36428041663009503</v>
      </c>
      <c r="Z62" s="123">
        <v>4.4004425017943101</v>
      </c>
    </row>
    <row r="63" spans="1:26" ht="13" customHeight="1" x14ac:dyDescent="0.15">
      <c r="A63" s="136" t="s">
        <v>293</v>
      </c>
      <c r="B63" s="132">
        <v>1</v>
      </c>
      <c r="C63" s="133">
        <v>93.240100053380402</v>
      </c>
      <c r="D63" s="134">
        <v>0.54692822681430697</v>
      </c>
      <c r="E63" s="133">
        <v>93.231218174253598</v>
      </c>
      <c r="F63" s="134">
        <v>1.00334365100747</v>
      </c>
      <c r="G63" s="133">
        <v>95.654549482967298</v>
      </c>
      <c r="H63" s="134">
        <v>1.2792401127514601</v>
      </c>
      <c r="I63" s="133">
        <v>2.4144494295868801</v>
      </c>
      <c r="J63" s="134">
        <v>1.4605230138113801</v>
      </c>
      <c r="K63" s="133">
        <v>94.118814197645804</v>
      </c>
      <c r="L63" s="134">
        <v>0.57079380413069702</v>
      </c>
      <c r="M63" s="133">
        <v>95.066803230832505</v>
      </c>
      <c r="N63" s="134">
        <v>1.1477563531772199</v>
      </c>
      <c r="O63" s="133">
        <v>96.383294891500199</v>
      </c>
      <c r="P63" s="134">
        <v>1.8248830109346801</v>
      </c>
      <c r="Q63" s="133">
        <v>2.2644806938544</v>
      </c>
      <c r="R63" s="134">
        <v>1.9282939518257101</v>
      </c>
      <c r="S63" s="133">
        <v>0.87871414426544403</v>
      </c>
      <c r="T63" s="134">
        <v>0.790528969817194</v>
      </c>
      <c r="U63" s="133">
        <v>1.83558505657892</v>
      </c>
      <c r="V63" s="134">
        <v>1.5244812653082001</v>
      </c>
      <c r="W63" s="133">
        <v>0.72874540853295899</v>
      </c>
      <c r="X63" s="134">
        <v>2.2285989476957</v>
      </c>
      <c r="Y63" s="133">
        <v>-0.14996873573248601</v>
      </c>
      <c r="Z63" s="138">
        <v>2.4189760309933401</v>
      </c>
    </row>
    <row r="64" spans="1:26" ht="13" customHeight="1" x14ac:dyDescent="0.15">
      <c r="A64" s="57" t="s">
        <v>317</v>
      </c>
      <c r="B64" s="82">
        <v>1</v>
      </c>
      <c r="C64" s="20">
        <v>94.780896080800503</v>
      </c>
      <c r="D64" s="113">
        <v>0.71177607508155705</v>
      </c>
      <c r="E64" s="20">
        <v>92.073315699861197</v>
      </c>
      <c r="F64" s="113">
        <v>1.1246204660519501</v>
      </c>
      <c r="G64" s="20">
        <v>90.115581666752703</v>
      </c>
      <c r="H64" s="113">
        <v>1.32404547582413</v>
      </c>
      <c r="I64" s="20">
        <v>-4.6653144140478302</v>
      </c>
      <c r="J64" s="113">
        <v>1.4883710397861001</v>
      </c>
      <c r="K64" s="20">
        <v>93.960650799599094</v>
      </c>
      <c r="L64" s="113">
        <v>1.02160073768975</v>
      </c>
      <c r="M64" s="20">
        <v>91.149996000041099</v>
      </c>
      <c r="N64" s="113">
        <v>1.44067811979451</v>
      </c>
      <c r="O64" s="20">
        <v>88.717352869713594</v>
      </c>
      <c r="P64" s="113">
        <v>1.6680897332795099</v>
      </c>
      <c r="Q64" s="20">
        <v>-5.24329792988551</v>
      </c>
      <c r="R64" s="113">
        <v>1.9750610246145299</v>
      </c>
      <c r="S64" s="20">
        <v>-0.82024528120143703</v>
      </c>
      <c r="T64" s="113">
        <v>1.24510772558311</v>
      </c>
      <c r="U64" s="20">
        <v>-0.92331969982009798</v>
      </c>
      <c r="V64" s="113">
        <v>1.8276555029648001</v>
      </c>
      <c r="W64" s="20">
        <v>-1.3982287970391201</v>
      </c>
      <c r="X64" s="113">
        <v>2.1296994577458199</v>
      </c>
      <c r="Y64" s="20">
        <v>-0.57798351583768703</v>
      </c>
      <c r="Z64" s="123">
        <v>2.4730779209368601</v>
      </c>
    </row>
    <row r="65" spans="1:26" ht="13" customHeight="1" x14ac:dyDescent="0.15">
      <c r="A65" s="57" t="s">
        <v>318</v>
      </c>
      <c r="B65" s="82">
        <v>1</v>
      </c>
      <c r="C65" s="20">
        <v>96.078185292377796</v>
      </c>
      <c r="D65" s="113">
        <v>0.55492403540930901</v>
      </c>
      <c r="E65" s="20">
        <v>96.999844233658607</v>
      </c>
      <c r="F65" s="113">
        <v>0.60279533564934495</v>
      </c>
      <c r="G65" s="20">
        <v>96.663903428118701</v>
      </c>
      <c r="H65" s="113">
        <v>1.0105035400510001</v>
      </c>
      <c r="I65" s="20">
        <v>0.58571813574087594</v>
      </c>
      <c r="J65" s="113">
        <v>1.18844137507333</v>
      </c>
      <c r="K65" s="20">
        <v>96.6971117642032</v>
      </c>
      <c r="L65" s="113">
        <v>0.88686108860937896</v>
      </c>
      <c r="M65" s="20">
        <v>96.046683745255507</v>
      </c>
      <c r="N65" s="113">
        <v>0.85835723863688895</v>
      </c>
      <c r="O65" s="20">
        <v>95.233722161501305</v>
      </c>
      <c r="P65" s="113">
        <v>1.0259580965088699</v>
      </c>
      <c r="Q65" s="20">
        <v>-1.46338960270189</v>
      </c>
      <c r="R65" s="113">
        <v>1.3987360771225801</v>
      </c>
      <c r="S65" s="20">
        <v>0.61892647182537497</v>
      </c>
      <c r="T65" s="113">
        <v>1.0461659885335399</v>
      </c>
      <c r="U65" s="20">
        <v>-0.95316048840309997</v>
      </c>
      <c r="V65" s="113">
        <v>1.04887528610457</v>
      </c>
      <c r="W65" s="20">
        <v>-1.4301812666174001</v>
      </c>
      <c r="X65" s="113">
        <v>1.4400372982140801</v>
      </c>
      <c r="Y65" s="20">
        <v>-2.0491077384427698</v>
      </c>
      <c r="Z65" s="123">
        <v>1.83544422836284</v>
      </c>
    </row>
    <row r="66" spans="1:26" ht="13" customHeight="1" x14ac:dyDescent="0.15">
      <c r="A66" s="72" t="s">
        <v>319</v>
      </c>
      <c r="B66" s="84">
        <v>1</v>
      </c>
      <c r="C66" s="118">
        <v>96.549616953030394</v>
      </c>
      <c r="D66" s="119">
        <v>0.63129630975747997</v>
      </c>
      <c r="E66" s="118">
        <v>93.991148524569795</v>
      </c>
      <c r="F66" s="119">
        <v>1.76872228087752</v>
      </c>
      <c r="G66" s="118">
        <v>96.100230708516506</v>
      </c>
      <c r="H66" s="119">
        <v>2.26395486244374</v>
      </c>
      <c r="I66" s="118">
        <v>-0.44938624451383202</v>
      </c>
      <c r="J66" s="119">
        <v>2.1070495315187401</v>
      </c>
      <c r="K66" s="118">
        <v>96.113644031424201</v>
      </c>
      <c r="L66" s="119">
        <v>0.81387384513587002</v>
      </c>
      <c r="M66" s="118">
        <v>93.806380329186695</v>
      </c>
      <c r="N66" s="119">
        <v>3.1662548460920199</v>
      </c>
      <c r="O66" s="118">
        <v>95.034377355767703</v>
      </c>
      <c r="P66" s="119">
        <v>1.6712347035500399</v>
      </c>
      <c r="Q66" s="118">
        <v>-1.0792666756565099</v>
      </c>
      <c r="R66" s="119">
        <v>1.89240102421979</v>
      </c>
      <c r="S66" s="118">
        <v>-0.43597292160615098</v>
      </c>
      <c r="T66" s="119">
        <v>1.0300124593953499</v>
      </c>
      <c r="U66" s="118">
        <v>-0.184768195383086</v>
      </c>
      <c r="V66" s="119">
        <v>3.6267820802019299</v>
      </c>
      <c r="W66" s="118">
        <v>-1.0658533527488301</v>
      </c>
      <c r="X66" s="119">
        <v>2.8139859725188101</v>
      </c>
      <c r="Y66" s="118">
        <v>-0.629880431142681</v>
      </c>
      <c r="Z66" s="125">
        <v>2.83210864282101</v>
      </c>
    </row>
    <row r="67" spans="1:26" ht="13" customHeight="1" x14ac:dyDescent="0.15">
      <c r="A67" s="57"/>
      <c r="B67" s="85"/>
      <c r="C67" s="20" t="s">
        <v>1812</v>
      </c>
      <c r="D67" s="113" t="s">
        <v>1813</v>
      </c>
      <c r="E67" s="20" t="s">
        <v>1814</v>
      </c>
      <c r="F67" s="113" t="s">
        <v>1815</v>
      </c>
      <c r="G67" s="20" t="s">
        <v>1816</v>
      </c>
      <c r="H67" s="113" t="s">
        <v>1817</v>
      </c>
      <c r="I67" s="20" t="s">
        <v>1818</v>
      </c>
      <c r="J67" s="113" t="s">
        <v>1819</v>
      </c>
      <c r="K67" s="20" t="s">
        <v>1820</v>
      </c>
      <c r="L67" s="113" t="s">
        <v>1821</v>
      </c>
      <c r="M67" s="20" t="s">
        <v>1822</v>
      </c>
      <c r="N67" s="113" t="s">
        <v>1823</v>
      </c>
      <c r="O67" s="20" t="s">
        <v>1824</v>
      </c>
      <c r="P67" s="113" t="s">
        <v>1825</v>
      </c>
      <c r="Q67" s="20" t="s">
        <v>1826</v>
      </c>
      <c r="R67" s="113" t="s">
        <v>1827</v>
      </c>
      <c r="S67" s="20" t="s">
        <v>1828</v>
      </c>
      <c r="T67" s="113" t="s">
        <v>1829</v>
      </c>
      <c r="U67" s="20" t="s">
        <v>1830</v>
      </c>
      <c r="V67" s="113" t="s">
        <v>1831</v>
      </c>
      <c r="W67" s="20" t="s">
        <v>1832</v>
      </c>
      <c r="X67" s="113" t="s">
        <v>1833</v>
      </c>
      <c r="Y67" s="20" t="s">
        <v>1834</v>
      </c>
      <c r="Z67" s="123" t="s">
        <v>1835</v>
      </c>
    </row>
    <row r="68" spans="1:26" ht="13" customHeight="1" x14ac:dyDescent="0.15">
      <c r="A68" s="57" t="s">
        <v>259</v>
      </c>
      <c r="B68" s="85">
        <v>3</v>
      </c>
      <c r="C68" s="20">
        <v>76.730301261736898</v>
      </c>
      <c r="D68" s="113">
        <v>1.86931026460966</v>
      </c>
      <c r="E68" s="20">
        <v>78.083920488356995</v>
      </c>
      <c r="F68" s="113">
        <v>1.82164263480957</v>
      </c>
      <c r="G68" s="20">
        <v>71.9346278353607</v>
      </c>
      <c r="H68" s="113">
        <v>3.1247696764893802</v>
      </c>
      <c r="I68" s="20">
        <v>-4.7956734263762</v>
      </c>
      <c r="J68" s="113">
        <v>3.7677601996555401</v>
      </c>
      <c r="K68" s="20">
        <v>78.4509348289168</v>
      </c>
      <c r="L68" s="113">
        <v>1.3402010587223001</v>
      </c>
      <c r="M68" s="20">
        <v>79.447654869989293</v>
      </c>
      <c r="N68" s="113">
        <v>2.4043810797648102</v>
      </c>
      <c r="O68" s="20">
        <v>77.550844503988003</v>
      </c>
      <c r="P68" s="113">
        <v>4.6645363142416496</v>
      </c>
      <c r="Q68" s="20">
        <v>-0.90009032492876895</v>
      </c>
      <c r="R68" s="113">
        <v>5.0630288527730301</v>
      </c>
      <c r="S68" s="20">
        <v>1.7206335671798301</v>
      </c>
      <c r="T68" s="113">
        <v>2.3000999419971699</v>
      </c>
      <c r="U68" s="20">
        <v>1.36373438163231</v>
      </c>
      <c r="V68" s="113">
        <v>3.0165261917787101</v>
      </c>
      <c r="W68" s="20">
        <v>5.6162166686272599</v>
      </c>
      <c r="X68" s="113">
        <v>5.6144531842367904</v>
      </c>
      <c r="Y68" s="20">
        <v>3.8955831014474298</v>
      </c>
      <c r="Z68" s="123">
        <v>6.3111233616623599</v>
      </c>
    </row>
    <row r="69" spans="1:26" ht="13" customHeight="1" x14ac:dyDescent="0.15">
      <c r="A69" s="57" t="s">
        <v>262</v>
      </c>
      <c r="B69" s="85">
        <v>3</v>
      </c>
      <c r="C69" s="20">
        <v>93.197927722106598</v>
      </c>
      <c r="D69" s="113">
        <v>1.02491058118041</v>
      </c>
      <c r="E69" s="20">
        <v>96.857681124883698</v>
      </c>
      <c r="F69" s="113">
        <v>0.89446775522858801</v>
      </c>
      <c r="G69" s="20" t="s">
        <v>824</v>
      </c>
      <c r="H69" s="113" t="s">
        <v>824</v>
      </c>
      <c r="I69" s="20" t="s">
        <v>824</v>
      </c>
      <c r="J69" s="113" t="s">
        <v>824</v>
      </c>
      <c r="K69" s="20">
        <v>91.442383720374096</v>
      </c>
      <c r="L69" s="113">
        <v>1.1220841439303999</v>
      </c>
      <c r="M69" s="20">
        <v>87.2020456833433</v>
      </c>
      <c r="N69" s="113">
        <v>2.02613718280758</v>
      </c>
      <c r="O69" s="20">
        <v>94.791388356775002</v>
      </c>
      <c r="P69" s="113">
        <v>1.5339262742553099</v>
      </c>
      <c r="Q69" s="20">
        <v>3.3490046364008599</v>
      </c>
      <c r="R69" s="113">
        <v>1.87357729467395</v>
      </c>
      <c r="S69" s="20">
        <v>-1.75554400173243</v>
      </c>
      <c r="T69" s="113">
        <v>1.5197086975718701</v>
      </c>
      <c r="U69" s="20">
        <v>-9.6556354415403494</v>
      </c>
      <c r="V69" s="113">
        <v>2.2147921908610502</v>
      </c>
      <c r="W69" s="20" t="s">
        <v>824</v>
      </c>
      <c r="X69" s="113" t="s">
        <v>824</v>
      </c>
      <c r="Y69" s="20" t="s">
        <v>824</v>
      </c>
      <c r="Z69" s="123" t="s">
        <v>824</v>
      </c>
    </row>
    <row r="70" spans="1:26" ht="13" customHeight="1" x14ac:dyDescent="0.15">
      <c r="A70" s="57" t="s">
        <v>281</v>
      </c>
      <c r="B70" s="85">
        <v>3</v>
      </c>
      <c r="C70" s="20">
        <v>79.014186044585998</v>
      </c>
      <c r="D70" s="113">
        <v>1.88701824279135</v>
      </c>
      <c r="E70" s="20">
        <v>77.212048122777006</v>
      </c>
      <c r="F70" s="113">
        <v>1.32209077990931</v>
      </c>
      <c r="G70" s="20">
        <v>75.134938193293706</v>
      </c>
      <c r="H70" s="113">
        <v>1.30214808094492</v>
      </c>
      <c r="I70" s="20">
        <v>-3.8792478512922601</v>
      </c>
      <c r="J70" s="113">
        <v>2.3381082958163901</v>
      </c>
      <c r="K70" s="20">
        <v>76.100341118838998</v>
      </c>
      <c r="L70" s="113">
        <v>2.6289877157952999</v>
      </c>
      <c r="M70" s="20">
        <v>75.948589870261998</v>
      </c>
      <c r="N70" s="113">
        <v>1.40208629245822</v>
      </c>
      <c r="O70" s="20">
        <v>74.977803257910196</v>
      </c>
      <c r="P70" s="113">
        <v>1.86829186183246</v>
      </c>
      <c r="Q70" s="20">
        <v>-1.1225378609288701</v>
      </c>
      <c r="R70" s="113">
        <v>3.5151609625034999</v>
      </c>
      <c r="S70" s="20">
        <v>-2.9138449257469601</v>
      </c>
      <c r="T70" s="113">
        <v>3.2361109774588899</v>
      </c>
      <c r="U70" s="20">
        <v>-1.2634582525150599</v>
      </c>
      <c r="V70" s="113">
        <v>1.92711442364495</v>
      </c>
      <c r="W70" s="20">
        <v>-0.15713493538356699</v>
      </c>
      <c r="X70" s="113">
        <v>2.2773019355583699</v>
      </c>
      <c r="Y70" s="20">
        <v>2.7567099903633898</v>
      </c>
      <c r="Z70" s="123">
        <v>4.2217421753671802</v>
      </c>
    </row>
    <row r="71" spans="1:26" ht="13" customHeight="1" x14ac:dyDescent="0.15">
      <c r="A71" s="57" t="s">
        <v>288</v>
      </c>
      <c r="B71" s="85">
        <v>3</v>
      </c>
      <c r="C71" s="20">
        <v>79.364631220130306</v>
      </c>
      <c r="D71" s="113">
        <v>1.3224888672569799</v>
      </c>
      <c r="E71" s="20">
        <v>80.2231658911452</v>
      </c>
      <c r="F71" s="113">
        <v>1.5848508147129401</v>
      </c>
      <c r="G71" s="20">
        <v>81.410690718032896</v>
      </c>
      <c r="H71" s="113">
        <v>2.1896187079390801</v>
      </c>
      <c r="I71" s="20">
        <v>2.0460594979026201</v>
      </c>
      <c r="J71" s="113">
        <v>2.6436829086034099</v>
      </c>
      <c r="K71" s="20">
        <v>82.313368844634397</v>
      </c>
      <c r="L71" s="113">
        <v>1.18761489232451</v>
      </c>
      <c r="M71" s="20">
        <v>82.491109460994707</v>
      </c>
      <c r="N71" s="113">
        <v>1.3325296588797499</v>
      </c>
      <c r="O71" s="20" t="s">
        <v>824</v>
      </c>
      <c r="P71" s="113" t="s">
        <v>824</v>
      </c>
      <c r="Q71" s="20" t="s">
        <v>824</v>
      </c>
      <c r="R71" s="113" t="s">
        <v>824</v>
      </c>
      <c r="S71" s="20">
        <v>2.9487376245040799</v>
      </c>
      <c r="T71" s="113">
        <v>1.7774717821922299</v>
      </c>
      <c r="U71" s="20">
        <v>2.2679435698495101</v>
      </c>
      <c r="V71" s="113">
        <v>2.0706007332874301</v>
      </c>
      <c r="W71" s="20" t="s">
        <v>824</v>
      </c>
      <c r="X71" s="113" t="s">
        <v>824</v>
      </c>
      <c r="Y71" s="20" t="s">
        <v>824</v>
      </c>
      <c r="Z71" s="123" t="s">
        <v>824</v>
      </c>
    </row>
    <row r="72" spans="1:26" ht="13" customHeight="1" x14ac:dyDescent="0.15">
      <c r="A72" s="57" t="s">
        <v>292</v>
      </c>
      <c r="B72" s="85">
        <v>3</v>
      </c>
      <c r="C72" s="20">
        <v>75.4046763017774</v>
      </c>
      <c r="D72" s="113">
        <v>1.9970480346156501</v>
      </c>
      <c r="E72" s="20">
        <v>78.119367003743903</v>
      </c>
      <c r="F72" s="113">
        <v>1.9015630936430199</v>
      </c>
      <c r="G72" s="20">
        <v>76.317001320317104</v>
      </c>
      <c r="H72" s="113">
        <v>1.85522485951899</v>
      </c>
      <c r="I72" s="20">
        <v>0.91232501853977499</v>
      </c>
      <c r="J72" s="113">
        <v>2.65972400045146</v>
      </c>
      <c r="K72" s="20">
        <v>78.146625935031295</v>
      </c>
      <c r="L72" s="113">
        <v>1.5628037822710401</v>
      </c>
      <c r="M72" s="20">
        <v>78.3078324414153</v>
      </c>
      <c r="N72" s="113">
        <v>2.1593515040349098</v>
      </c>
      <c r="O72" s="20">
        <v>73.694097082983305</v>
      </c>
      <c r="P72" s="113">
        <v>2.2582443795373899</v>
      </c>
      <c r="Q72" s="20">
        <v>-4.4525288520479798</v>
      </c>
      <c r="R72" s="113">
        <v>2.6727999800244602</v>
      </c>
      <c r="S72" s="20">
        <v>2.7419496332539701</v>
      </c>
      <c r="T72" s="113">
        <v>2.53585419818311</v>
      </c>
      <c r="U72" s="20">
        <v>0.188465437671439</v>
      </c>
      <c r="V72" s="113">
        <v>2.87728015964435</v>
      </c>
      <c r="W72" s="20">
        <v>-2.6229042373337799</v>
      </c>
      <c r="X72" s="113">
        <v>2.9225890845429299</v>
      </c>
      <c r="Y72" s="20">
        <v>-5.3648538705877504</v>
      </c>
      <c r="Z72" s="123">
        <v>3.7706752036997599</v>
      </c>
    </row>
    <row r="73" spans="1:26" ht="13" customHeight="1" x14ac:dyDescent="0.15">
      <c r="A73" s="72" t="s">
        <v>293</v>
      </c>
      <c r="B73" s="121">
        <v>3</v>
      </c>
      <c r="C73" s="118">
        <v>93.278687015070105</v>
      </c>
      <c r="D73" s="119">
        <v>0.81214356983855296</v>
      </c>
      <c r="E73" s="118">
        <v>95.084992452294799</v>
      </c>
      <c r="F73" s="119">
        <v>0.944106706620924</v>
      </c>
      <c r="G73" s="118" t="s">
        <v>824</v>
      </c>
      <c r="H73" s="119" t="s">
        <v>824</v>
      </c>
      <c r="I73" s="118" t="s">
        <v>824</v>
      </c>
      <c r="J73" s="119" t="s">
        <v>824</v>
      </c>
      <c r="K73" s="118">
        <v>92.188438470835607</v>
      </c>
      <c r="L73" s="119">
        <v>0.80132381127820596</v>
      </c>
      <c r="M73" s="118">
        <v>95.701976333297694</v>
      </c>
      <c r="N73" s="119">
        <v>0.94467013515475895</v>
      </c>
      <c r="O73" s="118">
        <v>96.111153954290501</v>
      </c>
      <c r="P73" s="119">
        <v>1.6228769579764399</v>
      </c>
      <c r="Q73" s="118">
        <v>3.9227154834548399</v>
      </c>
      <c r="R73" s="119">
        <v>1.82704256670986</v>
      </c>
      <c r="S73" s="118">
        <v>-1.0902485442344401</v>
      </c>
      <c r="T73" s="119">
        <v>1.1409193786379199</v>
      </c>
      <c r="U73" s="118">
        <v>0.61698388100282398</v>
      </c>
      <c r="V73" s="119">
        <v>1.33556697239035</v>
      </c>
      <c r="W73" s="118" t="s">
        <v>824</v>
      </c>
      <c r="X73" s="119" t="s">
        <v>824</v>
      </c>
      <c r="Y73" s="118" t="s">
        <v>824</v>
      </c>
      <c r="Z73" s="125" t="s">
        <v>824</v>
      </c>
    </row>
    <row r="75" spans="1:26" x14ac:dyDescent="0.15">
      <c r="A75" s="128" t="s">
        <v>306</v>
      </c>
    </row>
    <row r="76" spans="1:26" x14ac:dyDescent="0.15">
      <c r="A76" s="128" t="s">
        <v>325</v>
      </c>
    </row>
    <row r="77" spans="1:26" x14ac:dyDescent="0.15">
      <c r="A77" s="128" t="s">
        <v>373</v>
      </c>
    </row>
    <row r="78" spans="1:26" x14ac:dyDescent="0.15">
      <c r="A78" s="128" t="s">
        <v>307</v>
      </c>
    </row>
    <row r="79" spans="1:26" x14ac:dyDescent="0.15">
      <c r="A79" s="128" t="s">
        <v>308</v>
      </c>
    </row>
    <row r="80" spans="1:26" x14ac:dyDescent="0.15">
      <c r="A80" s="128" t="s">
        <v>309</v>
      </c>
    </row>
    <row r="81" spans="1:1" x14ac:dyDescent="0.15">
      <c r="A81" s="112" t="str">
        <f>HYPERLINK("https://oecdcode.org/disclaimers/cyprus.html", "Information on data for Cyprus: https://oecdcode.org/disclaimers/cyprus.html")</f>
        <v>Information on data for Cyprus: https://oecdcode.org/disclaimers/cyprus.html</v>
      </c>
    </row>
    <row r="82" spans="1:1" x14ac:dyDescent="0.15">
      <c r="A82" s="128" t="s">
        <v>310</v>
      </c>
    </row>
  </sheetData>
  <mergeCells count="17">
    <mergeCell ref="Y9:Z9"/>
    <mergeCell ref="B7:B10"/>
    <mergeCell ref="C7:Z7"/>
    <mergeCell ref="C8:J8"/>
    <mergeCell ref="C9:D9"/>
    <mergeCell ref="E9:F9"/>
    <mergeCell ref="G9:H9"/>
    <mergeCell ref="I9:J9"/>
    <mergeCell ref="K8:R8"/>
    <mergeCell ref="K9:L9"/>
    <mergeCell ref="M9:N9"/>
    <mergeCell ref="O9:P9"/>
    <mergeCell ref="Q9:R9"/>
    <mergeCell ref="S8:Z8"/>
    <mergeCell ref="S9:T9"/>
    <mergeCell ref="U9:V9"/>
    <mergeCell ref="W9:X9"/>
  </mergeCells>
  <conditionalFormatting sqref="I1:I200">
    <cfRule type="expression" dxfId="6" priority="6">
      <formula>ABS(I1/J1)&gt;1.95996398454005</formula>
    </cfRule>
  </conditionalFormatting>
  <conditionalFormatting sqref="Q1:Q200">
    <cfRule type="expression" dxfId="5" priority="5">
      <formula>ABS(Q1/R1)&gt;1.95996398454005</formula>
    </cfRule>
  </conditionalFormatting>
  <conditionalFormatting sqref="S1:S200">
    <cfRule type="expression" dxfId="4" priority="4">
      <formula>ABS(S1/T1)&gt;1.95996398454005</formula>
    </cfRule>
  </conditionalFormatting>
  <conditionalFormatting sqref="U1:U200">
    <cfRule type="expression" dxfId="3" priority="3">
      <formula>ABS(U1/V1)&gt;1.95996398454005</formula>
    </cfRule>
  </conditionalFormatting>
  <conditionalFormatting sqref="W1:W200">
    <cfRule type="expression" dxfId="2" priority="2">
      <formula>ABS(W1/X1)&gt;1.95996398454005</formula>
    </cfRule>
  </conditionalFormatting>
  <conditionalFormatting sqref="Y1:Y200">
    <cfRule type="expression" dxfId="1" priority="1">
      <formula>ABS(Y1/Z1)&gt;1.95996398454005</formula>
    </cfRule>
  </conditionalFormatting>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104"/>
  <sheetViews>
    <sheetView showGridLines="0" zoomScale="80" workbookViewId="0"/>
  </sheetViews>
  <sheetFormatPr baseColWidth="10" defaultRowHeight="13" x14ac:dyDescent="0.15"/>
  <cols>
    <col min="1" max="1" width="30.6640625" customWidth="1"/>
    <col min="2" max="2" width="8.6640625" customWidth="1"/>
  </cols>
  <sheetData>
    <row r="1" spans="1:44" x14ac:dyDescent="0.15">
      <c r="A1" s="27" t="s">
        <v>144</v>
      </c>
    </row>
    <row r="2" spans="1:44" x14ac:dyDescent="0.15">
      <c r="A2" s="29" t="s">
        <v>145</v>
      </c>
    </row>
    <row r="3" spans="1:44" x14ac:dyDescent="0.15">
      <c r="A3" s="25" t="s">
        <v>236</v>
      </c>
    </row>
    <row r="4" spans="1:44" x14ac:dyDescent="0.15">
      <c r="A4" s="97" t="str">
        <f>HYPERLINK("#'TOC'!A1", "Back to TOC")</f>
        <v>Back to TOC</v>
      </c>
    </row>
    <row r="7" spans="1:44" ht="16" customHeight="1" x14ac:dyDescent="0.15">
      <c r="B7" s="163" t="s">
        <v>237</v>
      </c>
      <c r="C7" s="166" t="s">
        <v>344</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7"/>
    </row>
    <row r="8" spans="1:44" ht="32" customHeight="1" x14ac:dyDescent="0.15">
      <c r="B8" s="164"/>
      <c r="C8" s="168" t="s">
        <v>330</v>
      </c>
      <c r="D8" s="168"/>
      <c r="E8" s="168" t="s">
        <v>338</v>
      </c>
      <c r="F8" s="168"/>
      <c r="G8" s="168" t="s">
        <v>339</v>
      </c>
      <c r="H8" s="168"/>
      <c r="I8" s="168" t="s">
        <v>340</v>
      </c>
      <c r="J8" s="168"/>
      <c r="K8" s="168" t="s">
        <v>341</v>
      </c>
      <c r="L8" s="168"/>
      <c r="M8" s="168" t="s">
        <v>342</v>
      </c>
      <c r="N8" s="168"/>
      <c r="O8" s="168" t="s">
        <v>343</v>
      </c>
      <c r="P8" s="168"/>
      <c r="Q8" s="170" t="s">
        <v>243</v>
      </c>
      <c r="R8" s="170"/>
      <c r="S8" s="170"/>
      <c r="T8" s="170"/>
      <c r="U8" s="170"/>
      <c r="V8" s="170"/>
      <c r="W8" s="170"/>
      <c r="X8" s="170"/>
      <c r="Y8" s="170"/>
      <c r="Z8" s="170"/>
      <c r="AA8" s="170"/>
      <c r="AB8" s="170"/>
      <c r="AC8" s="170"/>
      <c r="AD8" s="170"/>
      <c r="AE8" s="170" t="s">
        <v>245</v>
      </c>
      <c r="AF8" s="170"/>
      <c r="AG8" s="170"/>
      <c r="AH8" s="170"/>
      <c r="AI8" s="170"/>
      <c r="AJ8" s="170"/>
      <c r="AK8" s="170"/>
      <c r="AL8" s="170"/>
      <c r="AM8" s="170"/>
      <c r="AN8" s="170"/>
      <c r="AO8" s="170"/>
      <c r="AP8" s="170"/>
      <c r="AQ8" s="170"/>
      <c r="AR8" s="172"/>
    </row>
    <row r="9" spans="1:44" ht="80" customHeight="1" x14ac:dyDescent="0.15">
      <c r="B9" s="164"/>
      <c r="C9" s="169"/>
      <c r="D9" s="169"/>
      <c r="E9" s="169"/>
      <c r="F9" s="169"/>
      <c r="G9" s="169"/>
      <c r="H9" s="169"/>
      <c r="I9" s="169"/>
      <c r="J9" s="169"/>
      <c r="K9" s="169"/>
      <c r="L9" s="169"/>
      <c r="M9" s="169"/>
      <c r="N9" s="169"/>
      <c r="O9" s="169"/>
      <c r="P9" s="169"/>
      <c r="Q9" s="171" t="s">
        <v>330</v>
      </c>
      <c r="R9" s="171"/>
      <c r="S9" s="171" t="s">
        <v>338</v>
      </c>
      <c r="T9" s="171"/>
      <c r="U9" s="171" t="s">
        <v>339</v>
      </c>
      <c r="V9" s="171"/>
      <c r="W9" s="171" t="s">
        <v>340</v>
      </c>
      <c r="X9" s="171"/>
      <c r="Y9" s="171" t="s">
        <v>341</v>
      </c>
      <c r="Z9" s="171"/>
      <c r="AA9" s="171" t="s">
        <v>342</v>
      </c>
      <c r="AB9" s="171"/>
      <c r="AC9" s="171" t="s">
        <v>343</v>
      </c>
      <c r="AD9" s="171"/>
      <c r="AE9" s="171" t="s">
        <v>330</v>
      </c>
      <c r="AF9" s="171"/>
      <c r="AG9" s="171" t="s">
        <v>338</v>
      </c>
      <c r="AH9" s="171"/>
      <c r="AI9" s="171" t="s">
        <v>339</v>
      </c>
      <c r="AJ9" s="171"/>
      <c r="AK9" s="171" t="s">
        <v>340</v>
      </c>
      <c r="AL9" s="171"/>
      <c r="AM9" s="171" t="s">
        <v>341</v>
      </c>
      <c r="AN9" s="171"/>
      <c r="AO9" s="171" t="s">
        <v>342</v>
      </c>
      <c r="AP9" s="171"/>
      <c r="AQ9" s="171" t="s">
        <v>343</v>
      </c>
      <c r="AR9" s="173"/>
    </row>
    <row r="10" spans="1:44" ht="16" customHeight="1" x14ac:dyDescent="0.15">
      <c r="B10" s="165"/>
      <c r="C10" s="98" t="s">
        <v>332</v>
      </c>
      <c r="D10" s="98" t="s">
        <v>240</v>
      </c>
      <c r="E10" s="98" t="s">
        <v>332</v>
      </c>
      <c r="F10" s="98" t="s">
        <v>240</v>
      </c>
      <c r="G10" s="98" t="s">
        <v>332</v>
      </c>
      <c r="H10" s="98" t="s">
        <v>240</v>
      </c>
      <c r="I10" s="98" t="s">
        <v>332</v>
      </c>
      <c r="J10" s="98" t="s">
        <v>240</v>
      </c>
      <c r="K10" s="98" t="s">
        <v>332</v>
      </c>
      <c r="L10" s="98" t="s">
        <v>240</v>
      </c>
      <c r="M10" s="98" t="s">
        <v>332</v>
      </c>
      <c r="N10" s="98" t="s">
        <v>240</v>
      </c>
      <c r="O10" s="98" t="s">
        <v>332</v>
      </c>
      <c r="P10" s="98" t="s">
        <v>240</v>
      </c>
      <c r="Q10" s="98" t="s">
        <v>337</v>
      </c>
      <c r="R10" s="98" t="s">
        <v>240</v>
      </c>
      <c r="S10" s="98" t="s">
        <v>337</v>
      </c>
      <c r="T10" s="98" t="s">
        <v>240</v>
      </c>
      <c r="U10" s="98" t="s">
        <v>337</v>
      </c>
      <c r="V10" s="98" t="s">
        <v>240</v>
      </c>
      <c r="W10" s="98" t="s">
        <v>337</v>
      </c>
      <c r="X10" s="98" t="s">
        <v>240</v>
      </c>
      <c r="Y10" s="98" t="s">
        <v>337</v>
      </c>
      <c r="Z10" s="98" t="s">
        <v>240</v>
      </c>
      <c r="AA10" s="98" t="s">
        <v>337</v>
      </c>
      <c r="AB10" s="98" t="s">
        <v>240</v>
      </c>
      <c r="AC10" s="98" t="s">
        <v>337</v>
      </c>
      <c r="AD10" s="98" t="s">
        <v>240</v>
      </c>
      <c r="AE10" s="98" t="s">
        <v>337</v>
      </c>
      <c r="AF10" s="98" t="s">
        <v>240</v>
      </c>
      <c r="AG10" s="98" t="s">
        <v>337</v>
      </c>
      <c r="AH10" s="98" t="s">
        <v>240</v>
      </c>
      <c r="AI10" s="98" t="s">
        <v>337</v>
      </c>
      <c r="AJ10" s="98" t="s">
        <v>240</v>
      </c>
      <c r="AK10" s="98" t="s">
        <v>337</v>
      </c>
      <c r="AL10" s="98" t="s">
        <v>240</v>
      </c>
      <c r="AM10" s="98" t="s">
        <v>337</v>
      </c>
      <c r="AN10" s="98" t="s">
        <v>240</v>
      </c>
      <c r="AO10" s="98" t="s">
        <v>337</v>
      </c>
      <c r="AP10" s="98" t="s">
        <v>240</v>
      </c>
      <c r="AQ10" s="98" t="s">
        <v>337</v>
      </c>
      <c r="AR10" s="99" t="s">
        <v>240</v>
      </c>
    </row>
    <row r="11" spans="1:44" ht="13" customHeight="1" x14ac:dyDescent="0.15">
      <c r="A11" s="100"/>
      <c r="B11" s="101"/>
      <c r="C11" s="102" t="s">
        <v>584</v>
      </c>
      <c r="D11" s="120" t="s">
        <v>585</v>
      </c>
      <c r="E11" s="102" t="s">
        <v>586</v>
      </c>
      <c r="F11" s="120" t="s">
        <v>587</v>
      </c>
      <c r="G11" s="102" t="s">
        <v>588</v>
      </c>
      <c r="H11" s="120" t="s">
        <v>589</v>
      </c>
      <c r="I11" s="102" t="s">
        <v>590</v>
      </c>
      <c r="J11" s="120" t="s">
        <v>591</v>
      </c>
      <c r="K11" s="102" t="s">
        <v>592</v>
      </c>
      <c r="L11" s="120" t="s">
        <v>593</v>
      </c>
      <c r="M11" s="102" t="s">
        <v>594</v>
      </c>
      <c r="N11" s="120" t="s">
        <v>595</v>
      </c>
      <c r="O11" s="102" t="s">
        <v>596</v>
      </c>
      <c r="P11" s="120" t="s">
        <v>597</v>
      </c>
      <c r="Q11" s="104" t="s">
        <v>598</v>
      </c>
      <c r="R11" s="104" t="s">
        <v>599</v>
      </c>
      <c r="S11" s="104" t="s">
        <v>600</v>
      </c>
      <c r="T11" s="104" t="s">
        <v>601</v>
      </c>
      <c r="U11" s="104" t="s">
        <v>602</v>
      </c>
      <c r="V11" s="104" t="s">
        <v>603</v>
      </c>
      <c r="W11" s="104" t="s">
        <v>604</v>
      </c>
      <c r="X11" s="104" t="s">
        <v>605</v>
      </c>
      <c r="Y11" s="104" t="s">
        <v>606</v>
      </c>
      <c r="Z11" s="104" t="s">
        <v>607</v>
      </c>
      <c r="AA11" s="104" t="s">
        <v>608</v>
      </c>
      <c r="AB11" s="104" t="s">
        <v>609</v>
      </c>
      <c r="AC11" s="104" t="s">
        <v>610</v>
      </c>
      <c r="AD11" s="104" t="s">
        <v>611</v>
      </c>
      <c r="AE11" s="104" t="s">
        <v>612</v>
      </c>
      <c r="AF11" s="104" t="s">
        <v>613</v>
      </c>
      <c r="AG11" s="104" t="s">
        <v>614</v>
      </c>
      <c r="AH11" s="104" t="s">
        <v>615</v>
      </c>
      <c r="AI11" s="104" t="s">
        <v>616</v>
      </c>
      <c r="AJ11" s="104" t="s">
        <v>617</v>
      </c>
      <c r="AK11" s="104" t="s">
        <v>618</v>
      </c>
      <c r="AL11" s="104" t="s">
        <v>619</v>
      </c>
      <c r="AM11" s="104" t="s">
        <v>620</v>
      </c>
      <c r="AN11" s="104" t="s">
        <v>621</v>
      </c>
      <c r="AO11" s="104" t="s">
        <v>622</v>
      </c>
      <c r="AP11" s="104" t="s">
        <v>623</v>
      </c>
      <c r="AQ11" s="104" t="s">
        <v>624</v>
      </c>
      <c r="AR11" s="105" t="s">
        <v>625</v>
      </c>
    </row>
    <row r="12" spans="1:44" ht="13" customHeight="1" x14ac:dyDescent="0.15">
      <c r="A12" s="57" t="s">
        <v>246</v>
      </c>
      <c r="B12" s="106">
        <v>2</v>
      </c>
      <c r="C12" s="20">
        <v>32.2878626875222</v>
      </c>
      <c r="D12" s="113">
        <v>1.237500394</v>
      </c>
      <c r="E12" s="20">
        <v>14.6007577511041</v>
      </c>
      <c r="F12" s="113">
        <v>0.87543845198687298</v>
      </c>
      <c r="G12" s="20">
        <v>2.3661624966752499</v>
      </c>
      <c r="H12" s="113">
        <v>0.287414803645133</v>
      </c>
      <c r="I12" s="20">
        <v>4.1810445689264304</v>
      </c>
      <c r="J12" s="113">
        <v>0.493147526322187</v>
      </c>
      <c r="K12" s="20">
        <v>1.98568877951726</v>
      </c>
      <c r="L12" s="113">
        <v>0.333034112469625</v>
      </c>
      <c r="M12" s="20">
        <v>3.5156798747143898</v>
      </c>
      <c r="N12" s="113">
        <v>0.41539262549169997</v>
      </c>
      <c r="O12" s="20">
        <v>2.66050399777364</v>
      </c>
      <c r="P12" s="113">
        <v>0.34835060397731299</v>
      </c>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8"/>
    </row>
    <row r="13" spans="1:44" ht="13" customHeight="1" x14ac:dyDescent="0.15">
      <c r="A13" s="57" t="s">
        <v>247</v>
      </c>
      <c r="B13" s="106">
        <v>2</v>
      </c>
      <c r="C13" s="20">
        <v>41.746707780574098</v>
      </c>
      <c r="D13" s="113">
        <v>1.3802499756693201</v>
      </c>
      <c r="E13" s="20">
        <v>28.1778476646592</v>
      </c>
      <c r="F13" s="113">
        <v>1.5300634479889801</v>
      </c>
      <c r="G13" s="20">
        <v>32.739938913439701</v>
      </c>
      <c r="H13" s="113">
        <v>1.07340188364041</v>
      </c>
      <c r="I13" s="20">
        <v>1.48466125988217</v>
      </c>
      <c r="J13" s="113">
        <v>0.333350925783931</v>
      </c>
      <c r="K13" s="20">
        <v>1.1806147979072701</v>
      </c>
      <c r="L13" s="113">
        <v>0.21989152201532799</v>
      </c>
      <c r="M13" s="20">
        <v>3.1338714019831402</v>
      </c>
      <c r="N13" s="113">
        <v>0.361450053789933</v>
      </c>
      <c r="O13" s="20">
        <v>1.5883400264630101</v>
      </c>
      <c r="P13" s="113">
        <v>0.270401161652078</v>
      </c>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8"/>
    </row>
    <row r="14" spans="1:44" ht="13" customHeight="1" x14ac:dyDescent="0.15">
      <c r="A14" s="57" t="s">
        <v>248</v>
      </c>
      <c r="B14" s="106">
        <v>2</v>
      </c>
      <c r="C14" s="20">
        <v>20.782117807475601</v>
      </c>
      <c r="D14" s="113">
        <v>0.97260843773910699</v>
      </c>
      <c r="E14" s="20">
        <v>48.420869315422003</v>
      </c>
      <c r="F14" s="113">
        <v>1.23282055080294</v>
      </c>
      <c r="G14" s="20">
        <v>7.1289457116318102</v>
      </c>
      <c r="H14" s="113">
        <v>0.474469504822916</v>
      </c>
      <c r="I14" s="20">
        <v>1.6778322788751601</v>
      </c>
      <c r="J14" s="113">
        <v>0.23146838618589299</v>
      </c>
      <c r="K14" s="20">
        <v>1.9342124342287901</v>
      </c>
      <c r="L14" s="113">
        <v>0.21261825955705299</v>
      </c>
      <c r="M14" s="20">
        <v>9.1989991277913106</v>
      </c>
      <c r="N14" s="113">
        <v>0.53562419870029698</v>
      </c>
      <c r="O14" s="20">
        <v>7.03062855918719</v>
      </c>
      <c r="P14" s="113">
        <v>0.49744558197919198</v>
      </c>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8"/>
    </row>
    <row r="15" spans="1:44" ht="13" customHeight="1" x14ac:dyDescent="0.15">
      <c r="A15" s="57" t="s">
        <v>249</v>
      </c>
      <c r="B15" s="106">
        <v>2</v>
      </c>
      <c r="C15" s="20">
        <v>11.015865036119701</v>
      </c>
      <c r="D15" s="113">
        <v>0.70439016140712296</v>
      </c>
      <c r="E15" s="20">
        <v>11.023996634051301</v>
      </c>
      <c r="F15" s="113">
        <v>0.64957818000815604</v>
      </c>
      <c r="G15" s="20">
        <v>14.8135355429066</v>
      </c>
      <c r="H15" s="113">
        <v>0.74047648240936403</v>
      </c>
      <c r="I15" s="20">
        <v>6.7429779783033403</v>
      </c>
      <c r="J15" s="113">
        <v>0.43200713421700798</v>
      </c>
      <c r="K15" s="20">
        <v>11.785417980605899</v>
      </c>
      <c r="L15" s="113">
        <v>0.70777678639493002</v>
      </c>
      <c r="M15" s="20">
        <v>8.5693662944031992</v>
      </c>
      <c r="N15" s="113">
        <v>0.54955356860109394</v>
      </c>
      <c r="O15" s="20">
        <v>7.8874657400145702</v>
      </c>
      <c r="P15" s="113">
        <v>0.50593624620960898</v>
      </c>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8"/>
    </row>
    <row r="16" spans="1:44" ht="13" customHeight="1" x14ac:dyDescent="0.15">
      <c r="A16" s="57" t="s">
        <v>250</v>
      </c>
      <c r="B16" s="106">
        <v>2</v>
      </c>
      <c r="C16" s="20">
        <v>40.878075992307899</v>
      </c>
      <c r="D16" s="113">
        <v>0.99228201239277003</v>
      </c>
      <c r="E16" s="20">
        <v>30.5874765041135</v>
      </c>
      <c r="F16" s="113">
        <v>0.85289209159030199</v>
      </c>
      <c r="G16" s="20">
        <v>15.0728478767504</v>
      </c>
      <c r="H16" s="113">
        <v>0.76998883166050802</v>
      </c>
      <c r="I16" s="20">
        <v>19.509713375878199</v>
      </c>
      <c r="J16" s="113">
        <v>0.77690244360231397</v>
      </c>
      <c r="K16" s="20">
        <v>3.5022828190225499</v>
      </c>
      <c r="L16" s="113">
        <v>0.34346718101597701</v>
      </c>
      <c r="M16" s="20">
        <v>6.3233217825152099</v>
      </c>
      <c r="N16" s="113">
        <v>0.42974817049551001</v>
      </c>
      <c r="O16" s="20">
        <v>10.4264506493427</v>
      </c>
      <c r="P16" s="113">
        <v>0.52001595384098698</v>
      </c>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8"/>
    </row>
    <row r="17" spans="1:44" ht="13" customHeight="1" x14ac:dyDescent="0.15">
      <c r="A17" s="57" t="s">
        <v>251</v>
      </c>
      <c r="B17" s="106">
        <v>2</v>
      </c>
      <c r="C17" s="20">
        <v>49.286910637331601</v>
      </c>
      <c r="D17" s="113">
        <v>1.3501769305832001</v>
      </c>
      <c r="E17" s="20">
        <v>62.396067545140198</v>
      </c>
      <c r="F17" s="113">
        <v>1.4406708448422001</v>
      </c>
      <c r="G17" s="20">
        <v>10.3813992338861</v>
      </c>
      <c r="H17" s="113">
        <v>0.52774111754687603</v>
      </c>
      <c r="I17" s="20">
        <v>5.1593257388160998</v>
      </c>
      <c r="J17" s="113">
        <v>0.31138153228808602</v>
      </c>
      <c r="K17" s="20">
        <v>2.0246920417554999</v>
      </c>
      <c r="L17" s="113">
        <v>0.19800650041161799</v>
      </c>
      <c r="M17" s="20">
        <v>10.951891501293099</v>
      </c>
      <c r="N17" s="113">
        <v>0.52156925562746104</v>
      </c>
      <c r="O17" s="20">
        <v>26.106463212807</v>
      </c>
      <c r="P17" s="113">
        <v>0.80740492147895804</v>
      </c>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8"/>
    </row>
    <row r="18" spans="1:44" ht="13" customHeight="1" x14ac:dyDescent="0.15">
      <c r="A18" s="109" t="s">
        <v>252</v>
      </c>
      <c r="B18" s="106">
        <v>2</v>
      </c>
      <c r="C18" s="20">
        <v>42.438337681497899</v>
      </c>
      <c r="D18" s="113">
        <v>1.80211048383605</v>
      </c>
      <c r="E18" s="20">
        <v>48.3488782488743</v>
      </c>
      <c r="F18" s="113">
        <v>2.0366819269616299</v>
      </c>
      <c r="G18" s="20">
        <v>7.3868073000117302</v>
      </c>
      <c r="H18" s="113">
        <v>0.64633977713718505</v>
      </c>
      <c r="I18" s="20">
        <v>2.3231316081104598</v>
      </c>
      <c r="J18" s="113">
        <v>0.30222816637363598</v>
      </c>
      <c r="K18" s="20">
        <v>2.0444544587211899</v>
      </c>
      <c r="L18" s="113">
        <v>0.29389704759938201</v>
      </c>
      <c r="M18" s="20">
        <v>9.1344411639802594</v>
      </c>
      <c r="N18" s="113">
        <v>0.75823333197144605</v>
      </c>
      <c r="O18" s="20">
        <v>28.6014275184497</v>
      </c>
      <c r="P18" s="113">
        <v>1.2421669297253899</v>
      </c>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8"/>
    </row>
    <row r="19" spans="1:44" ht="13" customHeight="1" x14ac:dyDescent="0.15">
      <c r="A19" s="109" t="s">
        <v>253</v>
      </c>
      <c r="B19" s="106">
        <v>2</v>
      </c>
      <c r="C19" s="20">
        <v>60.065147813155598</v>
      </c>
      <c r="D19" s="113">
        <v>1.65148778778591</v>
      </c>
      <c r="E19" s="20">
        <v>84.519022721899503</v>
      </c>
      <c r="F19" s="113">
        <v>0.99504081627402696</v>
      </c>
      <c r="G19" s="20">
        <v>15.091453296101999</v>
      </c>
      <c r="H19" s="113">
        <v>0.86005797825863195</v>
      </c>
      <c r="I19" s="20">
        <v>9.6132280453335497</v>
      </c>
      <c r="J19" s="113">
        <v>0.60987755840748903</v>
      </c>
      <c r="K19" s="20">
        <v>1.9935832705397301</v>
      </c>
      <c r="L19" s="113">
        <v>0.29033043904835398</v>
      </c>
      <c r="M19" s="20">
        <v>13.8043636032482</v>
      </c>
      <c r="N19" s="113">
        <v>0.77158574952741299</v>
      </c>
      <c r="O19" s="20">
        <v>22.203042477532598</v>
      </c>
      <c r="P19" s="113">
        <v>1.04672610142497</v>
      </c>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8"/>
    </row>
    <row r="20" spans="1:44" ht="13" customHeight="1" x14ac:dyDescent="0.15">
      <c r="A20" s="57" t="s">
        <v>254</v>
      </c>
      <c r="B20" s="106">
        <v>2</v>
      </c>
      <c r="C20" s="20">
        <v>24.494628293120599</v>
      </c>
      <c r="D20" s="113">
        <v>1.1990963231982299</v>
      </c>
      <c r="E20" s="20">
        <v>67.519687306652003</v>
      </c>
      <c r="F20" s="113">
        <v>1.3045560684736699</v>
      </c>
      <c r="G20" s="20">
        <v>14.00203615164</v>
      </c>
      <c r="H20" s="113">
        <v>0.89573136648038698</v>
      </c>
      <c r="I20" s="20">
        <v>15.3903906446257</v>
      </c>
      <c r="J20" s="113">
        <v>0.93629818989410096</v>
      </c>
      <c r="K20" s="20">
        <v>2.8980166039870299</v>
      </c>
      <c r="L20" s="113">
        <v>0.39824902787377597</v>
      </c>
      <c r="M20" s="20">
        <v>8.0781906237611896</v>
      </c>
      <c r="N20" s="113">
        <v>0.67633364992132905</v>
      </c>
      <c r="O20" s="20">
        <v>13.7110622204913</v>
      </c>
      <c r="P20" s="113">
        <v>0.86027709706315802</v>
      </c>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8"/>
    </row>
    <row r="21" spans="1:44" ht="13" customHeight="1" x14ac:dyDescent="0.15">
      <c r="A21" s="57" t="s">
        <v>255</v>
      </c>
      <c r="B21" s="106">
        <v>2</v>
      </c>
      <c r="C21" s="20">
        <v>49.203160679188599</v>
      </c>
      <c r="D21" s="113">
        <v>1.6580788975990199</v>
      </c>
      <c r="E21" s="20">
        <v>33.843447139554399</v>
      </c>
      <c r="F21" s="113">
        <v>1.5654846970638701</v>
      </c>
      <c r="G21" s="20">
        <v>11.177427441266101</v>
      </c>
      <c r="H21" s="113">
        <v>0.78692177034340405</v>
      </c>
      <c r="I21" s="20">
        <v>6.7606196835604297</v>
      </c>
      <c r="J21" s="113">
        <v>0.55918698196609995</v>
      </c>
      <c r="K21" s="20">
        <v>4.5119950459444302</v>
      </c>
      <c r="L21" s="113">
        <v>0.41237130197535299</v>
      </c>
      <c r="M21" s="20">
        <v>9.3144016241489993</v>
      </c>
      <c r="N21" s="113">
        <v>0.74020991494947597</v>
      </c>
      <c r="O21" s="20">
        <v>4.2284882329736702</v>
      </c>
      <c r="P21" s="113">
        <v>0.56032875876423105</v>
      </c>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8"/>
    </row>
    <row r="22" spans="1:44" ht="13" customHeight="1" x14ac:dyDescent="0.15">
      <c r="A22" s="57" t="s">
        <v>256</v>
      </c>
      <c r="B22" s="106">
        <v>2</v>
      </c>
      <c r="C22" s="20">
        <v>39.062651600141699</v>
      </c>
      <c r="D22" s="113">
        <v>2.1188505225224401</v>
      </c>
      <c r="E22" s="20">
        <v>63.9823811939252</v>
      </c>
      <c r="F22" s="113">
        <v>1.8278386934839199</v>
      </c>
      <c r="G22" s="20">
        <v>27.306652346109399</v>
      </c>
      <c r="H22" s="113">
        <v>1.5218365295752101</v>
      </c>
      <c r="I22" s="20">
        <v>14.939617223239299</v>
      </c>
      <c r="J22" s="113">
        <v>1.3364247348206799</v>
      </c>
      <c r="K22" s="20">
        <v>7.7947754345355804</v>
      </c>
      <c r="L22" s="113">
        <v>0.77636111588526002</v>
      </c>
      <c r="M22" s="20">
        <v>15.0344216544758</v>
      </c>
      <c r="N22" s="113">
        <v>1.080892760335</v>
      </c>
      <c r="O22" s="20">
        <v>11.2050798903103</v>
      </c>
      <c r="P22" s="113">
        <v>1.0522073539013399</v>
      </c>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8"/>
    </row>
    <row r="23" spans="1:44" ht="13" customHeight="1" x14ac:dyDescent="0.15">
      <c r="A23" s="57" t="s">
        <v>257</v>
      </c>
      <c r="B23" s="106">
        <v>2</v>
      </c>
      <c r="C23" s="20">
        <v>31.00419714625</v>
      </c>
      <c r="D23" s="113">
        <v>1.59047656392174</v>
      </c>
      <c r="E23" s="20">
        <v>53.215575139318098</v>
      </c>
      <c r="F23" s="113">
        <v>1.7828251691288799</v>
      </c>
      <c r="G23" s="20">
        <v>10.2922078184789</v>
      </c>
      <c r="H23" s="113">
        <v>0.81841025615596696</v>
      </c>
      <c r="I23" s="20">
        <v>13.4024316252733</v>
      </c>
      <c r="J23" s="113">
        <v>1.08852970404545</v>
      </c>
      <c r="K23" s="20">
        <v>4.9746577733346804</v>
      </c>
      <c r="L23" s="113">
        <v>0.62621717877016503</v>
      </c>
      <c r="M23" s="20">
        <v>6.8040478709305798</v>
      </c>
      <c r="N23" s="113">
        <v>0.520832176520586</v>
      </c>
      <c r="O23" s="20">
        <v>15.1366924954142</v>
      </c>
      <c r="P23" s="113">
        <v>0.89434787621968803</v>
      </c>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8"/>
    </row>
    <row r="24" spans="1:44" ht="13" customHeight="1" x14ac:dyDescent="0.15">
      <c r="A24" s="57" t="s">
        <v>258</v>
      </c>
      <c r="B24" s="106">
        <v>2</v>
      </c>
      <c r="C24" s="20">
        <v>31.969437656568399</v>
      </c>
      <c r="D24" s="113">
        <v>1.08220740333522</v>
      </c>
      <c r="E24" s="20">
        <v>76.220130681719297</v>
      </c>
      <c r="F24" s="113">
        <v>1.2413621125122201</v>
      </c>
      <c r="G24" s="20">
        <v>37.122275361875602</v>
      </c>
      <c r="H24" s="113">
        <v>1.1954110746887601</v>
      </c>
      <c r="I24" s="20">
        <v>17.627665656873202</v>
      </c>
      <c r="J24" s="113">
        <v>0.67666226181168398</v>
      </c>
      <c r="K24" s="20">
        <v>20.7126206742916</v>
      </c>
      <c r="L24" s="113">
        <v>0.97154476378113797</v>
      </c>
      <c r="M24" s="20">
        <v>23.8581750057348</v>
      </c>
      <c r="N24" s="113">
        <v>1.16044265747106</v>
      </c>
      <c r="O24" s="20">
        <v>26.199518792268901</v>
      </c>
      <c r="P24" s="113">
        <v>1.04942474726838</v>
      </c>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8"/>
    </row>
    <row r="25" spans="1:44" ht="13" customHeight="1" x14ac:dyDescent="0.15">
      <c r="A25" s="57" t="s">
        <v>259</v>
      </c>
      <c r="B25" s="106">
        <v>2</v>
      </c>
      <c r="C25" s="20">
        <v>61.315942702152697</v>
      </c>
      <c r="D25" s="113">
        <v>1.1010503760966699</v>
      </c>
      <c r="E25" s="20">
        <v>66.271558923548298</v>
      </c>
      <c r="F25" s="113">
        <v>1.2589390965000999</v>
      </c>
      <c r="G25" s="20">
        <v>11.5596381770518</v>
      </c>
      <c r="H25" s="113">
        <v>0.75577905314952598</v>
      </c>
      <c r="I25" s="20">
        <v>10.320211150967401</v>
      </c>
      <c r="J25" s="113">
        <v>0.63250143825674199</v>
      </c>
      <c r="K25" s="20">
        <v>1.67249259093794</v>
      </c>
      <c r="L25" s="113">
        <v>0.27855993633798498</v>
      </c>
      <c r="M25" s="20">
        <v>5.3968157031998798</v>
      </c>
      <c r="N25" s="113">
        <v>0.482541883497484</v>
      </c>
      <c r="O25" s="20">
        <v>4.2962347102004399</v>
      </c>
      <c r="P25" s="113">
        <v>0.48871551370795002</v>
      </c>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8"/>
    </row>
    <row r="26" spans="1:44" ht="13" customHeight="1" x14ac:dyDescent="0.15">
      <c r="A26" s="57" t="s">
        <v>260</v>
      </c>
      <c r="B26" s="106">
        <v>2</v>
      </c>
      <c r="C26" s="20">
        <v>46.261180850694799</v>
      </c>
      <c r="D26" s="113">
        <v>1.20238935784108</v>
      </c>
      <c r="E26" s="20">
        <v>30.109557828776101</v>
      </c>
      <c r="F26" s="113">
        <v>1.0769440853856</v>
      </c>
      <c r="G26" s="20">
        <v>23.910974531593698</v>
      </c>
      <c r="H26" s="113">
        <v>1.1300374191812601</v>
      </c>
      <c r="I26" s="20">
        <v>3.4123491021113299</v>
      </c>
      <c r="J26" s="113">
        <v>0.47442584771593799</v>
      </c>
      <c r="K26" s="20">
        <v>1.83468136720885</v>
      </c>
      <c r="L26" s="113">
        <v>0.33638970243372701</v>
      </c>
      <c r="M26" s="20">
        <v>2.68317633553335</v>
      </c>
      <c r="N26" s="113">
        <v>0.33831309734273302</v>
      </c>
      <c r="O26" s="20">
        <v>14.192458699794599</v>
      </c>
      <c r="P26" s="113">
        <v>0.90232626405134098</v>
      </c>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8"/>
    </row>
    <row r="27" spans="1:44" ht="13" customHeight="1" x14ac:dyDescent="0.15">
      <c r="A27" s="57" t="s">
        <v>261</v>
      </c>
      <c r="B27" s="106">
        <v>2</v>
      </c>
      <c r="C27" s="20">
        <v>46.887994479825601</v>
      </c>
      <c r="D27" s="113">
        <v>0.99638920510273599</v>
      </c>
      <c r="E27" s="20">
        <v>21.281963589390202</v>
      </c>
      <c r="F27" s="113">
        <v>0.94781188563140395</v>
      </c>
      <c r="G27" s="20">
        <v>7.6838193748640604</v>
      </c>
      <c r="H27" s="113">
        <v>0.44853175119161998</v>
      </c>
      <c r="I27" s="20">
        <v>4.0673737434500401</v>
      </c>
      <c r="J27" s="113">
        <v>0.32937262431692599</v>
      </c>
      <c r="K27" s="20">
        <v>1.4048764957848701</v>
      </c>
      <c r="L27" s="113">
        <v>0.15200675020290499</v>
      </c>
      <c r="M27" s="20">
        <v>5.0840211800192501</v>
      </c>
      <c r="N27" s="113">
        <v>0.34132273715190098</v>
      </c>
      <c r="O27" s="20">
        <v>5.9219975137093801</v>
      </c>
      <c r="P27" s="113">
        <v>0.38154369821607997</v>
      </c>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8"/>
    </row>
    <row r="28" spans="1:44" ht="13" customHeight="1" x14ac:dyDescent="0.15">
      <c r="A28" s="57" t="s">
        <v>262</v>
      </c>
      <c r="B28" s="106">
        <v>2</v>
      </c>
      <c r="C28" s="20">
        <v>8.8088563344656201</v>
      </c>
      <c r="D28" s="113">
        <v>0.70894490092349305</v>
      </c>
      <c r="E28" s="20">
        <v>37.611958001741101</v>
      </c>
      <c r="F28" s="113">
        <v>1.7487078547763999</v>
      </c>
      <c r="G28" s="20">
        <v>7.7303200335650502</v>
      </c>
      <c r="H28" s="113">
        <v>0.616147555542228</v>
      </c>
      <c r="I28" s="20">
        <v>1.6559370838727701</v>
      </c>
      <c r="J28" s="113">
        <v>0.26828183084777601</v>
      </c>
      <c r="K28" s="20">
        <v>1.4362263222401299</v>
      </c>
      <c r="L28" s="113">
        <v>0.23157219255647801</v>
      </c>
      <c r="M28" s="20">
        <v>7.4986078706248902</v>
      </c>
      <c r="N28" s="113">
        <v>0.587968869096123</v>
      </c>
      <c r="O28" s="20">
        <v>12.288105713021899</v>
      </c>
      <c r="P28" s="113">
        <v>0.90365308419891699</v>
      </c>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8"/>
    </row>
    <row r="29" spans="1:44" ht="13" customHeight="1" x14ac:dyDescent="0.15">
      <c r="A29" s="57" t="s">
        <v>263</v>
      </c>
      <c r="B29" s="106">
        <v>2</v>
      </c>
      <c r="C29" s="20">
        <v>45.854934579522002</v>
      </c>
      <c r="D29" s="113">
        <v>1.33295517462846</v>
      </c>
      <c r="E29" s="20">
        <v>29.8433061664891</v>
      </c>
      <c r="F29" s="113">
        <v>1.6862176681771199</v>
      </c>
      <c r="G29" s="20">
        <v>11.966229254406301</v>
      </c>
      <c r="H29" s="113">
        <v>0.68635797758335204</v>
      </c>
      <c r="I29" s="20">
        <v>7.75869756308522</v>
      </c>
      <c r="J29" s="113">
        <v>0.54954877950382197</v>
      </c>
      <c r="K29" s="20">
        <v>1.58827166017303</v>
      </c>
      <c r="L29" s="113">
        <v>0.222475886631994</v>
      </c>
      <c r="M29" s="20">
        <v>6.7849348373834397</v>
      </c>
      <c r="N29" s="113">
        <v>0.51271856584261599</v>
      </c>
      <c r="O29" s="20">
        <v>6.67942103110137</v>
      </c>
      <c r="P29" s="113">
        <v>0.45544669485614098</v>
      </c>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8"/>
    </row>
    <row r="30" spans="1:44" ht="13" customHeight="1" x14ac:dyDescent="0.15">
      <c r="A30" s="57" t="s">
        <v>264</v>
      </c>
      <c r="B30" s="106">
        <v>2</v>
      </c>
      <c r="C30" s="20">
        <v>29.3297848093566</v>
      </c>
      <c r="D30" s="113">
        <v>0.94191351940955803</v>
      </c>
      <c r="E30" s="20">
        <v>68.189129818659296</v>
      </c>
      <c r="F30" s="113">
        <v>1.2093431977904601</v>
      </c>
      <c r="G30" s="20">
        <v>17.050396286176099</v>
      </c>
      <c r="H30" s="113">
        <v>0.80677091623021302</v>
      </c>
      <c r="I30" s="20">
        <v>8.5900341219267098</v>
      </c>
      <c r="J30" s="113">
        <v>0.47137699615809697</v>
      </c>
      <c r="K30" s="20">
        <v>1.1273904462233</v>
      </c>
      <c r="L30" s="113">
        <v>0.15982659836230101</v>
      </c>
      <c r="M30" s="20">
        <v>6.5753470188301799</v>
      </c>
      <c r="N30" s="113">
        <v>0.406168810436701</v>
      </c>
      <c r="O30" s="20">
        <v>29.732161014646</v>
      </c>
      <c r="P30" s="113">
        <v>0.80171613254114105</v>
      </c>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8"/>
    </row>
    <row r="31" spans="1:44" ht="13" customHeight="1" x14ac:dyDescent="0.15">
      <c r="A31" s="57" t="s">
        <v>265</v>
      </c>
      <c r="B31" s="106">
        <v>2</v>
      </c>
      <c r="C31" s="20">
        <v>51.0846612935932</v>
      </c>
      <c r="D31" s="113">
        <v>1.2946777593305701</v>
      </c>
      <c r="E31" s="20">
        <v>70.209055746930702</v>
      </c>
      <c r="F31" s="113">
        <v>1.2761909312389601</v>
      </c>
      <c r="G31" s="20">
        <v>18.039234234509799</v>
      </c>
      <c r="H31" s="113">
        <v>0.919529143640896</v>
      </c>
      <c r="I31" s="20">
        <v>12.9831931496755</v>
      </c>
      <c r="J31" s="113">
        <v>0.73849992294301303</v>
      </c>
      <c r="K31" s="20">
        <v>11.2643595238897</v>
      </c>
      <c r="L31" s="113">
        <v>0.63602265298354399</v>
      </c>
      <c r="M31" s="20">
        <v>21.027094047087299</v>
      </c>
      <c r="N31" s="113">
        <v>0.87159363979992499</v>
      </c>
      <c r="O31" s="20">
        <v>44.892687636869297</v>
      </c>
      <c r="P31" s="113">
        <v>1.28128237808724</v>
      </c>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8"/>
    </row>
    <row r="32" spans="1:44" ht="13" customHeight="1" x14ac:dyDescent="0.15">
      <c r="A32" s="57" t="s">
        <v>266</v>
      </c>
      <c r="B32" s="106">
        <v>2</v>
      </c>
      <c r="C32" s="20">
        <v>38.349272267126899</v>
      </c>
      <c r="D32" s="113">
        <v>1.09326269570364</v>
      </c>
      <c r="E32" s="20">
        <v>24.995611272524901</v>
      </c>
      <c r="F32" s="113">
        <v>1.02920660559116</v>
      </c>
      <c r="G32" s="20">
        <v>10.7591690819141</v>
      </c>
      <c r="H32" s="113">
        <v>0.59918909685243305</v>
      </c>
      <c r="I32" s="20">
        <v>10.261627196190901</v>
      </c>
      <c r="J32" s="113">
        <v>0.614826965355042</v>
      </c>
      <c r="K32" s="20">
        <v>4.2356233163154098</v>
      </c>
      <c r="L32" s="113">
        <v>0.35390109437668399</v>
      </c>
      <c r="M32" s="20">
        <v>18.2905320982277</v>
      </c>
      <c r="N32" s="113">
        <v>0.72421835169955895</v>
      </c>
      <c r="O32" s="20">
        <v>14.9697463589159</v>
      </c>
      <c r="P32" s="113">
        <v>0.67284094844616205</v>
      </c>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8"/>
    </row>
    <row r="33" spans="1:44" ht="13" customHeight="1" x14ac:dyDescent="0.15">
      <c r="A33" s="57" t="s">
        <v>267</v>
      </c>
      <c r="B33" s="106">
        <v>2</v>
      </c>
      <c r="C33" s="20">
        <v>38.592927061694098</v>
      </c>
      <c r="D33" s="113">
        <v>1.1942774358433099</v>
      </c>
      <c r="E33" s="20">
        <v>67.694812278816599</v>
      </c>
      <c r="F33" s="113">
        <v>1.3331377055090099</v>
      </c>
      <c r="G33" s="20">
        <v>15.219372667103499</v>
      </c>
      <c r="H33" s="113">
        <v>1.0225021969963899</v>
      </c>
      <c r="I33" s="20">
        <v>13.413758495521201</v>
      </c>
      <c r="J33" s="113">
        <v>1.0501474365363599</v>
      </c>
      <c r="K33" s="20">
        <v>4.4543579043127703</v>
      </c>
      <c r="L33" s="113">
        <v>0.53570390110105304</v>
      </c>
      <c r="M33" s="20">
        <v>12.0988731746973</v>
      </c>
      <c r="N33" s="113">
        <v>0.92138438407351597</v>
      </c>
      <c r="O33" s="20">
        <v>11.379786940192201</v>
      </c>
      <c r="P33" s="113">
        <v>0.76500109361869895</v>
      </c>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8"/>
    </row>
    <row r="34" spans="1:44" ht="13" customHeight="1" x14ac:dyDescent="0.15">
      <c r="A34" s="57" t="s">
        <v>268</v>
      </c>
      <c r="B34" s="106">
        <v>2</v>
      </c>
      <c r="C34" s="20">
        <v>49.801154463408302</v>
      </c>
      <c r="D34" s="113">
        <v>1.6357522140905201</v>
      </c>
      <c r="E34" s="20">
        <v>47.305129540154198</v>
      </c>
      <c r="F34" s="113">
        <v>1.4284181444850099</v>
      </c>
      <c r="G34" s="20">
        <v>15.8891940848636</v>
      </c>
      <c r="H34" s="113">
        <v>1.1157286507730799</v>
      </c>
      <c r="I34" s="20">
        <v>4.6484523212226101</v>
      </c>
      <c r="J34" s="113">
        <v>0.477770882277742</v>
      </c>
      <c r="K34" s="20">
        <v>2.4329337476849</v>
      </c>
      <c r="L34" s="113">
        <v>0.29283464797916797</v>
      </c>
      <c r="M34" s="20">
        <v>4.7700842374318899</v>
      </c>
      <c r="N34" s="113">
        <v>0.43501723349833599</v>
      </c>
      <c r="O34" s="20">
        <v>10.595995953079999</v>
      </c>
      <c r="P34" s="113">
        <v>0.67844776352428704</v>
      </c>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8"/>
    </row>
    <row r="35" spans="1:44" ht="13" customHeight="1" x14ac:dyDescent="0.15">
      <c r="A35" s="57" t="s">
        <v>269</v>
      </c>
      <c r="B35" s="106">
        <v>2</v>
      </c>
      <c r="C35" s="20">
        <v>19.0217737021005</v>
      </c>
      <c r="D35" s="113">
        <v>0.98121950614245501</v>
      </c>
      <c r="E35" s="20">
        <v>53.926366546434799</v>
      </c>
      <c r="F35" s="113">
        <v>1.1288503452724199</v>
      </c>
      <c r="G35" s="20">
        <v>10.9871729834069</v>
      </c>
      <c r="H35" s="113">
        <v>0.58520490797283897</v>
      </c>
      <c r="I35" s="20">
        <v>7.2428925861869704</v>
      </c>
      <c r="J35" s="113">
        <v>0.51145238644061297</v>
      </c>
      <c r="K35" s="20">
        <v>3.0104294986606202</v>
      </c>
      <c r="L35" s="113">
        <v>0.26113589098478202</v>
      </c>
      <c r="M35" s="20">
        <v>7.7240601793682799</v>
      </c>
      <c r="N35" s="113">
        <v>0.54864203014574098</v>
      </c>
      <c r="O35" s="20">
        <v>22.320103677388701</v>
      </c>
      <c r="P35" s="113">
        <v>0.87866409937796996</v>
      </c>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8"/>
    </row>
    <row r="36" spans="1:44" ht="13" customHeight="1" x14ac:dyDescent="0.15">
      <c r="A36" s="57" t="s">
        <v>270</v>
      </c>
      <c r="B36" s="106">
        <v>2</v>
      </c>
      <c r="C36" s="20">
        <v>24.743600906104799</v>
      </c>
      <c r="D36" s="113">
        <v>0.97850248626178904</v>
      </c>
      <c r="E36" s="20">
        <v>8.4221646898718792</v>
      </c>
      <c r="F36" s="113">
        <v>0.817699465673702</v>
      </c>
      <c r="G36" s="20">
        <v>27.999031574825501</v>
      </c>
      <c r="H36" s="113">
        <v>1.07675799801187</v>
      </c>
      <c r="I36" s="20">
        <v>11.8297453957223</v>
      </c>
      <c r="J36" s="113">
        <v>0.63716462705178101</v>
      </c>
      <c r="K36" s="20">
        <v>6.9279059683626301</v>
      </c>
      <c r="L36" s="113">
        <v>0.50323038348011595</v>
      </c>
      <c r="M36" s="20">
        <v>12.500530390602901</v>
      </c>
      <c r="N36" s="113">
        <v>0.73039246057795204</v>
      </c>
      <c r="O36" s="20">
        <v>25.109779717773002</v>
      </c>
      <c r="P36" s="113">
        <v>1.04564960077171</v>
      </c>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8"/>
    </row>
    <row r="37" spans="1:44" ht="13" customHeight="1" x14ac:dyDescent="0.15">
      <c r="A37" s="57" t="s">
        <v>271</v>
      </c>
      <c r="B37" s="106">
        <v>2</v>
      </c>
      <c r="C37" s="20">
        <v>37.543703519867599</v>
      </c>
      <c r="D37" s="113">
        <v>0.91942925148142496</v>
      </c>
      <c r="E37" s="20">
        <v>1.3445158727809901</v>
      </c>
      <c r="F37" s="113">
        <v>0.141082058702276</v>
      </c>
      <c r="G37" s="20">
        <v>5.0639857564128397</v>
      </c>
      <c r="H37" s="113">
        <v>0.40701930478439802</v>
      </c>
      <c r="I37" s="20">
        <v>2.21856646898383</v>
      </c>
      <c r="J37" s="113">
        <v>0.21761372925132699</v>
      </c>
      <c r="K37" s="20">
        <v>2.7801629952418399</v>
      </c>
      <c r="L37" s="113">
        <v>0.241343009326352</v>
      </c>
      <c r="M37" s="20">
        <v>5.0582927170702199</v>
      </c>
      <c r="N37" s="113">
        <v>0.31125719573032601</v>
      </c>
      <c r="O37" s="20">
        <v>3.1658413006521098</v>
      </c>
      <c r="P37" s="113">
        <v>0.33552762807365599</v>
      </c>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8"/>
    </row>
    <row r="38" spans="1:44" ht="13" customHeight="1" x14ac:dyDescent="0.15">
      <c r="A38" s="57" t="s">
        <v>272</v>
      </c>
      <c r="B38" s="106">
        <v>2</v>
      </c>
      <c r="C38" s="20">
        <v>26.155881859720701</v>
      </c>
      <c r="D38" s="113">
        <v>0.97786051242880101</v>
      </c>
      <c r="E38" s="20">
        <v>5.5938005392725803</v>
      </c>
      <c r="F38" s="113">
        <v>0.64005525360251803</v>
      </c>
      <c r="G38" s="20">
        <v>35.0849153387353</v>
      </c>
      <c r="H38" s="113">
        <v>1.1654555378653</v>
      </c>
      <c r="I38" s="20">
        <v>7.2436183935954697</v>
      </c>
      <c r="J38" s="113">
        <v>0.58291640473501005</v>
      </c>
      <c r="K38" s="20">
        <v>4.5343829473138699</v>
      </c>
      <c r="L38" s="113">
        <v>0.48915452815182398</v>
      </c>
      <c r="M38" s="20">
        <v>8.2812415958289201</v>
      </c>
      <c r="N38" s="113">
        <v>0.5930433841228</v>
      </c>
      <c r="O38" s="20">
        <v>5.9994838676237796</v>
      </c>
      <c r="P38" s="113">
        <v>0.59806301225460401</v>
      </c>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8"/>
    </row>
    <row r="39" spans="1:44" ht="13" customHeight="1" x14ac:dyDescent="0.15">
      <c r="A39" s="57" t="s">
        <v>273</v>
      </c>
      <c r="B39" s="106">
        <v>2</v>
      </c>
      <c r="C39" s="20">
        <v>49.512233474252199</v>
      </c>
      <c r="D39" s="113">
        <v>1.1049689096881099</v>
      </c>
      <c r="E39" s="20">
        <v>45.015281485957601</v>
      </c>
      <c r="F39" s="113">
        <v>1.4544479651037401</v>
      </c>
      <c r="G39" s="20">
        <v>15.0781536452397</v>
      </c>
      <c r="H39" s="113">
        <v>0.85068558219647805</v>
      </c>
      <c r="I39" s="20">
        <v>5.99404679284961</v>
      </c>
      <c r="J39" s="113">
        <v>0.50240513020634703</v>
      </c>
      <c r="K39" s="20">
        <v>4.1454895817125603</v>
      </c>
      <c r="L39" s="113">
        <v>0.444377002603704</v>
      </c>
      <c r="M39" s="20">
        <v>7.4536170076091004</v>
      </c>
      <c r="N39" s="113">
        <v>0.57661886957969399</v>
      </c>
      <c r="O39" s="20">
        <v>14.628717884778</v>
      </c>
      <c r="P39" s="113">
        <v>0.78978410633021301</v>
      </c>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8"/>
    </row>
    <row r="40" spans="1:44" ht="13" customHeight="1" x14ac:dyDescent="0.15">
      <c r="A40" s="57" t="s">
        <v>274</v>
      </c>
      <c r="B40" s="106">
        <v>2</v>
      </c>
      <c r="C40" s="20">
        <v>28.458978248936901</v>
      </c>
      <c r="D40" s="113">
        <v>1.01807860690679</v>
      </c>
      <c r="E40" s="20">
        <v>6.1246374518385798</v>
      </c>
      <c r="F40" s="113">
        <v>0.62928758689154496</v>
      </c>
      <c r="G40" s="20">
        <v>7.2728854514799197</v>
      </c>
      <c r="H40" s="113">
        <v>0.46896179344490302</v>
      </c>
      <c r="I40" s="20">
        <v>6.0890280889984201</v>
      </c>
      <c r="J40" s="113">
        <v>0.47174286339275201</v>
      </c>
      <c r="K40" s="20">
        <v>0.487561148393021</v>
      </c>
      <c r="L40" s="113">
        <v>0.123338808320617</v>
      </c>
      <c r="M40" s="20">
        <v>2.3464230577849201</v>
      </c>
      <c r="N40" s="113">
        <v>0.27427514682489801</v>
      </c>
      <c r="O40" s="20">
        <v>8.8622532095706408</v>
      </c>
      <c r="P40" s="113">
        <v>0.553826133551515</v>
      </c>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8"/>
    </row>
    <row r="41" spans="1:44" ht="13" customHeight="1" x14ac:dyDescent="0.15">
      <c r="A41" s="57" t="s">
        <v>275</v>
      </c>
      <c r="B41" s="106">
        <v>2</v>
      </c>
      <c r="C41" s="20">
        <v>15.400002988278301</v>
      </c>
      <c r="D41" s="113">
        <v>1.0505504999948501</v>
      </c>
      <c r="E41" s="20">
        <v>10.7801661470018</v>
      </c>
      <c r="F41" s="113">
        <v>0.78672008150382799</v>
      </c>
      <c r="G41" s="20">
        <v>7.7445873905209304</v>
      </c>
      <c r="H41" s="113">
        <v>0.57455405655379299</v>
      </c>
      <c r="I41" s="20">
        <v>6.2214396406288603</v>
      </c>
      <c r="J41" s="113">
        <v>0.47519462077130797</v>
      </c>
      <c r="K41" s="20">
        <v>3.69471812262791</v>
      </c>
      <c r="L41" s="113">
        <v>0.35832034773711402</v>
      </c>
      <c r="M41" s="20">
        <v>5.55740129061601</v>
      </c>
      <c r="N41" s="113">
        <v>0.461357624526534</v>
      </c>
      <c r="O41" s="20">
        <v>10.088240298053799</v>
      </c>
      <c r="P41" s="113">
        <v>0.50194034825912004</v>
      </c>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8"/>
    </row>
    <row r="42" spans="1:44" ht="13" customHeight="1" x14ac:dyDescent="0.15">
      <c r="A42" s="57" t="s">
        <v>276</v>
      </c>
      <c r="B42" s="106">
        <v>2</v>
      </c>
      <c r="C42" s="20">
        <v>66.331242473518301</v>
      </c>
      <c r="D42" s="113">
        <v>1.0146964009797801</v>
      </c>
      <c r="E42" s="20">
        <v>72.847932558899501</v>
      </c>
      <c r="F42" s="113">
        <v>0.93395339381679399</v>
      </c>
      <c r="G42" s="20">
        <v>37.667926174636399</v>
      </c>
      <c r="H42" s="113">
        <v>0.99111969024906599</v>
      </c>
      <c r="I42" s="20">
        <v>8.2799410490321605</v>
      </c>
      <c r="J42" s="113">
        <v>0.60306911070583702</v>
      </c>
      <c r="K42" s="20">
        <v>5.9086496117260898</v>
      </c>
      <c r="L42" s="113">
        <v>0.54260391303252797</v>
      </c>
      <c r="M42" s="20">
        <v>8.8290543979149607</v>
      </c>
      <c r="N42" s="113">
        <v>0.59820871336596604</v>
      </c>
      <c r="O42" s="20">
        <v>10.579724384749101</v>
      </c>
      <c r="P42" s="113">
        <v>0.65621065606685103</v>
      </c>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8"/>
    </row>
    <row r="43" spans="1:44" ht="13" customHeight="1" x14ac:dyDescent="0.15">
      <c r="A43" s="57" t="s">
        <v>277</v>
      </c>
      <c r="B43" s="106">
        <v>2</v>
      </c>
      <c r="C43" s="20">
        <v>19.922759758026402</v>
      </c>
      <c r="D43" s="113">
        <v>1.0677685153352501</v>
      </c>
      <c r="E43" s="20">
        <v>11.713307908382101</v>
      </c>
      <c r="F43" s="113">
        <v>0.83574801859435499</v>
      </c>
      <c r="G43" s="20">
        <v>7.55906687034188</v>
      </c>
      <c r="H43" s="113">
        <v>0.81786246295125997</v>
      </c>
      <c r="I43" s="20">
        <v>3.7969106676237798</v>
      </c>
      <c r="J43" s="113">
        <v>0.49073789219886599</v>
      </c>
      <c r="K43" s="20">
        <v>2.1114306357363102</v>
      </c>
      <c r="L43" s="113">
        <v>0.40313350079555299</v>
      </c>
      <c r="M43" s="20">
        <v>1.9984765853086901</v>
      </c>
      <c r="N43" s="113">
        <v>0.41279045116253399</v>
      </c>
      <c r="O43" s="20">
        <v>4.7277562227927596</v>
      </c>
      <c r="P43" s="113">
        <v>0.57226983463859504</v>
      </c>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8"/>
    </row>
    <row r="44" spans="1:44" ht="13" customHeight="1" x14ac:dyDescent="0.15">
      <c r="A44" s="57" t="s">
        <v>278</v>
      </c>
      <c r="B44" s="106">
        <v>2</v>
      </c>
      <c r="C44" s="20">
        <v>78.381124368551895</v>
      </c>
      <c r="D44" s="113">
        <v>1.2419868069961</v>
      </c>
      <c r="E44" s="20">
        <v>68.860939866912901</v>
      </c>
      <c r="F44" s="113">
        <v>1.1994139049344501</v>
      </c>
      <c r="G44" s="20">
        <v>41.754065450525601</v>
      </c>
      <c r="H44" s="113">
        <v>1.13110787096276</v>
      </c>
      <c r="I44" s="20">
        <v>27.6161797037858</v>
      </c>
      <c r="J44" s="113">
        <v>0.89524255813508202</v>
      </c>
      <c r="K44" s="20">
        <v>13.733975283434299</v>
      </c>
      <c r="L44" s="113">
        <v>0.60878683510249898</v>
      </c>
      <c r="M44" s="20">
        <v>28.8850881236419</v>
      </c>
      <c r="N44" s="113">
        <v>0.896984171202037</v>
      </c>
      <c r="O44" s="20">
        <v>54.485230072482103</v>
      </c>
      <c r="P44" s="113">
        <v>1.2987796776108</v>
      </c>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8"/>
    </row>
    <row r="45" spans="1:44" ht="13" customHeight="1" x14ac:dyDescent="0.15">
      <c r="A45" s="57" t="s">
        <v>279</v>
      </c>
      <c r="B45" s="106">
        <v>2</v>
      </c>
      <c r="C45" s="20">
        <v>27.987671011456801</v>
      </c>
      <c r="D45" s="113">
        <v>0.79882133235927899</v>
      </c>
      <c r="E45" s="20">
        <v>44.105980726636901</v>
      </c>
      <c r="F45" s="113">
        <v>1.18103725786844</v>
      </c>
      <c r="G45" s="20">
        <v>11.866368221968401</v>
      </c>
      <c r="H45" s="113">
        <v>0.64630220024117002</v>
      </c>
      <c r="I45" s="20">
        <v>4.1235640225244303</v>
      </c>
      <c r="J45" s="113">
        <v>0.36227886213857002</v>
      </c>
      <c r="K45" s="20">
        <v>2.3647197721296598</v>
      </c>
      <c r="L45" s="113">
        <v>0.273435931842892</v>
      </c>
      <c r="M45" s="20">
        <v>6.10531488222506</v>
      </c>
      <c r="N45" s="113">
        <v>0.41036449784490298</v>
      </c>
      <c r="O45" s="20">
        <v>7.2885784532231099</v>
      </c>
      <c r="P45" s="113">
        <v>0.51035107658682699</v>
      </c>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8"/>
    </row>
    <row r="46" spans="1:44" ht="13" customHeight="1" x14ac:dyDescent="0.15">
      <c r="A46" s="57" t="s">
        <v>280</v>
      </c>
      <c r="B46" s="106">
        <v>2</v>
      </c>
      <c r="C46" s="20">
        <v>58.243423848613403</v>
      </c>
      <c r="D46" s="113">
        <v>1.2265830493722401</v>
      </c>
      <c r="E46" s="20">
        <v>21.1772200025583</v>
      </c>
      <c r="F46" s="113">
        <v>0.98488806649440697</v>
      </c>
      <c r="G46" s="20">
        <v>4.7803755713440204</v>
      </c>
      <c r="H46" s="113">
        <v>0.49768277293272301</v>
      </c>
      <c r="I46" s="20">
        <v>5.26818453340106</v>
      </c>
      <c r="J46" s="113">
        <v>0.61205579510789998</v>
      </c>
      <c r="K46" s="20">
        <v>0.36814959436272798</v>
      </c>
      <c r="L46" s="113">
        <v>0.12332307298362</v>
      </c>
      <c r="M46" s="20">
        <v>1.39043659412377</v>
      </c>
      <c r="N46" s="113">
        <v>0.30696616197239901</v>
      </c>
      <c r="O46" s="20">
        <v>6.2089590248169104</v>
      </c>
      <c r="P46" s="113">
        <v>0.56990497503208104</v>
      </c>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8"/>
    </row>
    <row r="47" spans="1:44" ht="13" customHeight="1" x14ac:dyDescent="0.15">
      <c r="A47" s="57" t="s">
        <v>281</v>
      </c>
      <c r="B47" s="106">
        <v>2</v>
      </c>
      <c r="C47" s="20">
        <v>33.8775971442547</v>
      </c>
      <c r="D47" s="113">
        <v>1.1745962083219099</v>
      </c>
      <c r="E47" s="20">
        <v>58.890448812963101</v>
      </c>
      <c r="F47" s="113">
        <v>1.6533422900808501</v>
      </c>
      <c r="G47" s="20">
        <v>12.0636085740526</v>
      </c>
      <c r="H47" s="113">
        <v>0.57356905216375098</v>
      </c>
      <c r="I47" s="20">
        <v>2.1316084539140001</v>
      </c>
      <c r="J47" s="113">
        <v>0.30624994236615399</v>
      </c>
      <c r="K47" s="20">
        <v>2.0965295650999201</v>
      </c>
      <c r="L47" s="113">
        <v>0.35206737778184699</v>
      </c>
      <c r="M47" s="20">
        <v>4.7279735610863796</v>
      </c>
      <c r="N47" s="113">
        <v>0.40071035635838098</v>
      </c>
      <c r="O47" s="20">
        <v>15.4736322782547</v>
      </c>
      <c r="P47" s="113">
        <v>0.69939265244637805</v>
      </c>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8"/>
    </row>
    <row r="48" spans="1:44" ht="13" customHeight="1" x14ac:dyDescent="0.15">
      <c r="A48" s="57" t="s">
        <v>282</v>
      </c>
      <c r="B48" s="106">
        <v>2</v>
      </c>
      <c r="C48" s="20">
        <v>39.8692950004816</v>
      </c>
      <c r="D48" s="113">
        <v>1.07837659607082</v>
      </c>
      <c r="E48" s="20">
        <v>33.348450574971302</v>
      </c>
      <c r="F48" s="113">
        <v>1.14082504361334</v>
      </c>
      <c r="G48" s="20">
        <v>10.779320627683999</v>
      </c>
      <c r="H48" s="113">
        <v>0.61394581302516305</v>
      </c>
      <c r="I48" s="20">
        <v>10.797139118399899</v>
      </c>
      <c r="J48" s="113">
        <v>0.63728866720622201</v>
      </c>
      <c r="K48" s="20">
        <v>3.5423291821226002</v>
      </c>
      <c r="L48" s="113">
        <v>0.33228752574703702</v>
      </c>
      <c r="M48" s="20">
        <v>5.0389925539621698</v>
      </c>
      <c r="N48" s="113">
        <v>0.37815382278429199</v>
      </c>
      <c r="O48" s="20">
        <v>10.903632966377399</v>
      </c>
      <c r="P48" s="113">
        <v>0.59831528280032498</v>
      </c>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8"/>
    </row>
    <row r="49" spans="1:44" ht="13" customHeight="1" x14ac:dyDescent="0.15">
      <c r="A49" s="57" t="s">
        <v>283</v>
      </c>
      <c r="B49" s="106">
        <v>2</v>
      </c>
      <c r="C49" s="20">
        <v>31.617957690661399</v>
      </c>
      <c r="D49" s="113">
        <v>0.90898816639315005</v>
      </c>
      <c r="E49" s="20">
        <v>22.5406612028683</v>
      </c>
      <c r="F49" s="113">
        <v>0.89110606308780405</v>
      </c>
      <c r="G49" s="20">
        <v>10.3451099453792</v>
      </c>
      <c r="H49" s="113">
        <v>0.62007026541465704</v>
      </c>
      <c r="I49" s="20">
        <v>16.2164220580608</v>
      </c>
      <c r="J49" s="113">
        <v>0.78235469136355296</v>
      </c>
      <c r="K49" s="20">
        <v>4.9011881373240396</v>
      </c>
      <c r="L49" s="113">
        <v>0.439372656129429</v>
      </c>
      <c r="M49" s="20">
        <v>7.3931375458181403</v>
      </c>
      <c r="N49" s="113">
        <v>0.46735601096760898</v>
      </c>
      <c r="O49" s="20">
        <v>11.1790976213444</v>
      </c>
      <c r="P49" s="113">
        <v>0.60921418680522899</v>
      </c>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8"/>
    </row>
    <row r="50" spans="1:44" ht="13" customHeight="1" x14ac:dyDescent="0.15">
      <c r="A50" s="57" t="s">
        <v>284</v>
      </c>
      <c r="B50" s="106">
        <v>2</v>
      </c>
      <c r="C50" s="20">
        <v>29.338651080794001</v>
      </c>
      <c r="D50" s="113">
        <v>1.23378105019294</v>
      </c>
      <c r="E50" s="20">
        <v>14.7421818984515</v>
      </c>
      <c r="F50" s="113">
        <v>0.785377936988784</v>
      </c>
      <c r="G50" s="20">
        <v>8.0236722685109303</v>
      </c>
      <c r="H50" s="113">
        <v>0.55131159019347398</v>
      </c>
      <c r="I50" s="20">
        <v>4.75762367290793</v>
      </c>
      <c r="J50" s="113">
        <v>0.340232768751494</v>
      </c>
      <c r="K50" s="20">
        <v>1.42413052058988</v>
      </c>
      <c r="L50" s="113">
        <v>0.217867775847332</v>
      </c>
      <c r="M50" s="20">
        <v>2.4214054608083702</v>
      </c>
      <c r="N50" s="113">
        <v>0.27558692815487401</v>
      </c>
      <c r="O50" s="20">
        <v>2.7205571349824802</v>
      </c>
      <c r="P50" s="113">
        <v>0.33756352355387398</v>
      </c>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8"/>
    </row>
    <row r="51" spans="1:44" ht="13" customHeight="1" x14ac:dyDescent="0.15">
      <c r="A51" s="57" t="s">
        <v>285</v>
      </c>
      <c r="B51" s="106">
        <v>2</v>
      </c>
      <c r="C51" s="20">
        <v>13.2789135924981</v>
      </c>
      <c r="D51" s="113">
        <v>0.65077736383215301</v>
      </c>
      <c r="E51" s="20">
        <v>0.35745833456484999</v>
      </c>
      <c r="F51" s="113">
        <v>9.2217337567225E-2</v>
      </c>
      <c r="G51" s="20">
        <v>8.1061097664834403</v>
      </c>
      <c r="H51" s="113">
        <v>0.48640907731121502</v>
      </c>
      <c r="I51" s="20">
        <v>1.4451728907671</v>
      </c>
      <c r="J51" s="113">
        <v>0.16411754577474</v>
      </c>
      <c r="K51" s="20">
        <v>5.5885843117802896</v>
      </c>
      <c r="L51" s="113">
        <v>0.39954317645967502</v>
      </c>
      <c r="M51" s="20">
        <v>3.169549854245</v>
      </c>
      <c r="N51" s="113">
        <v>0.29804882051178799</v>
      </c>
      <c r="O51" s="20">
        <v>0.55317670855093304</v>
      </c>
      <c r="P51" s="113">
        <v>0.13665028604313501</v>
      </c>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8"/>
    </row>
    <row r="52" spans="1:44" ht="13" customHeight="1" x14ac:dyDescent="0.15">
      <c r="A52" s="57" t="s">
        <v>286</v>
      </c>
      <c r="B52" s="106">
        <v>2</v>
      </c>
      <c r="C52" s="20">
        <v>35.946872632423599</v>
      </c>
      <c r="D52" s="113">
        <v>1.2296095002785501</v>
      </c>
      <c r="E52" s="20">
        <v>15.394004950150601</v>
      </c>
      <c r="F52" s="113">
        <v>1.13148563189331</v>
      </c>
      <c r="G52" s="20">
        <v>23.082229191910201</v>
      </c>
      <c r="H52" s="113">
        <v>0.87825118811906999</v>
      </c>
      <c r="I52" s="20">
        <v>1.6612058052937599</v>
      </c>
      <c r="J52" s="113">
        <v>0.258935005370803</v>
      </c>
      <c r="K52" s="20">
        <v>1.3933467476910399</v>
      </c>
      <c r="L52" s="113">
        <v>0.19798000463663501</v>
      </c>
      <c r="M52" s="20">
        <v>2.7205877491648298</v>
      </c>
      <c r="N52" s="113">
        <v>0.43398092343971301</v>
      </c>
      <c r="O52" s="20">
        <v>2.7438370439062001</v>
      </c>
      <c r="P52" s="113">
        <v>0.351259903690949</v>
      </c>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8"/>
    </row>
    <row r="53" spans="1:44" ht="13" customHeight="1" x14ac:dyDescent="0.15">
      <c r="A53" s="57" t="s">
        <v>287</v>
      </c>
      <c r="B53" s="106">
        <v>2</v>
      </c>
      <c r="C53" s="20">
        <v>52.812982828170497</v>
      </c>
      <c r="D53" s="113">
        <v>1.04040636815576</v>
      </c>
      <c r="E53" s="20">
        <v>17.0700173421878</v>
      </c>
      <c r="F53" s="113">
        <v>0.88426282878147</v>
      </c>
      <c r="G53" s="20">
        <v>16.762389011787199</v>
      </c>
      <c r="H53" s="113">
        <v>0.68616683741746398</v>
      </c>
      <c r="I53" s="20">
        <v>7.3828805511304001</v>
      </c>
      <c r="J53" s="113">
        <v>0.59935908550261996</v>
      </c>
      <c r="K53" s="20">
        <v>8.7812827988918603</v>
      </c>
      <c r="L53" s="113">
        <v>0.47625042275102603</v>
      </c>
      <c r="M53" s="20">
        <v>4.2018151942652002</v>
      </c>
      <c r="N53" s="113">
        <v>0.36941831268321401</v>
      </c>
      <c r="O53" s="20">
        <v>31.039799023149399</v>
      </c>
      <c r="P53" s="113">
        <v>0.93531220712458196</v>
      </c>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8"/>
    </row>
    <row r="54" spans="1:44" ht="13" customHeight="1" x14ac:dyDescent="0.15">
      <c r="A54" s="57" t="s">
        <v>288</v>
      </c>
      <c r="B54" s="106">
        <v>2</v>
      </c>
      <c r="C54" s="20">
        <v>43.479651562424301</v>
      </c>
      <c r="D54" s="113">
        <v>1.1982758360430801</v>
      </c>
      <c r="E54" s="20">
        <v>34.729143919485701</v>
      </c>
      <c r="F54" s="113">
        <v>1.5317103238640299</v>
      </c>
      <c r="G54" s="20">
        <v>8.1845572952873802</v>
      </c>
      <c r="H54" s="113">
        <v>0.61582099631923404</v>
      </c>
      <c r="I54" s="20">
        <v>5.7130332867048699</v>
      </c>
      <c r="J54" s="113">
        <v>0.48811505890290702</v>
      </c>
      <c r="K54" s="20">
        <v>0.58682317559336705</v>
      </c>
      <c r="L54" s="113">
        <v>0.146932437796371</v>
      </c>
      <c r="M54" s="20">
        <v>4.12984260781153</v>
      </c>
      <c r="N54" s="113">
        <v>0.507155141622464</v>
      </c>
      <c r="O54" s="20">
        <v>11.284643846340799</v>
      </c>
      <c r="P54" s="113">
        <v>0.669543099554193</v>
      </c>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8"/>
    </row>
    <row r="55" spans="1:44" ht="13" customHeight="1" x14ac:dyDescent="0.15">
      <c r="A55" s="57" t="s">
        <v>289</v>
      </c>
      <c r="B55" s="106">
        <v>2</v>
      </c>
      <c r="C55" s="20">
        <v>46.7146534987085</v>
      </c>
      <c r="D55" s="113">
        <v>1.41774997212553</v>
      </c>
      <c r="E55" s="20">
        <v>30.945841319097699</v>
      </c>
      <c r="F55" s="113">
        <v>1.07154301894795</v>
      </c>
      <c r="G55" s="20">
        <v>28.974563659270899</v>
      </c>
      <c r="H55" s="113">
        <v>1.14483794788848</v>
      </c>
      <c r="I55" s="20">
        <v>7.2876035677213604</v>
      </c>
      <c r="J55" s="113">
        <v>0.81040633478211799</v>
      </c>
      <c r="K55" s="20">
        <v>3.6500506979211198</v>
      </c>
      <c r="L55" s="113">
        <v>0.477770293508331</v>
      </c>
      <c r="M55" s="20">
        <v>4.1821617903843098</v>
      </c>
      <c r="N55" s="113">
        <v>0.46093005136935999</v>
      </c>
      <c r="O55" s="20">
        <v>8.5452698436784793</v>
      </c>
      <c r="P55" s="113">
        <v>0.63883649534846598</v>
      </c>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8"/>
    </row>
    <row r="56" spans="1:44" ht="13" customHeight="1" x14ac:dyDescent="0.15">
      <c r="A56" s="57" t="s">
        <v>290</v>
      </c>
      <c r="B56" s="106">
        <v>2</v>
      </c>
      <c r="C56" s="20">
        <v>50.6097179258716</v>
      </c>
      <c r="D56" s="113">
        <v>1.0435490048552101</v>
      </c>
      <c r="E56" s="20">
        <v>73.231776978644206</v>
      </c>
      <c r="F56" s="113">
        <v>0.88610137410505196</v>
      </c>
      <c r="G56" s="20">
        <v>35.433441419480602</v>
      </c>
      <c r="H56" s="113">
        <v>0.83838915299502603</v>
      </c>
      <c r="I56" s="20">
        <v>5.1988161792301799</v>
      </c>
      <c r="J56" s="113">
        <v>0.30698421375877799</v>
      </c>
      <c r="K56" s="20">
        <v>3.0181037822998298</v>
      </c>
      <c r="L56" s="113">
        <v>0.26817132575899699</v>
      </c>
      <c r="M56" s="20">
        <v>8.06989653811479</v>
      </c>
      <c r="N56" s="113">
        <v>0.42898298723066403</v>
      </c>
      <c r="O56" s="20">
        <v>18.852730898552601</v>
      </c>
      <c r="P56" s="113">
        <v>0.71498824210469603</v>
      </c>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8"/>
    </row>
    <row r="57" spans="1:44" ht="13" customHeight="1" x14ac:dyDescent="0.15">
      <c r="A57" s="57" t="s">
        <v>291</v>
      </c>
      <c r="B57" s="106">
        <v>2</v>
      </c>
      <c r="C57" s="20">
        <v>33.187786731473203</v>
      </c>
      <c r="D57" s="113">
        <v>1.2793574768653699</v>
      </c>
      <c r="E57" s="20">
        <v>33.574017038926101</v>
      </c>
      <c r="F57" s="113">
        <v>1.7078272336964699</v>
      </c>
      <c r="G57" s="20">
        <v>37.384815363247398</v>
      </c>
      <c r="H57" s="113">
        <v>1.44331686496349</v>
      </c>
      <c r="I57" s="20">
        <v>5.6107338635202604</v>
      </c>
      <c r="J57" s="113">
        <v>0.57436558599860699</v>
      </c>
      <c r="K57" s="20">
        <v>0.98592933047513998</v>
      </c>
      <c r="L57" s="113">
        <v>0.20126314010989699</v>
      </c>
      <c r="M57" s="20">
        <v>4.5889059151684997</v>
      </c>
      <c r="N57" s="113">
        <v>0.39563318801166097</v>
      </c>
      <c r="O57" s="20">
        <v>3.91925622424103</v>
      </c>
      <c r="P57" s="113">
        <v>0.52789188760396299</v>
      </c>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8"/>
    </row>
    <row r="58" spans="1:44" ht="13" customHeight="1" x14ac:dyDescent="0.15">
      <c r="A58" s="57" t="s">
        <v>292</v>
      </c>
      <c r="B58" s="106">
        <v>2</v>
      </c>
      <c r="C58" s="20">
        <v>27.899679390009201</v>
      </c>
      <c r="D58" s="113">
        <v>0.76120867674972104</v>
      </c>
      <c r="E58" s="20">
        <v>45.6792405052093</v>
      </c>
      <c r="F58" s="113">
        <v>0.71629089745020802</v>
      </c>
      <c r="G58" s="20">
        <v>19.9973421123386</v>
      </c>
      <c r="H58" s="113">
        <v>0.67773225339488097</v>
      </c>
      <c r="I58" s="20">
        <v>15.6688018251045</v>
      </c>
      <c r="J58" s="113">
        <v>0.57471833299842501</v>
      </c>
      <c r="K58" s="20">
        <v>4.4433519589965504</v>
      </c>
      <c r="L58" s="113">
        <v>0.40714509432100099</v>
      </c>
      <c r="M58" s="20">
        <v>5.1053299127812997</v>
      </c>
      <c r="N58" s="113">
        <v>0.39239912445394898</v>
      </c>
      <c r="O58" s="20">
        <v>6.2795361966182401</v>
      </c>
      <c r="P58" s="113">
        <v>0.45883163760283102</v>
      </c>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8"/>
    </row>
    <row r="59" spans="1:44" ht="13" customHeight="1" x14ac:dyDescent="0.15">
      <c r="A59" s="57" t="s">
        <v>293</v>
      </c>
      <c r="B59" s="106">
        <v>2</v>
      </c>
      <c r="C59" s="20">
        <v>33.671766584462901</v>
      </c>
      <c r="D59" s="113">
        <v>1.6448219751036</v>
      </c>
      <c r="E59" s="20">
        <v>8.4239507011815196</v>
      </c>
      <c r="F59" s="113">
        <v>0.77334739419880905</v>
      </c>
      <c r="G59" s="20">
        <v>8.8404040439596407</v>
      </c>
      <c r="H59" s="113">
        <v>1.2206330561210299</v>
      </c>
      <c r="I59" s="20">
        <v>3.1956661347121198</v>
      </c>
      <c r="J59" s="113">
        <v>0.48201074117099002</v>
      </c>
      <c r="K59" s="20">
        <v>1.6894296657739201</v>
      </c>
      <c r="L59" s="113">
        <v>0.24384669582740201</v>
      </c>
      <c r="M59" s="20">
        <v>2.3019636328911801</v>
      </c>
      <c r="N59" s="113">
        <v>0.33231177685996099</v>
      </c>
      <c r="O59" s="20">
        <v>2.38950687621647</v>
      </c>
      <c r="P59" s="113">
        <v>0.32210609607361401</v>
      </c>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8"/>
    </row>
    <row r="60" spans="1:44" ht="13" customHeight="1" x14ac:dyDescent="0.15">
      <c r="A60" s="57" t="s">
        <v>294</v>
      </c>
      <c r="B60" s="106">
        <v>2</v>
      </c>
      <c r="C60" s="20">
        <v>55.983278739692999</v>
      </c>
      <c r="D60" s="113">
        <v>1.8311520989684</v>
      </c>
      <c r="E60" s="20">
        <v>44.900794485857503</v>
      </c>
      <c r="F60" s="113">
        <v>2.3411503048984601</v>
      </c>
      <c r="G60" s="20">
        <v>38.946824155779403</v>
      </c>
      <c r="H60" s="113">
        <v>1.63161214908833</v>
      </c>
      <c r="I60" s="20">
        <v>10.529166540036201</v>
      </c>
      <c r="J60" s="113">
        <v>1.47163959473291</v>
      </c>
      <c r="K60" s="20">
        <v>5.3633906906844802</v>
      </c>
      <c r="L60" s="113">
        <v>0.55861441400860701</v>
      </c>
      <c r="M60" s="20">
        <v>11.143055053648199</v>
      </c>
      <c r="N60" s="113">
        <v>1.43935731815371</v>
      </c>
      <c r="O60" s="20">
        <v>3.7719919449649701</v>
      </c>
      <c r="P60" s="113">
        <v>0.80737593697465204</v>
      </c>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8"/>
    </row>
    <row r="61" spans="1:44" ht="13" customHeight="1" x14ac:dyDescent="0.15">
      <c r="A61" s="57" t="s">
        <v>295</v>
      </c>
      <c r="B61" s="106">
        <v>2</v>
      </c>
      <c r="C61" s="20">
        <v>22.443110402140299</v>
      </c>
      <c r="D61" s="113">
        <v>0.94251431228999005</v>
      </c>
      <c r="E61" s="20">
        <v>1.13471926991247</v>
      </c>
      <c r="F61" s="113">
        <v>0.16876182516562899</v>
      </c>
      <c r="G61" s="20">
        <v>1.9634377758599899</v>
      </c>
      <c r="H61" s="113">
        <v>0.22117139929731899</v>
      </c>
      <c r="I61" s="20">
        <v>2.6775597051575102</v>
      </c>
      <c r="J61" s="113">
        <v>0.26927653503779397</v>
      </c>
      <c r="K61" s="20">
        <v>3.0317530918878601</v>
      </c>
      <c r="L61" s="113">
        <v>0.28064055876282701</v>
      </c>
      <c r="M61" s="20">
        <v>2.3111812023116101</v>
      </c>
      <c r="N61" s="113">
        <v>0.25339328652183302</v>
      </c>
      <c r="O61" s="20">
        <v>3.5853881666834102</v>
      </c>
      <c r="P61" s="113">
        <v>0.360746382463287</v>
      </c>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8"/>
    </row>
    <row r="62" spans="1:44" ht="13" customHeight="1" x14ac:dyDescent="0.15">
      <c r="A62" s="57" t="s">
        <v>296</v>
      </c>
      <c r="B62" s="106">
        <v>2</v>
      </c>
      <c r="C62" s="20">
        <v>11.6654339342338</v>
      </c>
      <c r="D62" s="113">
        <v>0.81257469528958004</v>
      </c>
      <c r="E62" s="20">
        <v>0.225706830181962</v>
      </c>
      <c r="F62" s="113">
        <v>7.1484797624674107E-2</v>
      </c>
      <c r="G62" s="20">
        <v>11.0022802540513</v>
      </c>
      <c r="H62" s="113">
        <v>0.61255737423623402</v>
      </c>
      <c r="I62" s="20">
        <v>0.127648698211944</v>
      </c>
      <c r="J62" s="113">
        <v>4.9807223340709299E-2</v>
      </c>
      <c r="K62" s="20">
        <v>11.278837283227899</v>
      </c>
      <c r="L62" s="113">
        <v>0.72872433378578405</v>
      </c>
      <c r="M62" s="20">
        <v>1.5011718694515499</v>
      </c>
      <c r="N62" s="113">
        <v>0.20156092683615401</v>
      </c>
      <c r="O62" s="20">
        <v>1.1292140773824499</v>
      </c>
      <c r="P62" s="113">
        <v>0.13762305555513901</v>
      </c>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8"/>
    </row>
    <row r="63" spans="1:44" ht="13" customHeight="1" x14ac:dyDescent="0.15">
      <c r="A63" s="110" t="s">
        <v>297</v>
      </c>
      <c r="B63" s="74">
        <v>2</v>
      </c>
      <c r="C63" s="8">
        <v>36.756887547888297</v>
      </c>
      <c r="D63" s="114">
        <v>0.23736818133529899</v>
      </c>
      <c r="E63" s="8">
        <v>41.2460604598201</v>
      </c>
      <c r="F63" s="114">
        <v>0.258357403664906</v>
      </c>
      <c r="G63" s="8">
        <v>18.220411135004099</v>
      </c>
      <c r="H63" s="114">
        <v>0.17376957850348901</v>
      </c>
      <c r="I63" s="8">
        <v>7.9185391405954704</v>
      </c>
      <c r="J63" s="114">
        <v>0.12878743741871701</v>
      </c>
      <c r="K63" s="8">
        <v>4.1060804131273896</v>
      </c>
      <c r="L63" s="114">
        <v>8.1211141819420907E-2</v>
      </c>
      <c r="M63" s="8">
        <v>8.5510301080633795</v>
      </c>
      <c r="N63" s="114">
        <v>0.124926461283317</v>
      </c>
      <c r="O63" s="8">
        <v>14.553223531308699</v>
      </c>
      <c r="P63" s="114">
        <v>0.14583426528194399</v>
      </c>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8"/>
    </row>
    <row r="64" spans="1:44" ht="13" customHeight="1" x14ac:dyDescent="0.15">
      <c r="A64" s="75" t="s">
        <v>298</v>
      </c>
      <c r="B64" s="76">
        <v>2</v>
      </c>
      <c r="C64" s="12">
        <v>42.390954675384201</v>
      </c>
      <c r="D64" s="115">
        <v>0.37510642878790501</v>
      </c>
      <c r="E64" s="12">
        <v>49.1632379874276</v>
      </c>
      <c r="F64" s="115">
        <v>0.36170136692200899</v>
      </c>
      <c r="G64" s="12">
        <v>15.9533952398978</v>
      </c>
      <c r="H64" s="115">
        <v>0.24490923687663099</v>
      </c>
      <c r="I64" s="12">
        <v>7.2037674463278902</v>
      </c>
      <c r="J64" s="115">
        <v>0.18312945618947499</v>
      </c>
      <c r="K64" s="12">
        <v>3.9093945069828502</v>
      </c>
      <c r="L64" s="115">
        <v>0.12704469275559099</v>
      </c>
      <c r="M64" s="12">
        <v>9.0350971126043405</v>
      </c>
      <c r="N64" s="115">
        <v>0.19273403673873199</v>
      </c>
      <c r="O64" s="12">
        <v>19.6251929710612</v>
      </c>
      <c r="P64" s="115">
        <v>0.29459947236115702</v>
      </c>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8"/>
    </row>
    <row r="65" spans="1:44" ht="13" customHeight="1" x14ac:dyDescent="0.15">
      <c r="A65" s="77" t="s">
        <v>299</v>
      </c>
      <c r="B65" s="78">
        <v>2</v>
      </c>
      <c r="C65" s="59">
        <v>36.777919776656503</v>
      </c>
      <c r="D65" s="116">
        <v>0.169595898859636</v>
      </c>
      <c r="E65" s="59">
        <v>35.481654040895798</v>
      </c>
      <c r="F65" s="116">
        <v>0.17049467508340399</v>
      </c>
      <c r="G65" s="59">
        <v>16.6318452350047</v>
      </c>
      <c r="H65" s="116">
        <v>0.12252044002003699</v>
      </c>
      <c r="I65" s="59">
        <v>7.7614921154384202</v>
      </c>
      <c r="J65" s="116">
        <v>8.8882774443283505E-2</v>
      </c>
      <c r="K65" s="59">
        <v>4.2163025277543396</v>
      </c>
      <c r="L65" s="116">
        <v>6.0065556528308903E-2</v>
      </c>
      <c r="M65" s="59">
        <v>7.4311991944651998</v>
      </c>
      <c r="N65" s="116">
        <v>8.2802775362954106E-2</v>
      </c>
      <c r="O65" s="59">
        <v>12.019698537831101</v>
      </c>
      <c r="P65" s="116">
        <v>9.8609073963581498E-2</v>
      </c>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8"/>
    </row>
    <row r="66" spans="1:44" ht="13" customHeight="1" x14ac:dyDescent="0.15">
      <c r="A66" s="57" t="s">
        <v>300</v>
      </c>
      <c r="B66" s="106">
        <v>2</v>
      </c>
      <c r="C66" s="20">
        <v>49.951146998410302</v>
      </c>
      <c r="D66" s="113">
        <v>2.4818758574535802</v>
      </c>
      <c r="E66" s="20">
        <v>62.664681878889702</v>
      </c>
      <c r="F66" s="113">
        <v>2.3228721281003901</v>
      </c>
      <c r="G66" s="20">
        <v>21.616406224770099</v>
      </c>
      <c r="H66" s="113">
        <v>1.74293511409951</v>
      </c>
      <c r="I66" s="20">
        <v>3.3802443724128</v>
      </c>
      <c r="J66" s="113">
        <v>0.63639893237170098</v>
      </c>
      <c r="K66" s="20">
        <v>1.3191524362676901</v>
      </c>
      <c r="L66" s="113">
        <v>0.37544374756749199</v>
      </c>
      <c r="M66" s="20">
        <v>9.5844944296859094</v>
      </c>
      <c r="N66" s="113">
        <v>1.1638379057616499</v>
      </c>
      <c r="O66" s="20">
        <v>2.4406511327868499</v>
      </c>
      <c r="P66" s="113">
        <v>0.48421579968696399</v>
      </c>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8"/>
    </row>
    <row r="67" spans="1:44" ht="13" customHeight="1" x14ac:dyDescent="0.15">
      <c r="A67" s="57" t="s">
        <v>301</v>
      </c>
      <c r="B67" s="106">
        <v>2</v>
      </c>
      <c r="C67" s="20">
        <v>68.057650564046696</v>
      </c>
      <c r="D67" s="113">
        <v>2.4027786364858201</v>
      </c>
      <c r="E67" s="20">
        <v>25.284026707386399</v>
      </c>
      <c r="F67" s="113">
        <v>1.8030972309586599</v>
      </c>
      <c r="G67" s="20">
        <v>9.7151943407780692</v>
      </c>
      <c r="H67" s="113">
        <v>1.2334993442501601</v>
      </c>
      <c r="I67" s="20">
        <v>3.25453421861517</v>
      </c>
      <c r="J67" s="113">
        <v>0.71407842495804597</v>
      </c>
      <c r="K67" s="20">
        <v>0.23964362542284401</v>
      </c>
      <c r="L67" s="113">
        <v>0.11607347508014</v>
      </c>
      <c r="M67" s="20">
        <v>4.3792087802776498</v>
      </c>
      <c r="N67" s="113">
        <v>0.77156137852287099</v>
      </c>
      <c r="O67" s="20">
        <v>3.3838545507603501</v>
      </c>
      <c r="P67" s="113">
        <v>0.58422523398010195</v>
      </c>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8"/>
    </row>
    <row r="68" spans="1:44" ht="13" customHeight="1" x14ac:dyDescent="0.15">
      <c r="A68" s="57" t="s">
        <v>302</v>
      </c>
      <c r="B68" s="106">
        <v>2</v>
      </c>
      <c r="C68" s="20">
        <v>41.750571546955499</v>
      </c>
      <c r="D68" s="113">
        <v>2.4938553699685002</v>
      </c>
      <c r="E68" s="20">
        <v>20.3714449972903</v>
      </c>
      <c r="F68" s="113">
        <v>1.6943449508477</v>
      </c>
      <c r="G68" s="20">
        <v>29.219814983583099</v>
      </c>
      <c r="H68" s="113">
        <v>1.9446190067256</v>
      </c>
      <c r="I68" s="20">
        <v>1.97586287820708</v>
      </c>
      <c r="J68" s="113">
        <v>0.45292604660605301</v>
      </c>
      <c r="K68" s="20">
        <v>0.74150454048976</v>
      </c>
      <c r="L68" s="113">
        <v>0.231685418258151</v>
      </c>
      <c r="M68" s="20">
        <v>4.7528166370738099</v>
      </c>
      <c r="N68" s="113">
        <v>0.68893125891462503</v>
      </c>
      <c r="O68" s="20">
        <v>1.6520201290171801</v>
      </c>
      <c r="P68" s="113">
        <v>0.41994402171631701</v>
      </c>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8"/>
    </row>
    <row r="69" spans="1:44" ht="13" customHeight="1" x14ac:dyDescent="0.15">
      <c r="A69" s="72" t="s">
        <v>303</v>
      </c>
      <c r="B69" s="79">
        <v>2</v>
      </c>
      <c r="C69" s="118">
        <v>30.500811534608399</v>
      </c>
      <c r="D69" s="119">
        <v>1.77847649736748</v>
      </c>
      <c r="E69" s="118">
        <v>48.5013390311994</v>
      </c>
      <c r="F69" s="119">
        <v>2.4749090866095602</v>
      </c>
      <c r="G69" s="118">
        <v>15.5963836547533</v>
      </c>
      <c r="H69" s="119">
        <v>1.4410686135461299</v>
      </c>
      <c r="I69" s="118">
        <v>1.6625783402009899</v>
      </c>
      <c r="J69" s="119">
        <v>0.481300693426365</v>
      </c>
      <c r="K69" s="118">
        <v>0.71298388454767103</v>
      </c>
      <c r="L69" s="119">
        <v>0.273608702446415</v>
      </c>
      <c r="M69" s="118">
        <v>2.66319157595471</v>
      </c>
      <c r="N69" s="119">
        <v>0.63139935621948995</v>
      </c>
      <c r="O69" s="118">
        <v>4.78016431852254</v>
      </c>
      <c r="P69" s="119">
        <v>0.95801501794498301</v>
      </c>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1"/>
    </row>
    <row r="70" spans="1:44" ht="13" customHeight="1" x14ac:dyDescent="0.15">
      <c r="A70" s="57"/>
      <c r="B70" s="82"/>
      <c r="C70" s="20" t="s">
        <v>584</v>
      </c>
      <c r="D70" s="113" t="s">
        <v>585</v>
      </c>
      <c r="E70" s="20" t="s">
        <v>586</v>
      </c>
      <c r="F70" s="113" t="s">
        <v>587</v>
      </c>
      <c r="G70" s="20" t="s">
        <v>588</v>
      </c>
      <c r="H70" s="113" t="s">
        <v>589</v>
      </c>
      <c r="I70" s="20" t="s">
        <v>590</v>
      </c>
      <c r="J70" s="113" t="s">
        <v>591</v>
      </c>
      <c r="K70" s="20" t="s">
        <v>592</v>
      </c>
      <c r="L70" s="113" t="s">
        <v>593</v>
      </c>
      <c r="M70" s="20" t="s">
        <v>594</v>
      </c>
      <c r="N70" s="113" t="s">
        <v>595</v>
      </c>
      <c r="O70" s="20" t="s">
        <v>596</v>
      </c>
      <c r="P70" s="113" t="s">
        <v>597</v>
      </c>
      <c r="Q70" s="20" t="s">
        <v>598</v>
      </c>
      <c r="R70" s="113" t="s">
        <v>599</v>
      </c>
      <c r="S70" s="20" t="s">
        <v>600</v>
      </c>
      <c r="T70" s="113" t="s">
        <v>601</v>
      </c>
      <c r="U70" s="20" t="s">
        <v>602</v>
      </c>
      <c r="V70" s="113" t="s">
        <v>603</v>
      </c>
      <c r="W70" s="20" t="s">
        <v>604</v>
      </c>
      <c r="X70" s="113" t="s">
        <v>605</v>
      </c>
      <c r="Y70" s="20" t="s">
        <v>606</v>
      </c>
      <c r="Z70" s="113" t="s">
        <v>607</v>
      </c>
      <c r="AA70" s="20" t="s">
        <v>608</v>
      </c>
      <c r="AB70" s="113" t="s">
        <v>609</v>
      </c>
      <c r="AC70" s="20" t="s">
        <v>610</v>
      </c>
      <c r="AD70" s="113" t="s">
        <v>611</v>
      </c>
      <c r="AE70" s="107" t="s">
        <v>612</v>
      </c>
      <c r="AF70" s="107" t="s">
        <v>613</v>
      </c>
      <c r="AG70" s="107" t="s">
        <v>614</v>
      </c>
      <c r="AH70" s="107" t="s">
        <v>615</v>
      </c>
      <c r="AI70" s="107" t="s">
        <v>616</v>
      </c>
      <c r="AJ70" s="107" t="s">
        <v>617</v>
      </c>
      <c r="AK70" s="107" t="s">
        <v>618</v>
      </c>
      <c r="AL70" s="107" t="s">
        <v>619</v>
      </c>
      <c r="AM70" s="107" t="s">
        <v>620</v>
      </c>
      <c r="AN70" s="107" t="s">
        <v>621</v>
      </c>
      <c r="AO70" s="107" t="s">
        <v>622</v>
      </c>
      <c r="AP70" s="107" t="s">
        <v>623</v>
      </c>
      <c r="AQ70" s="107" t="s">
        <v>624</v>
      </c>
      <c r="AR70" s="108" t="s">
        <v>625</v>
      </c>
    </row>
    <row r="71" spans="1:44" ht="13" customHeight="1" x14ac:dyDescent="0.15">
      <c r="A71" s="57" t="s">
        <v>247</v>
      </c>
      <c r="B71" s="82">
        <v>1</v>
      </c>
      <c r="C71" s="20">
        <v>32.651734532065099</v>
      </c>
      <c r="D71" s="113">
        <v>1.48857369586384</v>
      </c>
      <c r="E71" s="20">
        <v>34.340896993860902</v>
      </c>
      <c r="F71" s="113">
        <v>1.7340639993632201</v>
      </c>
      <c r="G71" s="20">
        <v>16.5812913376651</v>
      </c>
      <c r="H71" s="113">
        <v>0.95357653762236405</v>
      </c>
      <c r="I71" s="20">
        <v>3.03105049034304</v>
      </c>
      <c r="J71" s="113">
        <v>0.34030188647050902</v>
      </c>
      <c r="K71" s="20">
        <v>1.0579416161114199</v>
      </c>
      <c r="L71" s="113">
        <v>0.192889965711601</v>
      </c>
      <c r="M71" s="20">
        <v>3.8428599853002301</v>
      </c>
      <c r="N71" s="113">
        <v>0.44105708611630501</v>
      </c>
      <c r="O71" s="20">
        <v>2.0018372477825701</v>
      </c>
      <c r="P71" s="113">
        <v>0.30054086576653799</v>
      </c>
      <c r="Q71" s="20">
        <v>-9.0949732485089498</v>
      </c>
      <c r="R71" s="113">
        <v>2.03001025695756</v>
      </c>
      <c r="S71" s="20">
        <v>6.1630493292017201</v>
      </c>
      <c r="T71" s="113">
        <v>2.3125899136594699</v>
      </c>
      <c r="U71" s="20">
        <v>-16.158647575774602</v>
      </c>
      <c r="V71" s="113">
        <v>1.43579240035133</v>
      </c>
      <c r="W71" s="20">
        <v>1.54638923046087</v>
      </c>
      <c r="X71" s="113">
        <v>0.47636982865877497</v>
      </c>
      <c r="Y71" s="20">
        <v>-0.122673181795852</v>
      </c>
      <c r="Z71" s="113">
        <v>0.29250439368741099</v>
      </c>
      <c r="AA71" s="20">
        <v>0.70898858331708403</v>
      </c>
      <c r="AB71" s="113">
        <v>0.57024336436135004</v>
      </c>
      <c r="AC71" s="20">
        <v>0.41349722131955902</v>
      </c>
      <c r="AD71" s="113">
        <v>0.40427911177612602</v>
      </c>
      <c r="AE71" s="107"/>
      <c r="AF71" s="107"/>
      <c r="AG71" s="107"/>
      <c r="AH71" s="107"/>
      <c r="AI71" s="107"/>
      <c r="AJ71" s="107"/>
      <c r="AK71" s="107"/>
      <c r="AL71" s="107"/>
      <c r="AM71" s="107"/>
      <c r="AN71" s="107"/>
      <c r="AO71" s="107"/>
      <c r="AP71" s="107"/>
      <c r="AQ71" s="107"/>
      <c r="AR71" s="108"/>
    </row>
    <row r="72" spans="1:44" ht="13" customHeight="1" x14ac:dyDescent="0.15">
      <c r="A72" s="57" t="s">
        <v>251</v>
      </c>
      <c r="B72" s="82">
        <v>1</v>
      </c>
      <c r="C72" s="20">
        <v>20.817081817937101</v>
      </c>
      <c r="D72" s="113">
        <v>0.87178296263142996</v>
      </c>
      <c r="E72" s="20">
        <v>66.913157333597894</v>
      </c>
      <c r="F72" s="113">
        <v>1.38062248012505</v>
      </c>
      <c r="G72" s="20">
        <v>8.1036797916896806</v>
      </c>
      <c r="H72" s="113">
        <v>0.46324604732876401</v>
      </c>
      <c r="I72" s="20">
        <v>5.2719021574393299</v>
      </c>
      <c r="J72" s="113">
        <v>0.40414471818791697</v>
      </c>
      <c r="K72" s="20">
        <v>3.4686034614422798</v>
      </c>
      <c r="L72" s="113">
        <v>0.27871157644716599</v>
      </c>
      <c r="M72" s="20">
        <v>15.020750755228301</v>
      </c>
      <c r="N72" s="113">
        <v>0.53670241452091005</v>
      </c>
      <c r="O72" s="20">
        <v>23.218596082207501</v>
      </c>
      <c r="P72" s="113">
        <v>0.839456507127605</v>
      </c>
      <c r="Q72" s="20">
        <v>-28.4698288193946</v>
      </c>
      <c r="R72" s="113">
        <v>1.60716622594351</v>
      </c>
      <c r="S72" s="20">
        <v>4.5170897884576702</v>
      </c>
      <c r="T72" s="113">
        <v>1.99540745608634</v>
      </c>
      <c r="U72" s="20">
        <v>-2.27771944219645</v>
      </c>
      <c r="V72" s="113">
        <v>0.70221619713258498</v>
      </c>
      <c r="W72" s="20">
        <v>0.112576418623238</v>
      </c>
      <c r="X72" s="113">
        <v>0.51018762420237795</v>
      </c>
      <c r="Y72" s="20">
        <v>1.4439114196867799</v>
      </c>
      <c r="Z72" s="113">
        <v>0.341886994562415</v>
      </c>
      <c r="AA72" s="20">
        <v>4.0688592539352504</v>
      </c>
      <c r="AB72" s="113">
        <v>0.74838758018045604</v>
      </c>
      <c r="AC72" s="20">
        <v>-2.8878671305994699</v>
      </c>
      <c r="AD72" s="113">
        <v>1.16472740784585</v>
      </c>
      <c r="AE72" s="107"/>
      <c r="AF72" s="107"/>
      <c r="AG72" s="107"/>
      <c r="AH72" s="107"/>
      <c r="AI72" s="107"/>
      <c r="AJ72" s="107"/>
      <c r="AK72" s="107"/>
      <c r="AL72" s="107"/>
      <c r="AM72" s="107"/>
      <c r="AN72" s="107"/>
      <c r="AO72" s="107"/>
      <c r="AP72" s="107"/>
      <c r="AQ72" s="107"/>
      <c r="AR72" s="108"/>
    </row>
    <row r="73" spans="1:44" ht="13" customHeight="1" x14ac:dyDescent="0.15">
      <c r="A73" s="109" t="s">
        <v>253</v>
      </c>
      <c r="B73" s="82">
        <v>1</v>
      </c>
      <c r="C73" s="20">
        <v>22.807665646203301</v>
      </c>
      <c r="D73" s="113">
        <v>1.2353024240513499</v>
      </c>
      <c r="E73" s="20">
        <v>76.322611721757497</v>
      </c>
      <c r="F73" s="113">
        <v>1.4987971277037799</v>
      </c>
      <c r="G73" s="20">
        <v>12.2459459525529</v>
      </c>
      <c r="H73" s="113">
        <v>0.80820790884989402</v>
      </c>
      <c r="I73" s="20">
        <v>5.5636829481155896</v>
      </c>
      <c r="J73" s="113">
        <v>0.421609816714341</v>
      </c>
      <c r="K73" s="20">
        <v>1.55322305036218</v>
      </c>
      <c r="L73" s="113">
        <v>0.25970697400401599</v>
      </c>
      <c r="M73" s="20">
        <v>17.068580869769601</v>
      </c>
      <c r="N73" s="113">
        <v>0.91429072480841</v>
      </c>
      <c r="O73" s="20">
        <v>21.139802154662199</v>
      </c>
      <c r="P73" s="113">
        <v>1.1393948021528799</v>
      </c>
      <c r="Q73" s="20">
        <v>-37.2574821669523</v>
      </c>
      <c r="R73" s="113">
        <v>2.06237338813153</v>
      </c>
      <c r="S73" s="20">
        <v>-8.1964110001419908</v>
      </c>
      <c r="T73" s="113">
        <v>1.7990272527297599</v>
      </c>
      <c r="U73" s="20">
        <v>-2.84550734354913</v>
      </c>
      <c r="V73" s="113">
        <v>1.1802117394323099</v>
      </c>
      <c r="W73" s="20">
        <v>-4.0495450972179503</v>
      </c>
      <c r="X73" s="113">
        <v>0.74142125259462299</v>
      </c>
      <c r="Y73" s="20">
        <v>-0.440360220177544</v>
      </c>
      <c r="Z73" s="113">
        <v>0.38953751575982098</v>
      </c>
      <c r="AA73" s="20">
        <v>3.26421726652134</v>
      </c>
      <c r="AB73" s="113">
        <v>1.19635784711117</v>
      </c>
      <c r="AC73" s="20">
        <v>-1.0632403228704199</v>
      </c>
      <c r="AD73" s="113">
        <v>1.5472091153355201</v>
      </c>
      <c r="AE73" s="107"/>
      <c r="AF73" s="107"/>
      <c r="AG73" s="107"/>
      <c r="AH73" s="107"/>
      <c r="AI73" s="107"/>
      <c r="AJ73" s="107"/>
      <c r="AK73" s="107"/>
      <c r="AL73" s="107"/>
      <c r="AM73" s="107"/>
      <c r="AN73" s="107"/>
      <c r="AO73" s="107"/>
      <c r="AP73" s="107"/>
      <c r="AQ73" s="107"/>
      <c r="AR73" s="108"/>
    </row>
    <row r="74" spans="1:44" ht="13" customHeight="1" x14ac:dyDescent="0.15">
      <c r="A74" s="57" t="s">
        <v>254</v>
      </c>
      <c r="B74" s="82">
        <v>1</v>
      </c>
      <c r="C74" s="20">
        <v>28.697158589919201</v>
      </c>
      <c r="D74" s="113">
        <v>1.27445089161216</v>
      </c>
      <c r="E74" s="20">
        <v>67.535531694926405</v>
      </c>
      <c r="F74" s="113">
        <v>1.3625094508406801</v>
      </c>
      <c r="G74" s="20">
        <v>18.8825823809143</v>
      </c>
      <c r="H74" s="113">
        <v>0.95442455134709403</v>
      </c>
      <c r="I74" s="20">
        <v>12.081007043566601</v>
      </c>
      <c r="J74" s="113">
        <v>0.98196289997987696</v>
      </c>
      <c r="K74" s="20">
        <v>3.84955973171673</v>
      </c>
      <c r="L74" s="113">
        <v>0.46758678878507598</v>
      </c>
      <c r="M74" s="20">
        <v>12.759529489840199</v>
      </c>
      <c r="N74" s="113">
        <v>0.92369798757336097</v>
      </c>
      <c r="O74" s="20">
        <v>12.026330756112401</v>
      </c>
      <c r="P74" s="113">
        <v>0.88841167003537802</v>
      </c>
      <c r="Q74" s="20">
        <v>4.2025302967986002</v>
      </c>
      <c r="R74" s="113">
        <v>1.74987344326341</v>
      </c>
      <c r="S74" s="20">
        <v>1.5844388274444999E-2</v>
      </c>
      <c r="T74" s="113">
        <v>1.8863452863730099</v>
      </c>
      <c r="U74" s="20">
        <v>4.8805462292743096</v>
      </c>
      <c r="V74" s="113">
        <v>1.30891592744184</v>
      </c>
      <c r="W74" s="20">
        <v>-3.30938360105907</v>
      </c>
      <c r="X74" s="113">
        <v>1.35679970420687</v>
      </c>
      <c r="Y74" s="20">
        <v>0.95154312772969096</v>
      </c>
      <c r="Z74" s="113">
        <v>0.61419841521184904</v>
      </c>
      <c r="AA74" s="20">
        <v>4.6813388660789998</v>
      </c>
      <c r="AB74" s="113">
        <v>1.14483412696468</v>
      </c>
      <c r="AC74" s="20">
        <v>-1.68473146437885</v>
      </c>
      <c r="AD74" s="113">
        <v>1.2366697130545701</v>
      </c>
      <c r="AE74" s="107"/>
      <c r="AF74" s="107"/>
      <c r="AG74" s="107"/>
      <c r="AH74" s="107"/>
      <c r="AI74" s="107"/>
      <c r="AJ74" s="107"/>
      <c r="AK74" s="107"/>
      <c r="AL74" s="107"/>
      <c r="AM74" s="107"/>
      <c r="AN74" s="107"/>
      <c r="AO74" s="107"/>
      <c r="AP74" s="107"/>
      <c r="AQ74" s="107"/>
      <c r="AR74" s="108"/>
    </row>
    <row r="75" spans="1:44" ht="13" customHeight="1" x14ac:dyDescent="0.15">
      <c r="A75" s="57" t="s">
        <v>265</v>
      </c>
      <c r="B75" s="82">
        <v>1</v>
      </c>
      <c r="C75" s="20">
        <v>63.882548278097197</v>
      </c>
      <c r="D75" s="113">
        <v>1.54690953541445</v>
      </c>
      <c r="E75" s="20">
        <v>77.287152185256701</v>
      </c>
      <c r="F75" s="113">
        <v>1.4113090519587801</v>
      </c>
      <c r="G75" s="20">
        <v>7.7612452033333197</v>
      </c>
      <c r="H75" s="113">
        <v>0.73743736100061796</v>
      </c>
      <c r="I75" s="20">
        <v>2.8089691503544998</v>
      </c>
      <c r="J75" s="113">
        <v>0.38199124386245698</v>
      </c>
      <c r="K75" s="20">
        <v>2.1312993343331401</v>
      </c>
      <c r="L75" s="113">
        <v>0.37011569662412902</v>
      </c>
      <c r="M75" s="20">
        <v>14.116901521966099</v>
      </c>
      <c r="N75" s="113">
        <v>1.05664069493692</v>
      </c>
      <c r="O75" s="20">
        <v>29.846694572776801</v>
      </c>
      <c r="P75" s="113">
        <v>1.1778357660746499</v>
      </c>
      <c r="Q75" s="20">
        <v>12.797886984503901</v>
      </c>
      <c r="R75" s="113">
        <v>2.0172058921343101</v>
      </c>
      <c r="S75" s="20">
        <v>7.0780964383260097</v>
      </c>
      <c r="T75" s="113">
        <v>1.90274972950133</v>
      </c>
      <c r="U75" s="20">
        <v>-10.277989031176499</v>
      </c>
      <c r="V75" s="113">
        <v>1.1787059461140099</v>
      </c>
      <c r="W75" s="20">
        <v>-10.174223999321001</v>
      </c>
      <c r="X75" s="113">
        <v>0.83144419330128405</v>
      </c>
      <c r="Y75" s="20">
        <v>-9.1330601895565398</v>
      </c>
      <c r="Z75" s="113">
        <v>0.73587393213497498</v>
      </c>
      <c r="AA75" s="20">
        <v>-6.9101925251212002</v>
      </c>
      <c r="AB75" s="113">
        <v>1.36973173692386</v>
      </c>
      <c r="AC75" s="20">
        <v>-15.0459930640924</v>
      </c>
      <c r="AD75" s="113">
        <v>1.74039697317639</v>
      </c>
      <c r="AE75" s="107"/>
      <c r="AF75" s="107"/>
      <c r="AG75" s="107"/>
      <c r="AH75" s="107"/>
      <c r="AI75" s="107"/>
      <c r="AJ75" s="107"/>
      <c r="AK75" s="107"/>
      <c r="AL75" s="107"/>
      <c r="AM75" s="107"/>
      <c r="AN75" s="107"/>
      <c r="AO75" s="107"/>
      <c r="AP75" s="107"/>
      <c r="AQ75" s="107"/>
      <c r="AR75" s="108"/>
    </row>
    <row r="76" spans="1:44" ht="13" customHeight="1" x14ac:dyDescent="0.15">
      <c r="A76" s="57" t="s">
        <v>270</v>
      </c>
      <c r="B76" s="82">
        <v>1</v>
      </c>
      <c r="C76" s="20">
        <v>21.0495751409149</v>
      </c>
      <c r="D76" s="113">
        <v>1.07862965685166</v>
      </c>
      <c r="E76" s="20">
        <v>2.75897795565194</v>
      </c>
      <c r="F76" s="113">
        <v>0.41231197842232797</v>
      </c>
      <c r="G76" s="20">
        <v>13.169230505248001</v>
      </c>
      <c r="H76" s="113">
        <v>0.80428714723523198</v>
      </c>
      <c r="I76" s="20">
        <v>6.62411491113083</v>
      </c>
      <c r="J76" s="113">
        <v>0.50398769955599898</v>
      </c>
      <c r="K76" s="20">
        <v>3.9014803498945998</v>
      </c>
      <c r="L76" s="113">
        <v>0.336268003675597</v>
      </c>
      <c r="M76" s="20">
        <v>7.6221054102041803</v>
      </c>
      <c r="N76" s="113">
        <v>0.54499900851316996</v>
      </c>
      <c r="O76" s="20">
        <v>15.0115857358865</v>
      </c>
      <c r="P76" s="113">
        <v>0.83286737561483204</v>
      </c>
      <c r="Q76" s="20">
        <v>-3.6940257651898598</v>
      </c>
      <c r="R76" s="113">
        <v>1.4563341142266899</v>
      </c>
      <c r="S76" s="20">
        <v>-5.6631867342199396</v>
      </c>
      <c r="T76" s="113">
        <v>0.91576939439664196</v>
      </c>
      <c r="U76" s="20">
        <v>-14.829801069577501</v>
      </c>
      <c r="V76" s="113">
        <v>1.3439812504236499</v>
      </c>
      <c r="W76" s="20">
        <v>-5.2056304845914996</v>
      </c>
      <c r="X76" s="113">
        <v>0.81239298573398799</v>
      </c>
      <c r="Y76" s="20">
        <v>-3.0264256184680298</v>
      </c>
      <c r="Z76" s="113">
        <v>0.605241265243469</v>
      </c>
      <c r="AA76" s="20">
        <v>-4.8784249803987496</v>
      </c>
      <c r="AB76" s="113">
        <v>0.91131611735415596</v>
      </c>
      <c r="AC76" s="20">
        <v>-10.098193981886499</v>
      </c>
      <c r="AD76" s="113">
        <v>1.33680632589675</v>
      </c>
      <c r="AE76" s="107"/>
      <c r="AF76" s="107"/>
      <c r="AG76" s="107"/>
      <c r="AH76" s="107"/>
      <c r="AI76" s="107"/>
      <c r="AJ76" s="107"/>
      <c r="AK76" s="107"/>
      <c r="AL76" s="107"/>
      <c r="AM76" s="107"/>
      <c r="AN76" s="107"/>
      <c r="AO76" s="107"/>
      <c r="AP76" s="107"/>
      <c r="AQ76" s="107"/>
      <c r="AR76" s="108"/>
    </row>
    <row r="77" spans="1:44" ht="13" customHeight="1" x14ac:dyDescent="0.15">
      <c r="A77" s="57" t="s">
        <v>272</v>
      </c>
      <c r="B77" s="82">
        <v>1</v>
      </c>
      <c r="C77" s="20">
        <v>24.252760788634699</v>
      </c>
      <c r="D77" s="113">
        <v>1.0288061434654201</v>
      </c>
      <c r="E77" s="20">
        <v>4.47126491466706</v>
      </c>
      <c r="F77" s="113">
        <v>0.40448683743049402</v>
      </c>
      <c r="G77" s="20">
        <v>15.2553545736136</v>
      </c>
      <c r="H77" s="113">
        <v>0.75338610004176798</v>
      </c>
      <c r="I77" s="20">
        <v>2.9694020558094798</v>
      </c>
      <c r="J77" s="113">
        <v>0.39856753729215999</v>
      </c>
      <c r="K77" s="20">
        <v>1.7611272874606401</v>
      </c>
      <c r="L77" s="113">
        <v>0.23757368018203501</v>
      </c>
      <c r="M77" s="20">
        <v>3.85023338659505</v>
      </c>
      <c r="N77" s="113">
        <v>0.50392354406268203</v>
      </c>
      <c r="O77" s="20">
        <v>2.70841135919569</v>
      </c>
      <c r="P77" s="113">
        <v>0.40877189183777402</v>
      </c>
      <c r="Q77" s="20">
        <v>-1.90312107108605</v>
      </c>
      <c r="R77" s="113">
        <v>1.4193848183631199</v>
      </c>
      <c r="S77" s="20">
        <v>-1.12253562460552</v>
      </c>
      <c r="T77" s="113">
        <v>0.75715277805652004</v>
      </c>
      <c r="U77" s="20">
        <v>-19.829560765121698</v>
      </c>
      <c r="V77" s="113">
        <v>1.3877597870226099</v>
      </c>
      <c r="W77" s="20">
        <v>-4.2742163377859903</v>
      </c>
      <c r="X77" s="113">
        <v>0.70614985427480503</v>
      </c>
      <c r="Y77" s="20">
        <v>-2.7732556598532301</v>
      </c>
      <c r="Z77" s="113">
        <v>0.54379537137297296</v>
      </c>
      <c r="AA77" s="20">
        <v>-4.4310082092338696</v>
      </c>
      <c r="AB77" s="113">
        <v>0.77822836861201405</v>
      </c>
      <c r="AC77" s="20">
        <v>-3.2910725084280901</v>
      </c>
      <c r="AD77" s="113">
        <v>0.72441274573524905</v>
      </c>
      <c r="AE77" s="107"/>
      <c r="AF77" s="107"/>
      <c r="AG77" s="107"/>
      <c r="AH77" s="107"/>
      <c r="AI77" s="107"/>
      <c r="AJ77" s="107"/>
      <c r="AK77" s="107"/>
      <c r="AL77" s="107"/>
      <c r="AM77" s="107"/>
      <c r="AN77" s="107"/>
      <c r="AO77" s="107"/>
      <c r="AP77" s="107"/>
      <c r="AQ77" s="107"/>
      <c r="AR77" s="108"/>
    </row>
    <row r="78" spans="1:44" ht="13" customHeight="1" x14ac:dyDescent="0.15">
      <c r="A78" s="57" t="s">
        <v>278</v>
      </c>
      <c r="B78" s="82">
        <v>1</v>
      </c>
      <c r="C78" s="20">
        <v>80.518305206557997</v>
      </c>
      <c r="D78" s="113">
        <v>1.0043614112863699</v>
      </c>
      <c r="E78" s="20">
        <v>64.762581107254505</v>
      </c>
      <c r="F78" s="113">
        <v>1.2842345567037701</v>
      </c>
      <c r="G78" s="20">
        <v>38.7527025469021</v>
      </c>
      <c r="H78" s="113">
        <v>1.2427443955488899</v>
      </c>
      <c r="I78" s="20">
        <v>34.242158874448997</v>
      </c>
      <c r="J78" s="113">
        <v>1.2228053889055199</v>
      </c>
      <c r="K78" s="20">
        <v>11.7587175465731</v>
      </c>
      <c r="L78" s="113">
        <v>0.74069097328559097</v>
      </c>
      <c r="M78" s="20">
        <v>29.3977592782588</v>
      </c>
      <c r="N78" s="113">
        <v>1.0707277928597501</v>
      </c>
      <c r="O78" s="20">
        <v>50.966340096478802</v>
      </c>
      <c r="P78" s="113">
        <v>1.2396303946354099</v>
      </c>
      <c r="Q78" s="20">
        <v>2.1371808380060302</v>
      </c>
      <c r="R78" s="113">
        <v>1.5972705072195901</v>
      </c>
      <c r="S78" s="20">
        <v>-4.0983587596584403</v>
      </c>
      <c r="T78" s="113">
        <v>1.75722853151838</v>
      </c>
      <c r="U78" s="20">
        <v>-3.0013629036234799</v>
      </c>
      <c r="V78" s="113">
        <v>1.6804221637499499</v>
      </c>
      <c r="W78" s="20">
        <v>6.6259791706632596</v>
      </c>
      <c r="X78" s="113">
        <v>1.5154907644168101</v>
      </c>
      <c r="Y78" s="20">
        <v>-1.97525773686127</v>
      </c>
      <c r="Z78" s="113">
        <v>0.95877240703979005</v>
      </c>
      <c r="AA78" s="20">
        <v>0.51267115461691803</v>
      </c>
      <c r="AB78" s="113">
        <v>1.39679583683132</v>
      </c>
      <c r="AC78" s="20">
        <v>-3.5188899760033898</v>
      </c>
      <c r="AD78" s="113">
        <v>1.7954142046554999</v>
      </c>
      <c r="AE78" s="107"/>
      <c r="AF78" s="107"/>
      <c r="AG78" s="107"/>
      <c r="AH78" s="107"/>
      <c r="AI78" s="107"/>
      <c r="AJ78" s="107"/>
      <c r="AK78" s="107"/>
      <c r="AL78" s="107"/>
      <c r="AM78" s="107"/>
      <c r="AN78" s="107"/>
      <c r="AO78" s="107"/>
      <c r="AP78" s="107"/>
      <c r="AQ78" s="107"/>
      <c r="AR78" s="108"/>
    </row>
    <row r="79" spans="1:44" ht="13" customHeight="1" x14ac:dyDescent="0.15">
      <c r="A79" s="57" t="s">
        <v>283</v>
      </c>
      <c r="B79" s="82">
        <v>1</v>
      </c>
      <c r="C79" s="20">
        <v>31.6879996012219</v>
      </c>
      <c r="D79" s="113">
        <v>1.0927133137734699</v>
      </c>
      <c r="E79" s="20">
        <v>18.256327305927002</v>
      </c>
      <c r="F79" s="113">
        <v>0.84868281569033899</v>
      </c>
      <c r="G79" s="20">
        <v>9.9995377943261907</v>
      </c>
      <c r="H79" s="113">
        <v>0.62727062396074296</v>
      </c>
      <c r="I79" s="20">
        <v>13.288118834780301</v>
      </c>
      <c r="J79" s="113">
        <v>0.70796292060551202</v>
      </c>
      <c r="K79" s="20">
        <v>3.52773542134421</v>
      </c>
      <c r="L79" s="113">
        <v>0.45098913350263398</v>
      </c>
      <c r="M79" s="20">
        <v>5.7280060211201302</v>
      </c>
      <c r="N79" s="113">
        <v>0.48380021689435398</v>
      </c>
      <c r="O79" s="20">
        <v>6.7459511754852599</v>
      </c>
      <c r="P79" s="113">
        <v>0.480976543971742</v>
      </c>
      <c r="Q79" s="20">
        <v>7.0041910560476595E-2</v>
      </c>
      <c r="R79" s="113">
        <v>1.42136619938022</v>
      </c>
      <c r="S79" s="20">
        <v>-4.2843338969412903</v>
      </c>
      <c r="T79" s="113">
        <v>1.23058219445916</v>
      </c>
      <c r="U79" s="20">
        <v>-0.34557215105303901</v>
      </c>
      <c r="V79" s="113">
        <v>0.88201789649388795</v>
      </c>
      <c r="W79" s="20">
        <v>-2.92830322328046</v>
      </c>
      <c r="X79" s="113">
        <v>1.05512575556227</v>
      </c>
      <c r="Y79" s="20">
        <v>-1.37345271597984</v>
      </c>
      <c r="Z79" s="113">
        <v>0.62963444115747602</v>
      </c>
      <c r="AA79" s="20">
        <v>-1.6651315246980101</v>
      </c>
      <c r="AB79" s="113">
        <v>0.67266952573650896</v>
      </c>
      <c r="AC79" s="20">
        <v>-4.4331464458591103</v>
      </c>
      <c r="AD79" s="113">
        <v>0.77619608428267495</v>
      </c>
      <c r="AE79" s="107"/>
      <c r="AF79" s="107"/>
      <c r="AG79" s="107"/>
      <c r="AH79" s="107"/>
      <c r="AI79" s="107"/>
      <c r="AJ79" s="107"/>
      <c r="AK79" s="107"/>
      <c r="AL79" s="107"/>
      <c r="AM79" s="107"/>
      <c r="AN79" s="107"/>
      <c r="AO79" s="107"/>
      <c r="AP79" s="107"/>
      <c r="AQ79" s="107"/>
      <c r="AR79" s="108"/>
    </row>
    <row r="80" spans="1:44" ht="13" customHeight="1" x14ac:dyDescent="0.15">
      <c r="A80" s="57" t="s">
        <v>288</v>
      </c>
      <c r="B80" s="82">
        <v>1</v>
      </c>
      <c r="C80" s="20">
        <v>37.154647202729301</v>
      </c>
      <c r="D80" s="113">
        <v>0.99895908967017899</v>
      </c>
      <c r="E80" s="20">
        <v>34.492320030329601</v>
      </c>
      <c r="F80" s="113">
        <v>1.84499154208761</v>
      </c>
      <c r="G80" s="20">
        <v>6.1101854162258196</v>
      </c>
      <c r="H80" s="113">
        <v>0.448523063744311</v>
      </c>
      <c r="I80" s="20">
        <v>2.9335281009106202</v>
      </c>
      <c r="J80" s="113">
        <v>0.28701447023589999</v>
      </c>
      <c r="K80" s="20">
        <v>0.55320143601991301</v>
      </c>
      <c r="L80" s="113">
        <v>0.118729019462416</v>
      </c>
      <c r="M80" s="20">
        <v>2.9805112381371499</v>
      </c>
      <c r="N80" s="113">
        <v>0.32923700767342401</v>
      </c>
      <c r="O80" s="20">
        <v>7.8905397950785101</v>
      </c>
      <c r="P80" s="113">
        <v>0.51064934524618799</v>
      </c>
      <c r="Q80" s="20">
        <v>-6.3250043596949403</v>
      </c>
      <c r="R80" s="113">
        <v>1.56005905083091</v>
      </c>
      <c r="S80" s="20">
        <v>-0.23682388915611299</v>
      </c>
      <c r="T80" s="113">
        <v>2.3979429323081201</v>
      </c>
      <c r="U80" s="20">
        <v>-2.0743718790615699</v>
      </c>
      <c r="V80" s="113">
        <v>0.76184541622181901</v>
      </c>
      <c r="W80" s="20">
        <v>-2.7795051857942501</v>
      </c>
      <c r="X80" s="113">
        <v>0.56624519146089203</v>
      </c>
      <c r="Y80" s="20">
        <v>-3.3621739573454303E-2</v>
      </c>
      <c r="Z80" s="113">
        <v>0.188906647154861</v>
      </c>
      <c r="AA80" s="20">
        <v>-1.1493313696743801</v>
      </c>
      <c r="AB80" s="113">
        <v>0.60465142428993901</v>
      </c>
      <c r="AC80" s="20">
        <v>-3.39410405126225</v>
      </c>
      <c r="AD80" s="113">
        <v>0.84205149246408695</v>
      </c>
      <c r="AE80" s="107"/>
      <c r="AF80" s="107"/>
      <c r="AG80" s="107"/>
      <c r="AH80" s="107"/>
      <c r="AI80" s="107"/>
      <c r="AJ80" s="107"/>
      <c r="AK80" s="107"/>
      <c r="AL80" s="107"/>
      <c r="AM80" s="107"/>
      <c r="AN80" s="107"/>
      <c r="AO80" s="107"/>
      <c r="AP80" s="107"/>
      <c r="AQ80" s="107"/>
      <c r="AR80" s="108"/>
    </row>
    <row r="81" spans="1:44" ht="13" customHeight="1" x14ac:dyDescent="0.15">
      <c r="A81" s="57" t="s">
        <v>290</v>
      </c>
      <c r="B81" s="82">
        <v>1</v>
      </c>
      <c r="C81" s="20">
        <v>25.805641242253099</v>
      </c>
      <c r="D81" s="113">
        <v>0.997210592851554</v>
      </c>
      <c r="E81" s="20">
        <v>56.080016096409601</v>
      </c>
      <c r="F81" s="113">
        <v>0.92540368559540798</v>
      </c>
      <c r="G81" s="20">
        <v>16.518628601065501</v>
      </c>
      <c r="H81" s="113">
        <v>0.68849562644523099</v>
      </c>
      <c r="I81" s="20">
        <v>4.42675161948232</v>
      </c>
      <c r="J81" s="113">
        <v>0.390006302921519</v>
      </c>
      <c r="K81" s="20">
        <v>2.4713553020326602</v>
      </c>
      <c r="L81" s="113">
        <v>0.30895008774488802</v>
      </c>
      <c r="M81" s="20">
        <v>4.9545974273691602</v>
      </c>
      <c r="N81" s="113">
        <v>0.325429326871221</v>
      </c>
      <c r="O81" s="20">
        <v>9.4995515737261194</v>
      </c>
      <c r="P81" s="113">
        <v>0.58207530372850103</v>
      </c>
      <c r="Q81" s="20">
        <v>-24.804076683618501</v>
      </c>
      <c r="R81" s="113">
        <v>1.44340690452472</v>
      </c>
      <c r="S81" s="20">
        <v>-17.151760882234601</v>
      </c>
      <c r="T81" s="113">
        <v>1.2812289516337101</v>
      </c>
      <c r="U81" s="20">
        <v>-18.914812818415001</v>
      </c>
      <c r="V81" s="113">
        <v>1.0848606359777</v>
      </c>
      <c r="W81" s="20">
        <v>-0.77206455974786004</v>
      </c>
      <c r="X81" s="113">
        <v>0.49633076049707697</v>
      </c>
      <c r="Y81" s="20">
        <v>-0.54674848026717304</v>
      </c>
      <c r="Z81" s="113">
        <v>0.40910391916591599</v>
      </c>
      <c r="AA81" s="20">
        <v>-3.1152991107456298</v>
      </c>
      <c r="AB81" s="113">
        <v>0.53845208711750703</v>
      </c>
      <c r="AC81" s="20">
        <v>-9.3531793248265203</v>
      </c>
      <c r="AD81" s="113">
        <v>0.92196520843174501</v>
      </c>
      <c r="AE81" s="107"/>
      <c r="AF81" s="107"/>
      <c r="AG81" s="107"/>
      <c r="AH81" s="107"/>
      <c r="AI81" s="107"/>
      <c r="AJ81" s="107"/>
      <c r="AK81" s="107"/>
      <c r="AL81" s="107"/>
      <c r="AM81" s="107"/>
      <c r="AN81" s="107"/>
      <c r="AO81" s="107"/>
      <c r="AP81" s="107"/>
      <c r="AQ81" s="107"/>
      <c r="AR81" s="108"/>
    </row>
    <row r="82" spans="1:44" ht="13" customHeight="1" x14ac:dyDescent="0.15">
      <c r="A82" s="57" t="s">
        <v>292</v>
      </c>
      <c r="B82" s="82">
        <v>1</v>
      </c>
      <c r="C82" s="20">
        <v>29.322629619362498</v>
      </c>
      <c r="D82" s="113">
        <v>0.88071248505502098</v>
      </c>
      <c r="E82" s="20">
        <v>36.403212066172699</v>
      </c>
      <c r="F82" s="113">
        <v>0.95691235021946097</v>
      </c>
      <c r="G82" s="20">
        <v>19.723937084837502</v>
      </c>
      <c r="H82" s="113">
        <v>0.92129726055445305</v>
      </c>
      <c r="I82" s="20">
        <v>7.7678423697171297</v>
      </c>
      <c r="J82" s="113">
        <v>0.52126253396800404</v>
      </c>
      <c r="K82" s="20">
        <v>7.3796358923320602</v>
      </c>
      <c r="L82" s="113">
        <v>0.47507414212006199</v>
      </c>
      <c r="M82" s="20">
        <v>9.1357820955794704</v>
      </c>
      <c r="N82" s="113">
        <v>0.57634352149526802</v>
      </c>
      <c r="O82" s="20">
        <v>6.9894025990612398</v>
      </c>
      <c r="P82" s="113">
        <v>0.53357422398259702</v>
      </c>
      <c r="Q82" s="20">
        <v>1.4229502293532801</v>
      </c>
      <c r="R82" s="113">
        <v>1.16408467513787</v>
      </c>
      <c r="S82" s="20">
        <v>-9.2760284390365904</v>
      </c>
      <c r="T82" s="113">
        <v>1.1953049384038199</v>
      </c>
      <c r="U82" s="20">
        <v>-0.27340502750108397</v>
      </c>
      <c r="V82" s="113">
        <v>1.14372621269115</v>
      </c>
      <c r="W82" s="20">
        <v>-7.9009594553873397</v>
      </c>
      <c r="X82" s="113">
        <v>0.77589676607344604</v>
      </c>
      <c r="Y82" s="20">
        <v>2.9362839333355102</v>
      </c>
      <c r="Z82" s="113">
        <v>0.62566969587856003</v>
      </c>
      <c r="AA82" s="20">
        <v>4.0304521827981796</v>
      </c>
      <c r="AB82" s="113">
        <v>0.69724380789060603</v>
      </c>
      <c r="AC82" s="20">
        <v>0.70986640244300003</v>
      </c>
      <c r="AD82" s="113">
        <v>0.70372432398200202</v>
      </c>
      <c r="AE82" s="107"/>
      <c r="AF82" s="107"/>
      <c r="AG82" s="107"/>
      <c r="AH82" s="107"/>
      <c r="AI82" s="107"/>
      <c r="AJ82" s="107"/>
      <c r="AK82" s="107"/>
      <c r="AL82" s="107"/>
      <c r="AM82" s="107"/>
      <c r="AN82" s="107"/>
      <c r="AO82" s="107"/>
      <c r="AP82" s="107"/>
      <c r="AQ82" s="107"/>
      <c r="AR82" s="108"/>
    </row>
    <row r="83" spans="1:44" ht="13" customHeight="1" x14ac:dyDescent="0.15">
      <c r="A83" s="57" t="s">
        <v>293</v>
      </c>
      <c r="B83" s="82">
        <v>1</v>
      </c>
      <c r="C83" s="20">
        <v>38.255125771215802</v>
      </c>
      <c r="D83" s="113">
        <v>1.57747017559972</v>
      </c>
      <c r="E83" s="20">
        <v>12.2677252095396</v>
      </c>
      <c r="F83" s="113">
        <v>1.3364578723332301</v>
      </c>
      <c r="G83" s="20">
        <v>10.644505602431501</v>
      </c>
      <c r="H83" s="113">
        <v>0.86401289453553798</v>
      </c>
      <c r="I83" s="20">
        <v>3.1617403300820501</v>
      </c>
      <c r="J83" s="113">
        <v>0.36031061876069398</v>
      </c>
      <c r="K83" s="20">
        <v>2.1053082682287001</v>
      </c>
      <c r="L83" s="113">
        <v>0.32357774014837898</v>
      </c>
      <c r="M83" s="20">
        <v>2.65187370114492</v>
      </c>
      <c r="N83" s="113">
        <v>0.31895026869038601</v>
      </c>
      <c r="O83" s="20">
        <v>3.1556664557234</v>
      </c>
      <c r="P83" s="113">
        <v>0.43207464441064097</v>
      </c>
      <c r="Q83" s="20">
        <v>4.5833591867529302</v>
      </c>
      <c r="R83" s="113">
        <v>2.2790023002819302</v>
      </c>
      <c r="S83" s="20">
        <v>3.8437745083580599</v>
      </c>
      <c r="T83" s="113">
        <v>1.5440809035266101</v>
      </c>
      <c r="U83" s="20">
        <v>1.8041015584718201</v>
      </c>
      <c r="V83" s="113">
        <v>1.49548097267035</v>
      </c>
      <c r="W83" s="20">
        <v>-3.3925804630067398E-2</v>
      </c>
      <c r="X83" s="113">
        <v>0.60179572663481196</v>
      </c>
      <c r="Y83" s="20">
        <v>0.41587860245478198</v>
      </c>
      <c r="Z83" s="113">
        <v>0.40517127857916302</v>
      </c>
      <c r="AA83" s="20">
        <v>0.34991006825374099</v>
      </c>
      <c r="AB83" s="113">
        <v>0.460608717826198</v>
      </c>
      <c r="AC83" s="20">
        <v>0.76615957950692304</v>
      </c>
      <c r="AD83" s="113">
        <v>0.53892563074172495</v>
      </c>
      <c r="AE83" s="107"/>
      <c r="AF83" s="107"/>
      <c r="AG83" s="107"/>
      <c r="AH83" s="107"/>
      <c r="AI83" s="107"/>
      <c r="AJ83" s="107"/>
      <c r="AK83" s="107"/>
      <c r="AL83" s="107"/>
      <c r="AM83" s="107"/>
      <c r="AN83" s="107"/>
      <c r="AO83" s="107"/>
      <c r="AP83" s="107"/>
      <c r="AQ83" s="107"/>
      <c r="AR83" s="108"/>
    </row>
    <row r="84" spans="1:44" ht="13" customHeight="1" x14ac:dyDescent="0.15">
      <c r="A84" s="3" t="s">
        <v>304</v>
      </c>
      <c r="B84" s="83">
        <v>1</v>
      </c>
      <c r="C84" s="64">
        <v>36.1746006492424</v>
      </c>
      <c r="D84" s="117">
        <v>0.34028250601378202</v>
      </c>
      <c r="E84" s="64">
        <v>39.630763574466201</v>
      </c>
      <c r="F84" s="117">
        <v>0.35771865865492802</v>
      </c>
      <c r="G84" s="64">
        <v>15.125240069854399</v>
      </c>
      <c r="H84" s="117">
        <v>0.23572438279801999</v>
      </c>
      <c r="I84" s="64">
        <v>8.2172154948387703</v>
      </c>
      <c r="J84" s="117">
        <v>0.17548843677141501</v>
      </c>
      <c r="K84" s="64">
        <v>3.66383047062412</v>
      </c>
      <c r="L84" s="117">
        <v>0.112792403553742</v>
      </c>
      <c r="M84" s="64">
        <v>9.3384091925619792</v>
      </c>
      <c r="N84" s="117">
        <v>0.186933853829686</v>
      </c>
      <c r="O84" s="64">
        <v>14.171742287459599</v>
      </c>
      <c r="P84" s="117">
        <v>0.215241035214362</v>
      </c>
      <c r="Q84" s="64">
        <v>-7.3477068204260902</v>
      </c>
      <c r="R84" s="117">
        <v>0.487645021590978</v>
      </c>
      <c r="S84" s="64">
        <v>-1.07774345128489</v>
      </c>
      <c r="T84" s="117">
        <v>0.483263154280968</v>
      </c>
      <c r="U84" s="64">
        <v>-7.1441166178196598</v>
      </c>
      <c r="V84" s="117">
        <v>0.32640617300890601</v>
      </c>
      <c r="W84" s="64">
        <v>-1.92549820174191</v>
      </c>
      <c r="X84" s="117">
        <v>0.20931566300876001</v>
      </c>
      <c r="Y84" s="64">
        <v>-0.66841665526972105</v>
      </c>
      <c r="Z84" s="117">
        <v>0.132373140832027</v>
      </c>
      <c r="AA84" s="64">
        <v>-0.102706048255456</v>
      </c>
      <c r="AB84" s="117">
        <v>0.23003916743929501</v>
      </c>
      <c r="AC84" s="64">
        <v>-3.6888033229228601</v>
      </c>
      <c r="AD84" s="117">
        <v>0.28507169728890402</v>
      </c>
      <c r="AE84" s="107"/>
      <c r="AF84" s="107"/>
      <c r="AG84" s="107"/>
      <c r="AH84" s="107"/>
      <c r="AI84" s="107"/>
      <c r="AJ84" s="107"/>
      <c r="AK84" s="107"/>
      <c r="AL84" s="107"/>
      <c r="AM84" s="107"/>
      <c r="AN84" s="107"/>
      <c r="AO84" s="107"/>
      <c r="AP84" s="107"/>
      <c r="AQ84" s="107"/>
      <c r="AR84" s="108"/>
    </row>
    <row r="85" spans="1:44" ht="13" customHeight="1" x14ac:dyDescent="0.15">
      <c r="A85" s="57" t="s">
        <v>92</v>
      </c>
      <c r="B85" s="82">
        <v>1</v>
      </c>
      <c r="C85" s="20">
        <v>19.5023765853445</v>
      </c>
      <c r="D85" s="113">
        <v>1.13774029136155</v>
      </c>
      <c r="E85" s="20">
        <v>60.669209073603298</v>
      </c>
      <c r="F85" s="113">
        <v>2.2476945508073398</v>
      </c>
      <c r="G85" s="20">
        <v>5.3575361871425802</v>
      </c>
      <c r="H85" s="113">
        <v>0.57582426227471295</v>
      </c>
      <c r="I85" s="20">
        <v>5.0792579639676401</v>
      </c>
      <c r="J85" s="113">
        <v>0.58865631033893395</v>
      </c>
      <c r="K85" s="20">
        <v>4.7409557938326303</v>
      </c>
      <c r="L85" s="113">
        <v>0.416484151211027</v>
      </c>
      <c r="M85" s="20">
        <v>13.6604111972326</v>
      </c>
      <c r="N85" s="113">
        <v>0.69896509260680395</v>
      </c>
      <c r="O85" s="20">
        <v>24.597198235847198</v>
      </c>
      <c r="P85" s="113">
        <v>1.2489597140020201</v>
      </c>
      <c r="Q85" s="20">
        <v>-22.935961096153399</v>
      </c>
      <c r="R85" s="113">
        <v>2.1312097894246098</v>
      </c>
      <c r="S85" s="20">
        <v>12.320330824729</v>
      </c>
      <c r="T85" s="113">
        <v>3.0331838166093998</v>
      </c>
      <c r="U85" s="20">
        <v>-2.0292711128691501</v>
      </c>
      <c r="V85" s="113">
        <v>0.86563773516059495</v>
      </c>
      <c r="W85" s="20">
        <v>2.7561263558571798</v>
      </c>
      <c r="X85" s="113">
        <v>0.66170848283169004</v>
      </c>
      <c r="Y85" s="20">
        <v>2.6965013351114502</v>
      </c>
      <c r="Z85" s="113">
        <v>0.50973966178589902</v>
      </c>
      <c r="AA85" s="20">
        <v>4.5259700332522996</v>
      </c>
      <c r="AB85" s="113">
        <v>1.0312468115807001</v>
      </c>
      <c r="AC85" s="20">
        <v>-4.0042292826024699</v>
      </c>
      <c r="AD85" s="113">
        <v>1.76149909125819</v>
      </c>
      <c r="AE85" s="107"/>
      <c r="AF85" s="107"/>
      <c r="AG85" s="107"/>
      <c r="AH85" s="107"/>
      <c r="AI85" s="107"/>
      <c r="AJ85" s="107"/>
      <c r="AK85" s="107"/>
      <c r="AL85" s="107"/>
      <c r="AM85" s="107"/>
      <c r="AN85" s="107"/>
      <c r="AO85" s="107"/>
      <c r="AP85" s="107"/>
      <c r="AQ85" s="107"/>
      <c r="AR85" s="108"/>
    </row>
    <row r="86" spans="1:44" ht="13" customHeight="1" x14ac:dyDescent="0.15">
      <c r="A86" s="57" t="s">
        <v>301</v>
      </c>
      <c r="B86" s="82">
        <v>1</v>
      </c>
      <c r="C86" s="20">
        <v>77.342568767978605</v>
      </c>
      <c r="D86" s="113">
        <v>1.7876463643318501</v>
      </c>
      <c r="E86" s="20">
        <v>28.163969833666702</v>
      </c>
      <c r="F86" s="113">
        <v>2.3541087412957098</v>
      </c>
      <c r="G86" s="20">
        <v>5.8473134450360096</v>
      </c>
      <c r="H86" s="113">
        <v>0.91586152770352602</v>
      </c>
      <c r="I86" s="20">
        <v>3.8453629213517599</v>
      </c>
      <c r="J86" s="113">
        <v>0.52663620663937705</v>
      </c>
      <c r="K86" s="20">
        <v>0.89806556701651097</v>
      </c>
      <c r="L86" s="113">
        <v>0.29787859366148001</v>
      </c>
      <c r="M86" s="20">
        <v>5.2462150130629102</v>
      </c>
      <c r="N86" s="113">
        <v>0.74343978241469399</v>
      </c>
      <c r="O86" s="20">
        <v>1.4561339678544301</v>
      </c>
      <c r="P86" s="113">
        <v>0.36360892726344901</v>
      </c>
      <c r="Q86" s="20">
        <v>9.2849182039319906</v>
      </c>
      <c r="R86" s="113">
        <v>2.99483300032932</v>
      </c>
      <c r="S86" s="20">
        <v>2.8799431262802599</v>
      </c>
      <c r="T86" s="113">
        <v>2.96529721784102</v>
      </c>
      <c r="U86" s="20">
        <v>-3.8678808957420698</v>
      </c>
      <c r="V86" s="113">
        <v>1.53633426382185</v>
      </c>
      <c r="W86" s="20">
        <v>0.59082870273658605</v>
      </c>
      <c r="X86" s="113">
        <v>0.887273177287624</v>
      </c>
      <c r="Y86" s="20">
        <v>0.65842194159366696</v>
      </c>
      <c r="Z86" s="113">
        <v>0.31969471090232499</v>
      </c>
      <c r="AA86" s="20">
        <v>0.86700623278526401</v>
      </c>
      <c r="AB86" s="113">
        <v>1.0714521318775401</v>
      </c>
      <c r="AC86" s="20">
        <v>-1.9277205829059301</v>
      </c>
      <c r="AD86" s="113">
        <v>0.68813557966783001</v>
      </c>
      <c r="AE86" s="107"/>
      <c r="AF86" s="107"/>
      <c r="AG86" s="107"/>
      <c r="AH86" s="107"/>
      <c r="AI86" s="107"/>
      <c r="AJ86" s="107"/>
      <c r="AK86" s="107"/>
      <c r="AL86" s="107"/>
      <c r="AM86" s="107"/>
      <c r="AN86" s="107"/>
      <c r="AO86" s="107"/>
      <c r="AP86" s="107"/>
      <c r="AQ86" s="107"/>
      <c r="AR86" s="108"/>
    </row>
    <row r="87" spans="1:44" ht="13" customHeight="1" x14ac:dyDescent="0.15">
      <c r="A87" s="72" t="s">
        <v>302</v>
      </c>
      <c r="B87" s="84">
        <v>1</v>
      </c>
      <c r="C87" s="118">
        <v>24.172867980829601</v>
      </c>
      <c r="D87" s="119">
        <v>1.81219565663468</v>
      </c>
      <c r="E87" s="118">
        <v>16.338860599099402</v>
      </c>
      <c r="F87" s="119">
        <v>1.3997817258951599</v>
      </c>
      <c r="G87" s="118">
        <v>4.9552033263835904</v>
      </c>
      <c r="H87" s="119">
        <v>0.83506993917883299</v>
      </c>
      <c r="I87" s="118">
        <v>0.96374952081088405</v>
      </c>
      <c r="J87" s="119">
        <v>0.34201148465570802</v>
      </c>
      <c r="K87" s="118">
        <v>0.36915323879526801</v>
      </c>
      <c r="L87" s="119">
        <v>0.24648114468434201</v>
      </c>
      <c r="M87" s="118">
        <v>2.24949394329929</v>
      </c>
      <c r="N87" s="119">
        <v>0.40504366104834</v>
      </c>
      <c r="O87" s="118">
        <v>1.4440118946974101</v>
      </c>
      <c r="P87" s="119">
        <v>0.31068113209674902</v>
      </c>
      <c r="Q87" s="118">
        <v>-17.577703566125901</v>
      </c>
      <c r="R87" s="119">
        <v>3.0827532668454598</v>
      </c>
      <c r="S87" s="118">
        <v>-4.0325843981908598</v>
      </c>
      <c r="T87" s="119">
        <v>2.1977701637371299</v>
      </c>
      <c r="U87" s="118">
        <v>-24.264611657199499</v>
      </c>
      <c r="V87" s="119">
        <v>2.1163376112139098</v>
      </c>
      <c r="W87" s="118">
        <v>-1.0121133573962</v>
      </c>
      <c r="X87" s="119">
        <v>0.56755075484980999</v>
      </c>
      <c r="Y87" s="118">
        <v>-0.37235130169449199</v>
      </c>
      <c r="Z87" s="119">
        <v>0.33827664376713601</v>
      </c>
      <c r="AA87" s="118">
        <v>-2.5033226937745101</v>
      </c>
      <c r="AB87" s="119">
        <v>0.79917873274076401</v>
      </c>
      <c r="AC87" s="118">
        <v>-0.208008234319773</v>
      </c>
      <c r="AD87" s="119">
        <v>0.52237510202553905</v>
      </c>
      <c r="AE87" s="80"/>
      <c r="AF87" s="80"/>
      <c r="AG87" s="80"/>
      <c r="AH87" s="80"/>
      <c r="AI87" s="80"/>
      <c r="AJ87" s="80"/>
      <c r="AK87" s="80"/>
      <c r="AL87" s="80"/>
      <c r="AM87" s="80"/>
      <c r="AN87" s="80"/>
      <c r="AO87" s="80"/>
      <c r="AP87" s="80"/>
      <c r="AQ87" s="80"/>
      <c r="AR87" s="81"/>
    </row>
    <row r="88" spans="1:44" ht="13" customHeight="1" x14ac:dyDescent="0.15">
      <c r="A88" s="57"/>
      <c r="B88" s="85"/>
      <c r="C88" s="20" t="s">
        <v>584</v>
      </c>
      <c r="D88" s="113" t="s">
        <v>585</v>
      </c>
      <c r="E88" s="20" t="s">
        <v>586</v>
      </c>
      <c r="F88" s="113" t="s">
        <v>587</v>
      </c>
      <c r="G88" s="20" t="s">
        <v>588</v>
      </c>
      <c r="H88" s="113" t="s">
        <v>589</v>
      </c>
      <c r="I88" s="20" t="s">
        <v>590</v>
      </c>
      <c r="J88" s="113" t="s">
        <v>591</v>
      </c>
      <c r="K88" s="20" t="s">
        <v>592</v>
      </c>
      <c r="L88" s="113" t="s">
        <v>593</v>
      </c>
      <c r="M88" s="20" t="s">
        <v>594</v>
      </c>
      <c r="N88" s="113" t="s">
        <v>595</v>
      </c>
      <c r="O88" s="20" t="s">
        <v>596</v>
      </c>
      <c r="P88" s="113" t="s">
        <v>597</v>
      </c>
      <c r="Q88" s="107" t="s">
        <v>598</v>
      </c>
      <c r="R88" s="107" t="s">
        <v>599</v>
      </c>
      <c r="S88" s="107" t="s">
        <v>600</v>
      </c>
      <c r="T88" s="107" t="s">
        <v>601</v>
      </c>
      <c r="U88" s="107" t="s">
        <v>602</v>
      </c>
      <c r="V88" s="107" t="s">
        <v>603</v>
      </c>
      <c r="W88" s="107" t="s">
        <v>604</v>
      </c>
      <c r="X88" s="107" t="s">
        <v>605</v>
      </c>
      <c r="Y88" s="107" t="s">
        <v>606</v>
      </c>
      <c r="Z88" s="107" t="s">
        <v>607</v>
      </c>
      <c r="AA88" s="107" t="s">
        <v>608</v>
      </c>
      <c r="AB88" s="107" t="s">
        <v>609</v>
      </c>
      <c r="AC88" s="107" t="s">
        <v>610</v>
      </c>
      <c r="AD88" s="107" t="s">
        <v>611</v>
      </c>
      <c r="AE88" s="20" t="s">
        <v>612</v>
      </c>
      <c r="AF88" s="113" t="s">
        <v>613</v>
      </c>
      <c r="AG88" s="20" t="s">
        <v>614</v>
      </c>
      <c r="AH88" s="113" t="s">
        <v>615</v>
      </c>
      <c r="AI88" s="20" t="s">
        <v>616</v>
      </c>
      <c r="AJ88" s="113" t="s">
        <v>617</v>
      </c>
      <c r="AK88" s="20" t="s">
        <v>618</v>
      </c>
      <c r="AL88" s="113" t="s">
        <v>619</v>
      </c>
      <c r="AM88" s="20" t="s">
        <v>620</v>
      </c>
      <c r="AN88" s="113" t="s">
        <v>621</v>
      </c>
      <c r="AO88" s="20" t="s">
        <v>622</v>
      </c>
      <c r="AP88" s="113" t="s">
        <v>623</v>
      </c>
      <c r="AQ88" s="20" t="s">
        <v>624</v>
      </c>
      <c r="AR88" s="123" t="s">
        <v>625</v>
      </c>
    </row>
    <row r="89" spans="1:44" ht="13" customHeight="1" x14ac:dyDescent="0.15">
      <c r="A89" s="57" t="s">
        <v>259</v>
      </c>
      <c r="B89" s="85">
        <v>3</v>
      </c>
      <c r="C89" s="20">
        <v>53.748970592436102</v>
      </c>
      <c r="D89" s="113">
        <v>1.2129098863118599</v>
      </c>
      <c r="E89" s="20">
        <v>46.6538250773947</v>
      </c>
      <c r="F89" s="113">
        <v>1.47670121713636</v>
      </c>
      <c r="G89" s="20">
        <v>15.604203018168899</v>
      </c>
      <c r="H89" s="113">
        <v>0.79464720364447805</v>
      </c>
      <c r="I89" s="20">
        <v>7.4363502050628396</v>
      </c>
      <c r="J89" s="113">
        <v>0.45045820953304</v>
      </c>
      <c r="K89" s="20">
        <v>2.1854960268567001</v>
      </c>
      <c r="L89" s="113">
        <v>0.233747388620863</v>
      </c>
      <c r="M89" s="20">
        <v>6.11462725289043</v>
      </c>
      <c r="N89" s="113">
        <v>0.52591023055265296</v>
      </c>
      <c r="O89" s="20">
        <v>4.4221920715219598</v>
      </c>
      <c r="P89" s="113">
        <v>0.31752858091499098</v>
      </c>
      <c r="Q89" s="107"/>
      <c r="R89" s="107"/>
      <c r="S89" s="107"/>
      <c r="T89" s="107"/>
      <c r="U89" s="107"/>
      <c r="V89" s="107"/>
      <c r="W89" s="107"/>
      <c r="X89" s="107"/>
      <c r="Y89" s="107"/>
      <c r="Z89" s="107"/>
      <c r="AA89" s="107"/>
      <c r="AB89" s="107"/>
      <c r="AC89" s="107"/>
      <c r="AD89" s="107"/>
      <c r="AE89" s="20">
        <v>-7.5669721097166702</v>
      </c>
      <c r="AF89" s="113">
        <v>1.63812768825134</v>
      </c>
      <c r="AG89" s="20">
        <v>-19.617733846153701</v>
      </c>
      <c r="AH89" s="113">
        <v>1.9405087305623001</v>
      </c>
      <c r="AI89" s="20">
        <v>4.0445648411171904</v>
      </c>
      <c r="AJ89" s="113">
        <v>1.09666136771548</v>
      </c>
      <c r="AK89" s="20">
        <v>-2.8838609459045901</v>
      </c>
      <c r="AL89" s="113">
        <v>0.77651185949253798</v>
      </c>
      <c r="AM89" s="20">
        <v>0.51300343591875697</v>
      </c>
      <c r="AN89" s="113">
        <v>0.363639216559071</v>
      </c>
      <c r="AO89" s="20">
        <v>0.71781154969055105</v>
      </c>
      <c r="AP89" s="113">
        <v>0.71374241847409103</v>
      </c>
      <c r="AQ89" s="20">
        <v>0.12595736132151999</v>
      </c>
      <c r="AR89" s="123">
        <v>0.582809791472924</v>
      </c>
    </row>
    <row r="90" spans="1:44" ht="13" customHeight="1" x14ac:dyDescent="0.15">
      <c r="A90" s="57" t="s">
        <v>262</v>
      </c>
      <c r="B90" s="85">
        <v>3</v>
      </c>
      <c r="C90" s="20">
        <v>17.808718654342499</v>
      </c>
      <c r="D90" s="113">
        <v>1.13611606161345</v>
      </c>
      <c r="E90" s="20">
        <v>41.072378039847202</v>
      </c>
      <c r="F90" s="113">
        <v>1.81555126576682</v>
      </c>
      <c r="G90" s="20">
        <v>16.258465879950101</v>
      </c>
      <c r="H90" s="113">
        <v>1.13984346648375</v>
      </c>
      <c r="I90" s="20">
        <v>1.27018024682199</v>
      </c>
      <c r="J90" s="113">
        <v>0.27332015829183198</v>
      </c>
      <c r="K90" s="20">
        <v>2.9523321159764002</v>
      </c>
      <c r="L90" s="113">
        <v>0.42789963566088002</v>
      </c>
      <c r="M90" s="20">
        <v>12.4127248258424</v>
      </c>
      <c r="N90" s="113">
        <v>0.83963802184935599</v>
      </c>
      <c r="O90" s="20">
        <v>6.31463714923669</v>
      </c>
      <c r="P90" s="113">
        <v>0.62710014819786697</v>
      </c>
      <c r="Q90" s="107"/>
      <c r="R90" s="107"/>
      <c r="S90" s="107"/>
      <c r="T90" s="107"/>
      <c r="U90" s="107"/>
      <c r="V90" s="107"/>
      <c r="W90" s="107"/>
      <c r="X90" s="107"/>
      <c r="Y90" s="107"/>
      <c r="Z90" s="107"/>
      <c r="AA90" s="107"/>
      <c r="AB90" s="107"/>
      <c r="AC90" s="107"/>
      <c r="AD90" s="107"/>
      <c r="AE90" s="20">
        <v>8.9998623198769305</v>
      </c>
      <c r="AF90" s="113">
        <v>1.3391648808124701</v>
      </c>
      <c r="AG90" s="20">
        <v>3.4604200381061498</v>
      </c>
      <c r="AH90" s="113">
        <v>2.52075495833772</v>
      </c>
      <c r="AI90" s="20">
        <v>8.5281458463850193</v>
      </c>
      <c r="AJ90" s="113">
        <v>1.2957163803419101</v>
      </c>
      <c r="AK90" s="20">
        <v>-0.38575683705078001</v>
      </c>
      <c r="AL90" s="113">
        <v>0.38298700982109901</v>
      </c>
      <c r="AM90" s="20">
        <v>1.5161057937362701</v>
      </c>
      <c r="AN90" s="113">
        <v>0.48654267907772297</v>
      </c>
      <c r="AO90" s="20">
        <v>4.9141169552175503</v>
      </c>
      <c r="AP90" s="113">
        <v>1.0250362914361999</v>
      </c>
      <c r="AQ90" s="20">
        <v>-5.9734685637852198</v>
      </c>
      <c r="AR90" s="123">
        <v>1.09992885790491</v>
      </c>
    </row>
    <row r="91" spans="1:44" ht="13" customHeight="1" x14ac:dyDescent="0.15">
      <c r="A91" s="57" t="s">
        <v>86</v>
      </c>
      <c r="B91" s="85">
        <v>3</v>
      </c>
      <c r="C91" s="20">
        <v>54.473304090779301</v>
      </c>
      <c r="D91" s="113">
        <v>1.62489614597417</v>
      </c>
      <c r="E91" s="20">
        <v>51.037185793954798</v>
      </c>
      <c r="F91" s="113">
        <v>1.7138809611310999</v>
      </c>
      <c r="G91" s="20">
        <v>10.5310048627007</v>
      </c>
      <c r="H91" s="113">
        <v>0.73720783122468003</v>
      </c>
      <c r="I91" s="20">
        <v>2.81252813454025</v>
      </c>
      <c r="J91" s="113">
        <v>0.413079252800715</v>
      </c>
      <c r="K91" s="20">
        <v>2.4563532531579702</v>
      </c>
      <c r="L91" s="113">
        <v>0.38456918318198102</v>
      </c>
      <c r="M91" s="20">
        <v>10.6844197048502</v>
      </c>
      <c r="N91" s="113">
        <v>0.72276910740317801</v>
      </c>
      <c r="O91" s="20">
        <v>32.359923860236499</v>
      </c>
      <c r="P91" s="113">
        <v>1.1763895896977801</v>
      </c>
      <c r="Q91" s="107"/>
      <c r="R91" s="107"/>
      <c r="S91" s="107"/>
      <c r="T91" s="107"/>
      <c r="U91" s="107"/>
      <c r="V91" s="107"/>
      <c r="W91" s="107"/>
      <c r="X91" s="107"/>
      <c r="Y91" s="107"/>
      <c r="Z91" s="107"/>
      <c r="AA91" s="107"/>
      <c r="AB91" s="107"/>
      <c r="AC91" s="107"/>
      <c r="AD91" s="107"/>
      <c r="AE91" s="20">
        <v>12.034966409281401</v>
      </c>
      <c r="AF91" s="113">
        <v>2.42649741008589</v>
      </c>
      <c r="AG91" s="20">
        <v>2.6883075450805598</v>
      </c>
      <c r="AH91" s="113">
        <v>2.66185296749084</v>
      </c>
      <c r="AI91" s="20">
        <v>3.14419756268892</v>
      </c>
      <c r="AJ91" s="113">
        <v>0.98042362982985198</v>
      </c>
      <c r="AK91" s="20">
        <v>0.48939652642978299</v>
      </c>
      <c r="AL91" s="113">
        <v>0.51183623713446402</v>
      </c>
      <c r="AM91" s="20">
        <v>0.41189879443678601</v>
      </c>
      <c r="AN91" s="113">
        <v>0.48401335853557698</v>
      </c>
      <c r="AO91" s="20">
        <v>1.54997854086991</v>
      </c>
      <c r="AP91" s="113">
        <v>1.04752707283817</v>
      </c>
      <c r="AQ91" s="20">
        <v>3.7584963417867598</v>
      </c>
      <c r="AR91" s="123">
        <v>1.7108100853258701</v>
      </c>
    </row>
    <row r="92" spans="1:44" ht="13" customHeight="1" x14ac:dyDescent="0.15">
      <c r="A92" s="57" t="s">
        <v>281</v>
      </c>
      <c r="B92" s="85">
        <v>3</v>
      </c>
      <c r="C92" s="20">
        <v>37.548558437345903</v>
      </c>
      <c r="D92" s="113">
        <v>1.05944313350594</v>
      </c>
      <c r="E92" s="20">
        <v>60.580988873837299</v>
      </c>
      <c r="F92" s="113">
        <v>1.42899442561612</v>
      </c>
      <c r="G92" s="20">
        <v>12.2941361993699</v>
      </c>
      <c r="H92" s="113">
        <v>0.67023240611946999</v>
      </c>
      <c r="I92" s="20">
        <v>3.17458937148362</v>
      </c>
      <c r="J92" s="113">
        <v>0.43285914592910302</v>
      </c>
      <c r="K92" s="20">
        <v>2.0109343627809699</v>
      </c>
      <c r="L92" s="113">
        <v>0.26356060759563799</v>
      </c>
      <c r="M92" s="20">
        <v>5.4234945637180898</v>
      </c>
      <c r="N92" s="113">
        <v>0.43655177479354201</v>
      </c>
      <c r="O92" s="20">
        <v>14.5182315095406</v>
      </c>
      <c r="P92" s="113">
        <v>0.65306850370653802</v>
      </c>
      <c r="Q92" s="107"/>
      <c r="R92" s="107"/>
      <c r="S92" s="107"/>
      <c r="T92" s="107"/>
      <c r="U92" s="107"/>
      <c r="V92" s="107"/>
      <c r="W92" s="107"/>
      <c r="X92" s="107"/>
      <c r="Y92" s="107"/>
      <c r="Z92" s="107"/>
      <c r="AA92" s="107"/>
      <c r="AB92" s="107"/>
      <c r="AC92" s="107"/>
      <c r="AD92" s="107"/>
      <c r="AE92" s="20">
        <v>3.6709612930912199</v>
      </c>
      <c r="AF92" s="113">
        <v>1.58180150642775</v>
      </c>
      <c r="AG92" s="20">
        <v>1.69054006087423</v>
      </c>
      <c r="AH92" s="113">
        <v>2.1853067969078701</v>
      </c>
      <c r="AI92" s="20">
        <v>0.23052762531729201</v>
      </c>
      <c r="AJ92" s="113">
        <v>0.88215244476944998</v>
      </c>
      <c r="AK92" s="20">
        <v>1.0429809175696201</v>
      </c>
      <c r="AL92" s="113">
        <v>0.53024151800264097</v>
      </c>
      <c r="AM92" s="20">
        <v>-8.5595202318943006E-2</v>
      </c>
      <c r="AN92" s="113">
        <v>0.439790441431334</v>
      </c>
      <c r="AO92" s="20">
        <v>0.69552100263171301</v>
      </c>
      <c r="AP92" s="113">
        <v>0.59257593755421101</v>
      </c>
      <c r="AQ92" s="20">
        <v>-0.95540076871415802</v>
      </c>
      <c r="AR92" s="123">
        <v>0.95689526742976205</v>
      </c>
    </row>
    <row r="93" spans="1:44" ht="13" customHeight="1" x14ac:dyDescent="0.15">
      <c r="A93" s="57" t="s">
        <v>283</v>
      </c>
      <c r="B93" s="85">
        <v>3</v>
      </c>
      <c r="C93" s="20">
        <v>32.119002402603499</v>
      </c>
      <c r="D93" s="113">
        <v>0.94880377994731402</v>
      </c>
      <c r="E93" s="20">
        <v>21.0875908870219</v>
      </c>
      <c r="F93" s="113">
        <v>0.743151704029268</v>
      </c>
      <c r="G93" s="20">
        <v>9.9097187965284892</v>
      </c>
      <c r="H93" s="113">
        <v>0.59994281823830198</v>
      </c>
      <c r="I93" s="20">
        <v>12.0843292527579</v>
      </c>
      <c r="J93" s="113">
        <v>0.57007701763493901</v>
      </c>
      <c r="K93" s="20">
        <v>3.9583612254073799</v>
      </c>
      <c r="L93" s="113">
        <v>0.39090981682404302</v>
      </c>
      <c r="M93" s="20">
        <v>7.6424443819900496</v>
      </c>
      <c r="N93" s="113">
        <v>0.492173475005656</v>
      </c>
      <c r="O93" s="20">
        <v>9.4673357186360896</v>
      </c>
      <c r="P93" s="113">
        <v>0.64775916980218595</v>
      </c>
      <c r="Q93" s="107"/>
      <c r="R93" s="107"/>
      <c r="S93" s="107"/>
      <c r="T93" s="107"/>
      <c r="U93" s="107"/>
      <c r="V93" s="107"/>
      <c r="W93" s="107"/>
      <c r="X93" s="107"/>
      <c r="Y93" s="107"/>
      <c r="Z93" s="107"/>
      <c r="AA93" s="107"/>
      <c r="AB93" s="107"/>
      <c r="AC93" s="107"/>
      <c r="AD93" s="107"/>
      <c r="AE93" s="20">
        <v>0.50104471194209299</v>
      </c>
      <c r="AF93" s="113">
        <v>1.3139589413239301</v>
      </c>
      <c r="AG93" s="20">
        <v>-1.45307031584643</v>
      </c>
      <c r="AH93" s="113">
        <v>1.16032084824563</v>
      </c>
      <c r="AI93" s="20">
        <v>-0.43539114885074398</v>
      </c>
      <c r="AJ93" s="113">
        <v>0.86279691654938095</v>
      </c>
      <c r="AK93" s="20">
        <v>-4.1320928053028902</v>
      </c>
      <c r="AL93" s="113">
        <v>0.96802203959109601</v>
      </c>
      <c r="AM93" s="20">
        <v>-0.94282691191665802</v>
      </c>
      <c r="AN93" s="113">
        <v>0.58809762441590996</v>
      </c>
      <c r="AO93" s="20">
        <v>0.24930683617190999</v>
      </c>
      <c r="AP93" s="113">
        <v>0.67871670856602595</v>
      </c>
      <c r="AQ93" s="20">
        <v>-1.71176190270827</v>
      </c>
      <c r="AR93" s="123">
        <v>0.88923217860555104</v>
      </c>
    </row>
    <row r="94" spans="1:44" ht="13" customHeight="1" x14ac:dyDescent="0.15">
      <c r="A94" s="57" t="s">
        <v>288</v>
      </c>
      <c r="B94" s="85">
        <v>3</v>
      </c>
      <c r="C94" s="20">
        <v>34.967710175264997</v>
      </c>
      <c r="D94" s="113">
        <v>0.93991846034632898</v>
      </c>
      <c r="E94" s="20">
        <v>41.005831223961302</v>
      </c>
      <c r="F94" s="113">
        <v>0.92398706782696005</v>
      </c>
      <c r="G94" s="20">
        <v>12.145496482438199</v>
      </c>
      <c r="H94" s="113">
        <v>0.67909219645334495</v>
      </c>
      <c r="I94" s="20">
        <v>5.6652518277305903</v>
      </c>
      <c r="J94" s="113">
        <v>0.456811587067398</v>
      </c>
      <c r="K94" s="20">
        <v>2.2510456638331702</v>
      </c>
      <c r="L94" s="113">
        <v>0.30291987975005302</v>
      </c>
      <c r="M94" s="20">
        <v>3.63793908775048</v>
      </c>
      <c r="N94" s="113">
        <v>0.395624869223625</v>
      </c>
      <c r="O94" s="20">
        <v>15.4281691196667</v>
      </c>
      <c r="P94" s="113">
        <v>0.82256447186227399</v>
      </c>
      <c r="Q94" s="107"/>
      <c r="R94" s="107"/>
      <c r="S94" s="107"/>
      <c r="T94" s="107"/>
      <c r="U94" s="107"/>
      <c r="V94" s="107"/>
      <c r="W94" s="107"/>
      <c r="X94" s="107"/>
      <c r="Y94" s="107"/>
      <c r="Z94" s="107"/>
      <c r="AA94" s="107"/>
      <c r="AB94" s="107"/>
      <c r="AC94" s="107"/>
      <c r="AD94" s="107"/>
      <c r="AE94" s="20">
        <v>-8.5119413871592897</v>
      </c>
      <c r="AF94" s="113">
        <v>1.52292865602581</v>
      </c>
      <c r="AG94" s="20">
        <v>6.2766873044755496</v>
      </c>
      <c r="AH94" s="113">
        <v>1.78882324944168</v>
      </c>
      <c r="AI94" s="20">
        <v>3.9609391871508102</v>
      </c>
      <c r="AJ94" s="113">
        <v>0.91673426399990199</v>
      </c>
      <c r="AK94" s="20">
        <v>-4.77814589742733E-2</v>
      </c>
      <c r="AL94" s="113">
        <v>0.66853058030790402</v>
      </c>
      <c r="AM94" s="20">
        <v>1.66422248823981</v>
      </c>
      <c r="AN94" s="113">
        <v>0.33667431565917</v>
      </c>
      <c r="AO94" s="20">
        <v>-0.49190352006105797</v>
      </c>
      <c r="AP94" s="113">
        <v>0.64321487453440696</v>
      </c>
      <c r="AQ94" s="20">
        <v>4.1435252733259897</v>
      </c>
      <c r="AR94" s="123">
        <v>1.0606131587580401</v>
      </c>
    </row>
    <row r="95" spans="1:44" ht="13" customHeight="1" x14ac:dyDescent="0.15">
      <c r="A95" s="57" t="s">
        <v>292</v>
      </c>
      <c r="B95" s="85">
        <v>3</v>
      </c>
      <c r="C95" s="20">
        <v>28.854300414261498</v>
      </c>
      <c r="D95" s="113">
        <v>0.72575898830915397</v>
      </c>
      <c r="E95" s="20">
        <v>45.456012442234503</v>
      </c>
      <c r="F95" s="113">
        <v>0.97012434573098905</v>
      </c>
      <c r="G95" s="20">
        <v>24.437794399675301</v>
      </c>
      <c r="H95" s="113">
        <v>0.70014989695221597</v>
      </c>
      <c r="I95" s="20">
        <v>18.5929399004348</v>
      </c>
      <c r="J95" s="113">
        <v>0.66701840975208904</v>
      </c>
      <c r="K95" s="20">
        <v>5.4132284064805196</v>
      </c>
      <c r="L95" s="113">
        <v>0.32293409420624702</v>
      </c>
      <c r="M95" s="20">
        <v>6.2906197141441202</v>
      </c>
      <c r="N95" s="113">
        <v>0.33661853971906902</v>
      </c>
      <c r="O95" s="20">
        <v>7.53232646163372</v>
      </c>
      <c r="P95" s="113">
        <v>0.40001696260015801</v>
      </c>
      <c r="Q95" s="107"/>
      <c r="R95" s="107"/>
      <c r="S95" s="107"/>
      <c r="T95" s="107"/>
      <c r="U95" s="107"/>
      <c r="V95" s="107"/>
      <c r="W95" s="107"/>
      <c r="X95" s="107"/>
      <c r="Y95" s="107"/>
      <c r="Z95" s="107"/>
      <c r="AA95" s="107"/>
      <c r="AB95" s="107"/>
      <c r="AC95" s="107"/>
      <c r="AD95" s="107"/>
      <c r="AE95" s="20">
        <v>0.95462102425230499</v>
      </c>
      <c r="AF95" s="113">
        <v>1.0517436753651499</v>
      </c>
      <c r="AG95" s="20">
        <v>-0.22322806297476899</v>
      </c>
      <c r="AH95" s="113">
        <v>1.2059079135448101</v>
      </c>
      <c r="AI95" s="20">
        <v>4.4404522873367203</v>
      </c>
      <c r="AJ95" s="113">
        <v>0.97443875410099601</v>
      </c>
      <c r="AK95" s="20">
        <v>2.9241380753303199</v>
      </c>
      <c r="AL95" s="113">
        <v>0.88046278810219603</v>
      </c>
      <c r="AM95" s="20">
        <v>0.96987644748396196</v>
      </c>
      <c r="AN95" s="113">
        <v>0.51966677499188396</v>
      </c>
      <c r="AO95" s="20">
        <v>1.1852898013628299</v>
      </c>
      <c r="AP95" s="113">
        <v>0.517000110401172</v>
      </c>
      <c r="AQ95" s="20">
        <v>1.2527902650154801</v>
      </c>
      <c r="AR95" s="123">
        <v>0.60872000298425499</v>
      </c>
    </row>
    <row r="96" spans="1:44" ht="13" customHeight="1" x14ac:dyDescent="0.15">
      <c r="A96" s="57" t="s">
        <v>293</v>
      </c>
      <c r="B96" s="85">
        <v>3</v>
      </c>
      <c r="C96" s="20">
        <v>34.114721138335803</v>
      </c>
      <c r="D96" s="113">
        <v>1.97277046589006</v>
      </c>
      <c r="E96" s="20">
        <v>9.3111158131676</v>
      </c>
      <c r="F96" s="113">
        <v>0.90198987583396895</v>
      </c>
      <c r="G96" s="20">
        <v>8.2950127356502499</v>
      </c>
      <c r="H96" s="113">
        <v>0.87824003469290002</v>
      </c>
      <c r="I96" s="20">
        <v>2.7100119510866301</v>
      </c>
      <c r="J96" s="113">
        <v>0.35067653642395202</v>
      </c>
      <c r="K96" s="20">
        <v>1.1586652466284599</v>
      </c>
      <c r="L96" s="113">
        <v>0.19418139417854099</v>
      </c>
      <c r="M96" s="20">
        <v>2.3972432787081499</v>
      </c>
      <c r="N96" s="113">
        <v>0.31838579150322699</v>
      </c>
      <c r="O96" s="20">
        <v>2.3372444171797002</v>
      </c>
      <c r="P96" s="113">
        <v>0.3574896102581</v>
      </c>
      <c r="Q96" s="107"/>
      <c r="R96" s="107"/>
      <c r="S96" s="107"/>
      <c r="T96" s="107"/>
      <c r="U96" s="107"/>
      <c r="V96" s="107"/>
      <c r="W96" s="107"/>
      <c r="X96" s="107"/>
      <c r="Y96" s="107"/>
      <c r="Z96" s="107"/>
      <c r="AA96" s="107"/>
      <c r="AB96" s="107"/>
      <c r="AC96" s="107"/>
      <c r="AD96" s="107"/>
      <c r="AE96" s="20">
        <v>0.44295455387289501</v>
      </c>
      <c r="AF96" s="113">
        <v>2.5685137026832798</v>
      </c>
      <c r="AG96" s="20">
        <v>0.88716511198607995</v>
      </c>
      <c r="AH96" s="113">
        <v>1.1881295923513799</v>
      </c>
      <c r="AI96" s="20">
        <v>-0.54539130830938898</v>
      </c>
      <c r="AJ96" s="113">
        <v>1.50374552908155</v>
      </c>
      <c r="AK96" s="20">
        <v>-0.48565418362548501</v>
      </c>
      <c r="AL96" s="113">
        <v>0.596077501506731</v>
      </c>
      <c r="AM96" s="20">
        <v>-0.53076441914545103</v>
      </c>
      <c r="AN96" s="113">
        <v>0.31171721946511599</v>
      </c>
      <c r="AO96" s="20">
        <v>9.5279645816967601E-2</v>
      </c>
      <c r="AP96" s="113">
        <v>0.46021802362680297</v>
      </c>
      <c r="AQ96" s="20">
        <v>-5.2262459036775497E-2</v>
      </c>
      <c r="AR96" s="123">
        <v>0.48119762943126898</v>
      </c>
    </row>
    <row r="97" spans="1:44" ht="13" customHeight="1" x14ac:dyDescent="0.15">
      <c r="A97" s="5" t="s">
        <v>305</v>
      </c>
      <c r="B97" s="87">
        <v>3</v>
      </c>
      <c r="C97" s="88">
        <v>36.704410738171198</v>
      </c>
      <c r="D97" s="122">
        <v>0.44593374790372098</v>
      </c>
      <c r="E97" s="88">
        <v>39.525616018927401</v>
      </c>
      <c r="F97" s="122">
        <v>0.461265911644404</v>
      </c>
      <c r="G97" s="88">
        <v>13.6844790468102</v>
      </c>
      <c r="H97" s="122">
        <v>0.27967635324593498</v>
      </c>
      <c r="I97" s="88">
        <v>6.7182726112398301</v>
      </c>
      <c r="J97" s="122">
        <v>0.164752192750693</v>
      </c>
      <c r="K97" s="88">
        <v>2.7983020376401999</v>
      </c>
      <c r="L97" s="122">
        <v>0.114677357991505</v>
      </c>
      <c r="M97" s="88">
        <v>6.8254391012367401</v>
      </c>
      <c r="N97" s="122">
        <v>0.18990053042596</v>
      </c>
      <c r="O97" s="88">
        <v>11.5475075384565</v>
      </c>
      <c r="P97" s="122">
        <v>0.240067912822787</v>
      </c>
      <c r="Q97" s="80"/>
      <c r="R97" s="80"/>
      <c r="S97" s="80"/>
      <c r="T97" s="80"/>
      <c r="U97" s="80"/>
      <c r="V97" s="80"/>
      <c r="W97" s="80"/>
      <c r="X97" s="80"/>
      <c r="Y97" s="80"/>
      <c r="Z97" s="80"/>
      <c r="AA97" s="80"/>
      <c r="AB97" s="80"/>
      <c r="AC97" s="80"/>
      <c r="AD97" s="80"/>
      <c r="AE97" s="88">
        <v>1.31568710193011</v>
      </c>
      <c r="AF97" s="122">
        <v>0.62018190096585502</v>
      </c>
      <c r="AG97" s="88">
        <v>-0.78636402055653498</v>
      </c>
      <c r="AH97" s="122">
        <v>0.67769030564428701</v>
      </c>
      <c r="AI97" s="88">
        <v>2.92100561160448</v>
      </c>
      <c r="AJ97" s="122">
        <v>0.383580423754112</v>
      </c>
      <c r="AK97" s="88">
        <v>-0.43482883894103702</v>
      </c>
      <c r="AL97" s="122">
        <v>0.24390395886682101</v>
      </c>
      <c r="AM97" s="88">
        <v>0.43949005330431601</v>
      </c>
      <c r="AN97" s="122">
        <v>0.15924977504933199</v>
      </c>
      <c r="AO97" s="88">
        <v>1.1144251014625499</v>
      </c>
      <c r="AP97" s="122">
        <v>0.26106926575870398</v>
      </c>
      <c r="AQ97" s="88">
        <v>7.3484443400666496E-2</v>
      </c>
      <c r="AR97" s="127">
        <v>0.35155360070897701</v>
      </c>
    </row>
    <row r="99" spans="1:44" x14ac:dyDescent="0.15">
      <c r="A99" s="128" t="s">
        <v>306</v>
      </c>
    </row>
    <row r="100" spans="1:44" x14ac:dyDescent="0.15">
      <c r="A100" s="128" t="s">
        <v>307</v>
      </c>
    </row>
    <row r="101" spans="1:44" x14ac:dyDescent="0.15">
      <c r="A101" s="128" t="s">
        <v>308</v>
      </c>
    </row>
    <row r="102" spans="1:44" x14ac:dyDescent="0.15">
      <c r="A102" s="128" t="s">
        <v>309</v>
      </c>
    </row>
    <row r="103" spans="1:44" x14ac:dyDescent="0.15">
      <c r="A103" s="112" t="str">
        <f>HYPERLINK("https://oecdcode.org/disclaimers/cyprus.html", "Information on data for Cyprus: https://oecdcode.org/disclaimers/cyprus.html")</f>
        <v>Information on data for Cyprus: https://oecdcode.org/disclaimers/cyprus.html</v>
      </c>
    </row>
    <row r="104" spans="1:44" x14ac:dyDescent="0.15">
      <c r="A104" s="128" t="s">
        <v>310</v>
      </c>
    </row>
  </sheetData>
  <mergeCells count="25">
    <mergeCell ref="AC9:AD9"/>
    <mergeCell ref="AE8:AR8"/>
    <mergeCell ref="AE9:AF9"/>
    <mergeCell ref="AG9:AH9"/>
    <mergeCell ref="AI9:AJ9"/>
    <mergeCell ref="AK9:AL9"/>
    <mergeCell ref="AM9:AN9"/>
    <mergeCell ref="AO9:AP9"/>
    <mergeCell ref="AQ9:AR9"/>
    <mergeCell ref="B7:B10"/>
    <mergeCell ref="C7:AR7"/>
    <mergeCell ref="C8:D9"/>
    <mergeCell ref="E8:F9"/>
    <mergeCell ref="G8:H9"/>
    <mergeCell ref="I8:J9"/>
    <mergeCell ref="K8:L9"/>
    <mergeCell ref="M8:N9"/>
    <mergeCell ref="O8:P9"/>
    <mergeCell ref="Q8:AD8"/>
    <mergeCell ref="Q9:R9"/>
    <mergeCell ref="S9:T9"/>
    <mergeCell ref="U9:V9"/>
    <mergeCell ref="W9:X9"/>
    <mergeCell ref="Y9:Z9"/>
    <mergeCell ref="AA9:AB9"/>
  </mergeCells>
  <conditionalFormatting sqref="Q1:Q200">
    <cfRule type="expression" dxfId="393" priority="14">
      <formula>ABS(Q1/R1)&gt;1.95996398454005</formula>
    </cfRule>
  </conditionalFormatting>
  <conditionalFormatting sqref="S1:S200">
    <cfRule type="expression" dxfId="392" priority="13">
      <formula>ABS(S1/T1)&gt;1.95996398454005</formula>
    </cfRule>
  </conditionalFormatting>
  <conditionalFormatting sqref="U1:U200">
    <cfRule type="expression" dxfId="391" priority="12">
      <formula>ABS(U1/V1)&gt;1.95996398454005</formula>
    </cfRule>
  </conditionalFormatting>
  <conditionalFormatting sqref="W1:W200">
    <cfRule type="expression" dxfId="390" priority="11">
      <formula>ABS(W1/X1)&gt;1.95996398454005</formula>
    </cfRule>
  </conditionalFormatting>
  <conditionalFormatting sqref="Y1:Y200">
    <cfRule type="expression" dxfId="389" priority="10">
      <formula>ABS(Y1/Z1)&gt;1.95996398454005</formula>
    </cfRule>
  </conditionalFormatting>
  <conditionalFormatting sqref="AA1:AA200">
    <cfRule type="expression" dxfId="388" priority="9">
      <formula>ABS(AA1/AB1)&gt;1.95996398454005</formula>
    </cfRule>
  </conditionalFormatting>
  <conditionalFormatting sqref="AC1:AC200">
    <cfRule type="expression" dxfId="387" priority="8">
      <formula>ABS(AC1/AD1)&gt;1.95996398454005</formula>
    </cfRule>
  </conditionalFormatting>
  <conditionalFormatting sqref="AE1:AE200">
    <cfRule type="expression" dxfId="386" priority="7">
      <formula>ABS(AE1/AF1)&gt;1.95996398454005</formula>
    </cfRule>
  </conditionalFormatting>
  <conditionalFormatting sqref="AG1:AG200">
    <cfRule type="expression" dxfId="385" priority="6">
      <formula>ABS(AG1/AH1)&gt;1.95996398454005</formula>
    </cfRule>
  </conditionalFormatting>
  <conditionalFormatting sqref="AI1:AI200">
    <cfRule type="expression" dxfId="384" priority="5">
      <formula>ABS(AI1/AJ1)&gt;1.95996398454005</formula>
    </cfRule>
  </conditionalFormatting>
  <conditionalFormatting sqref="AK1:AK200">
    <cfRule type="expression" dxfId="383" priority="4">
      <formula>ABS(AK1/AL1)&gt;1.95996398454005</formula>
    </cfRule>
  </conditionalFormatting>
  <conditionalFormatting sqref="AM1:AM200">
    <cfRule type="expression" dxfId="382" priority="3">
      <formula>ABS(AM1/AN1)&gt;1.95996398454005</formula>
    </cfRule>
  </conditionalFormatting>
  <conditionalFormatting sqref="AO1:AO200">
    <cfRule type="expression" dxfId="381" priority="2">
      <formula>ABS(AO1/AP1)&gt;1.95996398454005</formula>
    </cfRule>
  </conditionalFormatting>
  <conditionalFormatting sqref="AQ1:AQ200">
    <cfRule type="expression" dxfId="380" priority="1">
      <formula>ABS(AQ1/AR1)&gt;1.95996398454005</formula>
    </cfRule>
  </conditionalFormatting>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V104"/>
  <sheetViews>
    <sheetView showGridLines="0" topLeftCell="AC46" zoomScale="80" workbookViewId="0">
      <selection activeCell="W34" sqref="W34"/>
    </sheetView>
  </sheetViews>
  <sheetFormatPr baseColWidth="10" defaultRowHeight="13" x14ac:dyDescent="0.15"/>
  <cols>
    <col min="1" max="1" width="30.6640625" customWidth="1"/>
    <col min="2" max="2" width="8.6640625" customWidth="1"/>
  </cols>
  <sheetData>
    <row r="1" spans="1:100" x14ac:dyDescent="0.15">
      <c r="A1" s="27" t="s">
        <v>146</v>
      </c>
    </row>
    <row r="2" spans="1:100" x14ac:dyDescent="0.15">
      <c r="A2" s="29" t="s">
        <v>147</v>
      </c>
    </row>
    <row r="3" spans="1:100" x14ac:dyDescent="0.15">
      <c r="A3" s="25" t="s">
        <v>236</v>
      </c>
    </row>
    <row r="4" spans="1:100" x14ac:dyDescent="0.15">
      <c r="A4" s="97" t="str">
        <f>HYPERLINK("#'TOC'!A1", "Back to TOC")</f>
        <v>Back to TOC</v>
      </c>
    </row>
    <row r="6" spans="1:100" ht="16" customHeight="1" x14ac:dyDescent="0.15">
      <c r="B6" s="163" t="s">
        <v>237</v>
      </c>
      <c r="C6" s="166" t="s">
        <v>329</v>
      </c>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6"/>
      <c r="BT6" s="166"/>
      <c r="BU6" s="166"/>
      <c r="BV6" s="166"/>
      <c r="BW6" s="166"/>
      <c r="BX6" s="166"/>
      <c r="BY6" s="166"/>
      <c r="BZ6" s="166"/>
      <c r="CA6" s="166"/>
      <c r="CB6" s="166"/>
      <c r="CC6" s="166"/>
      <c r="CD6" s="166"/>
      <c r="CE6" s="166"/>
      <c r="CF6" s="166"/>
      <c r="CG6" s="166"/>
      <c r="CH6" s="166"/>
      <c r="CI6" s="166"/>
      <c r="CJ6" s="166"/>
      <c r="CK6" s="166"/>
      <c r="CL6" s="166"/>
      <c r="CM6" s="166"/>
      <c r="CN6" s="166"/>
      <c r="CO6" s="166"/>
      <c r="CP6" s="166"/>
      <c r="CQ6" s="166"/>
      <c r="CR6" s="166"/>
      <c r="CS6" s="166"/>
      <c r="CT6" s="166"/>
      <c r="CU6" s="166"/>
      <c r="CV6" s="167"/>
    </row>
    <row r="7" spans="1:100" ht="32" customHeight="1" x14ac:dyDescent="0.15">
      <c r="B7" s="164"/>
      <c r="C7" s="168" t="s">
        <v>330</v>
      </c>
      <c r="D7" s="168"/>
      <c r="E7" s="168"/>
      <c r="F7" s="168"/>
      <c r="G7" s="168"/>
      <c r="H7" s="168"/>
      <c r="I7" s="168"/>
      <c r="J7" s="168"/>
      <c r="K7" s="168"/>
      <c r="L7" s="168"/>
      <c r="M7" s="168" t="s">
        <v>338</v>
      </c>
      <c r="N7" s="168"/>
      <c r="O7" s="168"/>
      <c r="P7" s="168"/>
      <c r="Q7" s="168"/>
      <c r="R7" s="168"/>
      <c r="S7" s="168"/>
      <c r="T7" s="168"/>
      <c r="U7" s="168"/>
      <c r="V7" s="168"/>
      <c r="W7" s="168" t="s">
        <v>339</v>
      </c>
      <c r="X7" s="168"/>
      <c r="Y7" s="168"/>
      <c r="Z7" s="168"/>
      <c r="AA7" s="168"/>
      <c r="AB7" s="168"/>
      <c r="AC7" s="168"/>
      <c r="AD7" s="168"/>
      <c r="AE7" s="168"/>
      <c r="AF7" s="168"/>
      <c r="AG7" s="168" t="s">
        <v>340</v>
      </c>
      <c r="AH7" s="168"/>
      <c r="AI7" s="168"/>
      <c r="AJ7" s="168"/>
      <c r="AK7" s="168"/>
      <c r="AL7" s="168"/>
      <c r="AM7" s="168"/>
      <c r="AN7" s="168"/>
      <c r="AO7" s="168"/>
      <c r="AP7" s="168"/>
      <c r="AQ7" s="168" t="s">
        <v>341</v>
      </c>
      <c r="AR7" s="168"/>
      <c r="AS7" s="168"/>
      <c r="AT7" s="168"/>
      <c r="AU7" s="168"/>
      <c r="AV7" s="168"/>
      <c r="AW7" s="168"/>
      <c r="AX7" s="168"/>
      <c r="AY7" s="168"/>
      <c r="AZ7" s="168"/>
      <c r="BA7" s="168" t="s">
        <v>342</v>
      </c>
      <c r="BB7" s="168"/>
      <c r="BC7" s="168"/>
      <c r="BD7" s="168"/>
      <c r="BE7" s="168"/>
      <c r="BF7" s="168"/>
      <c r="BG7" s="168"/>
      <c r="BH7" s="168"/>
      <c r="BI7" s="168"/>
      <c r="BJ7" s="168"/>
      <c r="BK7" s="168" t="s">
        <v>343</v>
      </c>
      <c r="BL7" s="168"/>
      <c r="BM7" s="168"/>
      <c r="BN7" s="168"/>
      <c r="BO7" s="168"/>
      <c r="BP7" s="168"/>
      <c r="BQ7" s="168"/>
      <c r="BR7" s="168"/>
      <c r="BS7" s="168"/>
      <c r="BT7" s="168"/>
      <c r="BU7" s="170" t="s">
        <v>243</v>
      </c>
      <c r="BV7" s="170"/>
      <c r="BW7" s="170"/>
      <c r="BX7" s="170"/>
      <c r="BY7" s="170"/>
      <c r="BZ7" s="170"/>
      <c r="CA7" s="170"/>
      <c r="CB7" s="170"/>
      <c r="CC7" s="170"/>
      <c r="CD7" s="170"/>
      <c r="CE7" s="170"/>
      <c r="CF7" s="170"/>
      <c r="CG7" s="170"/>
      <c r="CH7" s="170"/>
      <c r="CI7" s="170" t="s">
        <v>245</v>
      </c>
      <c r="CJ7" s="170"/>
      <c r="CK7" s="170"/>
      <c r="CL7" s="170"/>
      <c r="CM7" s="170"/>
      <c r="CN7" s="170"/>
      <c r="CO7" s="170"/>
      <c r="CP7" s="170"/>
      <c r="CQ7" s="170"/>
      <c r="CR7" s="170"/>
      <c r="CS7" s="170"/>
      <c r="CT7" s="170"/>
      <c r="CU7" s="170"/>
      <c r="CV7" s="172"/>
    </row>
    <row r="8" spans="1:100" ht="16" customHeight="1" x14ac:dyDescent="0.15">
      <c r="B8" s="164"/>
      <c r="C8" s="169" t="s">
        <v>331</v>
      </c>
      <c r="D8" s="169"/>
      <c r="E8" s="169" t="s">
        <v>345</v>
      </c>
      <c r="F8" s="169"/>
      <c r="G8" s="169"/>
      <c r="H8" s="169"/>
      <c r="I8" s="169"/>
      <c r="J8" s="169"/>
      <c r="K8" s="169"/>
      <c r="L8" s="169"/>
      <c r="M8" s="169" t="s">
        <v>331</v>
      </c>
      <c r="N8" s="169"/>
      <c r="O8" s="169" t="s">
        <v>345</v>
      </c>
      <c r="P8" s="169"/>
      <c r="Q8" s="169"/>
      <c r="R8" s="169"/>
      <c r="S8" s="169"/>
      <c r="T8" s="169"/>
      <c r="U8" s="169"/>
      <c r="V8" s="169"/>
      <c r="W8" s="169" t="s">
        <v>331</v>
      </c>
      <c r="X8" s="169"/>
      <c r="Y8" s="169" t="s">
        <v>345</v>
      </c>
      <c r="Z8" s="169"/>
      <c r="AA8" s="169"/>
      <c r="AB8" s="169"/>
      <c r="AC8" s="169"/>
      <c r="AD8" s="169"/>
      <c r="AE8" s="169"/>
      <c r="AF8" s="169"/>
      <c r="AG8" s="169" t="s">
        <v>331</v>
      </c>
      <c r="AH8" s="169"/>
      <c r="AI8" s="169" t="s">
        <v>345</v>
      </c>
      <c r="AJ8" s="169"/>
      <c r="AK8" s="169"/>
      <c r="AL8" s="169"/>
      <c r="AM8" s="169"/>
      <c r="AN8" s="169"/>
      <c r="AO8" s="169"/>
      <c r="AP8" s="169"/>
      <c r="AQ8" s="169" t="s">
        <v>331</v>
      </c>
      <c r="AR8" s="169"/>
      <c r="AS8" s="169" t="s">
        <v>345</v>
      </c>
      <c r="AT8" s="169"/>
      <c r="AU8" s="169"/>
      <c r="AV8" s="169"/>
      <c r="AW8" s="169"/>
      <c r="AX8" s="169"/>
      <c r="AY8" s="169"/>
      <c r="AZ8" s="169"/>
      <c r="BA8" s="169" t="s">
        <v>331</v>
      </c>
      <c r="BB8" s="169"/>
      <c r="BC8" s="169" t="s">
        <v>345</v>
      </c>
      <c r="BD8" s="169"/>
      <c r="BE8" s="169"/>
      <c r="BF8" s="169"/>
      <c r="BG8" s="169"/>
      <c r="BH8" s="169"/>
      <c r="BI8" s="169"/>
      <c r="BJ8" s="169"/>
      <c r="BK8" s="169" t="s">
        <v>331</v>
      </c>
      <c r="BL8" s="169"/>
      <c r="BM8" s="169" t="s">
        <v>345</v>
      </c>
      <c r="BN8" s="169"/>
      <c r="BO8" s="169"/>
      <c r="BP8" s="169"/>
      <c r="BQ8" s="169"/>
      <c r="BR8" s="169"/>
      <c r="BS8" s="169"/>
      <c r="BT8" s="169"/>
      <c r="BU8" s="171" t="s">
        <v>331</v>
      </c>
      <c r="BV8" s="171"/>
      <c r="BW8" s="171"/>
      <c r="BX8" s="171"/>
      <c r="BY8" s="171"/>
      <c r="BZ8" s="171"/>
      <c r="CA8" s="171"/>
      <c r="CB8" s="171"/>
      <c r="CC8" s="171"/>
      <c r="CD8" s="171"/>
      <c r="CE8" s="171"/>
      <c r="CF8" s="171"/>
      <c r="CG8" s="171"/>
      <c r="CH8" s="171"/>
      <c r="CI8" s="171" t="s">
        <v>331</v>
      </c>
      <c r="CJ8" s="171"/>
      <c r="CK8" s="171"/>
      <c r="CL8" s="171"/>
      <c r="CM8" s="171"/>
      <c r="CN8" s="171"/>
      <c r="CO8" s="171"/>
      <c r="CP8" s="171"/>
      <c r="CQ8" s="171"/>
      <c r="CR8" s="171"/>
      <c r="CS8" s="171"/>
      <c r="CT8" s="171"/>
      <c r="CU8" s="171"/>
      <c r="CV8" s="173"/>
    </row>
    <row r="9" spans="1:100" ht="80" customHeight="1" x14ac:dyDescent="0.15">
      <c r="B9" s="164"/>
      <c r="C9" s="169"/>
      <c r="D9" s="169"/>
      <c r="E9" s="174" t="s">
        <v>346</v>
      </c>
      <c r="F9" s="174"/>
      <c r="G9" s="174" t="s">
        <v>347</v>
      </c>
      <c r="H9" s="174"/>
      <c r="I9" s="174" t="s">
        <v>348</v>
      </c>
      <c r="J9" s="174"/>
      <c r="K9" s="174" t="s">
        <v>113</v>
      </c>
      <c r="L9" s="174"/>
      <c r="M9" s="169"/>
      <c r="N9" s="169"/>
      <c r="O9" s="174" t="s">
        <v>346</v>
      </c>
      <c r="P9" s="174"/>
      <c r="Q9" s="174" t="s">
        <v>347</v>
      </c>
      <c r="R9" s="174"/>
      <c r="S9" s="174" t="s">
        <v>348</v>
      </c>
      <c r="T9" s="174"/>
      <c r="U9" s="174" t="s">
        <v>113</v>
      </c>
      <c r="V9" s="174"/>
      <c r="W9" s="169"/>
      <c r="X9" s="169"/>
      <c r="Y9" s="174" t="s">
        <v>346</v>
      </c>
      <c r="Z9" s="174"/>
      <c r="AA9" s="174" t="s">
        <v>347</v>
      </c>
      <c r="AB9" s="174"/>
      <c r="AC9" s="174" t="s">
        <v>348</v>
      </c>
      <c r="AD9" s="174"/>
      <c r="AE9" s="174" t="s">
        <v>113</v>
      </c>
      <c r="AF9" s="174"/>
      <c r="AG9" s="169"/>
      <c r="AH9" s="169"/>
      <c r="AI9" s="174" t="s">
        <v>346</v>
      </c>
      <c r="AJ9" s="174"/>
      <c r="AK9" s="174" t="s">
        <v>347</v>
      </c>
      <c r="AL9" s="174"/>
      <c r="AM9" s="174" t="s">
        <v>348</v>
      </c>
      <c r="AN9" s="174"/>
      <c r="AO9" s="174" t="s">
        <v>113</v>
      </c>
      <c r="AP9" s="174"/>
      <c r="AQ9" s="169"/>
      <c r="AR9" s="169"/>
      <c r="AS9" s="174" t="s">
        <v>346</v>
      </c>
      <c r="AT9" s="174"/>
      <c r="AU9" s="174" t="s">
        <v>347</v>
      </c>
      <c r="AV9" s="174"/>
      <c r="AW9" s="174" t="s">
        <v>348</v>
      </c>
      <c r="AX9" s="174"/>
      <c r="AY9" s="174" t="s">
        <v>113</v>
      </c>
      <c r="AZ9" s="174"/>
      <c r="BA9" s="169"/>
      <c r="BB9" s="169"/>
      <c r="BC9" s="174" t="s">
        <v>346</v>
      </c>
      <c r="BD9" s="174"/>
      <c r="BE9" s="174" t="s">
        <v>347</v>
      </c>
      <c r="BF9" s="174"/>
      <c r="BG9" s="174" t="s">
        <v>348</v>
      </c>
      <c r="BH9" s="174"/>
      <c r="BI9" s="174" t="s">
        <v>113</v>
      </c>
      <c r="BJ9" s="174"/>
      <c r="BK9" s="169"/>
      <c r="BL9" s="169"/>
      <c r="BM9" s="174" t="s">
        <v>346</v>
      </c>
      <c r="BN9" s="174"/>
      <c r="BO9" s="174" t="s">
        <v>347</v>
      </c>
      <c r="BP9" s="174"/>
      <c r="BQ9" s="174" t="s">
        <v>348</v>
      </c>
      <c r="BR9" s="174"/>
      <c r="BS9" s="174" t="s">
        <v>113</v>
      </c>
      <c r="BT9" s="174"/>
      <c r="BU9" s="171" t="s">
        <v>330</v>
      </c>
      <c r="BV9" s="171"/>
      <c r="BW9" s="171" t="s">
        <v>338</v>
      </c>
      <c r="BX9" s="171"/>
      <c r="BY9" s="171" t="s">
        <v>339</v>
      </c>
      <c r="BZ9" s="171"/>
      <c r="CA9" s="171" t="s">
        <v>340</v>
      </c>
      <c r="CB9" s="171"/>
      <c r="CC9" s="171" t="s">
        <v>341</v>
      </c>
      <c r="CD9" s="171"/>
      <c r="CE9" s="171" t="s">
        <v>342</v>
      </c>
      <c r="CF9" s="171"/>
      <c r="CG9" s="171" t="s">
        <v>343</v>
      </c>
      <c r="CH9" s="171"/>
      <c r="CI9" s="171" t="s">
        <v>330</v>
      </c>
      <c r="CJ9" s="171"/>
      <c r="CK9" s="171" t="s">
        <v>338</v>
      </c>
      <c r="CL9" s="171"/>
      <c r="CM9" s="171" t="s">
        <v>339</v>
      </c>
      <c r="CN9" s="171"/>
      <c r="CO9" s="171" t="s">
        <v>340</v>
      </c>
      <c r="CP9" s="171"/>
      <c r="CQ9" s="171" t="s">
        <v>341</v>
      </c>
      <c r="CR9" s="171"/>
      <c r="CS9" s="171" t="s">
        <v>342</v>
      </c>
      <c r="CT9" s="171"/>
      <c r="CU9" s="171" t="s">
        <v>343</v>
      </c>
      <c r="CV9" s="173"/>
    </row>
    <row r="10" spans="1:100" ht="16" customHeight="1" x14ac:dyDescent="0.15">
      <c r="B10" s="165"/>
      <c r="C10" s="98" t="s">
        <v>332</v>
      </c>
      <c r="D10" s="98" t="s">
        <v>240</v>
      </c>
      <c r="E10" s="98" t="s">
        <v>332</v>
      </c>
      <c r="F10" s="98" t="s">
        <v>240</v>
      </c>
      <c r="G10" s="98" t="s">
        <v>332</v>
      </c>
      <c r="H10" s="98" t="s">
        <v>240</v>
      </c>
      <c r="I10" s="98" t="s">
        <v>332</v>
      </c>
      <c r="J10" s="98" t="s">
        <v>240</v>
      </c>
      <c r="K10" s="98" t="s">
        <v>337</v>
      </c>
      <c r="L10" s="98" t="s">
        <v>240</v>
      </c>
      <c r="M10" s="98" t="s">
        <v>332</v>
      </c>
      <c r="N10" s="98" t="s">
        <v>240</v>
      </c>
      <c r="O10" s="98" t="s">
        <v>332</v>
      </c>
      <c r="P10" s="98" t="s">
        <v>240</v>
      </c>
      <c r="Q10" s="98" t="s">
        <v>332</v>
      </c>
      <c r="R10" s="98" t="s">
        <v>240</v>
      </c>
      <c r="S10" s="98" t="s">
        <v>332</v>
      </c>
      <c r="T10" s="98" t="s">
        <v>240</v>
      </c>
      <c r="U10" s="98" t="s">
        <v>337</v>
      </c>
      <c r="V10" s="98" t="s">
        <v>240</v>
      </c>
      <c r="W10" s="98" t="s">
        <v>332</v>
      </c>
      <c r="X10" s="98" t="s">
        <v>240</v>
      </c>
      <c r="Y10" s="98" t="s">
        <v>332</v>
      </c>
      <c r="Z10" s="98" t="s">
        <v>240</v>
      </c>
      <c r="AA10" s="98" t="s">
        <v>332</v>
      </c>
      <c r="AB10" s="98" t="s">
        <v>240</v>
      </c>
      <c r="AC10" s="98" t="s">
        <v>332</v>
      </c>
      <c r="AD10" s="98" t="s">
        <v>240</v>
      </c>
      <c r="AE10" s="98" t="s">
        <v>337</v>
      </c>
      <c r="AF10" s="98" t="s">
        <v>240</v>
      </c>
      <c r="AG10" s="98" t="s">
        <v>332</v>
      </c>
      <c r="AH10" s="98" t="s">
        <v>240</v>
      </c>
      <c r="AI10" s="98" t="s">
        <v>332</v>
      </c>
      <c r="AJ10" s="98" t="s">
        <v>240</v>
      </c>
      <c r="AK10" s="98" t="s">
        <v>332</v>
      </c>
      <c r="AL10" s="98" t="s">
        <v>240</v>
      </c>
      <c r="AM10" s="98" t="s">
        <v>332</v>
      </c>
      <c r="AN10" s="98" t="s">
        <v>240</v>
      </c>
      <c r="AO10" s="98" t="s">
        <v>337</v>
      </c>
      <c r="AP10" s="98" t="s">
        <v>240</v>
      </c>
      <c r="AQ10" s="98" t="s">
        <v>332</v>
      </c>
      <c r="AR10" s="98" t="s">
        <v>240</v>
      </c>
      <c r="AS10" s="98" t="s">
        <v>332</v>
      </c>
      <c r="AT10" s="98" t="s">
        <v>240</v>
      </c>
      <c r="AU10" s="98" t="s">
        <v>332</v>
      </c>
      <c r="AV10" s="98" t="s">
        <v>240</v>
      </c>
      <c r="AW10" s="98" t="s">
        <v>332</v>
      </c>
      <c r="AX10" s="98" t="s">
        <v>240</v>
      </c>
      <c r="AY10" s="98" t="s">
        <v>337</v>
      </c>
      <c r="AZ10" s="98" t="s">
        <v>240</v>
      </c>
      <c r="BA10" s="98" t="s">
        <v>332</v>
      </c>
      <c r="BB10" s="98" t="s">
        <v>240</v>
      </c>
      <c r="BC10" s="98" t="s">
        <v>332</v>
      </c>
      <c r="BD10" s="98" t="s">
        <v>240</v>
      </c>
      <c r="BE10" s="98" t="s">
        <v>332</v>
      </c>
      <c r="BF10" s="98" t="s">
        <v>240</v>
      </c>
      <c r="BG10" s="98" t="s">
        <v>332</v>
      </c>
      <c r="BH10" s="98" t="s">
        <v>240</v>
      </c>
      <c r="BI10" s="98" t="s">
        <v>337</v>
      </c>
      <c r="BJ10" s="98" t="s">
        <v>240</v>
      </c>
      <c r="BK10" s="98" t="s">
        <v>332</v>
      </c>
      <c r="BL10" s="98" t="s">
        <v>240</v>
      </c>
      <c r="BM10" s="98" t="s">
        <v>332</v>
      </c>
      <c r="BN10" s="98" t="s">
        <v>240</v>
      </c>
      <c r="BO10" s="98" t="s">
        <v>332</v>
      </c>
      <c r="BP10" s="98" t="s">
        <v>240</v>
      </c>
      <c r="BQ10" s="98" t="s">
        <v>332</v>
      </c>
      <c r="BR10" s="98" t="s">
        <v>240</v>
      </c>
      <c r="BS10" s="98" t="s">
        <v>337</v>
      </c>
      <c r="BT10" s="98" t="s">
        <v>240</v>
      </c>
      <c r="BU10" s="98" t="s">
        <v>337</v>
      </c>
      <c r="BV10" s="98" t="s">
        <v>240</v>
      </c>
      <c r="BW10" s="98" t="s">
        <v>337</v>
      </c>
      <c r="BX10" s="98" t="s">
        <v>240</v>
      </c>
      <c r="BY10" s="98" t="s">
        <v>337</v>
      </c>
      <c r="BZ10" s="98" t="s">
        <v>240</v>
      </c>
      <c r="CA10" s="98" t="s">
        <v>337</v>
      </c>
      <c r="CB10" s="98" t="s">
        <v>240</v>
      </c>
      <c r="CC10" s="98" t="s">
        <v>337</v>
      </c>
      <c r="CD10" s="98" t="s">
        <v>240</v>
      </c>
      <c r="CE10" s="98" t="s">
        <v>337</v>
      </c>
      <c r="CF10" s="98" t="s">
        <v>240</v>
      </c>
      <c r="CG10" s="98" t="s">
        <v>337</v>
      </c>
      <c r="CH10" s="98" t="s">
        <v>240</v>
      </c>
      <c r="CI10" s="98" t="s">
        <v>337</v>
      </c>
      <c r="CJ10" s="98" t="s">
        <v>240</v>
      </c>
      <c r="CK10" s="98" t="s">
        <v>337</v>
      </c>
      <c r="CL10" s="98" t="s">
        <v>240</v>
      </c>
      <c r="CM10" s="98" t="s">
        <v>337</v>
      </c>
      <c r="CN10" s="98" t="s">
        <v>240</v>
      </c>
      <c r="CO10" s="98" t="s">
        <v>337</v>
      </c>
      <c r="CP10" s="98" t="s">
        <v>240</v>
      </c>
      <c r="CQ10" s="98" t="s">
        <v>337</v>
      </c>
      <c r="CR10" s="98" t="s">
        <v>240</v>
      </c>
      <c r="CS10" s="98" t="s">
        <v>337</v>
      </c>
      <c r="CT10" s="98" t="s">
        <v>240</v>
      </c>
      <c r="CU10" s="98" t="s">
        <v>337</v>
      </c>
      <c r="CV10" s="99" t="s">
        <v>240</v>
      </c>
    </row>
    <row r="11" spans="1:100" ht="13" customHeight="1" x14ac:dyDescent="0.15">
      <c r="A11" s="100"/>
      <c r="B11" s="101"/>
      <c r="C11" s="102" t="s">
        <v>500</v>
      </c>
      <c r="D11" s="120" t="s">
        <v>501</v>
      </c>
      <c r="E11" s="102" t="s">
        <v>626</v>
      </c>
      <c r="F11" s="120" t="s">
        <v>627</v>
      </c>
      <c r="G11" s="102" t="s">
        <v>628</v>
      </c>
      <c r="H11" s="120" t="s">
        <v>629</v>
      </c>
      <c r="I11" s="102" t="s">
        <v>630</v>
      </c>
      <c r="J11" s="120" t="s">
        <v>631</v>
      </c>
      <c r="K11" s="102" t="s">
        <v>632</v>
      </c>
      <c r="L11" s="120" t="s">
        <v>633</v>
      </c>
      <c r="M11" s="102" t="s">
        <v>508</v>
      </c>
      <c r="N11" s="120" t="s">
        <v>509</v>
      </c>
      <c r="O11" s="102" t="s">
        <v>634</v>
      </c>
      <c r="P11" s="120" t="s">
        <v>635</v>
      </c>
      <c r="Q11" s="102" t="s">
        <v>636</v>
      </c>
      <c r="R11" s="120" t="s">
        <v>637</v>
      </c>
      <c r="S11" s="102" t="s">
        <v>638</v>
      </c>
      <c r="T11" s="120" t="s">
        <v>639</v>
      </c>
      <c r="U11" s="102" t="s">
        <v>640</v>
      </c>
      <c r="V11" s="120" t="s">
        <v>641</v>
      </c>
      <c r="W11" s="102" t="s">
        <v>516</v>
      </c>
      <c r="X11" s="120" t="s">
        <v>517</v>
      </c>
      <c r="Y11" s="102" t="s">
        <v>642</v>
      </c>
      <c r="Z11" s="120" t="s">
        <v>643</v>
      </c>
      <c r="AA11" s="102" t="s">
        <v>644</v>
      </c>
      <c r="AB11" s="120" t="s">
        <v>645</v>
      </c>
      <c r="AC11" s="102" t="s">
        <v>646</v>
      </c>
      <c r="AD11" s="120" t="s">
        <v>647</v>
      </c>
      <c r="AE11" s="102" t="s">
        <v>648</v>
      </c>
      <c r="AF11" s="120" t="s">
        <v>649</v>
      </c>
      <c r="AG11" s="102" t="s">
        <v>524</v>
      </c>
      <c r="AH11" s="120" t="s">
        <v>525</v>
      </c>
      <c r="AI11" s="102" t="s">
        <v>650</v>
      </c>
      <c r="AJ11" s="120" t="s">
        <v>651</v>
      </c>
      <c r="AK11" s="102" t="s">
        <v>652</v>
      </c>
      <c r="AL11" s="120" t="s">
        <v>653</v>
      </c>
      <c r="AM11" s="102" t="s">
        <v>654</v>
      </c>
      <c r="AN11" s="120" t="s">
        <v>655</v>
      </c>
      <c r="AO11" s="102" t="s">
        <v>656</v>
      </c>
      <c r="AP11" s="120" t="s">
        <v>657</v>
      </c>
      <c r="AQ11" s="102" t="s">
        <v>532</v>
      </c>
      <c r="AR11" s="120" t="s">
        <v>533</v>
      </c>
      <c r="AS11" s="102" t="s">
        <v>658</v>
      </c>
      <c r="AT11" s="120" t="s">
        <v>659</v>
      </c>
      <c r="AU11" s="102" t="s">
        <v>660</v>
      </c>
      <c r="AV11" s="120" t="s">
        <v>661</v>
      </c>
      <c r="AW11" s="102" t="s">
        <v>662</v>
      </c>
      <c r="AX11" s="120" t="s">
        <v>663</v>
      </c>
      <c r="AY11" s="102" t="s">
        <v>664</v>
      </c>
      <c r="AZ11" s="120" t="s">
        <v>665</v>
      </c>
      <c r="BA11" s="102" t="s">
        <v>540</v>
      </c>
      <c r="BB11" s="120" t="s">
        <v>541</v>
      </c>
      <c r="BC11" s="102" t="s">
        <v>666</v>
      </c>
      <c r="BD11" s="120" t="s">
        <v>667</v>
      </c>
      <c r="BE11" s="102" t="s">
        <v>668</v>
      </c>
      <c r="BF11" s="120" t="s">
        <v>669</v>
      </c>
      <c r="BG11" s="102" t="s">
        <v>670</v>
      </c>
      <c r="BH11" s="120" t="s">
        <v>671</v>
      </c>
      <c r="BI11" s="102" t="s">
        <v>672</v>
      </c>
      <c r="BJ11" s="120" t="s">
        <v>673</v>
      </c>
      <c r="BK11" s="102" t="s">
        <v>548</v>
      </c>
      <c r="BL11" s="120" t="s">
        <v>549</v>
      </c>
      <c r="BM11" s="102" t="s">
        <v>674</v>
      </c>
      <c r="BN11" s="120" t="s">
        <v>675</v>
      </c>
      <c r="BO11" s="102" t="s">
        <v>676</v>
      </c>
      <c r="BP11" s="120" t="s">
        <v>677</v>
      </c>
      <c r="BQ11" s="102" t="s">
        <v>678</v>
      </c>
      <c r="BR11" s="120" t="s">
        <v>679</v>
      </c>
      <c r="BS11" s="102" t="s">
        <v>680</v>
      </c>
      <c r="BT11" s="120" t="s">
        <v>681</v>
      </c>
      <c r="BU11" s="104" t="s">
        <v>556</v>
      </c>
      <c r="BV11" s="104" t="s">
        <v>557</v>
      </c>
      <c r="BW11" s="104" t="s">
        <v>558</v>
      </c>
      <c r="BX11" s="104" t="s">
        <v>559</v>
      </c>
      <c r="BY11" s="104" t="s">
        <v>560</v>
      </c>
      <c r="BZ11" s="104" t="s">
        <v>561</v>
      </c>
      <c r="CA11" s="104" t="s">
        <v>562</v>
      </c>
      <c r="CB11" s="104" t="s">
        <v>563</v>
      </c>
      <c r="CC11" s="104" t="s">
        <v>564</v>
      </c>
      <c r="CD11" s="104" t="s">
        <v>565</v>
      </c>
      <c r="CE11" s="104" t="s">
        <v>566</v>
      </c>
      <c r="CF11" s="104" t="s">
        <v>567</v>
      </c>
      <c r="CG11" s="104" t="s">
        <v>568</v>
      </c>
      <c r="CH11" s="104" t="s">
        <v>569</v>
      </c>
      <c r="CI11" s="104" t="s">
        <v>570</v>
      </c>
      <c r="CJ11" s="104" t="s">
        <v>571</v>
      </c>
      <c r="CK11" s="104" t="s">
        <v>572</v>
      </c>
      <c r="CL11" s="104" t="s">
        <v>573</v>
      </c>
      <c r="CM11" s="104" t="s">
        <v>574</v>
      </c>
      <c r="CN11" s="104" t="s">
        <v>575</v>
      </c>
      <c r="CO11" s="104" t="s">
        <v>576</v>
      </c>
      <c r="CP11" s="104" t="s">
        <v>577</v>
      </c>
      <c r="CQ11" s="104" t="s">
        <v>578</v>
      </c>
      <c r="CR11" s="104" t="s">
        <v>579</v>
      </c>
      <c r="CS11" s="104" t="s">
        <v>580</v>
      </c>
      <c r="CT11" s="104" t="s">
        <v>581</v>
      </c>
      <c r="CU11" s="104" t="s">
        <v>582</v>
      </c>
      <c r="CV11" s="105" t="s">
        <v>583</v>
      </c>
    </row>
    <row r="12" spans="1:100" ht="13" customHeight="1" x14ac:dyDescent="0.15">
      <c r="A12" s="57" t="s">
        <v>246</v>
      </c>
      <c r="B12" s="106">
        <v>2</v>
      </c>
      <c r="C12" s="20">
        <v>11.3847857703055</v>
      </c>
      <c r="D12" s="113">
        <v>0.69621640776065996</v>
      </c>
      <c r="E12" s="20">
        <v>14.027805949891199</v>
      </c>
      <c r="F12" s="113">
        <v>1.5611325756682</v>
      </c>
      <c r="G12" s="20">
        <v>11.5558239316039</v>
      </c>
      <c r="H12" s="113">
        <v>1.3230082415792199</v>
      </c>
      <c r="I12" s="20">
        <v>10.700321814009699</v>
      </c>
      <c r="J12" s="113">
        <v>0.872453579176238</v>
      </c>
      <c r="K12" s="20">
        <v>-3.32748413588144</v>
      </c>
      <c r="L12" s="113">
        <v>1.7650123892573</v>
      </c>
      <c r="M12" s="20">
        <v>10.2987824691209</v>
      </c>
      <c r="N12" s="113">
        <v>0.66300488563353499</v>
      </c>
      <c r="O12" s="20">
        <v>9.9007274384387802</v>
      </c>
      <c r="P12" s="113">
        <v>1.38052994353475</v>
      </c>
      <c r="Q12" s="20">
        <v>8.2863024749811505</v>
      </c>
      <c r="R12" s="113">
        <v>1.40941197734081</v>
      </c>
      <c r="S12" s="20">
        <v>10.9447139959772</v>
      </c>
      <c r="T12" s="113">
        <v>0.80292822610034098</v>
      </c>
      <c r="U12" s="20">
        <v>1.04398655753839</v>
      </c>
      <c r="V12" s="113">
        <v>1.55110524445107</v>
      </c>
      <c r="W12" s="20">
        <v>20.282980474516201</v>
      </c>
      <c r="X12" s="113">
        <v>0.77895572792994805</v>
      </c>
      <c r="Y12" s="20">
        <v>24.004025704437002</v>
      </c>
      <c r="Z12" s="113">
        <v>1.79852029456202</v>
      </c>
      <c r="AA12" s="20">
        <v>19.320747765235101</v>
      </c>
      <c r="AB12" s="113">
        <v>1.77415131154751</v>
      </c>
      <c r="AC12" s="20">
        <v>19.391915034127301</v>
      </c>
      <c r="AD12" s="113">
        <v>0.98107814012301198</v>
      </c>
      <c r="AE12" s="20">
        <v>-4.6121106703097103</v>
      </c>
      <c r="AF12" s="113">
        <v>1.91710296904069</v>
      </c>
      <c r="AG12" s="20">
        <v>52.917031234283201</v>
      </c>
      <c r="AH12" s="113">
        <v>1.1092145203461601</v>
      </c>
      <c r="AI12" s="20">
        <v>50.448773119889402</v>
      </c>
      <c r="AJ12" s="113">
        <v>2.73803958957008</v>
      </c>
      <c r="AK12" s="20">
        <v>47.560273569489802</v>
      </c>
      <c r="AL12" s="113">
        <v>2.4032398318013302</v>
      </c>
      <c r="AM12" s="20">
        <v>54.825819647509</v>
      </c>
      <c r="AN12" s="113">
        <v>1.36118179191226</v>
      </c>
      <c r="AO12" s="20">
        <v>4.3770465276195996</v>
      </c>
      <c r="AP12" s="113">
        <v>3.0991868631891899</v>
      </c>
      <c r="AQ12" s="20">
        <v>66.658297082456599</v>
      </c>
      <c r="AR12" s="113">
        <v>0.96546080361865205</v>
      </c>
      <c r="AS12" s="20">
        <v>66.098559697167602</v>
      </c>
      <c r="AT12" s="113">
        <v>2.4536927487892601</v>
      </c>
      <c r="AU12" s="20">
        <v>66.806858881742897</v>
      </c>
      <c r="AV12" s="113">
        <v>1.9780709800654299</v>
      </c>
      <c r="AW12" s="20">
        <v>66.6211061128719</v>
      </c>
      <c r="AX12" s="113">
        <v>1.1275625566154901</v>
      </c>
      <c r="AY12" s="20">
        <v>0.52254641570426896</v>
      </c>
      <c r="AZ12" s="113">
        <v>2.5253190606813298</v>
      </c>
      <c r="BA12" s="20">
        <v>57.742022186172903</v>
      </c>
      <c r="BB12" s="113">
        <v>1.17785165049699</v>
      </c>
      <c r="BC12" s="20">
        <v>56.682902915871097</v>
      </c>
      <c r="BD12" s="113">
        <v>2.4979594361606798</v>
      </c>
      <c r="BE12" s="20">
        <v>58.395541843670898</v>
      </c>
      <c r="BF12" s="113">
        <v>2.09792213765187</v>
      </c>
      <c r="BG12" s="20">
        <v>57.745131028022101</v>
      </c>
      <c r="BH12" s="113">
        <v>1.38416453695774</v>
      </c>
      <c r="BI12" s="20">
        <v>1.06222811215094</v>
      </c>
      <c r="BJ12" s="113">
        <v>2.6464018664255602</v>
      </c>
      <c r="BK12" s="20">
        <v>40.672429497310297</v>
      </c>
      <c r="BL12" s="113">
        <v>1.09580622500341</v>
      </c>
      <c r="BM12" s="20">
        <v>36.585649578183201</v>
      </c>
      <c r="BN12" s="113">
        <v>2.8678964458667902</v>
      </c>
      <c r="BO12" s="20">
        <v>40.795831106570603</v>
      </c>
      <c r="BP12" s="113">
        <v>2.4148038733358299</v>
      </c>
      <c r="BQ12" s="20">
        <v>41.835126190746699</v>
      </c>
      <c r="BR12" s="113">
        <v>1.18356232044981</v>
      </c>
      <c r="BS12" s="20">
        <v>5.2494766125634298</v>
      </c>
      <c r="BT12" s="113">
        <v>3.0558605300495301</v>
      </c>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8"/>
    </row>
    <row r="13" spans="1:100" ht="13" customHeight="1" x14ac:dyDescent="0.15">
      <c r="A13" s="57" t="s">
        <v>247</v>
      </c>
      <c r="B13" s="106">
        <v>2</v>
      </c>
      <c r="C13" s="20">
        <v>18.00930592073</v>
      </c>
      <c r="D13" s="113">
        <v>1.05718398199935</v>
      </c>
      <c r="E13" s="20">
        <v>16.315058122117598</v>
      </c>
      <c r="F13" s="113">
        <v>1.9503150179045701</v>
      </c>
      <c r="G13" s="20">
        <v>19.712318210377202</v>
      </c>
      <c r="H13" s="113">
        <v>2.28671925150296</v>
      </c>
      <c r="I13" s="20">
        <v>17.994955180815001</v>
      </c>
      <c r="J13" s="113">
        <v>1.2667193252264799</v>
      </c>
      <c r="K13" s="20">
        <v>1.67989705869738</v>
      </c>
      <c r="L13" s="113">
        <v>2.2407774514793202</v>
      </c>
      <c r="M13" s="20">
        <v>7.6409773408743504</v>
      </c>
      <c r="N13" s="113">
        <v>0.663712635260582</v>
      </c>
      <c r="O13" s="20">
        <v>5.5349940235247903</v>
      </c>
      <c r="P13" s="113">
        <v>1.31496791975572</v>
      </c>
      <c r="Q13" s="20">
        <v>8.2674487282523401</v>
      </c>
      <c r="R13" s="113">
        <v>1.40406554009495</v>
      </c>
      <c r="S13" s="20">
        <v>8.2165864576092993</v>
      </c>
      <c r="T13" s="113">
        <v>0.75479260702457296</v>
      </c>
      <c r="U13" s="20">
        <v>2.6815924340845201</v>
      </c>
      <c r="V13" s="113">
        <v>1.3779294390753001</v>
      </c>
      <c r="W13" s="20">
        <v>14.260626540867699</v>
      </c>
      <c r="X13" s="113">
        <v>0.76547553154205805</v>
      </c>
      <c r="Y13" s="20">
        <v>12.1487584945599</v>
      </c>
      <c r="Z13" s="113">
        <v>1.51943441043302</v>
      </c>
      <c r="AA13" s="20">
        <v>16.357151452132602</v>
      </c>
      <c r="AB13" s="113">
        <v>1.8431080695026301</v>
      </c>
      <c r="AC13" s="20">
        <v>14.1293314536703</v>
      </c>
      <c r="AD13" s="113">
        <v>1.0358433438569701</v>
      </c>
      <c r="AE13" s="20">
        <v>1.98057295911041</v>
      </c>
      <c r="AF13" s="113">
        <v>1.9110484729293</v>
      </c>
      <c r="AG13" s="20">
        <v>78.658521953075095</v>
      </c>
      <c r="AH13" s="113">
        <v>1.2076426675276499</v>
      </c>
      <c r="AI13" s="20">
        <v>84.320609287897199</v>
      </c>
      <c r="AJ13" s="113">
        <v>1.68222707355723</v>
      </c>
      <c r="AK13" s="20">
        <v>81.982825229774804</v>
      </c>
      <c r="AL13" s="113">
        <v>2.0196501904464701</v>
      </c>
      <c r="AM13" s="20">
        <v>75.850702110807404</v>
      </c>
      <c r="AN13" s="113">
        <v>1.54395192885657</v>
      </c>
      <c r="AO13" s="20">
        <v>-8.4699071770897696</v>
      </c>
      <c r="AP13" s="113">
        <v>1.9723564206675199</v>
      </c>
      <c r="AQ13" s="20">
        <v>79.466486401230895</v>
      </c>
      <c r="AR13" s="113">
        <v>0.99111807592923196</v>
      </c>
      <c r="AS13" s="20">
        <v>77.5687936922278</v>
      </c>
      <c r="AT13" s="113">
        <v>2.0045458969803698</v>
      </c>
      <c r="AU13" s="20">
        <v>82.143366572877596</v>
      </c>
      <c r="AV13" s="113">
        <v>1.9661609338574699</v>
      </c>
      <c r="AW13" s="20">
        <v>79.182489181113496</v>
      </c>
      <c r="AX13" s="113">
        <v>1.2111690896652101</v>
      </c>
      <c r="AY13" s="20">
        <v>1.6136954888856401</v>
      </c>
      <c r="AZ13" s="113">
        <v>2.2145864513423601</v>
      </c>
      <c r="BA13" s="20">
        <v>59.936999005755702</v>
      </c>
      <c r="BB13" s="113">
        <v>1.14667307606043</v>
      </c>
      <c r="BC13" s="20">
        <v>62.793010159493299</v>
      </c>
      <c r="BD13" s="113">
        <v>2.1218158390734101</v>
      </c>
      <c r="BE13" s="20">
        <v>60.745062715495898</v>
      </c>
      <c r="BF13" s="113">
        <v>2.3043041448136301</v>
      </c>
      <c r="BG13" s="20">
        <v>58.952873291729297</v>
      </c>
      <c r="BH13" s="113">
        <v>1.57903886557236</v>
      </c>
      <c r="BI13" s="20">
        <v>-3.840136867764</v>
      </c>
      <c r="BJ13" s="113">
        <v>2.5690469470194199</v>
      </c>
      <c r="BK13" s="20">
        <v>46.895885967642997</v>
      </c>
      <c r="BL13" s="113">
        <v>1.44294116140512</v>
      </c>
      <c r="BM13" s="20">
        <v>48.773330878764199</v>
      </c>
      <c r="BN13" s="113">
        <v>2.57763785059749</v>
      </c>
      <c r="BO13" s="20">
        <v>46.770949896876303</v>
      </c>
      <c r="BP13" s="113">
        <v>2.5339201519007699</v>
      </c>
      <c r="BQ13" s="20">
        <v>45.646945833404097</v>
      </c>
      <c r="BR13" s="113">
        <v>1.6895838354082</v>
      </c>
      <c r="BS13" s="20">
        <v>-3.1263850453600499</v>
      </c>
      <c r="BT13" s="113">
        <v>2.53473351482987</v>
      </c>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8"/>
    </row>
    <row r="14" spans="1:100" ht="13" customHeight="1" x14ac:dyDescent="0.15">
      <c r="A14" s="57" t="s">
        <v>248</v>
      </c>
      <c r="B14" s="106">
        <v>2</v>
      </c>
      <c r="C14" s="20">
        <v>60.973714329214502</v>
      </c>
      <c r="D14" s="113">
        <v>1.1788124420634001</v>
      </c>
      <c r="E14" s="20">
        <v>65.393526502446505</v>
      </c>
      <c r="F14" s="113">
        <v>1.85694904077643</v>
      </c>
      <c r="G14" s="20">
        <v>59.407111640041499</v>
      </c>
      <c r="H14" s="113">
        <v>1.9446645779444101</v>
      </c>
      <c r="I14" s="20">
        <v>59.251215736823603</v>
      </c>
      <c r="J14" s="113">
        <v>1.3841826542767</v>
      </c>
      <c r="K14" s="20">
        <v>-6.1423107656229803</v>
      </c>
      <c r="L14" s="113">
        <v>2.0754135349510201</v>
      </c>
      <c r="M14" s="20">
        <v>8.9497344645382793</v>
      </c>
      <c r="N14" s="113">
        <v>0.54270026389099402</v>
      </c>
      <c r="O14" s="20">
        <v>7.9597263460371401</v>
      </c>
      <c r="P14" s="113">
        <v>1.15833824438352</v>
      </c>
      <c r="Q14" s="20">
        <v>7.7608716695439597</v>
      </c>
      <c r="R14" s="113">
        <v>0.99470598407281197</v>
      </c>
      <c r="S14" s="20">
        <v>9.9827958292020504</v>
      </c>
      <c r="T14" s="113">
        <v>0.71486338366255797</v>
      </c>
      <c r="U14" s="20">
        <v>2.0230694831649201</v>
      </c>
      <c r="V14" s="113">
        <v>1.24732024706084</v>
      </c>
      <c r="W14" s="20">
        <v>16.0205787446864</v>
      </c>
      <c r="X14" s="113">
        <v>0.61455842903176405</v>
      </c>
      <c r="Y14" s="20">
        <v>17.0214677888276</v>
      </c>
      <c r="Z14" s="113">
        <v>1.3437749852205401</v>
      </c>
      <c r="AA14" s="20">
        <v>16.872169459030999</v>
      </c>
      <c r="AB14" s="113">
        <v>1.18993934992603</v>
      </c>
      <c r="AC14" s="20">
        <v>15.3274929984509</v>
      </c>
      <c r="AD14" s="113">
        <v>0.87862699177699699</v>
      </c>
      <c r="AE14" s="20">
        <v>-1.6939747903767299</v>
      </c>
      <c r="AF14" s="113">
        <v>1.6966373048288199</v>
      </c>
      <c r="AG14" s="20">
        <v>69.896003836669195</v>
      </c>
      <c r="AH14" s="113">
        <v>0.72181993115235599</v>
      </c>
      <c r="AI14" s="20">
        <v>71.376603589614007</v>
      </c>
      <c r="AJ14" s="113">
        <v>1.29540055384796</v>
      </c>
      <c r="AK14" s="20">
        <v>73.127370757468597</v>
      </c>
      <c r="AL14" s="113">
        <v>1.58058505105074</v>
      </c>
      <c r="AM14" s="20">
        <v>67.935027144833796</v>
      </c>
      <c r="AN14" s="113">
        <v>1.1738252233731801</v>
      </c>
      <c r="AO14" s="20">
        <v>-3.4415764447802801</v>
      </c>
      <c r="AP14" s="113">
        <v>1.9263278753878501</v>
      </c>
      <c r="AQ14" s="20">
        <v>74.581756836048399</v>
      </c>
      <c r="AR14" s="113">
        <v>0.81442445225901505</v>
      </c>
      <c r="AS14" s="20">
        <v>75.6330522081319</v>
      </c>
      <c r="AT14" s="113">
        <v>1.4865056298099599</v>
      </c>
      <c r="AU14" s="20">
        <v>74.922016186241706</v>
      </c>
      <c r="AV14" s="113">
        <v>1.6433565250000199</v>
      </c>
      <c r="AW14" s="20">
        <v>74.063584814642596</v>
      </c>
      <c r="AX14" s="113">
        <v>1.1586789404471001</v>
      </c>
      <c r="AY14" s="20">
        <v>-1.56946739348929</v>
      </c>
      <c r="AZ14" s="113">
        <v>1.9262005136895299</v>
      </c>
      <c r="BA14" s="20">
        <v>46.963558364248797</v>
      </c>
      <c r="BB14" s="113">
        <v>1.0055424090579601</v>
      </c>
      <c r="BC14" s="20">
        <v>46.463262856220602</v>
      </c>
      <c r="BD14" s="113">
        <v>1.69395345231829</v>
      </c>
      <c r="BE14" s="20">
        <v>48.423149485361101</v>
      </c>
      <c r="BF14" s="113">
        <v>1.90807226183731</v>
      </c>
      <c r="BG14" s="20">
        <v>46.738505358799003</v>
      </c>
      <c r="BH14" s="113">
        <v>1.3669153882966001</v>
      </c>
      <c r="BI14" s="20">
        <v>0.27524250257843602</v>
      </c>
      <c r="BJ14" s="113">
        <v>2.0403660755240098</v>
      </c>
      <c r="BK14" s="20">
        <v>5.9976442572768303</v>
      </c>
      <c r="BL14" s="113">
        <v>0.37315334722457499</v>
      </c>
      <c r="BM14" s="20">
        <v>7.4372045453759696</v>
      </c>
      <c r="BN14" s="113">
        <v>0.80239532074626796</v>
      </c>
      <c r="BO14" s="20">
        <v>6.3074069246164299</v>
      </c>
      <c r="BP14" s="113">
        <v>0.95774101406196899</v>
      </c>
      <c r="BQ14" s="20">
        <v>4.9241721826492704</v>
      </c>
      <c r="BR14" s="113">
        <v>0.46950010998949798</v>
      </c>
      <c r="BS14" s="20">
        <v>-2.5130323627267002</v>
      </c>
      <c r="BT14" s="113">
        <v>0.95355321521139003</v>
      </c>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8"/>
    </row>
    <row r="15" spans="1:100" ht="13" customHeight="1" x14ac:dyDescent="0.15">
      <c r="A15" s="57" t="s">
        <v>249</v>
      </c>
      <c r="B15" s="106">
        <v>2</v>
      </c>
      <c r="C15" s="20">
        <v>62.120830365976602</v>
      </c>
      <c r="D15" s="113">
        <v>1.13563206482358</v>
      </c>
      <c r="E15" s="20">
        <v>60.720222891059798</v>
      </c>
      <c r="F15" s="113">
        <v>2.1637292810191999</v>
      </c>
      <c r="G15" s="20">
        <v>61.759606299711002</v>
      </c>
      <c r="H15" s="113">
        <v>2.6993259637086</v>
      </c>
      <c r="I15" s="20">
        <v>63.097455449751997</v>
      </c>
      <c r="J15" s="113">
        <v>1.3478531676738901</v>
      </c>
      <c r="K15" s="20">
        <v>2.3772325586921599</v>
      </c>
      <c r="L15" s="113">
        <v>2.4806143558777398</v>
      </c>
      <c r="M15" s="20">
        <v>38.176060649599997</v>
      </c>
      <c r="N15" s="113">
        <v>1.0406473830010701</v>
      </c>
      <c r="O15" s="20">
        <v>33.745529749683101</v>
      </c>
      <c r="P15" s="113">
        <v>1.91006828519127</v>
      </c>
      <c r="Q15" s="20">
        <v>29.959040212574799</v>
      </c>
      <c r="R15" s="113">
        <v>2.4707763717786202</v>
      </c>
      <c r="S15" s="20">
        <v>40.674566144986201</v>
      </c>
      <c r="T15" s="113">
        <v>1.3108377300799301</v>
      </c>
      <c r="U15" s="20">
        <v>6.9290363953031404</v>
      </c>
      <c r="V15" s="113">
        <v>2.3536404082853699</v>
      </c>
      <c r="W15" s="20">
        <v>25.6144701272082</v>
      </c>
      <c r="X15" s="113">
        <v>0.94150431130345202</v>
      </c>
      <c r="Y15" s="20">
        <v>27.6724094690539</v>
      </c>
      <c r="Z15" s="113">
        <v>1.7833802511014001</v>
      </c>
      <c r="AA15" s="20">
        <v>25.650013849253099</v>
      </c>
      <c r="AB15" s="113">
        <v>2.7203221059330698</v>
      </c>
      <c r="AC15" s="20">
        <v>24.8546376408576</v>
      </c>
      <c r="AD15" s="113">
        <v>1.0831551900106</v>
      </c>
      <c r="AE15" s="20">
        <v>-2.8177718281962898</v>
      </c>
      <c r="AF15" s="113">
        <v>2.0452878155980199</v>
      </c>
      <c r="AG15" s="20">
        <v>49.719975555192697</v>
      </c>
      <c r="AH15" s="113">
        <v>0.99263925444311296</v>
      </c>
      <c r="AI15" s="20">
        <v>52.336331166974503</v>
      </c>
      <c r="AJ15" s="113">
        <v>1.8889622964322199</v>
      </c>
      <c r="AK15" s="20">
        <v>48.630930174154301</v>
      </c>
      <c r="AL15" s="113">
        <v>2.4548072444901701</v>
      </c>
      <c r="AM15" s="20">
        <v>49.334223994384097</v>
      </c>
      <c r="AN15" s="113">
        <v>1.1989100744485599</v>
      </c>
      <c r="AO15" s="20">
        <v>-3.00210717259041</v>
      </c>
      <c r="AP15" s="113">
        <v>2.1200643549436502</v>
      </c>
      <c r="AQ15" s="20">
        <v>39.678077113743299</v>
      </c>
      <c r="AR15" s="113">
        <v>1.1221156342564</v>
      </c>
      <c r="AS15" s="20">
        <v>39.643548273540901</v>
      </c>
      <c r="AT15" s="113">
        <v>1.9569343704515501</v>
      </c>
      <c r="AU15" s="20">
        <v>36.083531876168202</v>
      </c>
      <c r="AV15" s="113">
        <v>2.6053465564581701</v>
      </c>
      <c r="AW15" s="20">
        <v>40.489451965832799</v>
      </c>
      <c r="AX15" s="113">
        <v>1.3350560294231699</v>
      </c>
      <c r="AY15" s="20">
        <v>0.84590369229194795</v>
      </c>
      <c r="AZ15" s="113">
        <v>2.2583331184256501</v>
      </c>
      <c r="BA15" s="20">
        <v>43.401972341658301</v>
      </c>
      <c r="BB15" s="113">
        <v>0.96076912943333803</v>
      </c>
      <c r="BC15" s="20">
        <v>43.389071780332699</v>
      </c>
      <c r="BD15" s="113">
        <v>2.1891657501600301</v>
      </c>
      <c r="BE15" s="20">
        <v>40.010004755331899</v>
      </c>
      <c r="BF15" s="113">
        <v>2.5801086397978898</v>
      </c>
      <c r="BG15" s="20">
        <v>44.223648562597504</v>
      </c>
      <c r="BH15" s="113">
        <v>1.13488576873833</v>
      </c>
      <c r="BI15" s="20">
        <v>0.83457678226475496</v>
      </c>
      <c r="BJ15" s="113">
        <v>2.5521134370904202</v>
      </c>
      <c r="BK15" s="20">
        <v>37.059379760143798</v>
      </c>
      <c r="BL15" s="113">
        <v>1.0584840326981699</v>
      </c>
      <c r="BM15" s="20">
        <v>41.540631027421199</v>
      </c>
      <c r="BN15" s="113">
        <v>2.0247914060116998</v>
      </c>
      <c r="BO15" s="20">
        <v>31.172691779243699</v>
      </c>
      <c r="BP15" s="113">
        <v>2.3675028336905899</v>
      </c>
      <c r="BQ15" s="20">
        <v>36.817689337996498</v>
      </c>
      <c r="BR15" s="113">
        <v>1.25323199064057</v>
      </c>
      <c r="BS15" s="20">
        <v>-4.7229416894247196</v>
      </c>
      <c r="BT15" s="113">
        <v>2.2028992998838102</v>
      </c>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8"/>
    </row>
    <row r="16" spans="1:100" ht="13" customHeight="1" x14ac:dyDescent="0.15">
      <c r="A16" s="57" t="s">
        <v>250</v>
      </c>
      <c r="B16" s="106">
        <v>2</v>
      </c>
      <c r="C16" s="20">
        <v>21.5965386064284</v>
      </c>
      <c r="D16" s="113">
        <v>0.79534458740995495</v>
      </c>
      <c r="E16" s="20">
        <v>24.381767966721501</v>
      </c>
      <c r="F16" s="113">
        <v>1.8020178413808099</v>
      </c>
      <c r="G16" s="20">
        <v>20.289998313249001</v>
      </c>
      <c r="H16" s="113">
        <v>1.8213315257020799</v>
      </c>
      <c r="I16" s="20">
        <v>20.893051163574501</v>
      </c>
      <c r="J16" s="113">
        <v>1.2069587939716899</v>
      </c>
      <c r="K16" s="20">
        <v>-3.4887168031470601</v>
      </c>
      <c r="L16" s="113">
        <v>2.1560494627988001</v>
      </c>
      <c r="M16" s="20">
        <v>22.6730209432572</v>
      </c>
      <c r="N16" s="113">
        <v>0.63521943971278705</v>
      </c>
      <c r="O16" s="20">
        <v>16.4316901960655</v>
      </c>
      <c r="P16" s="113">
        <v>1.3990154842198901</v>
      </c>
      <c r="Q16" s="20">
        <v>22.219560078491899</v>
      </c>
      <c r="R16" s="113">
        <v>1.6027780846322599</v>
      </c>
      <c r="S16" s="20">
        <v>25.5843476169937</v>
      </c>
      <c r="T16" s="113">
        <v>1.00515993815539</v>
      </c>
      <c r="U16" s="20">
        <v>9.1526574209282305</v>
      </c>
      <c r="V16" s="113">
        <v>1.79637803945828</v>
      </c>
      <c r="W16" s="20">
        <v>26.3532830891568</v>
      </c>
      <c r="X16" s="113">
        <v>0.74231559660775104</v>
      </c>
      <c r="Y16" s="20">
        <v>23.377301055463999</v>
      </c>
      <c r="Z16" s="113">
        <v>1.6158714500504401</v>
      </c>
      <c r="AA16" s="20">
        <v>27.3249193030227</v>
      </c>
      <c r="AB16" s="113">
        <v>1.90700760927317</v>
      </c>
      <c r="AC16" s="20">
        <v>27.284959047539399</v>
      </c>
      <c r="AD16" s="113">
        <v>1.0943009530832699</v>
      </c>
      <c r="AE16" s="20">
        <v>3.9076579920754102</v>
      </c>
      <c r="AF16" s="113">
        <v>2.0748989703821001</v>
      </c>
      <c r="AG16" s="20">
        <v>43.008642311095699</v>
      </c>
      <c r="AH16" s="113">
        <v>0.88227267029880696</v>
      </c>
      <c r="AI16" s="20">
        <v>39.274152347801</v>
      </c>
      <c r="AJ16" s="113">
        <v>2.1844128072210398</v>
      </c>
      <c r="AK16" s="20">
        <v>46.761189880045102</v>
      </c>
      <c r="AL16" s="113">
        <v>2.1302600507526899</v>
      </c>
      <c r="AM16" s="20">
        <v>43.013908553123798</v>
      </c>
      <c r="AN16" s="113">
        <v>1.20612390262406</v>
      </c>
      <c r="AO16" s="20">
        <v>3.7397562053228102</v>
      </c>
      <c r="AP16" s="113">
        <v>2.51122386787097</v>
      </c>
      <c r="AQ16" s="20">
        <v>58.532202670871897</v>
      </c>
      <c r="AR16" s="113">
        <v>0.89957733872809398</v>
      </c>
      <c r="AS16" s="20">
        <v>57.706822905966803</v>
      </c>
      <c r="AT16" s="113">
        <v>1.9973673740870299</v>
      </c>
      <c r="AU16" s="20">
        <v>60.236064504230399</v>
      </c>
      <c r="AV16" s="113">
        <v>2.2882656620533202</v>
      </c>
      <c r="AW16" s="20">
        <v>58.588764683335697</v>
      </c>
      <c r="AX16" s="113">
        <v>1.1436075520737501</v>
      </c>
      <c r="AY16" s="20">
        <v>0.88194177736897195</v>
      </c>
      <c r="AZ16" s="113">
        <v>2.2708912310891098</v>
      </c>
      <c r="BA16" s="20">
        <v>51.163571430591901</v>
      </c>
      <c r="BB16" s="113">
        <v>0.97263202245462699</v>
      </c>
      <c r="BC16" s="20">
        <v>49.175353416863402</v>
      </c>
      <c r="BD16" s="113">
        <v>2.2144001775456998</v>
      </c>
      <c r="BE16" s="20">
        <v>53.554855344511303</v>
      </c>
      <c r="BF16" s="113">
        <v>2.4240433572415498</v>
      </c>
      <c r="BG16" s="20">
        <v>51.364200555295703</v>
      </c>
      <c r="BH16" s="113">
        <v>1.2312645921349901</v>
      </c>
      <c r="BI16" s="20">
        <v>2.18884713843239</v>
      </c>
      <c r="BJ16" s="113">
        <v>2.6278735951009602</v>
      </c>
      <c r="BK16" s="20">
        <v>38.435635421790899</v>
      </c>
      <c r="BL16" s="113">
        <v>0.90266598631813399</v>
      </c>
      <c r="BM16" s="20">
        <v>36.152146219774899</v>
      </c>
      <c r="BN16" s="113">
        <v>2.1661975550886701</v>
      </c>
      <c r="BO16" s="20">
        <v>40.878359788919603</v>
      </c>
      <c r="BP16" s="113">
        <v>2.1530063266089101</v>
      </c>
      <c r="BQ16" s="20">
        <v>38.456904449333102</v>
      </c>
      <c r="BR16" s="113">
        <v>1.2375998455575901</v>
      </c>
      <c r="BS16" s="20">
        <v>2.3047582295582698</v>
      </c>
      <c r="BT16" s="113">
        <v>2.6438169909792801</v>
      </c>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8"/>
    </row>
    <row r="17" spans="1:100" ht="13" customHeight="1" x14ac:dyDescent="0.15">
      <c r="A17" s="57" t="s">
        <v>251</v>
      </c>
      <c r="B17" s="106">
        <v>2</v>
      </c>
      <c r="C17" s="20">
        <v>25.952147221836601</v>
      </c>
      <c r="D17" s="113">
        <v>1.5716551802632901</v>
      </c>
      <c r="E17" s="20">
        <v>29.095561438313101</v>
      </c>
      <c r="F17" s="113">
        <v>2.6988702545100201</v>
      </c>
      <c r="G17" s="20">
        <v>29.823376951920501</v>
      </c>
      <c r="H17" s="113">
        <v>2.9334558381912901</v>
      </c>
      <c r="I17" s="20">
        <v>23.725216647317101</v>
      </c>
      <c r="J17" s="113">
        <v>1.3377152830010399</v>
      </c>
      <c r="K17" s="20">
        <v>-5.3703447909960298</v>
      </c>
      <c r="L17" s="113">
        <v>2.4551341989517401</v>
      </c>
      <c r="M17" s="20">
        <v>4.4810935253046802</v>
      </c>
      <c r="N17" s="113">
        <v>0.69915046738101905</v>
      </c>
      <c r="O17" s="20">
        <v>4.4098595306712403</v>
      </c>
      <c r="P17" s="113">
        <v>0.98728485482808703</v>
      </c>
      <c r="Q17" s="20">
        <v>6.2205955661236203</v>
      </c>
      <c r="R17" s="113">
        <v>2.0891606799172999</v>
      </c>
      <c r="S17" s="20">
        <v>4.0542748270508202</v>
      </c>
      <c r="T17" s="113">
        <v>0.44243137460730603</v>
      </c>
      <c r="U17" s="20">
        <v>-0.355584703620417</v>
      </c>
      <c r="V17" s="113">
        <v>0.94597268062587403</v>
      </c>
      <c r="W17" s="20">
        <v>11.960310460551201</v>
      </c>
      <c r="X17" s="113">
        <v>1.0923618113406</v>
      </c>
      <c r="Y17" s="20">
        <v>14.0049648860644</v>
      </c>
      <c r="Z17" s="113">
        <v>2.2142332948671299</v>
      </c>
      <c r="AA17" s="20">
        <v>14.5907442943916</v>
      </c>
      <c r="AB17" s="113">
        <v>1.7224696756515601</v>
      </c>
      <c r="AC17" s="20">
        <v>10.526749452899001</v>
      </c>
      <c r="AD17" s="113">
        <v>0.82773736240233098</v>
      </c>
      <c r="AE17" s="20">
        <v>-3.4782154331653499</v>
      </c>
      <c r="AF17" s="113">
        <v>1.88178608121724</v>
      </c>
      <c r="AG17" s="20">
        <v>59.938897796978203</v>
      </c>
      <c r="AH17" s="113">
        <v>1.2621366572689301</v>
      </c>
      <c r="AI17" s="20">
        <v>62.278360742188099</v>
      </c>
      <c r="AJ17" s="113">
        <v>2.2484668650702999</v>
      </c>
      <c r="AK17" s="20">
        <v>60.420526408469598</v>
      </c>
      <c r="AL17" s="113">
        <v>2.2655780658306499</v>
      </c>
      <c r="AM17" s="20">
        <v>59.038548157895001</v>
      </c>
      <c r="AN17" s="113">
        <v>1.31518914813749</v>
      </c>
      <c r="AO17" s="20">
        <v>-3.23981258429315</v>
      </c>
      <c r="AP17" s="113">
        <v>2.02238209581229</v>
      </c>
      <c r="AQ17" s="20">
        <v>49.989578390389497</v>
      </c>
      <c r="AR17" s="113">
        <v>1.0036394825759001</v>
      </c>
      <c r="AS17" s="20">
        <v>52.144083166100401</v>
      </c>
      <c r="AT17" s="113">
        <v>1.91156138075005</v>
      </c>
      <c r="AU17" s="20">
        <v>56.263742556980098</v>
      </c>
      <c r="AV17" s="113">
        <v>2.1947199706927698</v>
      </c>
      <c r="AW17" s="20">
        <v>47.636982951256698</v>
      </c>
      <c r="AX17" s="113">
        <v>1.2113943074176501</v>
      </c>
      <c r="AY17" s="20">
        <v>-4.5071002148436996</v>
      </c>
      <c r="AZ17" s="113">
        <v>2.1587016442590699</v>
      </c>
      <c r="BA17" s="20">
        <v>33.472269590655202</v>
      </c>
      <c r="BB17" s="113">
        <v>1.12229730661684</v>
      </c>
      <c r="BC17" s="20">
        <v>35.851515320651501</v>
      </c>
      <c r="BD17" s="113">
        <v>2.1479261903981599</v>
      </c>
      <c r="BE17" s="20">
        <v>35.217664950595498</v>
      </c>
      <c r="BF17" s="113">
        <v>2.0494568455605</v>
      </c>
      <c r="BG17" s="20">
        <v>32.170720064020799</v>
      </c>
      <c r="BH17" s="113">
        <v>1.0912176425771301</v>
      </c>
      <c r="BI17" s="20">
        <v>-3.6807952566306601</v>
      </c>
      <c r="BJ17" s="113">
        <v>2.1835503794261801</v>
      </c>
      <c r="BK17" s="20">
        <v>9.1352511326403008</v>
      </c>
      <c r="BL17" s="113">
        <v>0.94330077334163698</v>
      </c>
      <c r="BM17" s="20">
        <v>9.8995254353835698</v>
      </c>
      <c r="BN17" s="113">
        <v>1.7665984159797501</v>
      </c>
      <c r="BO17" s="20">
        <v>10.7433914730388</v>
      </c>
      <c r="BP17" s="113">
        <v>1.69482464869863</v>
      </c>
      <c r="BQ17" s="20">
        <v>8.4103250033400005</v>
      </c>
      <c r="BR17" s="113">
        <v>0.72300984916116495</v>
      </c>
      <c r="BS17" s="20">
        <v>-1.4892004320435599</v>
      </c>
      <c r="BT17" s="113">
        <v>1.51714022671197</v>
      </c>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8"/>
    </row>
    <row r="18" spans="1:100" ht="13" customHeight="1" x14ac:dyDescent="0.15">
      <c r="A18" s="109" t="s">
        <v>252</v>
      </c>
      <c r="B18" s="106">
        <v>2</v>
      </c>
      <c r="C18" s="20">
        <v>29.675701601606999</v>
      </c>
      <c r="D18" s="113">
        <v>2.3351093388969</v>
      </c>
      <c r="E18" s="20">
        <v>32.397999976548</v>
      </c>
      <c r="F18" s="113">
        <v>3.6333433599960898</v>
      </c>
      <c r="G18" s="20">
        <v>36.829283347101402</v>
      </c>
      <c r="H18" s="113">
        <v>4.6989840446028204</v>
      </c>
      <c r="I18" s="20">
        <v>26.7103768948528</v>
      </c>
      <c r="J18" s="113">
        <v>1.96779450166167</v>
      </c>
      <c r="K18" s="20">
        <v>-5.6876230816951603</v>
      </c>
      <c r="L18" s="113">
        <v>3.4251555848996702</v>
      </c>
      <c r="M18" s="20">
        <v>5.3281651734222804</v>
      </c>
      <c r="N18" s="113">
        <v>1.1015439374567</v>
      </c>
      <c r="O18" s="20">
        <v>3.74012682413679</v>
      </c>
      <c r="P18" s="113">
        <v>1.32895283797747</v>
      </c>
      <c r="Q18" s="20">
        <v>8.9986613631728396</v>
      </c>
      <c r="R18" s="113">
        <v>3.5037338944666101</v>
      </c>
      <c r="S18" s="20">
        <v>5.0413504989250599</v>
      </c>
      <c r="T18" s="113">
        <v>0.68785152194042398</v>
      </c>
      <c r="U18" s="20">
        <v>1.3012236747882799</v>
      </c>
      <c r="V18" s="113">
        <v>1.2431095622377299</v>
      </c>
      <c r="W18" s="20">
        <v>12.2582375610471</v>
      </c>
      <c r="X18" s="113">
        <v>1.63218758250315</v>
      </c>
      <c r="Y18" s="20">
        <v>15.574036832375199</v>
      </c>
      <c r="Z18" s="113">
        <v>3.1753449502030802</v>
      </c>
      <c r="AA18" s="20">
        <v>14.6230228550049</v>
      </c>
      <c r="AB18" s="113">
        <v>2.7760875347706202</v>
      </c>
      <c r="AC18" s="20">
        <v>10.4093078922389</v>
      </c>
      <c r="AD18" s="113">
        <v>1.1599625123880699</v>
      </c>
      <c r="AE18" s="20">
        <v>-5.1647289401362899</v>
      </c>
      <c r="AF18" s="113">
        <v>2.6590181667003101</v>
      </c>
      <c r="AG18" s="20">
        <v>68.603728037151896</v>
      </c>
      <c r="AH18" s="113">
        <v>1.7151701059423801</v>
      </c>
      <c r="AI18" s="20">
        <v>69.999945661888106</v>
      </c>
      <c r="AJ18" s="113">
        <v>2.9212146923882498</v>
      </c>
      <c r="AK18" s="20">
        <v>70.857828597087206</v>
      </c>
      <c r="AL18" s="113">
        <v>3.19304262732487</v>
      </c>
      <c r="AM18" s="20">
        <v>67.505837080773603</v>
      </c>
      <c r="AN18" s="113">
        <v>1.7853009956514301</v>
      </c>
      <c r="AO18" s="20">
        <v>-2.4941085811144701</v>
      </c>
      <c r="AP18" s="113">
        <v>2.5494988635259701</v>
      </c>
      <c r="AQ18" s="20">
        <v>33.249027016103902</v>
      </c>
      <c r="AR18" s="113">
        <v>1.4812961317068201</v>
      </c>
      <c r="AS18" s="20">
        <v>39.124433447195102</v>
      </c>
      <c r="AT18" s="113">
        <v>2.72188007138918</v>
      </c>
      <c r="AU18" s="20">
        <v>38.465121164662698</v>
      </c>
      <c r="AV18" s="113">
        <v>3.8382795495958399</v>
      </c>
      <c r="AW18" s="20">
        <v>29.703548469425499</v>
      </c>
      <c r="AX18" s="113">
        <v>1.3570465856662</v>
      </c>
      <c r="AY18" s="20">
        <v>-9.4208849777696102</v>
      </c>
      <c r="AZ18" s="113">
        <v>2.8347191945391201</v>
      </c>
      <c r="BA18" s="20">
        <v>27.464774124286802</v>
      </c>
      <c r="BB18" s="113">
        <v>1.7700504194150599</v>
      </c>
      <c r="BC18" s="20">
        <v>31.099053751219699</v>
      </c>
      <c r="BD18" s="113">
        <v>3.1390185423062902</v>
      </c>
      <c r="BE18" s="20">
        <v>29.848969639107199</v>
      </c>
      <c r="BF18" s="113">
        <v>3.3799935596373998</v>
      </c>
      <c r="BG18" s="20">
        <v>25.449389796125502</v>
      </c>
      <c r="BH18" s="113">
        <v>1.35543271429609</v>
      </c>
      <c r="BI18" s="20">
        <v>-5.6496639550941596</v>
      </c>
      <c r="BJ18" s="113">
        <v>2.8884052325769098</v>
      </c>
      <c r="BK18" s="20">
        <v>7.6376944762479502</v>
      </c>
      <c r="BL18" s="113">
        <v>1.5011155978556301</v>
      </c>
      <c r="BM18" s="20">
        <v>9.0853188328826899</v>
      </c>
      <c r="BN18" s="113">
        <v>2.54687089939056</v>
      </c>
      <c r="BO18" s="20">
        <v>9.6893136605488408</v>
      </c>
      <c r="BP18" s="113">
        <v>2.6722050124074599</v>
      </c>
      <c r="BQ18" s="20">
        <v>6.52212288651197</v>
      </c>
      <c r="BR18" s="113">
        <v>1.0093539931053701</v>
      </c>
      <c r="BS18" s="20">
        <v>-2.5631959463707199</v>
      </c>
      <c r="BT18" s="113">
        <v>2.0047139614156602</v>
      </c>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8"/>
    </row>
    <row r="19" spans="1:100" ht="13" customHeight="1" x14ac:dyDescent="0.15">
      <c r="A19" s="109" t="s">
        <v>253</v>
      </c>
      <c r="B19" s="106">
        <v>2</v>
      </c>
      <c r="C19" s="20">
        <v>20.092042861254999</v>
      </c>
      <c r="D19" s="113">
        <v>1.52764434103147</v>
      </c>
      <c r="E19" s="20">
        <v>22.682657534692598</v>
      </c>
      <c r="F19" s="113">
        <v>2.73775062325331</v>
      </c>
      <c r="G19" s="20">
        <v>20.7517203887863</v>
      </c>
      <c r="H19" s="113">
        <v>2.2913457301298599</v>
      </c>
      <c r="I19" s="20">
        <v>19.127108559330999</v>
      </c>
      <c r="J19" s="113">
        <v>1.51518412205852</v>
      </c>
      <c r="K19" s="20">
        <v>-3.5555489753615199</v>
      </c>
      <c r="L19" s="113">
        <v>2.3030085589998501</v>
      </c>
      <c r="M19" s="20">
        <v>3.14703817034547</v>
      </c>
      <c r="N19" s="113">
        <v>0.39526515228515502</v>
      </c>
      <c r="O19" s="20">
        <v>5.7142082509762604</v>
      </c>
      <c r="P19" s="113">
        <v>1.22357010223702</v>
      </c>
      <c r="Q19" s="20">
        <v>2.6193141991153999</v>
      </c>
      <c r="R19" s="113">
        <v>0.74551887451977905</v>
      </c>
      <c r="S19" s="20">
        <v>2.5337738477999898</v>
      </c>
      <c r="T19" s="113">
        <v>0.453038102965865</v>
      </c>
      <c r="U19" s="20">
        <v>-3.1804344031762701</v>
      </c>
      <c r="V19" s="113">
        <v>1.2566966494393801</v>
      </c>
      <c r="W19" s="20">
        <v>11.491714811821399</v>
      </c>
      <c r="X19" s="113">
        <v>0.98191261786476203</v>
      </c>
      <c r="Y19" s="20">
        <v>10.9712616275927</v>
      </c>
      <c r="Z19" s="113">
        <v>2.0160362648657002</v>
      </c>
      <c r="AA19" s="20">
        <v>14.5486843020596</v>
      </c>
      <c r="AB19" s="113">
        <v>1.6662642814722799</v>
      </c>
      <c r="AC19" s="20">
        <v>10.7074739009596</v>
      </c>
      <c r="AD19" s="113">
        <v>0.97348945863357605</v>
      </c>
      <c r="AE19" s="20">
        <v>-0.26378772663313999</v>
      </c>
      <c r="AF19" s="113">
        <v>1.9441378154678</v>
      </c>
      <c r="AG19" s="20">
        <v>46.331822394600799</v>
      </c>
      <c r="AH19" s="113">
        <v>1.29610765268495</v>
      </c>
      <c r="AI19" s="20">
        <v>47.334354073587399</v>
      </c>
      <c r="AJ19" s="113">
        <v>2.69041881400174</v>
      </c>
      <c r="AK19" s="20">
        <v>46.833554553434297</v>
      </c>
      <c r="AL19" s="113">
        <v>2.5591243242978399</v>
      </c>
      <c r="AM19" s="20">
        <v>46.043828554463403</v>
      </c>
      <c r="AN19" s="113">
        <v>1.43003444206379</v>
      </c>
      <c r="AO19" s="20">
        <v>-1.29052551912396</v>
      </c>
      <c r="AP19" s="113">
        <v>2.8196966620481501</v>
      </c>
      <c r="AQ19" s="20">
        <v>76.341516193992405</v>
      </c>
      <c r="AR19" s="113">
        <v>0.96366791225049497</v>
      </c>
      <c r="AS19" s="20">
        <v>77.426540822607606</v>
      </c>
      <c r="AT19" s="113">
        <v>2.19940987922487</v>
      </c>
      <c r="AU19" s="20">
        <v>79.433462427654504</v>
      </c>
      <c r="AV19" s="113">
        <v>1.9264590993100099</v>
      </c>
      <c r="AW19" s="20">
        <v>75.298689762355295</v>
      </c>
      <c r="AX19" s="113">
        <v>1.5100604901389401</v>
      </c>
      <c r="AY19" s="20">
        <v>-2.1278510602523499</v>
      </c>
      <c r="AZ19" s="113">
        <v>2.9059884694037001</v>
      </c>
      <c r="BA19" s="20">
        <v>42.900980168670102</v>
      </c>
      <c r="BB19" s="113">
        <v>1.1477324315480699</v>
      </c>
      <c r="BC19" s="20">
        <v>45.039688516169797</v>
      </c>
      <c r="BD19" s="113">
        <v>2.4609019882262402</v>
      </c>
      <c r="BE19" s="20">
        <v>42.174487321344898</v>
      </c>
      <c r="BF19" s="113">
        <v>2.1633726224713099</v>
      </c>
      <c r="BG19" s="20">
        <v>42.488929161115102</v>
      </c>
      <c r="BH19" s="113">
        <v>1.6977402927063201</v>
      </c>
      <c r="BI19" s="20">
        <v>-2.5507593550547401</v>
      </c>
      <c r="BJ19" s="113">
        <v>3.1547968727534701</v>
      </c>
      <c r="BK19" s="20">
        <v>11.4782079803953</v>
      </c>
      <c r="BL19" s="113">
        <v>0.63127458679533599</v>
      </c>
      <c r="BM19" s="20">
        <v>11.4863772965663</v>
      </c>
      <c r="BN19" s="113">
        <v>1.73085664512199</v>
      </c>
      <c r="BO19" s="20">
        <v>12.112052697926099</v>
      </c>
      <c r="BP19" s="113">
        <v>1.7473089988120301</v>
      </c>
      <c r="BQ19" s="20">
        <v>11.2864072916745</v>
      </c>
      <c r="BR19" s="113">
        <v>0.84628945559000002</v>
      </c>
      <c r="BS19" s="20">
        <v>-0.199970004891801</v>
      </c>
      <c r="BT19" s="113">
        <v>1.95046904457466</v>
      </c>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8"/>
    </row>
    <row r="20" spans="1:100" ht="13" customHeight="1" x14ac:dyDescent="0.15">
      <c r="A20" s="57" t="s">
        <v>254</v>
      </c>
      <c r="B20" s="106">
        <v>2</v>
      </c>
      <c r="C20" s="20">
        <v>24.4506266091939</v>
      </c>
      <c r="D20" s="113">
        <v>1.13526365284447</v>
      </c>
      <c r="E20" s="20">
        <v>18.8227013400661</v>
      </c>
      <c r="F20" s="113">
        <v>1.9735792391659399</v>
      </c>
      <c r="G20" s="20">
        <v>22.572029580016999</v>
      </c>
      <c r="H20" s="113">
        <v>2.7388710759897301</v>
      </c>
      <c r="I20" s="20">
        <v>26.622453148483999</v>
      </c>
      <c r="J20" s="113">
        <v>1.3303926696611901</v>
      </c>
      <c r="K20" s="20">
        <v>7.7997518084178799</v>
      </c>
      <c r="L20" s="113">
        <v>2.3517304784432298</v>
      </c>
      <c r="M20" s="20">
        <v>9.9678436532319097</v>
      </c>
      <c r="N20" s="113">
        <v>0.84279267234131605</v>
      </c>
      <c r="O20" s="20">
        <v>8.2938394199765497</v>
      </c>
      <c r="P20" s="113">
        <v>1.40245730938318</v>
      </c>
      <c r="Q20" s="20">
        <v>7.3563740189543996</v>
      </c>
      <c r="R20" s="113">
        <v>1.7648861854187401</v>
      </c>
      <c r="S20" s="20">
        <v>11.0050563589104</v>
      </c>
      <c r="T20" s="113">
        <v>1.08175618437731</v>
      </c>
      <c r="U20" s="20">
        <v>2.7112169389338301</v>
      </c>
      <c r="V20" s="113">
        <v>1.5724439612955501</v>
      </c>
      <c r="W20" s="20">
        <v>19.456770425614199</v>
      </c>
      <c r="X20" s="113">
        <v>1.1182367546193099</v>
      </c>
      <c r="Y20" s="20">
        <v>18.0214281551551</v>
      </c>
      <c r="Z20" s="113">
        <v>2.1426047667203201</v>
      </c>
      <c r="AA20" s="20">
        <v>18.8913131124201</v>
      </c>
      <c r="AB20" s="113">
        <v>2.4410792907824899</v>
      </c>
      <c r="AC20" s="20">
        <v>20.218368380045899</v>
      </c>
      <c r="AD20" s="113">
        <v>1.3472038631114001</v>
      </c>
      <c r="AE20" s="20">
        <v>2.1969402248908199</v>
      </c>
      <c r="AF20" s="113">
        <v>2.3996583963922702</v>
      </c>
      <c r="AG20" s="20">
        <v>31.6530950631198</v>
      </c>
      <c r="AH20" s="113">
        <v>1.18619906613548</v>
      </c>
      <c r="AI20" s="20">
        <v>28.2024601492868</v>
      </c>
      <c r="AJ20" s="113">
        <v>2.8737722868195901</v>
      </c>
      <c r="AK20" s="20">
        <v>30.463473771074</v>
      </c>
      <c r="AL20" s="113">
        <v>2.5217708244013401</v>
      </c>
      <c r="AM20" s="20">
        <v>32.970618243316302</v>
      </c>
      <c r="AN20" s="113">
        <v>1.3674093125843301</v>
      </c>
      <c r="AO20" s="20">
        <v>4.7681580940294497</v>
      </c>
      <c r="AP20" s="113">
        <v>3.01919292360098</v>
      </c>
      <c r="AQ20" s="20">
        <v>50.247378059363903</v>
      </c>
      <c r="AR20" s="113">
        <v>1.3059798644536</v>
      </c>
      <c r="AS20" s="20">
        <v>55.8866422547217</v>
      </c>
      <c r="AT20" s="113">
        <v>2.8089210388563699</v>
      </c>
      <c r="AU20" s="20">
        <v>52.616414001734803</v>
      </c>
      <c r="AV20" s="113">
        <v>2.8595204957344098</v>
      </c>
      <c r="AW20" s="20">
        <v>48.144428880574402</v>
      </c>
      <c r="AX20" s="113">
        <v>1.51279089610651</v>
      </c>
      <c r="AY20" s="20">
        <v>-7.7422133741472798</v>
      </c>
      <c r="AZ20" s="113">
        <v>3.0193967577696399</v>
      </c>
      <c r="BA20" s="20">
        <v>42.2342810890134</v>
      </c>
      <c r="BB20" s="113">
        <v>1.3133501016679701</v>
      </c>
      <c r="BC20" s="20">
        <v>43.419387123161101</v>
      </c>
      <c r="BD20" s="113">
        <v>3.1745332944776101</v>
      </c>
      <c r="BE20" s="20">
        <v>41.805200106467403</v>
      </c>
      <c r="BF20" s="113">
        <v>2.7149136328794801</v>
      </c>
      <c r="BG20" s="20">
        <v>42.190299955462599</v>
      </c>
      <c r="BH20" s="113">
        <v>1.4664684234563801</v>
      </c>
      <c r="BI20" s="20">
        <v>-1.22908716769849</v>
      </c>
      <c r="BJ20" s="113">
        <v>3.3716032912737002</v>
      </c>
      <c r="BK20" s="20">
        <v>28.362755781977</v>
      </c>
      <c r="BL20" s="113">
        <v>1.3103672252955001</v>
      </c>
      <c r="BM20" s="20">
        <v>31.443369145918801</v>
      </c>
      <c r="BN20" s="113">
        <v>2.82112599871384</v>
      </c>
      <c r="BO20" s="20">
        <v>26.2017172487929</v>
      </c>
      <c r="BP20" s="113">
        <v>2.7371299933057398</v>
      </c>
      <c r="BQ20" s="20">
        <v>27.8430648294067</v>
      </c>
      <c r="BR20" s="113">
        <v>1.3777335433543301</v>
      </c>
      <c r="BS20" s="20">
        <v>-3.60030431651212</v>
      </c>
      <c r="BT20" s="113">
        <v>2.8029513751750201</v>
      </c>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8"/>
    </row>
    <row r="21" spans="1:100" ht="13" customHeight="1" x14ac:dyDescent="0.15">
      <c r="A21" s="57" t="s">
        <v>255</v>
      </c>
      <c r="B21" s="106">
        <v>2</v>
      </c>
      <c r="C21" s="20">
        <v>8.18523294389359</v>
      </c>
      <c r="D21" s="113">
        <v>0.48996485529900002</v>
      </c>
      <c r="E21" s="20">
        <v>9.4566750764295602</v>
      </c>
      <c r="F21" s="113">
        <v>1.1386051868562901</v>
      </c>
      <c r="G21" s="20">
        <v>10.9823993474467</v>
      </c>
      <c r="H21" s="113">
        <v>1.4466807962792401</v>
      </c>
      <c r="I21" s="20">
        <v>6.6582595963937301</v>
      </c>
      <c r="J21" s="113">
        <v>0.68323345138728397</v>
      </c>
      <c r="K21" s="20">
        <v>-2.7984154800358398</v>
      </c>
      <c r="L21" s="113">
        <v>1.29824760688659</v>
      </c>
      <c r="M21" s="20">
        <v>6.8856503575647796</v>
      </c>
      <c r="N21" s="113">
        <v>0.51208030089490497</v>
      </c>
      <c r="O21" s="20">
        <v>8.1491839922616194</v>
      </c>
      <c r="P21" s="113">
        <v>1.09057783612038</v>
      </c>
      <c r="Q21" s="20">
        <v>8.5758601876939302</v>
      </c>
      <c r="R21" s="113">
        <v>1.22771692713458</v>
      </c>
      <c r="S21" s="20">
        <v>5.9726583535964002</v>
      </c>
      <c r="T21" s="113">
        <v>0.60699047590109001</v>
      </c>
      <c r="U21" s="20">
        <v>-2.1765256386652201</v>
      </c>
      <c r="V21" s="113">
        <v>1.2172185421692401</v>
      </c>
      <c r="W21" s="20">
        <v>16.923862410497101</v>
      </c>
      <c r="X21" s="113">
        <v>0.849351482236819</v>
      </c>
      <c r="Y21" s="20">
        <v>15.5491886840402</v>
      </c>
      <c r="Z21" s="113">
        <v>1.6276875986788599</v>
      </c>
      <c r="AA21" s="20">
        <v>20.505500720104202</v>
      </c>
      <c r="AB21" s="113">
        <v>2.63919290695992</v>
      </c>
      <c r="AC21" s="20">
        <v>15.9416299692504</v>
      </c>
      <c r="AD21" s="113">
        <v>1.0331827732899199</v>
      </c>
      <c r="AE21" s="20">
        <v>0.39244128521029298</v>
      </c>
      <c r="AF21" s="113">
        <v>1.9570463003018901</v>
      </c>
      <c r="AG21" s="20">
        <v>37.694396988312398</v>
      </c>
      <c r="AH21" s="113">
        <v>1.23238262986311</v>
      </c>
      <c r="AI21" s="20">
        <v>37.733522451631998</v>
      </c>
      <c r="AJ21" s="113">
        <v>2.2892320119569201</v>
      </c>
      <c r="AK21" s="20">
        <v>39.097400594872902</v>
      </c>
      <c r="AL21" s="113">
        <v>2.5270195569382299</v>
      </c>
      <c r="AM21" s="20">
        <v>37.799045947739202</v>
      </c>
      <c r="AN21" s="113">
        <v>1.5527175354718099</v>
      </c>
      <c r="AO21" s="20">
        <v>6.5523496107154203E-2</v>
      </c>
      <c r="AP21" s="113">
        <v>2.5786528029014799</v>
      </c>
      <c r="AQ21" s="20">
        <v>59.117473561487202</v>
      </c>
      <c r="AR21" s="113">
        <v>1.1795026579769501</v>
      </c>
      <c r="AS21" s="20">
        <v>57.624394845115198</v>
      </c>
      <c r="AT21" s="113">
        <v>2.4326608049930498</v>
      </c>
      <c r="AU21" s="20">
        <v>55.7641200598745</v>
      </c>
      <c r="AV21" s="113">
        <v>2.5707885329083302</v>
      </c>
      <c r="AW21" s="20">
        <v>61.605892795930401</v>
      </c>
      <c r="AX21" s="113">
        <v>1.39641182522436</v>
      </c>
      <c r="AY21" s="20">
        <v>3.9814979508151498</v>
      </c>
      <c r="AZ21" s="113">
        <v>2.6608666318106899</v>
      </c>
      <c r="BA21" s="20">
        <v>44.742277347379499</v>
      </c>
      <c r="BB21" s="113">
        <v>1.31135115114389</v>
      </c>
      <c r="BC21" s="20">
        <v>45.924004333866897</v>
      </c>
      <c r="BD21" s="113">
        <v>2.1731142260419198</v>
      </c>
      <c r="BE21" s="20">
        <v>45.439402543145597</v>
      </c>
      <c r="BF21" s="113">
        <v>2.3804599917064602</v>
      </c>
      <c r="BG21" s="20">
        <v>45.069900793656899</v>
      </c>
      <c r="BH21" s="113">
        <v>1.69063755933226</v>
      </c>
      <c r="BI21" s="20">
        <v>-0.85410354021002599</v>
      </c>
      <c r="BJ21" s="113">
        <v>2.54973445654021</v>
      </c>
      <c r="BK21" s="20">
        <v>21.388104996908901</v>
      </c>
      <c r="BL21" s="113">
        <v>0.95659005609565095</v>
      </c>
      <c r="BM21" s="20">
        <v>25.198269782422699</v>
      </c>
      <c r="BN21" s="113">
        <v>1.9676817330882199</v>
      </c>
      <c r="BO21" s="20">
        <v>22.2287772288661</v>
      </c>
      <c r="BP21" s="113">
        <v>2.4909100695575002</v>
      </c>
      <c r="BQ21" s="20">
        <v>20.110227165342302</v>
      </c>
      <c r="BR21" s="113">
        <v>1.12091086068138</v>
      </c>
      <c r="BS21" s="20">
        <v>-5.08804261708047</v>
      </c>
      <c r="BT21" s="113">
        <v>2.1672491613652598</v>
      </c>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8"/>
    </row>
    <row r="22" spans="1:100" ht="13" customHeight="1" x14ac:dyDescent="0.15">
      <c r="A22" s="57" t="s">
        <v>256</v>
      </c>
      <c r="B22" s="106">
        <v>2</v>
      </c>
      <c r="C22" s="20">
        <v>34.034512326861602</v>
      </c>
      <c r="D22" s="113">
        <v>1.9670356925564501</v>
      </c>
      <c r="E22" s="20">
        <v>31.470629702340698</v>
      </c>
      <c r="F22" s="113">
        <v>3.73426819662191</v>
      </c>
      <c r="G22" s="20">
        <v>34.532189622224301</v>
      </c>
      <c r="H22" s="113">
        <v>3.0711502354618299</v>
      </c>
      <c r="I22" s="20">
        <v>34.424843615864603</v>
      </c>
      <c r="J22" s="113">
        <v>2.5030940141765501</v>
      </c>
      <c r="K22" s="20">
        <v>2.9542139135238501</v>
      </c>
      <c r="L22" s="113">
        <v>4.18562452845776</v>
      </c>
      <c r="M22" s="20">
        <v>5.5583053363287496</v>
      </c>
      <c r="N22" s="113">
        <v>0.97798947021622495</v>
      </c>
      <c r="O22" s="20">
        <v>5.0799259189531103</v>
      </c>
      <c r="P22" s="113">
        <v>1.59119894506911</v>
      </c>
      <c r="Q22" s="20">
        <v>6.4737344690571099</v>
      </c>
      <c r="R22" s="113">
        <v>2.1544066010184602</v>
      </c>
      <c r="S22" s="20">
        <v>4.63005823808858</v>
      </c>
      <c r="T22" s="113">
        <v>0.92379773235613805</v>
      </c>
      <c r="U22" s="20">
        <v>-0.44986768086453299</v>
      </c>
      <c r="V22" s="113">
        <v>1.97921761536698</v>
      </c>
      <c r="W22" s="20">
        <v>16.3335066233916</v>
      </c>
      <c r="X22" s="113">
        <v>1.3443797752025699</v>
      </c>
      <c r="Y22" s="20">
        <v>15.1067840585716</v>
      </c>
      <c r="Z22" s="113">
        <v>2.58072065377534</v>
      </c>
      <c r="AA22" s="20">
        <v>16.0578756460697</v>
      </c>
      <c r="AB22" s="113">
        <v>2.35234883388731</v>
      </c>
      <c r="AC22" s="20">
        <v>16.542746444558901</v>
      </c>
      <c r="AD22" s="113">
        <v>1.8724611127324799</v>
      </c>
      <c r="AE22" s="20">
        <v>1.4359623859872801</v>
      </c>
      <c r="AF22" s="113">
        <v>3.26187192114085</v>
      </c>
      <c r="AG22" s="20">
        <v>39.6218285492251</v>
      </c>
      <c r="AH22" s="113">
        <v>1.6519691374006</v>
      </c>
      <c r="AI22" s="20">
        <v>42.136133922626897</v>
      </c>
      <c r="AJ22" s="113">
        <v>3.2702544873168899</v>
      </c>
      <c r="AK22" s="20">
        <v>37.765043846160196</v>
      </c>
      <c r="AL22" s="113">
        <v>3.62325759844326</v>
      </c>
      <c r="AM22" s="20">
        <v>39.231680397835497</v>
      </c>
      <c r="AN22" s="113">
        <v>2.37591741624562</v>
      </c>
      <c r="AO22" s="20">
        <v>-2.9044535247913599</v>
      </c>
      <c r="AP22" s="113">
        <v>4.4902018273845803</v>
      </c>
      <c r="AQ22" s="20">
        <v>50.003578214235297</v>
      </c>
      <c r="AR22" s="113">
        <v>2.1041549896307701</v>
      </c>
      <c r="AS22" s="20">
        <v>61.327071351343399</v>
      </c>
      <c r="AT22" s="113">
        <v>3.4714784600586102</v>
      </c>
      <c r="AU22" s="20">
        <v>48.106150522387999</v>
      </c>
      <c r="AV22" s="113">
        <v>3.9230743172953302</v>
      </c>
      <c r="AW22" s="20">
        <v>46.289001399696701</v>
      </c>
      <c r="AX22" s="113">
        <v>2.5744517332272299</v>
      </c>
      <c r="AY22" s="20">
        <v>-15.038069951646801</v>
      </c>
      <c r="AZ22" s="113">
        <v>4.0525883791069397</v>
      </c>
      <c r="BA22" s="20">
        <v>39.317565660319502</v>
      </c>
      <c r="BB22" s="113">
        <v>1.7278468507843401</v>
      </c>
      <c r="BC22" s="20">
        <v>43.317512825185602</v>
      </c>
      <c r="BD22" s="113">
        <v>3.8844867148300599</v>
      </c>
      <c r="BE22" s="20">
        <v>41.853168061748903</v>
      </c>
      <c r="BF22" s="113">
        <v>3.85556743743241</v>
      </c>
      <c r="BG22" s="20">
        <v>36.734726558879899</v>
      </c>
      <c r="BH22" s="113">
        <v>2.4237041889800999</v>
      </c>
      <c r="BI22" s="20">
        <v>-6.5827862663057202</v>
      </c>
      <c r="BJ22" s="113">
        <v>4.9345856993585997</v>
      </c>
      <c r="BK22" s="20">
        <v>34.725269418867597</v>
      </c>
      <c r="BL22" s="113">
        <v>1.9128604301101899</v>
      </c>
      <c r="BM22" s="20">
        <v>34.9664151073627</v>
      </c>
      <c r="BN22" s="113">
        <v>3.53283018062884</v>
      </c>
      <c r="BO22" s="20">
        <v>33.8146927445298</v>
      </c>
      <c r="BP22" s="113">
        <v>3.36026271365728</v>
      </c>
      <c r="BQ22" s="20">
        <v>34.0539296751721</v>
      </c>
      <c r="BR22" s="113">
        <v>2.9067611636989801</v>
      </c>
      <c r="BS22" s="20">
        <v>-0.91248543219059297</v>
      </c>
      <c r="BT22" s="113">
        <v>4.8812595146485798</v>
      </c>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8"/>
    </row>
    <row r="23" spans="1:100" ht="13" customHeight="1" x14ac:dyDescent="0.15">
      <c r="A23" s="57" t="s">
        <v>257</v>
      </c>
      <c r="B23" s="106">
        <v>2</v>
      </c>
      <c r="C23" s="20">
        <v>35.993844561348197</v>
      </c>
      <c r="D23" s="113">
        <v>1.48551682784101</v>
      </c>
      <c r="E23" s="20">
        <v>40.128585673058403</v>
      </c>
      <c r="F23" s="113">
        <v>3.0842812622348901</v>
      </c>
      <c r="G23" s="20">
        <v>34.742997193090297</v>
      </c>
      <c r="H23" s="113">
        <v>2.66682702760678</v>
      </c>
      <c r="I23" s="20">
        <v>35.085171920863203</v>
      </c>
      <c r="J23" s="113">
        <v>1.6506994322506801</v>
      </c>
      <c r="K23" s="20">
        <v>-5.0434137521952396</v>
      </c>
      <c r="L23" s="113">
        <v>2.9986638635680101</v>
      </c>
      <c r="M23" s="20">
        <v>12.907140427129701</v>
      </c>
      <c r="N23" s="113">
        <v>1.17422931229613</v>
      </c>
      <c r="O23" s="20">
        <v>16.4993568463175</v>
      </c>
      <c r="P23" s="113">
        <v>2.3268165078662499</v>
      </c>
      <c r="Q23" s="20">
        <v>12.006017044081499</v>
      </c>
      <c r="R23" s="113">
        <v>2.44658360047845</v>
      </c>
      <c r="S23" s="20">
        <v>12.1764065252306</v>
      </c>
      <c r="T23" s="113">
        <v>1.00481348168483</v>
      </c>
      <c r="U23" s="20">
        <v>-4.32295032108689</v>
      </c>
      <c r="V23" s="113">
        <v>2.1716925494660102</v>
      </c>
      <c r="W23" s="20">
        <v>29.931593682734</v>
      </c>
      <c r="X23" s="113">
        <v>1.5672192495708499</v>
      </c>
      <c r="Y23" s="20">
        <v>36.578677809124301</v>
      </c>
      <c r="Z23" s="113">
        <v>2.9854283174424801</v>
      </c>
      <c r="AA23" s="20">
        <v>33.305276993634202</v>
      </c>
      <c r="AB23" s="113">
        <v>3.1296677846271401</v>
      </c>
      <c r="AC23" s="20">
        <v>26.710287272566301</v>
      </c>
      <c r="AD23" s="113">
        <v>1.7510895260539101</v>
      </c>
      <c r="AE23" s="20">
        <v>-9.8683905365580706</v>
      </c>
      <c r="AF23" s="113">
        <v>3.2181110295395401</v>
      </c>
      <c r="AG23" s="20">
        <v>33.957744894395603</v>
      </c>
      <c r="AH23" s="113">
        <v>1.6476717717230001</v>
      </c>
      <c r="AI23" s="20">
        <v>41.640742514424097</v>
      </c>
      <c r="AJ23" s="113">
        <v>3.3214336041535999</v>
      </c>
      <c r="AK23" s="20">
        <v>35.992609627800903</v>
      </c>
      <c r="AL23" s="113">
        <v>2.9919944917862802</v>
      </c>
      <c r="AM23" s="20">
        <v>30.397860372645098</v>
      </c>
      <c r="AN23" s="113">
        <v>1.4899319670525899</v>
      </c>
      <c r="AO23" s="20">
        <v>-11.242882141779001</v>
      </c>
      <c r="AP23" s="113">
        <v>3.1972275209285002</v>
      </c>
      <c r="AQ23" s="20">
        <v>46.966076463658503</v>
      </c>
      <c r="AR23" s="113">
        <v>1.691648741174</v>
      </c>
      <c r="AS23" s="20">
        <v>54.834364925335898</v>
      </c>
      <c r="AT23" s="113">
        <v>3.13196362555338</v>
      </c>
      <c r="AU23" s="20">
        <v>51.362247716728803</v>
      </c>
      <c r="AV23" s="113">
        <v>3.5973661232299099</v>
      </c>
      <c r="AW23" s="20">
        <v>42.8996197080846</v>
      </c>
      <c r="AX23" s="113">
        <v>1.7583457861998599</v>
      </c>
      <c r="AY23" s="20">
        <v>-11.934745217251301</v>
      </c>
      <c r="AZ23" s="113">
        <v>3.1840044778588199</v>
      </c>
      <c r="BA23" s="20">
        <v>38.768373682489901</v>
      </c>
      <c r="BB23" s="113">
        <v>1.4810367486617799</v>
      </c>
      <c r="BC23" s="20">
        <v>48.831979883024601</v>
      </c>
      <c r="BD23" s="113">
        <v>2.7894690193346299</v>
      </c>
      <c r="BE23" s="20">
        <v>39.135439471456699</v>
      </c>
      <c r="BF23" s="113">
        <v>3.1694814737429899</v>
      </c>
      <c r="BG23" s="20">
        <v>34.857441629136197</v>
      </c>
      <c r="BH23" s="113">
        <v>1.75917978772689</v>
      </c>
      <c r="BI23" s="20">
        <v>-13.974538253888401</v>
      </c>
      <c r="BJ23" s="113">
        <v>3.22875606024007</v>
      </c>
      <c r="BK23" s="20">
        <v>27.416243452441702</v>
      </c>
      <c r="BL23" s="113">
        <v>1.70110263934686</v>
      </c>
      <c r="BM23" s="20">
        <v>34.950843325933</v>
      </c>
      <c r="BN23" s="113">
        <v>3.1651824265182702</v>
      </c>
      <c r="BO23" s="20">
        <v>30.7067926315767</v>
      </c>
      <c r="BP23" s="113">
        <v>3.77928151952923</v>
      </c>
      <c r="BQ23" s="20">
        <v>23.441326729342599</v>
      </c>
      <c r="BR23" s="113">
        <v>1.5151860740441601</v>
      </c>
      <c r="BS23" s="20">
        <v>-11.5095165965904</v>
      </c>
      <c r="BT23" s="113">
        <v>3.2568861497132899</v>
      </c>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8"/>
    </row>
    <row r="24" spans="1:100" ht="13" customHeight="1" x14ac:dyDescent="0.15">
      <c r="A24" s="57" t="s">
        <v>258</v>
      </c>
      <c r="B24" s="106">
        <v>2</v>
      </c>
      <c r="C24" s="20">
        <v>44.403514995959199</v>
      </c>
      <c r="D24" s="113">
        <v>1.1187030903491899</v>
      </c>
      <c r="E24" s="20">
        <v>48.789491673614897</v>
      </c>
      <c r="F24" s="113">
        <v>2.9631161739954899</v>
      </c>
      <c r="G24" s="20">
        <v>48.638718712316098</v>
      </c>
      <c r="H24" s="113">
        <v>2.5933050295415598</v>
      </c>
      <c r="I24" s="20">
        <v>42.068270257691601</v>
      </c>
      <c r="J24" s="113">
        <v>1.36657183437244</v>
      </c>
      <c r="K24" s="20">
        <v>-6.7212214159233303</v>
      </c>
      <c r="L24" s="113">
        <v>3.1271013381280701</v>
      </c>
      <c r="M24" s="20">
        <v>5.90146866135201</v>
      </c>
      <c r="N24" s="113">
        <v>0.63897893628203695</v>
      </c>
      <c r="O24" s="20">
        <v>13.7514079249059</v>
      </c>
      <c r="P24" s="113">
        <v>2.8341282973439799</v>
      </c>
      <c r="Q24" s="20">
        <v>5.0672138175134096</v>
      </c>
      <c r="R24" s="113">
        <v>1.1574546921093001</v>
      </c>
      <c r="S24" s="20">
        <v>4.3139122764613296</v>
      </c>
      <c r="T24" s="113">
        <v>0.52869369429931101</v>
      </c>
      <c r="U24" s="20">
        <v>-9.4374956484445391</v>
      </c>
      <c r="V24" s="113">
        <v>2.9052155730443299</v>
      </c>
      <c r="W24" s="20">
        <v>13.618341139901601</v>
      </c>
      <c r="X24" s="113">
        <v>1.0252725496952799</v>
      </c>
      <c r="Y24" s="20">
        <v>21.812250115191699</v>
      </c>
      <c r="Z24" s="113">
        <v>3.1261895438924898</v>
      </c>
      <c r="AA24" s="20">
        <v>13.121693204787899</v>
      </c>
      <c r="AB24" s="113">
        <v>1.79279082231443</v>
      </c>
      <c r="AC24" s="20">
        <v>12.03503630376</v>
      </c>
      <c r="AD24" s="113">
        <v>0.99372531452990898</v>
      </c>
      <c r="AE24" s="20">
        <v>-9.7772138114317197</v>
      </c>
      <c r="AF24" s="113">
        <v>3.0577029661107198</v>
      </c>
      <c r="AG24" s="20">
        <v>26.598227410342599</v>
      </c>
      <c r="AH24" s="113">
        <v>1.0896989317136201</v>
      </c>
      <c r="AI24" s="20">
        <v>25.4571865271615</v>
      </c>
      <c r="AJ24" s="113">
        <v>2.71916019673756</v>
      </c>
      <c r="AK24" s="20">
        <v>29.023549356165301</v>
      </c>
      <c r="AL24" s="113">
        <v>2.6714235715661601</v>
      </c>
      <c r="AM24" s="20">
        <v>26.086724099593301</v>
      </c>
      <c r="AN24" s="113">
        <v>1.11832376300699</v>
      </c>
      <c r="AO24" s="20">
        <v>0.62953757243181097</v>
      </c>
      <c r="AP24" s="113">
        <v>2.5870715456615798</v>
      </c>
      <c r="AQ24" s="20">
        <v>28.065152776072399</v>
      </c>
      <c r="AR24" s="113">
        <v>1.09531641617888</v>
      </c>
      <c r="AS24" s="20">
        <v>37.125721582897803</v>
      </c>
      <c r="AT24" s="113">
        <v>3.1045086766232801</v>
      </c>
      <c r="AU24" s="20">
        <v>27.859138349757899</v>
      </c>
      <c r="AV24" s="113">
        <v>2.02057383047593</v>
      </c>
      <c r="AW24" s="20">
        <v>25.9915377493849</v>
      </c>
      <c r="AX24" s="113">
        <v>1.15092768365527</v>
      </c>
      <c r="AY24" s="20">
        <v>-11.1341838335129</v>
      </c>
      <c r="AZ24" s="113">
        <v>3.1364251474034801</v>
      </c>
      <c r="BA24" s="20">
        <v>25.562931860807002</v>
      </c>
      <c r="BB24" s="113">
        <v>1.14114135730948</v>
      </c>
      <c r="BC24" s="20">
        <v>34.8970966402741</v>
      </c>
      <c r="BD24" s="113">
        <v>3.4416207641141301</v>
      </c>
      <c r="BE24" s="20">
        <v>26.770406977264798</v>
      </c>
      <c r="BF24" s="113">
        <v>2.2124112183469702</v>
      </c>
      <c r="BG24" s="20">
        <v>22.936330998485602</v>
      </c>
      <c r="BH24" s="113">
        <v>1.2474973418117401</v>
      </c>
      <c r="BI24" s="20">
        <v>-11.960765641788401</v>
      </c>
      <c r="BJ24" s="113">
        <v>3.58741964377871</v>
      </c>
      <c r="BK24" s="20">
        <v>22.297844827332099</v>
      </c>
      <c r="BL24" s="113">
        <v>1.0751443868642601</v>
      </c>
      <c r="BM24" s="20">
        <v>33.088875729224597</v>
      </c>
      <c r="BN24" s="113">
        <v>2.6937361437832301</v>
      </c>
      <c r="BO24" s="20">
        <v>24.526589850569199</v>
      </c>
      <c r="BP24" s="113">
        <v>2.0530439466553698</v>
      </c>
      <c r="BQ24" s="20">
        <v>19.1059848252712</v>
      </c>
      <c r="BR24" s="113">
        <v>1.1123345255296799</v>
      </c>
      <c r="BS24" s="20">
        <v>-13.9828909039534</v>
      </c>
      <c r="BT24" s="113">
        <v>2.58357279350128</v>
      </c>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8"/>
    </row>
    <row r="25" spans="1:100" ht="13" customHeight="1" x14ac:dyDescent="0.15">
      <c r="A25" s="57" t="s">
        <v>259</v>
      </c>
      <c r="B25" s="106">
        <v>2</v>
      </c>
      <c r="C25" s="20">
        <v>2.9969402711296902</v>
      </c>
      <c r="D25" s="113">
        <v>0.38326609833181102</v>
      </c>
      <c r="E25" s="20">
        <v>6.6980897112825</v>
      </c>
      <c r="F25" s="113">
        <v>1.6465354080191099</v>
      </c>
      <c r="G25" s="20">
        <v>2.8617427675403002</v>
      </c>
      <c r="H25" s="113">
        <v>0.85946053528645106</v>
      </c>
      <c r="I25" s="20">
        <v>2.0969918226036302</v>
      </c>
      <c r="J25" s="113">
        <v>0.31324468122256299</v>
      </c>
      <c r="K25" s="20">
        <v>-4.6010978886788596</v>
      </c>
      <c r="L25" s="113">
        <v>1.6628070960166099</v>
      </c>
      <c r="M25" s="20">
        <v>1.6776692523102099</v>
      </c>
      <c r="N25" s="113">
        <v>0.27875608535053797</v>
      </c>
      <c r="O25" s="20">
        <v>4.82644279526827</v>
      </c>
      <c r="P25" s="113">
        <v>1.10600676904083</v>
      </c>
      <c r="Q25" s="20">
        <v>0.89584068865202904</v>
      </c>
      <c r="R25" s="113">
        <v>0.39444077445188802</v>
      </c>
      <c r="S25" s="20">
        <v>1.10141624012733</v>
      </c>
      <c r="T25" s="113">
        <v>0.262049798252946</v>
      </c>
      <c r="U25" s="20">
        <v>-3.7250265551409401</v>
      </c>
      <c r="V25" s="113">
        <v>1.0833847304051401</v>
      </c>
      <c r="W25" s="20">
        <v>6.2921976007867304</v>
      </c>
      <c r="X25" s="113">
        <v>0.53880672829439502</v>
      </c>
      <c r="Y25" s="20">
        <v>9.8883290235401002</v>
      </c>
      <c r="Z25" s="113">
        <v>1.54862680817034</v>
      </c>
      <c r="AA25" s="20">
        <v>7.7190497347458802</v>
      </c>
      <c r="AB25" s="113">
        <v>1.4425884769631701</v>
      </c>
      <c r="AC25" s="20">
        <v>5.0976449174744101</v>
      </c>
      <c r="AD25" s="113">
        <v>0.61630746938109704</v>
      </c>
      <c r="AE25" s="20">
        <v>-4.7906841060656804</v>
      </c>
      <c r="AF25" s="113">
        <v>1.60882575839619</v>
      </c>
      <c r="AG25" s="20">
        <v>27.967864593796701</v>
      </c>
      <c r="AH25" s="113">
        <v>0.95255822988378902</v>
      </c>
      <c r="AI25" s="20">
        <v>31.310011294132099</v>
      </c>
      <c r="AJ25" s="113">
        <v>2.13258188693468</v>
      </c>
      <c r="AK25" s="20">
        <v>27.333612398906499</v>
      </c>
      <c r="AL25" s="113">
        <v>2.1777282226299599</v>
      </c>
      <c r="AM25" s="20">
        <v>27.246938506281801</v>
      </c>
      <c r="AN25" s="113">
        <v>1.17667969327511</v>
      </c>
      <c r="AO25" s="20">
        <v>-4.0630727878502899</v>
      </c>
      <c r="AP25" s="113">
        <v>2.3413045577361</v>
      </c>
      <c r="AQ25" s="20">
        <v>57.425890839047803</v>
      </c>
      <c r="AR25" s="113">
        <v>1.1890707536963101</v>
      </c>
      <c r="AS25" s="20">
        <v>58.048681052881498</v>
      </c>
      <c r="AT25" s="113">
        <v>2.4766662232842802</v>
      </c>
      <c r="AU25" s="20">
        <v>60.040427744591902</v>
      </c>
      <c r="AV25" s="113">
        <v>2.6749247679911199</v>
      </c>
      <c r="AW25" s="20">
        <v>56.554484697895198</v>
      </c>
      <c r="AX25" s="113">
        <v>1.32385934174384</v>
      </c>
      <c r="AY25" s="20">
        <v>-1.4941963549863</v>
      </c>
      <c r="AZ25" s="113">
        <v>2.5918271301518399</v>
      </c>
      <c r="BA25" s="20">
        <v>37.227375042653897</v>
      </c>
      <c r="BB25" s="113">
        <v>0.97120827624542205</v>
      </c>
      <c r="BC25" s="20">
        <v>41.133051345953497</v>
      </c>
      <c r="BD25" s="113">
        <v>2.7723676705473799</v>
      </c>
      <c r="BE25" s="20">
        <v>36.488852502657799</v>
      </c>
      <c r="BF25" s="113">
        <v>2.27193701840172</v>
      </c>
      <c r="BG25" s="20">
        <v>36.166199015670898</v>
      </c>
      <c r="BH25" s="113">
        <v>1.09140770459714</v>
      </c>
      <c r="BI25" s="20">
        <v>-4.9668523302825198</v>
      </c>
      <c r="BJ25" s="113">
        <v>2.9122966475426999</v>
      </c>
      <c r="BK25" s="20">
        <v>11.7718198930994</v>
      </c>
      <c r="BL25" s="113">
        <v>0.64357523811039197</v>
      </c>
      <c r="BM25" s="20">
        <v>11.280999413915101</v>
      </c>
      <c r="BN25" s="113">
        <v>1.6834234799834999</v>
      </c>
      <c r="BO25" s="20">
        <v>10.1628193496779</v>
      </c>
      <c r="BP25" s="113">
        <v>1.3808098482825999</v>
      </c>
      <c r="BQ25" s="20">
        <v>12.007840245830099</v>
      </c>
      <c r="BR25" s="113">
        <v>0.80953897931077401</v>
      </c>
      <c r="BS25" s="20">
        <v>0.72684083191494298</v>
      </c>
      <c r="BT25" s="113">
        <v>1.9041483560385799</v>
      </c>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8"/>
    </row>
    <row r="26" spans="1:100" ht="13" customHeight="1" x14ac:dyDescent="0.15">
      <c r="A26" s="57" t="s">
        <v>260</v>
      </c>
      <c r="B26" s="106">
        <v>2</v>
      </c>
      <c r="C26" s="20">
        <v>9.3792463466826597</v>
      </c>
      <c r="D26" s="113">
        <v>0.68935977377008495</v>
      </c>
      <c r="E26" s="20">
        <v>11.215081231988201</v>
      </c>
      <c r="F26" s="113">
        <v>1.5724143242781801</v>
      </c>
      <c r="G26" s="20">
        <v>8.6038115664887993</v>
      </c>
      <c r="H26" s="113">
        <v>2.2135017510528501</v>
      </c>
      <c r="I26" s="20">
        <v>8.8962794902777507</v>
      </c>
      <c r="J26" s="113">
        <v>0.92504534619590495</v>
      </c>
      <c r="K26" s="20">
        <v>-2.3188017417104501</v>
      </c>
      <c r="L26" s="113">
        <v>1.90438801675307</v>
      </c>
      <c r="M26" s="20">
        <v>5.2109267341234098</v>
      </c>
      <c r="N26" s="113">
        <v>0.53034662366453</v>
      </c>
      <c r="O26" s="20">
        <v>8.4504724462659802</v>
      </c>
      <c r="P26" s="113">
        <v>1.59903656337239</v>
      </c>
      <c r="Q26" s="20">
        <v>4.7645339460333203</v>
      </c>
      <c r="R26" s="113">
        <v>1.6002798135673499</v>
      </c>
      <c r="S26" s="20">
        <v>4.09762133564052</v>
      </c>
      <c r="T26" s="113">
        <v>0.62500923554773602</v>
      </c>
      <c r="U26" s="20">
        <v>-4.3528511106254602</v>
      </c>
      <c r="V26" s="113">
        <v>1.85552613139589</v>
      </c>
      <c r="W26" s="20">
        <v>8.1639843087782502</v>
      </c>
      <c r="X26" s="113">
        <v>0.77311323360637396</v>
      </c>
      <c r="Y26" s="20">
        <v>8.4435537723822591</v>
      </c>
      <c r="Z26" s="113">
        <v>1.5849486720389701</v>
      </c>
      <c r="AA26" s="20">
        <v>7.8255989424339498</v>
      </c>
      <c r="AB26" s="113">
        <v>1.8521949264480999</v>
      </c>
      <c r="AC26" s="20">
        <v>8.0784572143792204</v>
      </c>
      <c r="AD26" s="113">
        <v>0.935448661782602</v>
      </c>
      <c r="AE26" s="20">
        <v>-0.36509655800303897</v>
      </c>
      <c r="AF26" s="113">
        <v>1.84864090088077</v>
      </c>
      <c r="AG26" s="20">
        <v>59.816681118110502</v>
      </c>
      <c r="AH26" s="113">
        <v>1.15278224895912</v>
      </c>
      <c r="AI26" s="20">
        <v>62.497783935099903</v>
      </c>
      <c r="AJ26" s="113">
        <v>2.5158982987124401</v>
      </c>
      <c r="AK26" s="20">
        <v>57.512375281192902</v>
      </c>
      <c r="AL26" s="113">
        <v>3.30565572109158</v>
      </c>
      <c r="AM26" s="20">
        <v>59.787415243702497</v>
      </c>
      <c r="AN26" s="113">
        <v>1.44535293340825</v>
      </c>
      <c r="AO26" s="20">
        <v>-2.7103686913974099</v>
      </c>
      <c r="AP26" s="113">
        <v>2.9225823324464502</v>
      </c>
      <c r="AQ26" s="20">
        <v>62.4494608268839</v>
      </c>
      <c r="AR26" s="113">
        <v>1.1163237611450201</v>
      </c>
      <c r="AS26" s="20">
        <v>67.451008692483299</v>
      </c>
      <c r="AT26" s="113">
        <v>2.47481649774228</v>
      </c>
      <c r="AU26" s="20">
        <v>66.469664238195307</v>
      </c>
      <c r="AV26" s="113">
        <v>3.2533614386492302</v>
      </c>
      <c r="AW26" s="20">
        <v>60.365614766483098</v>
      </c>
      <c r="AX26" s="113">
        <v>1.52289659345115</v>
      </c>
      <c r="AY26" s="20">
        <v>-7.0853939260001697</v>
      </c>
      <c r="AZ26" s="113">
        <v>2.9131886664723399</v>
      </c>
      <c r="BA26" s="20">
        <v>54.587337251850798</v>
      </c>
      <c r="BB26" s="113">
        <v>1.30234470234516</v>
      </c>
      <c r="BC26" s="20">
        <v>53.014104870405397</v>
      </c>
      <c r="BD26" s="113">
        <v>2.81486157241177</v>
      </c>
      <c r="BE26" s="20">
        <v>53.400452465441298</v>
      </c>
      <c r="BF26" s="113">
        <v>3.8815411428148798</v>
      </c>
      <c r="BG26" s="20">
        <v>55.423640738760803</v>
      </c>
      <c r="BH26" s="113">
        <v>1.59521296841317</v>
      </c>
      <c r="BI26" s="20">
        <v>2.4095358683554302</v>
      </c>
      <c r="BJ26" s="113">
        <v>3.2861820960597901</v>
      </c>
      <c r="BK26" s="20">
        <v>22.202202459619901</v>
      </c>
      <c r="BL26" s="113">
        <v>1.1351190282658501</v>
      </c>
      <c r="BM26" s="20">
        <v>19.889360135499999</v>
      </c>
      <c r="BN26" s="113">
        <v>2.1598483196656901</v>
      </c>
      <c r="BO26" s="20">
        <v>20.911084532265399</v>
      </c>
      <c r="BP26" s="113">
        <v>2.9319784189975802</v>
      </c>
      <c r="BQ26" s="20">
        <v>22.894134870213001</v>
      </c>
      <c r="BR26" s="113">
        <v>1.46466306421592</v>
      </c>
      <c r="BS26" s="20">
        <v>3.0047747347129601</v>
      </c>
      <c r="BT26" s="113">
        <v>2.6286713055725501</v>
      </c>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8"/>
    </row>
    <row r="27" spans="1:100" ht="13" customHeight="1" x14ac:dyDescent="0.15">
      <c r="A27" s="57" t="s">
        <v>261</v>
      </c>
      <c r="B27" s="106">
        <v>2</v>
      </c>
      <c r="C27" s="20">
        <v>16.639158808059101</v>
      </c>
      <c r="D27" s="113">
        <v>0.98827126758446904</v>
      </c>
      <c r="E27" s="20">
        <v>22.566350245224701</v>
      </c>
      <c r="F27" s="113">
        <v>1.88984353923548</v>
      </c>
      <c r="G27" s="20">
        <v>16.869999809346002</v>
      </c>
      <c r="H27" s="113">
        <v>1.8878567942683999</v>
      </c>
      <c r="I27" s="20">
        <v>14.109970751276901</v>
      </c>
      <c r="J27" s="113">
        <v>0.78238847377138998</v>
      </c>
      <c r="K27" s="20">
        <v>-8.4563794939478001</v>
      </c>
      <c r="L27" s="113">
        <v>1.69944652790442</v>
      </c>
      <c r="M27" s="20">
        <v>12.6858246641909</v>
      </c>
      <c r="N27" s="113">
        <v>0.50162403888964602</v>
      </c>
      <c r="O27" s="20">
        <v>13.241321923974899</v>
      </c>
      <c r="P27" s="113">
        <v>1.32615767407005</v>
      </c>
      <c r="Q27" s="20">
        <v>10.643893808795401</v>
      </c>
      <c r="R27" s="113">
        <v>1.1455811942601</v>
      </c>
      <c r="S27" s="20">
        <v>12.8378323137969</v>
      </c>
      <c r="T27" s="113">
        <v>0.58409180753849799</v>
      </c>
      <c r="U27" s="20">
        <v>-0.403489610177997</v>
      </c>
      <c r="V27" s="113">
        <v>1.44574221477899</v>
      </c>
      <c r="W27" s="20">
        <v>11.3627663178207</v>
      </c>
      <c r="X27" s="113">
        <v>0.61877535935878303</v>
      </c>
      <c r="Y27" s="20">
        <v>13.5909676295311</v>
      </c>
      <c r="Z27" s="113">
        <v>1.4110586169748101</v>
      </c>
      <c r="AA27" s="20">
        <v>12.772120003657401</v>
      </c>
      <c r="AB27" s="113">
        <v>1.3654023017266199</v>
      </c>
      <c r="AC27" s="20">
        <v>9.9462208965277892</v>
      </c>
      <c r="AD27" s="113">
        <v>0.54707423237178399</v>
      </c>
      <c r="AE27" s="20">
        <v>-3.6447467330033301</v>
      </c>
      <c r="AF27" s="113">
        <v>1.4374422308880701</v>
      </c>
      <c r="AG27" s="20">
        <v>47.760399475099398</v>
      </c>
      <c r="AH27" s="113">
        <v>0.95716522281174798</v>
      </c>
      <c r="AI27" s="20">
        <v>48.8696021219681</v>
      </c>
      <c r="AJ27" s="113">
        <v>1.75928748958236</v>
      </c>
      <c r="AK27" s="20">
        <v>50.415352983196897</v>
      </c>
      <c r="AL27" s="113">
        <v>2.0835052918013299</v>
      </c>
      <c r="AM27" s="20">
        <v>46.502697291681997</v>
      </c>
      <c r="AN27" s="113">
        <v>1.1186232761666799</v>
      </c>
      <c r="AO27" s="20">
        <v>-2.3669048302861002</v>
      </c>
      <c r="AP27" s="113">
        <v>2.0282086167102502</v>
      </c>
      <c r="AQ27" s="20">
        <v>74.385343509840595</v>
      </c>
      <c r="AR27" s="113">
        <v>0.71767557306727103</v>
      </c>
      <c r="AS27" s="20">
        <v>75.034406189368895</v>
      </c>
      <c r="AT27" s="113">
        <v>1.4019496964337601</v>
      </c>
      <c r="AU27" s="20">
        <v>74.933851527074495</v>
      </c>
      <c r="AV27" s="113">
        <v>1.66207127873479</v>
      </c>
      <c r="AW27" s="20">
        <v>74.229028717307301</v>
      </c>
      <c r="AX27" s="113">
        <v>0.84925297418529599</v>
      </c>
      <c r="AY27" s="20">
        <v>-0.80537747206159305</v>
      </c>
      <c r="AZ27" s="113">
        <v>1.4854953064296501</v>
      </c>
      <c r="BA27" s="20">
        <v>53.079540014585902</v>
      </c>
      <c r="BB27" s="113">
        <v>0.74152015460558096</v>
      </c>
      <c r="BC27" s="20">
        <v>52.715622200303002</v>
      </c>
      <c r="BD27" s="113">
        <v>1.3923538124003401</v>
      </c>
      <c r="BE27" s="20">
        <v>51.485491281429503</v>
      </c>
      <c r="BF27" s="113">
        <v>1.95628350040461</v>
      </c>
      <c r="BG27" s="20">
        <v>53.6720407743096</v>
      </c>
      <c r="BH27" s="113">
        <v>1.07177389902424</v>
      </c>
      <c r="BI27" s="20">
        <v>0.95641857400660502</v>
      </c>
      <c r="BJ27" s="113">
        <v>1.8014331224203599</v>
      </c>
      <c r="BK27" s="20">
        <v>28.391822338516899</v>
      </c>
      <c r="BL27" s="113">
        <v>0.72427836575182802</v>
      </c>
      <c r="BM27" s="20">
        <v>32.601574091265597</v>
      </c>
      <c r="BN27" s="113">
        <v>1.3756737222269499</v>
      </c>
      <c r="BO27" s="20">
        <v>28.464868479834202</v>
      </c>
      <c r="BP27" s="113">
        <v>1.6761354506019599</v>
      </c>
      <c r="BQ27" s="20">
        <v>26.928327921082701</v>
      </c>
      <c r="BR27" s="113">
        <v>0.80171823135756304</v>
      </c>
      <c r="BS27" s="20">
        <v>-5.6732461701829404</v>
      </c>
      <c r="BT27" s="113">
        <v>1.48130400559354</v>
      </c>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8"/>
    </row>
    <row r="28" spans="1:100" ht="13" customHeight="1" x14ac:dyDescent="0.15">
      <c r="A28" s="57" t="s">
        <v>262</v>
      </c>
      <c r="B28" s="106">
        <v>2</v>
      </c>
      <c r="C28" s="20">
        <v>58.254648651953801</v>
      </c>
      <c r="D28" s="113">
        <v>1.66861169086332</v>
      </c>
      <c r="E28" s="20">
        <v>66.2769451160448</v>
      </c>
      <c r="F28" s="113">
        <v>2.9774267756691102</v>
      </c>
      <c r="G28" s="20">
        <v>54.700394041492302</v>
      </c>
      <c r="H28" s="113">
        <v>2.8514388266181299</v>
      </c>
      <c r="I28" s="20">
        <v>57.510822938585697</v>
      </c>
      <c r="J28" s="113">
        <v>1.8126172391669599</v>
      </c>
      <c r="K28" s="20">
        <v>-8.7661221774591205</v>
      </c>
      <c r="L28" s="113">
        <v>3.1089421132289399</v>
      </c>
      <c r="M28" s="20">
        <v>20.849932037757601</v>
      </c>
      <c r="N28" s="113">
        <v>1.40017359482171</v>
      </c>
      <c r="O28" s="20">
        <v>23.094704549870599</v>
      </c>
      <c r="P28" s="113">
        <v>3.35847462330725</v>
      </c>
      <c r="Q28" s="20">
        <v>19.649029758906799</v>
      </c>
      <c r="R28" s="113">
        <v>2.6772085194489201</v>
      </c>
      <c r="S28" s="20">
        <v>20.732790434420199</v>
      </c>
      <c r="T28" s="113">
        <v>1.31786628505116</v>
      </c>
      <c r="U28" s="20">
        <v>-2.36191411545038</v>
      </c>
      <c r="V28" s="113">
        <v>3.2511390463484102</v>
      </c>
      <c r="W28" s="20">
        <v>19.9929756560981</v>
      </c>
      <c r="X28" s="113">
        <v>1.1063496365583201</v>
      </c>
      <c r="Y28" s="20">
        <v>24.618292476016801</v>
      </c>
      <c r="Z28" s="113">
        <v>2.9708971989706101</v>
      </c>
      <c r="AA28" s="20">
        <v>18.9521827074221</v>
      </c>
      <c r="AB28" s="113">
        <v>2.25671555645844</v>
      </c>
      <c r="AC28" s="20">
        <v>19.427809322297598</v>
      </c>
      <c r="AD28" s="113">
        <v>1.25765303588218</v>
      </c>
      <c r="AE28" s="20">
        <v>-5.1904831537192004</v>
      </c>
      <c r="AF28" s="113">
        <v>3.2954983193985599</v>
      </c>
      <c r="AG28" s="20">
        <v>60.566832520209303</v>
      </c>
      <c r="AH28" s="113">
        <v>1.35540913534574</v>
      </c>
      <c r="AI28" s="20">
        <v>66.796526088560697</v>
      </c>
      <c r="AJ28" s="113">
        <v>2.6777780819669101</v>
      </c>
      <c r="AK28" s="20">
        <v>58.829023017921898</v>
      </c>
      <c r="AL28" s="113">
        <v>2.7195509872362198</v>
      </c>
      <c r="AM28" s="20">
        <v>59.694868299102602</v>
      </c>
      <c r="AN28" s="113">
        <v>1.5352860995283499</v>
      </c>
      <c r="AO28" s="20">
        <v>-7.1016577894580699</v>
      </c>
      <c r="AP28" s="113">
        <v>3.00779304323106</v>
      </c>
      <c r="AQ28" s="20">
        <v>69.541649406647295</v>
      </c>
      <c r="AR28" s="113">
        <v>1.2525913830597499</v>
      </c>
      <c r="AS28" s="20">
        <v>75.515868732519294</v>
      </c>
      <c r="AT28" s="113">
        <v>2.3334900371070502</v>
      </c>
      <c r="AU28" s="20">
        <v>68.531795870882306</v>
      </c>
      <c r="AV28" s="113">
        <v>3.12066199854819</v>
      </c>
      <c r="AW28" s="20">
        <v>68.372170952997706</v>
      </c>
      <c r="AX28" s="113">
        <v>1.5830576717393099</v>
      </c>
      <c r="AY28" s="20">
        <v>-7.1436977795216396</v>
      </c>
      <c r="AZ28" s="113">
        <v>2.6762245589335798</v>
      </c>
      <c r="BA28" s="20">
        <v>40.068462198341699</v>
      </c>
      <c r="BB28" s="113">
        <v>1.33547783434276</v>
      </c>
      <c r="BC28" s="20">
        <v>46.963209412895701</v>
      </c>
      <c r="BD28" s="113">
        <v>3.2202777424631499</v>
      </c>
      <c r="BE28" s="20">
        <v>39.932757880454801</v>
      </c>
      <c r="BF28" s="113">
        <v>3.1034684559339598</v>
      </c>
      <c r="BG28" s="20">
        <v>38.168241813943503</v>
      </c>
      <c r="BH28" s="113">
        <v>1.50692614626786</v>
      </c>
      <c r="BI28" s="20">
        <v>-8.7949675989521605</v>
      </c>
      <c r="BJ28" s="113">
        <v>3.5640343620001</v>
      </c>
      <c r="BK28" s="20">
        <v>12.2194822941357</v>
      </c>
      <c r="BL28" s="113">
        <v>0.91873616227240196</v>
      </c>
      <c r="BM28" s="20">
        <v>17.472940799974399</v>
      </c>
      <c r="BN28" s="113">
        <v>2.34766510475297</v>
      </c>
      <c r="BO28" s="20">
        <v>14.963176349947499</v>
      </c>
      <c r="BP28" s="113">
        <v>2.2344484107807601</v>
      </c>
      <c r="BQ28" s="20">
        <v>10.5337366491063</v>
      </c>
      <c r="BR28" s="113">
        <v>0.88361289511808905</v>
      </c>
      <c r="BS28" s="20">
        <v>-6.9392041508681297</v>
      </c>
      <c r="BT28" s="113">
        <v>2.3975063645487098</v>
      </c>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8"/>
    </row>
    <row r="29" spans="1:100" ht="13" customHeight="1" x14ac:dyDescent="0.15">
      <c r="A29" s="57" t="s">
        <v>263</v>
      </c>
      <c r="B29" s="106">
        <v>2</v>
      </c>
      <c r="C29" s="20">
        <v>16.4798894078729</v>
      </c>
      <c r="D29" s="113">
        <v>0.90672973899669196</v>
      </c>
      <c r="E29" s="20">
        <v>18.382170610883001</v>
      </c>
      <c r="F29" s="113">
        <v>1.90386661673112</v>
      </c>
      <c r="G29" s="20">
        <v>13.087018449190399</v>
      </c>
      <c r="H29" s="113">
        <v>2.0720671476097099</v>
      </c>
      <c r="I29" s="20">
        <v>16.426201875779501</v>
      </c>
      <c r="J29" s="113">
        <v>0.95080260485557599</v>
      </c>
      <c r="K29" s="20">
        <v>-1.95596873510353</v>
      </c>
      <c r="L29" s="113">
        <v>1.8892616316653501</v>
      </c>
      <c r="M29" s="20">
        <v>4.5640081362826797</v>
      </c>
      <c r="N29" s="113">
        <v>0.405164066753263</v>
      </c>
      <c r="O29" s="20">
        <v>4.2632460647099801</v>
      </c>
      <c r="P29" s="113">
        <v>1.01911253104141</v>
      </c>
      <c r="Q29" s="20">
        <v>3.97999190203429</v>
      </c>
      <c r="R29" s="113">
        <v>1.0423649871656799</v>
      </c>
      <c r="S29" s="20">
        <v>4.5671404943466198</v>
      </c>
      <c r="T29" s="113">
        <v>0.43735114735383201</v>
      </c>
      <c r="U29" s="20">
        <v>0.30389442963664698</v>
      </c>
      <c r="V29" s="113">
        <v>1.08336174847419</v>
      </c>
      <c r="W29" s="20">
        <v>7.9241679076511504</v>
      </c>
      <c r="X29" s="113">
        <v>0.50588175690237702</v>
      </c>
      <c r="Y29" s="20">
        <v>5.6074111701503799</v>
      </c>
      <c r="Z29" s="113">
        <v>0.95965093467666596</v>
      </c>
      <c r="AA29" s="20">
        <v>9.4995091231284494</v>
      </c>
      <c r="AB29" s="113">
        <v>2.03775014481434</v>
      </c>
      <c r="AC29" s="20">
        <v>7.93131066402215</v>
      </c>
      <c r="AD29" s="113">
        <v>0.57229575641046304</v>
      </c>
      <c r="AE29" s="20">
        <v>2.3238994938717701</v>
      </c>
      <c r="AF29" s="113">
        <v>1.0870568314787901</v>
      </c>
      <c r="AG29" s="20">
        <v>30.801367135368</v>
      </c>
      <c r="AH29" s="113">
        <v>0.95168803565395299</v>
      </c>
      <c r="AI29" s="20">
        <v>29.311202377593801</v>
      </c>
      <c r="AJ29" s="113">
        <v>1.86498246574564</v>
      </c>
      <c r="AK29" s="20">
        <v>29.326131876950601</v>
      </c>
      <c r="AL29" s="113">
        <v>2.0811756756376298</v>
      </c>
      <c r="AM29" s="20">
        <v>31.4152738068498</v>
      </c>
      <c r="AN29" s="113">
        <v>1.17428361789092</v>
      </c>
      <c r="AO29" s="20">
        <v>2.1040714292560199</v>
      </c>
      <c r="AP29" s="113">
        <v>1.9554135993739099</v>
      </c>
      <c r="AQ29" s="20">
        <v>66.351590239002306</v>
      </c>
      <c r="AR29" s="113">
        <v>1.0557970318215499</v>
      </c>
      <c r="AS29" s="20">
        <v>56.367852049022297</v>
      </c>
      <c r="AT29" s="113">
        <v>2.33554638567868</v>
      </c>
      <c r="AU29" s="20">
        <v>64.391966340843794</v>
      </c>
      <c r="AV29" s="113">
        <v>2.25565872731767</v>
      </c>
      <c r="AW29" s="20">
        <v>69.190578297033994</v>
      </c>
      <c r="AX29" s="113">
        <v>1.25854484910135</v>
      </c>
      <c r="AY29" s="20">
        <v>12.822726248011699</v>
      </c>
      <c r="AZ29" s="113">
        <v>2.5337428168420599</v>
      </c>
      <c r="BA29" s="20">
        <v>38.533230900805201</v>
      </c>
      <c r="BB29" s="113">
        <v>1.00889030660204</v>
      </c>
      <c r="BC29" s="20">
        <v>34.615176625382198</v>
      </c>
      <c r="BD29" s="113">
        <v>1.9402670458058899</v>
      </c>
      <c r="BE29" s="20">
        <v>34.062706923515101</v>
      </c>
      <c r="BF29" s="113">
        <v>2.4522593907900001</v>
      </c>
      <c r="BG29" s="20">
        <v>40.142320259790502</v>
      </c>
      <c r="BH29" s="113">
        <v>1.2324418701328601</v>
      </c>
      <c r="BI29" s="20">
        <v>5.5271436344082296</v>
      </c>
      <c r="BJ29" s="113">
        <v>2.1596697645223601</v>
      </c>
      <c r="BK29" s="20">
        <v>15.44311705576</v>
      </c>
      <c r="BL29" s="113">
        <v>0.91762702179144495</v>
      </c>
      <c r="BM29" s="20">
        <v>14.5333887872498</v>
      </c>
      <c r="BN29" s="113">
        <v>2.01205011373019</v>
      </c>
      <c r="BO29" s="20">
        <v>14.7772330133244</v>
      </c>
      <c r="BP29" s="113">
        <v>1.93238259757057</v>
      </c>
      <c r="BQ29" s="20">
        <v>15.222167756225399</v>
      </c>
      <c r="BR29" s="113">
        <v>1.0391908508465499</v>
      </c>
      <c r="BS29" s="20">
        <v>0.688778968975578</v>
      </c>
      <c r="BT29" s="113">
        <v>2.1018372113268802</v>
      </c>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8"/>
    </row>
    <row r="30" spans="1:100" ht="13" customHeight="1" x14ac:dyDescent="0.15">
      <c r="A30" s="57" t="s">
        <v>264</v>
      </c>
      <c r="B30" s="106">
        <v>2</v>
      </c>
      <c r="C30" s="20">
        <v>41.458988279979501</v>
      </c>
      <c r="D30" s="113">
        <v>1.23947707591578</v>
      </c>
      <c r="E30" s="20">
        <v>46.422727910683101</v>
      </c>
      <c r="F30" s="113">
        <v>2.3599780651479199</v>
      </c>
      <c r="G30" s="20">
        <v>46.520582740074801</v>
      </c>
      <c r="H30" s="113">
        <v>2.5859448479176401</v>
      </c>
      <c r="I30" s="20">
        <v>38.635114378707001</v>
      </c>
      <c r="J30" s="113">
        <v>1.42499758113242</v>
      </c>
      <c r="K30" s="20">
        <v>-7.7876135319760804</v>
      </c>
      <c r="L30" s="113">
        <v>2.59319565676115</v>
      </c>
      <c r="M30" s="20">
        <v>8.4240135654652395</v>
      </c>
      <c r="N30" s="113">
        <v>0.76321241350151503</v>
      </c>
      <c r="O30" s="20">
        <v>9.1358597223687603</v>
      </c>
      <c r="P30" s="113">
        <v>1.1232087870979199</v>
      </c>
      <c r="Q30" s="20">
        <v>10.7805929956931</v>
      </c>
      <c r="R30" s="113">
        <v>2.5311391465275901</v>
      </c>
      <c r="S30" s="20">
        <v>7.6160099272557504</v>
      </c>
      <c r="T30" s="113">
        <v>0.63103828123933303</v>
      </c>
      <c r="U30" s="20">
        <v>-1.5198497951130101</v>
      </c>
      <c r="V30" s="113">
        <v>1.13187560459477</v>
      </c>
      <c r="W30" s="20">
        <v>10.517750895975301</v>
      </c>
      <c r="X30" s="113">
        <v>0.73146898583091002</v>
      </c>
      <c r="Y30" s="20">
        <v>10.531711767455199</v>
      </c>
      <c r="Z30" s="113">
        <v>1.3278132474892499</v>
      </c>
      <c r="AA30" s="20">
        <v>14.2235836126628</v>
      </c>
      <c r="AB30" s="113">
        <v>2.1311454862974002</v>
      </c>
      <c r="AC30" s="20">
        <v>9.5942117348234994</v>
      </c>
      <c r="AD30" s="113">
        <v>0.74489750005980304</v>
      </c>
      <c r="AE30" s="20">
        <v>-0.93750003263165205</v>
      </c>
      <c r="AF30" s="113">
        <v>1.3963769704186999</v>
      </c>
      <c r="AG30" s="20">
        <v>44.597289772353001</v>
      </c>
      <c r="AH30" s="113">
        <v>1.3352946552837801</v>
      </c>
      <c r="AI30" s="20">
        <v>46.209678557297302</v>
      </c>
      <c r="AJ30" s="113">
        <v>2.3866574665246398</v>
      </c>
      <c r="AK30" s="20">
        <v>48.088678598536497</v>
      </c>
      <c r="AL30" s="113">
        <v>2.9644606492805501</v>
      </c>
      <c r="AM30" s="20">
        <v>43.336655292847396</v>
      </c>
      <c r="AN30" s="113">
        <v>1.1956425741801899</v>
      </c>
      <c r="AO30" s="20">
        <v>-2.8730232644498299</v>
      </c>
      <c r="AP30" s="113">
        <v>2.1962619900806399</v>
      </c>
      <c r="AQ30" s="20">
        <v>78.673997884361</v>
      </c>
      <c r="AR30" s="113">
        <v>0.76570169063031102</v>
      </c>
      <c r="AS30" s="20">
        <v>76.897579680263206</v>
      </c>
      <c r="AT30" s="113">
        <v>1.6724659197993501</v>
      </c>
      <c r="AU30" s="20">
        <v>79.614758052335304</v>
      </c>
      <c r="AV30" s="113">
        <v>1.6884707545705999</v>
      </c>
      <c r="AW30" s="20">
        <v>79.199043478773206</v>
      </c>
      <c r="AX30" s="113">
        <v>1.00915994223272</v>
      </c>
      <c r="AY30" s="20">
        <v>2.3014637985099702</v>
      </c>
      <c r="AZ30" s="113">
        <v>1.8746957032882099</v>
      </c>
      <c r="BA30" s="20">
        <v>47.281401339593003</v>
      </c>
      <c r="BB30" s="113">
        <v>1.1495555075366699</v>
      </c>
      <c r="BC30" s="20">
        <v>47.574988803697003</v>
      </c>
      <c r="BD30" s="113">
        <v>2.13881800163997</v>
      </c>
      <c r="BE30" s="20">
        <v>47.579050111977601</v>
      </c>
      <c r="BF30" s="113">
        <v>2.39997274113637</v>
      </c>
      <c r="BG30" s="20">
        <v>47.179024820239199</v>
      </c>
      <c r="BH30" s="113">
        <v>1.1566823029372</v>
      </c>
      <c r="BI30" s="20">
        <v>-0.39596398345781098</v>
      </c>
      <c r="BJ30" s="113">
        <v>2.1196249581723401</v>
      </c>
      <c r="BK30" s="20">
        <v>10.2421605955318</v>
      </c>
      <c r="BL30" s="113">
        <v>0.97050290785386695</v>
      </c>
      <c r="BM30" s="20">
        <v>13.8939930250177</v>
      </c>
      <c r="BN30" s="113">
        <v>1.5343558553551</v>
      </c>
      <c r="BO30" s="20">
        <v>13.929053325491999</v>
      </c>
      <c r="BP30" s="113">
        <v>2.6492632738831601</v>
      </c>
      <c r="BQ30" s="20">
        <v>8.3047923023463106</v>
      </c>
      <c r="BR30" s="113">
        <v>0.74921764748005804</v>
      </c>
      <c r="BS30" s="20">
        <v>-5.5892007226714098</v>
      </c>
      <c r="BT30" s="113">
        <v>1.4261003674108399</v>
      </c>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8"/>
    </row>
    <row r="31" spans="1:100" ht="13" customHeight="1" x14ac:dyDescent="0.15">
      <c r="A31" s="57" t="s">
        <v>265</v>
      </c>
      <c r="B31" s="106">
        <v>2</v>
      </c>
      <c r="C31" s="20">
        <v>19.471774709889001</v>
      </c>
      <c r="D31" s="113">
        <v>1.3952066455801899</v>
      </c>
      <c r="E31" s="20">
        <v>19.4675473014007</v>
      </c>
      <c r="F31" s="113">
        <v>2.1452732312524598</v>
      </c>
      <c r="G31" s="20">
        <v>24.220348018154699</v>
      </c>
      <c r="H31" s="113">
        <v>2.7222983359395498</v>
      </c>
      <c r="I31" s="20">
        <v>18.466010717036699</v>
      </c>
      <c r="J31" s="113">
        <v>1.4551373012919799</v>
      </c>
      <c r="K31" s="20">
        <v>-1.00153658436404</v>
      </c>
      <c r="L31" s="113">
        <v>2.14214490770595</v>
      </c>
      <c r="M31" s="20">
        <v>4.2763453494649903</v>
      </c>
      <c r="N31" s="113">
        <v>0.414710970488058</v>
      </c>
      <c r="O31" s="20">
        <v>6.3473311962201304</v>
      </c>
      <c r="P31" s="113">
        <v>1.1460433002841901</v>
      </c>
      <c r="Q31" s="20">
        <v>4.37450331050045</v>
      </c>
      <c r="R31" s="113">
        <v>0.95609073191180305</v>
      </c>
      <c r="S31" s="20">
        <v>3.8930807290545602</v>
      </c>
      <c r="T31" s="113">
        <v>0.50862865768015098</v>
      </c>
      <c r="U31" s="20">
        <v>-2.45425046716558</v>
      </c>
      <c r="V31" s="113">
        <v>1.1791941650304001</v>
      </c>
      <c r="W31" s="20">
        <v>14.643384744273201</v>
      </c>
      <c r="X31" s="113">
        <v>0.79658027002264398</v>
      </c>
      <c r="Y31" s="20">
        <v>10.9398622358068</v>
      </c>
      <c r="Z31" s="113">
        <v>1.59467080030226</v>
      </c>
      <c r="AA31" s="20">
        <v>15.868461002259901</v>
      </c>
      <c r="AB31" s="113">
        <v>1.72610851002663</v>
      </c>
      <c r="AC31" s="20">
        <v>14.994162319428</v>
      </c>
      <c r="AD31" s="113">
        <v>0.95603258801991398</v>
      </c>
      <c r="AE31" s="20">
        <v>4.0543000836212801</v>
      </c>
      <c r="AF31" s="113">
        <v>1.7670350498984899</v>
      </c>
      <c r="AG31" s="20">
        <v>29.875131751157099</v>
      </c>
      <c r="AH31" s="113">
        <v>1.05955221009964</v>
      </c>
      <c r="AI31" s="20">
        <v>33.540764960144998</v>
      </c>
      <c r="AJ31" s="113">
        <v>2.9264628594398099</v>
      </c>
      <c r="AK31" s="20">
        <v>29.203293051899699</v>
      </c>
      <c r="AL31" s="113">
        <v>2.3661066547448399</v>
      </c>
      <c r="AM31" s="20">
        <v>29.457427703808499</v>
      </c>
      <c r="AN31" s="113">
        <v>1.3218081381912501</v>
      </c>
      <c r="AO31" s="20">
        <v>-4.0833372563364803</v>
      </c>
      <c r="AP31" s="113">
        <v>3.2775393580757801</v>
      </c>
      <c r="AQ31" s="20">
        <v>43.485909216859703</v>
      </c>
      <c r="AR31" s="113">
        <v>1.04227959397141</v>
      </c>
      <c r="AS31" s="20">
        <v>52.888923323587498</v>
      </c>
      <c r="AT31" s="113">
        <v>3.5103001688962898</v>
      </c>
      <c r="AU31" s="20">
        <v>48.183680219572899</v>
      </c>
      <c r="AV31" s="113">
        <v>2.6050277254454799</v>
      </c>
      <c r="AW31" s="20">
        <v>40.833638017429301</v>
      </c>
      <c r="AX31" s="113">
        <v>1.1745741407642101</v>
      </c>
      <c r="AY31" s="20">
        <v>-12.055285306158201</v>
      </c>
      <c r="AZ31" s="113">
        <v>3.6221658915175401</v>
      </c>
      <c r="BA31" s="20">
        <v>19.563968657240402</v>
      </c>
      <c r="BB31" s="113">
        <v>0.88553984001235497</v>
      </c>
      <c r="BC31" s="20">
        <v>21.2264499910378</v>
      </c>
      <c r="BD31" s="113">
        <v>2.5955686726007698</v>
      </c>
      <c r="BE31" s="20">
        <v>19.473933293139901</v>
      </c>
      <c r="BF31" s="113">
        <v>2.1057294039902898</v>
      </c>
      <c r="BG31" s="20">
        <v>19.285293791146799</v>
      </c>
      <c r="BH31" s="113">
        <v>0.99167526600061695</v>
      </c>
      <c r="BI31" s="20">
        <v>-1.94115619989108</v>
      </c>
      <c r="BJ31" s="113">
        <v>2.6868769008803999</v>
      </c>
      <c r="BK31" s="20">
        <v>3.2326292259901201</v>
      </c>
      <c r="BL31" s="113">
        <v>0.41128443188789598</v>
      </c>
      <c r="BM31" s="20">
        <v>3.9030585815185099</v>
      </c>
      <c r="BN31" s="113">
        <v>1.2216053497022099</v>
      </c>
      <c r="BO31" s="20">
        <v>3.6479113370887899</v>
      </c>
      <c r="BP31" s="113">
        <v>0.96422289804151795</v>
      </c>
      <c r="BQ31" s="20">
        <v>3.0457779665838398</v>
      </c>
      <c r="BR31" s="113">
        <v>0.44764887742682202</v>
      </c>
      <c r="BS31" s="20">
        <v>-0.857280614934671</v>
      </c>
      <c r="BT31" s="113">
        <v>1.27588542527314</v>
      </c>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8"/>
    </row>
    <row r="32" spans="1:100" ht="13" customHeight="1" x14ac:dyDescent="0.15">
      <c r="A32" s="57" t="s">
        <v>266</v>
      </c>
      <c r="B32" s="106">
        <v>2</v>
      </c>
      <c r="C32" s="20">
        <v>29.557275106856</v>
      </c>
      <c r="D32" s="113">
        <v>0.96073558288233296</v>
      </c>
      <c r="E32" s="20">
        <v>24.301058690167501</v>
      </c>
      <c r="F32" s="113">
        <v>2.4448781420343502</v>
      </c>
      <c r="G32" s="20">
        <v>29.635579144779701</v>
      </c>
      <c r="H32" s="113">
        <v>2.4111848355424299</v>
      </c>
      <c r="I32" s="20">
        <v>30.560269329114501</v>
      </c>
      <c r="J32" s="113">
        <v>1.12423870483975</v>
      </c>
      <c r="K32" s="20">
        <v>6.2592106389469899</v>
      </c>
      <c r="L32" s="113">
        <v>2.5559990384822</v>
      </c>
      <c r="M32" s="20">
        <v>7.3430408480765701</v>
      </c>
      <c r="N32" s="113">
        <v>0.50404310640166305</v>
      </c>
      <c r="O32" s="20">
        <v>10.5352709389827</v>
      </c>
      <c r="P32" s="113">
        <v>1.6494781597744399</v>
      </c>
      <c r="Q32" s="20">
        <v>7.49758734589253</v>
      </c>
      <c r="R32" s="113">
        <v>1.3742270662459199</v>
      </c>
      <c r="S32" s="20">
        <v>6.7941189412666203</v>
      </c>
      <c r="T32" s="113">
        <v>0.53323529920658996</v>
      </c>
      <c r="U32" s="20">
        <v>-3.7411519977160301</v>
      </c>
      <c r="V32" s="113">
        <v>1.6463965809010199</v>
      </c>
      <c r="W32" s="20">
        <v>14.7445448496062</v>
      </c>
      <c r="X32" s="113">
        <v>0.74765645108316703</v>
      </c>
      <c r="Y32" s="20">
        <v>18.335399641713401</v>
      </c>
      <c r="Z32" s="113">
        <v>2.0577067928453801</v>
      </c>
      <c r="AA32" s="20">
        <v>14.6310862587102</v>
      </c>
      <c r="AB32" s="113">
        <v>1.91428983475493</v>
      </c>
      <c r="AC32" s="20">
        <v>14.065517678084699</v>
      </c>
      <c r="AD32" s="113">
        <v>0.80718522482820199</v>
      </c>
      <c r="AE32" s="20">
        <v>-4.2698819636287002</v>
      </c>
      <c r="AF32" s="113">
        <v>2.1430838766415001</v>
      </c>
      <c r="AG32" s="20">
        <v>38.160701334133897</v>
      </c>
      <c r="AH32" s="113">
        <v>1.04758370587826</v>
      </c>
      <c r="AI32" s="20">
        <v>40.1216078426934</v>
      </c>
      <c r="AJ32" s="113">
        <v>2.5165440595904802</v>
      </c>
      <c r="AK32" s="20">
        <v>35.5327199602756</v>
      </c>
      <c r="AL32" s="113">
        <v>2.6286532726588701</v>
      </c>
      <c r="AM32" s="20">
        <v>38.667538357394299</v>
      </c>
      <c r="AN32" s="113">
        <v>1.15679608233899</v>
      </c>
      <c r="AO32" s="20">
        <v>-1.4540694852991201</v>
      </c>
      <c r="AP32" s="113">
        <v>2.49935713768676</v>
      </c>
      <c r="AQ32" s="20">
        <v>40.405712656692799</v>
      </c>
      <c r="AR32" s="113">
        <v>1.05605808962197</v>
      </c>
      <c r="AS32" s="20">
        <v>39.371474822412097</v>
      </c>
      <c r="AT32" s="113">
        <v>2.3047018618368602</v>
      </c>
      <c r="AU32" s="20">
        <v>35.540206095437298</v>
      </c>
      <c r="AV32" s="113">
        <v>2.4648712857482802</v>
      </c>
      <c r="AW32" s="20">
        <v>41.572633572195002</v>
      </c>
      <c r="AX32" s="113">
        <v>1.22714890830777</v>
      </c>
      <c r="AY32" s="20">
        <v>2.2011587497829099</v>
      </c>
      <c r="AZ32" s="113">
        <v>2.60173823363017</v>
      </c>
      <c r="BA32" s="20">
        <v>23.446547012893099</v>
      </c>
      <c r="BB32" s="113">
        <v>0.73203671675260995</v>
      </c>
      <c r="BC32" s="20">
        <v>30.484949423196401</v>
      </c>
      <c r="BD32" s="113">
        <v>2.1134960019075302</v>
      </c>
      <c r="BE32" s="20">
        <v>20.913647488180001</v>
      </c>
      <c r="BF32" s="113">
        <v>2.2904054775123801</v>
      </c>
      <c r="BG32" s="20">
        <v>22.632229586243199</v>
      </c>
      <c r="BH32" s="113">
        <v>0.77095254747653996</v>
      </c>
      <c r="BI32" s="20">
        <v>-7.8527198369531304</v>
      </c>
      <c r="BJ32" s="113">
        <v>2.2087613403397399</v>
      </c>
      <c r="BK32" s="20">
        <v>15.1195412943477</v>
      </c>
      <c r="BL32" s="113">
        <v>0.77025621062184702</v>
      </c>
      <c r="BM32" s="20">
        <v>22.047062700428899</v>
      </c>
      <c r="BN32" s="113">
        <v>2.1243227548489698</v>
      </c>
      <c r="BO32" s="20">
        <v>11.794813768800401</v>
      </c>
      <c r="BP32" s="113">
        <v>1.88796361962703</v>
      </c>
      <c r="BQ32" s="20">
        <v>14.3885169790854</v>
      </c>
      <c r="BR32" s="113">
        <v>0.79724481092935195</v>
      </c>
      <c r="BS32" s="20">
        <v>-7.65854572134345</v>
      </c>
      <c r="BT32" s="113">
        <v>2.1035514852069301</v>
      </c>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8"/>
    </row>
    <row r="33" spans="1:100" ht="13" customHeight="1" x14ac:dyDescent="0.15">
      <c r="A33" s="57" t="s">
        <v>267</v>
      </c>
      <c r="B33" s="106">
        <v>2</v>
      </c>
      <c r="C33" s="20">
        <v>46.689257329742702</v>
      </c>
      <c r="D33" s="113">
        <v>1.24130380407351</v>
      </c>
      <c r="E33" s="20">
        <v>49.671902687619799</v>
      </c>
      <c r="F33" s="113">
        <v>2.6106523188706401</v>
      </c>
      <c r="G33" s="20">
        <v>43.4825989814656</v>
      </c>
      <c r="H33" s="113">
        <v>3.1514441138542302</v>
      </c>
      <c r="I33" s="20">
        <v>45.989790528560199</v>
      </c>
      <c r="J33" s="113">
        <v>1.6346571784714301</v>
      </c>
      <c r="K33" s="20">
        <v>-3.68211215905959</v>
      </c>
      <c r="L33" s="113">
        <v>3.1984750878746802</v>
      </c>
      <c r="M33" s="20">
        <v>6.6193790977003903</v>
      </c>
      <c r="N33" s="113">
        <v>0.66266076024294096</v>
      </c>
      <c r="O33" s="20">
        <v>5.9405940789391902</v>
      </c>
      <c r="P33" s="113">
        <v>1.30658873540592</v>
      </c>
      <c r="Q33" s="20">
        <v>5.2443919001588997</v>
      </c>
      <c r="R33" s="113">
        <v>1.3054054895230001</v>
      </c>
      <c r="S33" s="20">
        <v>7.2160711074339901</v>
      </c>
      <c r="T33" s="113">
        <v>1.01771525955368</v>
      </c>
      <c r="U33" s="20">
        <v>1.2754770284947901</v>
      </c>
      <c r="V33" s="113">
        <v>1.7123216069429701</v>
      </c>
      <c r="W33" s="20">
        <v>18.6339990374208</v>
      </c>
      <c r="X33" s="113">
        <v>0.947957045772995</v>
      </c>
      <c r="Y33" s="20">
        <v>19.654613325432202</v>
      </c>
      <c r="Z33" s="113">
        <v>2.0572303834277998</v>
      </c>
      <c r="AA33" s="20">
        <v>19.362819125474001</v>
      </c>
      <c r="AB33" s="113">
        <v>2.36231792214017</v>
      </c>
      <c r="AC33" s="20">
        <v>18.027216041758599</v>
      </c>
      <c r="AD33" s="113">
        <v>1.3679390136951199</v>
      </c>
      <c r="AE33" s="20">
        <v>-1.6273972836736099</v>
      </c>
      <c r="AF33" s="113">
        <v>2.6501508368796798</v>
      </c>
      <c r="AG33" s="20">
        <v>44.468524195602001</v>
      </c>
      <c r="AH33" s="113">
        <v>1.1693083673525899</v>
      </c>
      <c r="AI33" s="20">
        <v>44.431207632267302</v>
      </c>
      <c r="AJ33" s="113">
        <v>2.5595056884916998</v>
      </c>
      <c r="AK33" s="20">
        <v>39.037242786817103</v>
      </c>
      <c r="AL33" s="113">
        <v>3.4827734676117998</v>
      </c>
      <c r="AM33" s="20">
        <v>46.307200746040898</v>
      </c>
      <c r="AN33" s="113">
        <v>1.7153576009045299</v>
      </c>
      <c r="AO33" s="20">
        <v>1.8759931137736501</v>
      </c>
      <c r="AP33" s="113">
        <v>3.3326813888535498</v>
      </c>
      <c r="AQ33" s="20">
        <v>69.679715711526597</v>
      </c>
      <c r="AR33" s="113">
        <v>1.4290951158304099</v>
      </c>
      <c r="AS33" s="20">
        <v>67.878248297794499</v>
      </c>
      <c r="AT33" s="113">
        <v>2.9414200478649501</v>
      </c>
      <c r="AU33" s="20">
        <v>68.269339814129196</v>
      </c>
      <c r="AV33" s="113">
        <v>3.0644818289212301</v>
      </c>
      <c r="AW33" s="20">
        <v>71.030417662484695</v>
      </c>
      <c r="AX33" s="113">
        <v>1.6606782402568301</v>
      </c>
      <c r="AY33" s="20">
        <v>3.1521693646902098</v>
      </c>
      <c r="AZ33" s="113">
        <v>3.1165639356002401</v>
      </c>
      <c r="BA33" s="20">
        <v>44.032484748893403</v>
      </c>
      <c r="BB33" s="113">
        <v>1.4116104093955399</v>
      </c>
      <c r="BC33" s="20">
        <v>46.490555764244597</v>
      </c>
      <c r="BD33" s="113">
        <v>3.0595401266859801</v>
      </c>
      <c r="BE33" s="20">
        <v>40.533683757740299</v>
      </c>
      <c r="BF33" s="113">
        <v>3.32727127783243</v>
      </c>
      <c r="BG33" s="20">
        <v>44.057833592540902</v>
      </c>
      <c r="BH33" s="113">
        <v>1.8040370722455801</v>
      </c>
      <c r="BI33" s="20">
        <v>-2.43272217170371</v>
      </c>
      <c r="BJ33" s="113">
        <v>3.5813770899055499</v>
      </c>
      <c r="BK33" s="20">
        <v>30.552374053644598</v>
      </c>
      <c r="BL33" s="113">
        <v>1.3009700155766</v>
      </c>
      <c r="BM33" s="20">
        <v>25.234243538898301</v>
      </c>
      <c r="BN33" s="113">
        <v>2.1749556635478799</v>
      </c>
      <c r="BO33" s="20">
        <v>30.055992122549998</v>
      </c>
      <c r="BP33" s="113">
        <v>3.2301176712355302</v>
      </c>
      <c r="BQ33" s="20">
        <v>33.4246722115371</v>
      </c>
      <c r="BR33" s="113">
        <v>1.8674539424613701</v>
      </c>
      <c r="BS33" s="20">
        <v>8.1904286726388893</v>
      </c>
      <c r="BT33" s="113">
        <v>3.1143817646006098</v>
      </c>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8"/>
    </row>
    <row r="34" spans="1:100" ht="13" customHeight="1" x14ac:dyDescent="0.15">
      <c r="A34" s="57" t="s">
        <v>268</v>
      </c>
      <c r="B34" s="106">
        <v>2</v>
      </c>
      <c r="C34" s="20">
        <v>23.0879228468063</v>
      </c>
      <c r="D34" s="113">
        <v>1.4666072655056701</v>
      </c>
      <c r="E34" s="20">
        <v>23.944082163719301</v>
      </c>
      <c r="F34" s="113">
        <v>2.8771062568072501</v>
      </c>
      <c r="G34" s="20">
        <v>21.352987939523899</v>
      </c>
      <c r="H34" s="113">
        <v>2.8208044146295399</v>
      </c>
      <c r="I34" s="20">
        <v>22.4765329264286</v>
      </c>
      <c r="J34" s="113">
        <v>1.55104637473566</v>
      </c>
      <c r="K34" s="20">
        <v>-1.46754923729067</v>
      </c>
      <c r="L34" s="113">
        <v>2.8854318807736901</v>
      </c>
      <c r="M34" s="20">
        <v>6.2003673092117699</v>
      </c>
      <c r="N34" s="113">
        <v>0.66967269916643202</v>
      </c>
      <c r="O34" s="20">
        <v>7.0058505060367002</v>
      </c>
      <c r="P34" s="113">
        <v>1.27309244313459</v>
      </c>
      <c r="Q34" s="20">
        <v>6.8202532447828697</v>
      </c>
      <c r="R34" s="113">
        <v>1.4256487287942801</v>
      </c>
      <c r="S34" s="20">
        <v>5.4348068969741998</v>
      </c>
      <c r="T34" s="113">
        <v>0.71322257255966504</v>
      </c>
      <c r="U34" s="20">
        <v>-1.5710436090625</v>
      </c>
      <c r="V34" s="113">
        <v>1.4180904229786</v>
      </c>
      <c r="W34" s="20">
        <v>18.540637992126801</v>
      </c>
      <c r="X34" s="113">
        <v>1.0950330951288401</v>
      </c>
      <c r="Y34" s="20">
        <v>19.4526193308198</v>
      </c>
      <c r="Z34" s="113">
        <v>2.2302218658979802</v>
      </c>
      <c r="AA34" s="20">
        <v>18.844289389881499</v>
      </c>
      <c r="AB34" s="113">
        <v>2.2134556922265598</v>
      </c>
      <c r="AC34" s="20">
        <v>16.959932471269099</v>
      </c>
      <c r="AD34" s="113">
        <v>1.19735088634586</v>
      </c>
      <c r="AE34" s="20">
        <v>-2.4926868595506702</v>
      </c>
      <c r="AF34" s="113">
        <v>2.3560886224347701</v>
      </c>
      <c r="AG34" s="20">
        <v>62.399539375942602</v>
      </c>
      <c r="AH34" s="113">
        <v>1.28978753779457</v>
      </c>
      <c r="AI34" s="20">
        <v>60.273497035488802</v>
      </c>
      <c r="AJ34" s="113">
        <v>3.04181701159844</v>
      </c>
      <c r="AK34" s="20">
        <v>65.261268737435799</v>
      </c>
      <c r="AL34" s="113">
        <v>2.68786329598767</v>
      </c>
      <c r="AM34" s="20">
        <v>63.1720457077002</v>
      </c>
      <c r="AN34" s="113">
        <v>1.6671107820514399</v>
      </c>
      <c r="AO34" s="20">
        <v>2.8985486722113798</v>
      </c>
      <c r="AP34" s="113">
        <v>3.6181016542519799</v>
      </c>
      <c r="AQ34" s="20">
        <v>64.671807701501393</v>
      </c>
      <c r="AR34" s="113">
        <v>1.15724304289586</v>
      </c>
      <c r="AS34" s="20">
        <v>67.6390536594662</v>
      </c>
      <c r="AT34" s="113">
        <v>2.7568337917949202</v>
      </c>
      <c r="AU34" s="20">
        <v>67.251639899087806</v>
      </c>
      <c r="AV34" s="113">
        <v>2.8699294787971499</v>
      </c>
      <c r="AW34" s="20">
        <v>63.3867519551615</v>
      </c>
      <c r="AX34" s="113">
        <v>1.4704692214325401</v>
      </c>
      <c r="AY34" s="20">
        <v>-4.2523017043047302</v>
      </c>
      <c r="AZ34" s="113">
        <v>3.2866127824703399</v>
      </c>
      <c r="BA34" s="20">
        <v>55.614368043309803</v>
      </c>
      <c r="BB34" s="113">
        <v>1.22407183200678</v>
      </c>
      <c r="BC34" s="20">
        <v>56.8058380296115</v>
      </c>
      <c r="BD34" s="113">
        <v>3.0217024465306901</v>
      </c>
      <c r="BE34" s="20">
        <v>56.769873301128598</v>
      </c>
      <c r="BF34" s="113">
        <v>2.9064018953046999</v>
      </c>
      <c r="BG34" s="20">
        <v>55.288324131440497</v>
      </c>
      <c r="BH34" s="113">
        <v>1.6748944925897</v>
      </c>
      <c r="BI34" s="20">
        <v>-1.5175138981710401</v>
      </c>
      <c r="BJ34" s="113">
        <v>3.5825221118059201</v>
      </c>
      <c r="BK34" s="20">
        <v>41.906319187739903</v>
      </c>
      <c r="BL34" s="113">
        <v>1.21292002007288</v>
      </c>
      <c r="BM34" s="20">
        <v>41.511921990226398</v>
      </c>
      <c r="BN34" s="113">
        <v>2.6499374542026199</v>
      </c>
      <c r="BO34" s="20">
        <v>43.366066752846898</v>
      </c>
      <c r="BP34" s="113">
        <v>2.6674466004264299</v>
      </c>
      <c r="BQ34" s="20">
        <v>40.991278228474002</v>
      </c>
      <c r="BR34" s="113">
        <v>1.52809773636102</v>
      </c>
      <c r="BS34" s="20">
        <v>-0.52064376175231097</v>
      </c>
      <c r="BT34" s="113">
        <v>2.9760230618103898</v>
      </c>
      <c r="BU34" s="107"/>
      <c r="BV34" s="107"/>
      <c r="BW34" s="107"/>
      <c r="BX34" s="107"/>
      <c r="BY34" s="107"/>
      <c r="BZ34" s="107"/>
      <c r="CA34" s="107"/>
      <c r="CB34" s="107"/>
      <c r="CC34" s="107"/>
      <c r="CD34" s="107"/>
      <c r="CE34" s="107"/>
      <c r="CF34" s="107"/>
      <c r="CG34" s="107"/>
      <c r="CH34" s="107"/>
      <c r="CI34" s="107"/>
      <c r="CJ34" s="107"/>
      <c r="CK34" s="107"/>
      <c r="CL34" s="107"/>
      <c r="CM34" s="107"/>
      <c r="CN34" s="107"/>
      <c r="CO34" s="107"/>
      <c r="CP34" s="107"/>
      <c r="CQ34" s="107"/>
      <c r="CR34" s="107"/>
      <c r="CS34" s="107"/>
      <c r="CT34" s="107"/>
      <c r="CU34" s="107"/>
      <c r="CV34" s="108"/>
    </row>
    <row r="35" spans="1:100" ht="13" customHeight="1" x14ac:dyDescent="0.15">
      <c r="A35" s="57" t="s">
        <v>269</v>
      </c>
      <c r="B35" s="106">
        <v>2</v>
      </c>
      <c r="C35" s="20">
        <v>61.769550183647802</v>
      </c>
      <c r="D35" s="113">
        <v>1.30352987970904</v>
      </c>
      <c r="E35" s="20">
        <v>55.054218100067203</v>
      </c>
      <c r="F35" s="113">
        <v>1.7654826041147</v>
      </c>
      <c r="G35" s="20">
        <v>61.099633710974899</v>
      </c>
      <c r="H35" s="113">
        <v>2.47380946362063</v>
      </c>
      <c r="I35" s="20">
        <v>63.914316598360898</v>
      </c>
      <c r="J35" s="113">
        <v>1.41407825380873</v>
      </c>
      <c r="K35" s="20">
        <v>8.8600984982936897</v>
      </c>
      <c r="L35" s="113">
        <v>2.08668313200674</v>
      </c>
      <c r="M35" s="20">
        <v>17.926246430663898</v>
      </c>
      <c r="N35" s="113">
        <v>0.75348011849915797</v>
      </c>
      <c r="O35" s="20">
        <v>18.585345127739899</v>
      </c>
      <c r="P35" s="113">
        <v>1.6108160734852099</v>
      </c>
      <c r="Q35" s="20">
        <v>16.9113173707111</v>
      </c>
      <c r="R35" s="113">
        <v>1.6021618358499099</v>
      </c>
      <c r="S35" s="20">
        <v>17.896437394283399</v>
      </c>
      <c r="T35" s="113">
        <v>0.89256924015837702</v>
      </c>
      <c r="U35" s="20">
        <v>-0.68890773345649603</v>
      </c>
      <c r="V35" s="113">
        <v>1.7076994135040799</v>
      </c>
      <c r="W35" s="20">
        <v>25.211854784849901</v>
      </c>
      <c r="X35" s="113">
        <v>0.86681049643435204</v>
      </c>
      <c r="Y35" s="20">
        <v>19.004903276547601</v>
      </c>
      <c r="Z35" s="113">
        <v>1.6809340747994801</v>
      </c>
      <c r="AA35" s="20">
        <v>27.233891850628201</v>
      </c>
      <c r="AB35" s="113">
        <v>1.7594561545309699</v>
      </c>
      <c r="AC35" s="20">
        <v>26.1532980605079</v>
      </c>
      <c r="AD35" s="113">
        <v>1.04937898122256</v>
      </c>
      <c r="AE35" s="20">
        <v>7.1483947839603701</v>
      </c>
      <c r="AF35" s="113">
        <v>1.9864761946795899</v>
      </c>
      <c r="AG35" s="20">
        <v>42.262628231091703</v>
      </c>
      <c r="AH35" s="113">
        <v>1.0278054389767799</v>
      </c>
      <c r="AI35" s="20">
        <v>41.6042284508394</v>
      </c>
      <c r="AJ35" s="113">
        <v>2.5102023000178799</v>
      </c>
      <c r="AK35" s="20">
        <v>43.818627610301498</v>
      </c>
      <c r="AL35" s="113">
        <v>1.91822199116754</v>
      </c>
      <c r="AM35" s="20">
        <v>41.929940602415897</v>
      </c>
      <c r="AN35" s="113">
        <v>1.23568455054002</v>
      </c>
      <c r="AO35" s="20">
        <v>0.32571215157654598</v>
      </c>
      <c r="AP35" s="113">
        <v>2.7834986826347099</v>
      </c>
      <c r="AQ35" s="20">
        <v>68.3257143322232</v>
      </c>
      <c r="AR35" s="113">
        <v>0.78294833686976195</v>
      </c>
      <c r="AS35" s="20">
        <v>67.237234276700903</v>
      </c>
      <c r="AT35" s="113">
        <v>2.0664101363549099</v>
      </c>
      <c r="AU35" s="20">
        <v>71.110675477945904</v>
      </c>
      <c r="AV35" s="113">
        <v>1.47161580731593</v>
      </c>
      <c r="AW35" s="20">
        <v>67.744641471769199</v>
      </c>
      <c r="AX35" s="113">
        <v>1.02747810448455</v>
      </c>
      <c r="AY35" s="20">
        <v>0.50740719506828202</v>
      </c>
      <c r="AZ35" s="113">
        <v>2.30342944123307</v>
      </c>
      <c r="BA35" s="20">
        <v>40.809545912792103</v>
      </c>
      <c r="BB35" s="113">
        <v>1.0176372627706001</v>
      </c>
      <c r="BC35" s="20">
        <v>43.801260909770697</v>
      </c>
      <c r="BD35" s="113">
        <v>2.0032339107350401</v>
      </c>
      <c r="BE35" s="20">
        <v>42.225075883270499</v>
      </c>
      <c r="BF35" s="113">
        <v>2.2057024499375602</v>
      </c>
      <c r="BG35" s="20">
        <v>39.300773737153598</v>
      </c>
      <c r="BH35" s="113">
        <v>1.18397088520074</v>
      </c>
      <c r="BI35" s="20">
        <v>-4.5004871726171602</v>
      </c>
      <c r="BJ35" s="113">
        <v>2.1628639843565098</v>
      </c>
      <c r="BK35" s="20">
        <v>17.785679110634099</v>
      </c>
      <c r="BL35" s="113">
        <v>0.83247897123315295</v>
      </c>
      <c r="BM35" s="20">
        <v>15.4721729052242</v>
      </c>
      <c r="BN35" s="113">
        <v>1.30543347557512</v>
      </c>
      <c r="BO35" s="20">
        <v>16.6490072504822</v>
      </c>
      <c r="BP35" s="113">
        <v>1.57899056420433</v>
      </c>
      <c r="BQ35" s="20">
        <v>18.669571362699401</v>
      </c>
      <c r="BR35" s="113">
        <v>1.0388896323833601</v>
      </c>
      <c r="BS35" s="20">
        <v>3.1973984574751699</v>
      </c>
      <c r="BT35" s="113">
        <v>1.46052452119911</v>
      </c>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8"/>
    </row>
    <row r="36" spans="1:100" ht="13" customHeight="1" x14ac:dyDescent="0.15">
      <c r="A36" s="57" t="s">
        <v>270</v>
      </c>
      <c r="B36" s="106">
        <v>2</v>
      </c>
      <c r="C36" s="20">
        <v>49.993201991477498</v>
      </c>
      <c r="D36" s="113">
        <v>1.31764757194953</v>
      </c>
      <c r="E36" s="20">
        <v>48.574043334421297</v>
      </c>
      <c r="F36" s="113">
        <v>2.2081109306551601</v>
      </c>
      <c r="G36" s="20">
        <v>43.158981259545499</v>
      </c>
      <c r="H36" s="113">
        <v>2.0323051480037799</v>
      </c>
      <c r="I36" s="20">
        <v>52.640198982359898</v>
      </c>
      <c r="J36" s="113">
        <v>1.56826673607994</v>
      </c>
      <c r="K36" s="20">
        <v>4.0661556479385501</v>
      </c>
      <c r="L36" s="113">
        <v>2.4037033532698699</v>
      </c>
      <c r="M36" s="20">
        <v>10.2216477920916</v>
      </c>
      <c r="N36" s="113">
        <v>0.75630001048099604</v>
      </c>
      <c r="O36" s="20">
        <v>10.449671556863199</v>
      </c>
      <c r="P36" s="113">
        <v>1.3387780356205801</v>
      </c>
      <c r="Q36" s="20">
        <v>10.4473346413066</v>
      </c>
      <c r="R36" s="113">
        <v>1.6404152663214899</v>
      </c>
      <c r="S36" s="20">
        <v>10.111093719432199</v>
      </c>
      <c r="T36" s="113">
        <v>0.81478202555255796</v>
      </c>
      <c r="U36" s="20">
        <v>-0.33857783743104097</v>
      </c>
      <c r="V36" s="113">
        <v>1.3414145946527001</v>
      </c>
      <c r="W36" s="20">
        <v>11.401912446407399</v>
      </c>
      <c r="X36" s="113">
        <v>0.84761427208069995</v>
      </c>
      <c r="Y36" s="20">
        <v>9.9350476475496006</v>
      </c>
      <c r="Z36" s="113">
        <v>1.2819330595502501</v>
      </c>
      <c r="AA36" s="20">
        <v>12.476011672439901</v>
      </c>
      <c r="AB36" s="113">
        <v>1.6036154804015801</v>
      </c>
      <c r="AC36" s="20">
        <v>11.635344339144501</v>
      </c>
      <c r="AD36" s="113">
        <v>0.94793498150613098</v>
      </c>
      <c r="AE36" s="20">
        <v>1.70029669159492</v>
      </c>
      <c r="AF36" s="113">
        <v>1.4643154327243499</v>
      </c>
      <c r="AG36" s="20">
        <v>41.257930503444697</v>
      </c>
      <c r="AH36" s="113">
        <v>1.1145211444118901</v>
      </c>
      <c r="AI36" s="20">
        <v>45.759337859742502</v>
      </c>
      <c r="AJ36" s="113">
        <v>1.9073624041252799</v>
      </c>
      <c r="AK36" s="20">
        <v>43.131663743786298</v>
      </c>
      <c r="AL36" s="113">
        <v>2.2145959753898898</v>
      </c>
      <c r="AM36" s="20">
        <v>39.4138767053268</v>
      </c>
      <c r="AN36" s="113">
        <v>1.3377501200311499</v>
      </c>
      <c r="AO36" s="20">
        <v>-6.3454611544157098</v>
      </c>
      <c r="AP36" s="113">
        <v>2.02485001619117</v>
      </c>
      <c r="AQ36" s="20">
        <v>53.1553624377757</v>
      </c>
      <c r="AR36" s="113">
        <v>1.06233807071265</v>
      </c>
      <c r="AS36" s="20">
        <v>55.670819249428398</v>
      </c>
      <c r="AT36" s="113">
        <v>1.8863940795802601</v>
      </c>
      <c r="AU36" s="20">
        <v>51.243619613678703</v>
      </c>
      <c r="AV36" s="113">
        <v>2.2818081016386</v>
      </c>
      <c r="AW36" s="20">
        <v>53.153179433702903</v>
      </c>
      <c r="AX36" s="113">
        <v>1.3695575492387899</v>
      </c>
      <c r="AY36" s="20">
        <v>-2.5176398157255</v>
      </c>
      <c r="AZ36" s="113">
        <v>2.2280805601042299</v>
      </c>
      <c r="BA36" s="20">
        <v>24.9615569198094</v>
      </c>
      <c r="BB36" s="113">
        <v>0.74564144125709597</v>
      </c>
      <c r="BC36" s="20">
        <v>31.5418373904457</v>
      </c>
      <c r="BD36" s="113">
        <v>1.5465268126912799</v>
      </c>
      <c r="BE36" s="20">
        <v>25.991809457528099</v>
      </c>
      <c r="BF36" s="113">
        <v>1.80948458989723</v>
      </c>
      <c r="BG36" s="20">
        <v>22.502447858726899</v>
      </c>
      <c r="BH36" s="113">
        <v>0.98486918141650104</v>
      </c>
      <c r="BI36" s="20">
        <v>-9.0393895317188004</v>
      </c>
      <c r="BJ36" s="113">
        <v>1.9317057990822799</v>
      </c>
      <c r="BK36" s="20">
        <v>5.6869918558728099</v>
      </c>
      <c r="BL36" s="113">
        <v>0.54130875936378997</v>
      </c>
      <c r="BM36" s="20">
        <v>5.6074726408092497</v>
      </c>
      <c r="BN36" s="113">
        <v>1.0314390683920001</v>
      </c>
      <c r="BO36" s="20">
        <v>6.8079250128029596</v>
      </c>
      <c r="BP36" s="113">
        <v>0.97957246075890803</v>
      </c>
      <c r="BQ36" s="20">
        <v>5.2572894447566796</v>
      </c>
      <c r="BR36" s="113">
        <v>0.64144499504474595</v>
      </c>
      <c r="BS36" s="20">
        <v>-0.35018319605257497</v>
      </c>
      <c r="BT36" s="113">
        <v>1.1708243453628899</v>
      </c>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8"/>
    </row>
    <row r="37" spans="1:100" ht="13" customHeight="1" x14ac:dyDescent="0.15">
      <c r="A37" s="57" t="s">
        <v>271</v>
      </c>
      <c r="B37" s="106">
        <v>2</v>
      </c>
      <c r="C37" s="20">
        <v>14.1290205126536</v>
      </c>
      <c r="D37" s="113">
        <v>0.58365376490533005</v>
      </c>
      <c r="E37" s="20">
        <v>12.9288697074635</v>
      </c>
      <c r="F37" s="113">
        <v>1.2953610249116401</v>
      </c>
      <c r="G37" s="20">
        <v>14.8429648943342</v>
      </c>
      <c r="H37" s="113">
        <v>1.1316367433605401</v>
      </c>
      <c r="I37" s="20">
        <v>14.115092548051599</v>
      </c>
      <c r="J37" s="113">
        <v>0.70458909616904997</v>
      </c>
      <c r="K37" s="20">
        <v>1.1862228405881401</v>
      </c>
      <c r="L37" s="113">
        <v>1.3820996961510501</v>
      </c>
      <c r="M37" s="20">
        <v>52.592310539107203</v>
      </c>
      <c r="N37" s="113">
        <v>0.97811709228712695</v>
      </c>
      <c r="O37" s="20">
        <v>50.793445293185897</v>
      </c>
      <c r="P37" s="113">
        <v>1.81065512372578</v>
      </c>
      <c r="Q37" s="20">
        <v>51.535672904613101</v>
      </c>
      <c r="R37" s="113">
        <v>1.5018494059312499</v>
      </c>
      <c r="S37" s="20">
        <v>53.565419359881801</v>
      </c>
      <c r="T37" s="113">
        <v>1.2381095981853401</v>
      </c>
      <c r="U37" s="20">
        <v>2.7719740666958499</v>
      </c>
      <c r="V37" s="113">
        <v>1.9159376735095599</v>
      </c>
      <c r="W37" s="20">
        <v>28.3995968516377</v>
      </c>
      <c r="X37" s="113">
        <v>0.84688607305581198</v>
      </c>
      <c r="Y37" s="20">
        <v>30.842587776377801</v>
      </c>
      <c r="Z37" s="113">
        <v>1.6093792882454201</v>
      </c>
      <c r="AA37" s="20">
        <v>28.867565540883302</v>
      </c>
      <c r="AB37" s="113">
        <v>2.11755287154278</v>
      </c>
      <c r="AC37" s="20">
        <v>27.018662280781601</v>
      </c>
      <c r="AD37" s="113">
        <v>0.87546012317859501</v>
      </c>
      <c r="AE37" s="20">
        <v>-3.8239254955962099</v>
      </c>
      <c r="AF37" s="113">
        <v>1.6453562611591801</v>
      </c>
      <c r="AG37" s="20">
        <v>60.727826734386902</v>
      </c>
      <c r="AH37" s="113">
        <v>0.98524966430171701</v>
      </c>
      <c r="AI37" s="20">
        <v>63.260965606955203</v>
      </c>
      <c r="AJ37" s="113">
        <v>1.5211803493028699</v>
      </c>
      <c r="AK37" s="20">
        <v>61.4508948504049</v>
      </c>
      <c r="AL37" s="113">
        <v>1.87922912340617</v>
      </c>
      <c r="AM37" s="20">
        <v>58.767148521090597</v>
      </c>
      <c r="AN37" s="113">
        <v>1.15725934429427</v>
      </c>
      <c r="AO37" s="20">
        <v>-4.4938170858645501</v>
      </c>
      <c r="AP37" s="113">
        <v>1.53298084013092</v>
      </c>
      <c r="AQ37" s="20">
        <v>67.276930948356195</v>
      </c>
      <c r="AR37" s="113">
        <v>0.86462362154032402</v>
      </c>
      <c r="AS37" s="20">
        <v>68.725600024598805</v>
      </c>
      <c r="AT37" s="113">
        <v>1.5208958132614501</v>
      </c>
      <c r="AU37" s="20">
        <v>63.424164846539398</v>
      </c>
      <c r="AV37" s="113">
        <v>1.9868063657330799</v>
      </c>
      <c r="AW37" s="20">
        <v>67.496079540248402</v>
      </c>
      <c r="AX37" s="113">
        <v>1.0835542421850499</v>
      </c>
      <c r="AY37" s="20">
        <v>-1.2295204843504499</v>
      </c>
      <c r="AZ37" s="113">
        <v>1.8820960482892299</v>
      </c>
      <c r="BA37" s="20">
        <v>54.195443248941402</v>
      </c>
      <c r="BB37" s="113">
        <v>1.01123269322049</v>
      </c>
      <c r="BC37" s="20">
        <v>55.409032848995601</v>
      </c>
      <c r="BD37" s="113">
        <v>1.64951200588659</v>
      </c>
      <c r="BE37" s="20">
        <v>51.455650963961297</v>
      </c>
      <c r="BF37" s="113">
        <v>2.0664291638840799</v>
      </c>
      <c r="BG37" s="20">
        <v>54.077252102482198</v>
      </c>
      <c r="BH37" s="113">
        <v>1.2661125828119599</v>
      </c>
      <c r="BI37" s="20">
        <v>-1.33178074651334</v>
      </c>
      <c r="BJ37" s="113">
        <v>1.88521369452133</v>
      </c>
      <c r="BK37" s="20">
        <v>37.773192750055998</v>
      </c>
      <c r="BL37" s="113">
        <v>1.0508250033000499</v>
      </c>
      <c r="BM37" s="20">
        <v>38.289785121437802</v>
      </c>
      <c r="BN37" s="113">
        <v>1.60170769273253</v>
      </c>
      <c r="BO37" s="20">
        <v>37.957450389895499</v>
      </c>
      <c r="BP37" s="113">
        <v>2.0043210030337</v>
      </c>
      <c r="BQ37" s="20">
        <v>37.030680983388898</v>
      </c>
      <c r="BR37" s="113">
        <v>1.2960902127773899</v>
      </c>
      <c r="BS37" s="20">
        <v>-1.2591041380489001</v>
      </c>
      <c r="BT37" s="113">
        <v>1.83881541787916</v>
      </c>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8"/>
    </row>
    <row r="38" spans="1:100" ht="13" customHeight="1" x14ac:dyDescent="0.15">
      <c r="A38" s="57" t="s">
        <v>272</v>
      </c>
      <c r="B38" s="106">
        <v>2</v>
      </c>
      <c r="C38" s="20">
        <v>23.069838015206599</v>
      </c>
      <c r="D38" s="113">
        <v>0.82235846503035404</v>
      </c>
      <c r="E38" s="20">
        <v>25.275487408921101</v>
      </c>
      <c r="F38" s="113">
        <v>1.45925006197461</v>
      </c>
      <c r="G38" s="20">
        <v>23.827638611897999</v>
      </c>
      <c r="H38" s="113">
        <v>1.96455664827453</v>
      </c>
      <c r="I38" s="20">
        <v>21.845408926524001</v>
      </c>
      <c r="J38" s="113">
        <v>1.0801975952112901</v>
      </c>
      <c r="K38" s="20">
        <v>-3.43007848239708</v>
      </c>
      <c r="L38" s="113">
        <v>1.7423479657674501</v>
      </c>
      <c r="M38" s="20">
        <v>3.6995533592374401</v>
      </c>
      <c r="N38" s="113">
        <v>0.51126596357737997</v>
      </c>
      <c r="O38" s="20">
        <v>4.7049079900006596</v>
      </c>
      <c r="P38" s="113">
        <v>1.1377612970901001</v>
      </c>
      <c r="Q38" s="20">
        <v>2.9606154565880498</v>
      </c>
      <c r="R38" s="113">
        <v>0.87661279568797601</v>
      </c>
      <c r="S38" s="20">
        <v>3.4120928299334401</v>
      </c>
      <c r="T38" s="113">
        <v>0.49450209068854101</v>
      </c>
      <c r="U38" s="20">
        <v>-1.29281516006722</v>
      </c>
      <c r="V38" s="113">
        <v>1.18699523546723</v>
      </c>
      <c r="W38" s="20">
        <v>4.2968192278599497</v>
      </c>
      <c r="X38" s="113">
        <v>0.47805090066953398</v>
      </c>
      <c r="Y38" s="20">
        <v>3.5828277691233001</v>
      </c>
      <c r="Z38" s="113">
        <v>0.64540242366653</v>
      </c>
      <c r="AA38" s="20">
        <v>5.2112749101134597</v>
      </c>
      <c r="AB38" s="113">
        <v>1.1391478408631699</v>
      </c>
      <c r="AC38" s="20">
        <v>4.3769117941576399</v>
      </c>
      <c r="AD38" s="113">
        <v>0.59484328770358197</v>
      </c>
      <c r="AE38" s="20">
        <v>0.79408402503434306</v>
      </c>
      <c r="AF38" s="113">
        <v>0.85277268355243396</v>
      </c>
      <c r="AG38" s="20">
        <v>23.694524160238998</v>
      </c>
      <c r="AH38" s="113">
        <v>1.0729621720091</v>
      </c>
      <c r="AI38" s="20">
        <v>20.6126696891859</v>
      </c>
      <c r="AJ38" s="113">
        <v>1.5086827084365899</v>
      </c>
      <c r="AK38" s="20">
        <v>23.970625462055501</v>
      </c>
      <c r="AL38" s="113">
        <v>2.6136005520136201</v>
      </c>
      <c r="AM38" s="20">
        <v>25.274652459751699</v>
      </c>
      <c r="AN38" s="113">
        <v>1.4265254873896001</v>
      </c>
      <c r="AO38" s="20">
        <v>4.6619827705657597</v>
      </c>
      <c r="AP38" s="113">
        <v>2.1616072684683099</v>
      </c>
      <c r="AQ38" s="20">
        <v>43.391600258374901</v>
      </c>
      <c r="AR38" s="113">
        <v>1.2719726112515899</v>
      </c>
      <c r="AS38" s="20">
        <v>46.668307172151003</v>
      </c>
      <c r="AT38" s="113">
        <v>1.95357322869812</v>
      </c>
      <c r="AU38" s="20">
        <v>41.219338969627699</v>
      </c>
      <c r="AV38" s="113">
        <v>2.3653356887315899</v>
      </c>
      <c r="AW38" s="20">
        <v>42.577883472777799</v>
      </c>
      <c r="AX38" s="113">
        <v>1.7504987657677999</v>
      </c>
      <c r="AY38" s="20">
        <v>-4.0904236993731997</v>
      </c>
      <c r="AZ38" s="113">
        <v>2.4751031091381801</v>
      </c>
      <c r="BA38" s="20">
        <v>19.3911242348263</v>
      </c>
      <c r="BB38" s="113">
        <v>1.0615047214606901</v>
      </c>
      <c r="BC38" s="20">
        <v>19.468375270047002</v>
      </c>
      <c r="BD38" s="113">
        <v>1.5166266155549799</v>
      </c>
      <c r="BE38" s="20">
        <v>21.056271762218199</v>
      </c>
      <c r="BF38" s="113">
        <v>2.2536993019442702</v>
      </c>
      <c r="BG38" s="20">
        <v>18.777746515698201</v>
      </c>
      <c r="BH38" s="113">
        <v>1.38925652394729</v>
      </c>
      <c r="BI38" s="20">
        <v>-0.69062875434880799</v>
      </c>
      <c r="BJ38" s="113">
        <v>2.0219451972057101</v>
      </c>
      <c r="BK38" s="20">
        <v>22.1563908170316</v>
      </c>
      <c r="BL38" s="113">
        <v>1.20703621953409</v>
      </c>
      <c r="BM38" s="20">
        <v>24.977707092127901</v>
      </c>
      <c r="BN38" s="113">
        <v>1.9519219492637601</v>
      </c>
      <c r="BO38" s="20">
        <v>19.761587059419899</v>
      </c>
      <c r="BP38" s="113">
        <v>2.1758295483311998</v>
      </c>
      <c r="BQ38" s="20">
        <v>21.437786968138699</v>
      </c>
      <c r="BR38" s="113">
        <v>1.5853173171580499</v>
      </c>
      <c r="BS38" s="20">
        <v>-3.5399201239892299</v>
      </c>
      <c r="BT38" s="113">
        <v>2.5385500604452602</v>
      </c>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8"/>
    </row>
    <row r="39" spans="1:100" ht="13" customHeight="1" x14ac:dyDescent="0.15">
      <c r="A39" s="57" t="s">
        <v>273</v>
      </c>
      <c r="B39" s="106">
        <v>2</v>
      </c>
      <c r="C39" s="20">
        <v>11.140613434415201</v>
      </c>
      <c r="D39" s="113">
        <v>0.69777225553938504</v>
      </c>
      <c r="E39" s="20">
        <v>9.2463380815765195</v>
      </c>
      <c r="F39" s="113">
        <v>1.44960898542677</v>
      </c>
      <c r="G39" s="20">
        <v>10.373085835617999</v>
      </c>
      <c r="H39" s="113">
        <v>1.52814027133482</v>
      </c>
      <c r="I39" s="20">
        <v>10.980472992000299</v>
      </c>
      <c r="J39" s="113">
        <v>0.81864216282261404</v>
      </c>
      <c r="K39" s="20">
        <v>1.73413491042382</v>
      </c>
      <c r="L39" s="113">
        <v>1.66513526779856</v>
      </c>
      <c r="M39" s="20">
        <v>6.93311777458287</v>
      </c>
      <c r="N39" s="113">
        <v>0.57603363364784099</v>
      </c>
      <c r="O39" s="20">
        <v>5.4109654059768797</v>
      </c>
      <c r="P39" s="113">
        <v>1.3915242129382399</v>
      </c>
      <c r="Q39" s="20">
        <v>7.6898023692192101</v>
      </c>
      <c r="R39" s="113">
        <v>1.6336090118312701</v>
      </c>
      <c r="S39" s="20">
        <v>7.0133610097328196</v>
      </c>
      <c r="T39" s="113">
        <v>0.76164792659124603</v>
      </c>
      <c r="U39" s="20">
        <v>1.6023956037559399</v>
      </c>
      <c r="V39" s="113">
        <v>1.67812298427562</v>
      </c>
      <c r="W39" s="20">
        <v>16.897979896343301</v>
      </c>
      <c r="X39" s="113">
        <v>0.75256040770423305</v>
      </c>
      <c r="Y39" s="20">
        <v>17.479537688365301</v>
      </c>
      <c r="Z39" s="113">
        <v>1.7796850965770601</v>
      </c>
      <c r="AA39" s="20">
        <v>16.791907422308999</v>
      </c>
      <c r="AB39" s="113">
        <v>2.0573816547084101</v>
      </c>
      <c r="AC39" s="20">
        <v>16.0334831981699</v>
      </c>
      <c r="AD39" s="113">
        <v>1.0417106736206301</v>
      </c>
      <c r="AE39" s="20">
        <v>-1.44605449019541</v>
      </c>
      <c r="AF39" s="113">
        <v>2.13745940256949</v>
      </c>
      <c r="AG39" s="20">
        <v>43.383213981966001</v>
      </c>
      <c r="AH39" s="113">
        <v>1.16216242201076</v>
      </c>
      <c r="AI39" s="20">
        <v>41.931678440931996</v>
      </c>
      <c r="AJ39" s="113">
        <v>2.36794590980554</v>
      </c>
      <c r="AK39" s="20">
        <v>41.522729895203497</v>
      </c>
      <c r="AL39" s="113">
        <v>2.3522800684817802</v>
      </c>
      <c r="AM39" s="20">
        <v>44.370231287063099</v>
      </c>
      <c r="AN39" s="113">
        <v>1.56985283642489</v>
      </c>
      <c r="AO39" s="20">
        <v>2.4385528461311399</v>
      </c>
      <c r="AP39" s="113">
        <v>2.7385053035391098</v>
      </c>
      <c r="AQ39" s="20">
        <v>53.863942374465601</v>
      </c>
      <c r="AR39" s="113">
        <v>1.15439515137517</v>
      </c>
      <c r="AS39" s="20">
        <v>55.005794560755199</v>
      </c>
      <c r="AT39" s="113">
        <v>2.6695032619882402</v>
      </c>
      <c r="AU39" s="20">
        <v>56.791070057716098</v>
      </c>
      <c r="AV39" s="113">
        <v>2.6281874179839999</v>
      </c>
      <c r="AW39" s="20">
        <v>52.915088699438002</v>
      </c>
      <c r="AX39" s="113">
        <v>1.52213194176481</v>
      </c>
      <c r="AY39" s="20">
        <v>-2.0907058613172702</v>
      </c>
      <c r="AZ39" s="113">
        <v>3.0455253989084299</v>
      </c>
      <c r="BA39" s="20">
        <v>45.968833744449597</v>
      </c>
      <c r="BB39" s="113">
        <v>1.1992022064044701</v>
      </c>
      <c r="BC39" s="20">
        <v>47.190851025913098</v>
      </c>
      <c r="BD39" s="113">
        <v>2.4356959990911702</v>
      </c>
      <c r="BE39" s="20">
        <v>43.919256175742397</v>
      </c>
      <c r="BF39" s="113">
        <v>2.7348707130372198</v>
      </c>
      <c r="BG39" s="20">
        <v>45.772186826661297</v>
      </c>
      <c r="BH39" s="113">
        <v>1.57451090269965</v>
      </c>
      <c r="BI39" s="20">
        <v>-1.4186641992517399</v>
      </c>
      <c r="BJ39" s="113">
        <v>2.7783420382616502</v>
      </c>
      <c r="BK39" s="20">
        <v>24.30842012115</v>
      </c>
      <c r="BL39" s="113">
        <v>1.09587558047718</v>
      </c>
      <c r="BM39" s="20">
        <v>20.980234611783601</v>
      </c>
      <c r="BN39" s="113">
        <v>2.0290903321032099</v>
      </c>
      <c r="BO39" s="20">
        <v>21.8245793373315</v>
      </c>
      <c r="BP39" s="113">
        <v>2.3437313950854</v>
      </c>
      <c r="BQ39" s="20">
        <v>24.927870521492899</v>
      </c>
      <c r="BR39" s="113">
        <v>1.4518136075027199</v>
      </c>
      <c r="BS39" s="20">
        <v>3.9476359097093301</v>
      </c>
      <c r="BT39" s="113">
        <v>2.5012234333287302</v>
      </c>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8"/>
    </row>
    <row r="40" spans="1:100" ht="13" customHeight="1" x14ac:dyDescent="0.15">
      <c r="A40" s="57" t="s">
        <v>274</v>
      </c>
      <c r="B40" s="106">
        <v>2</v>
      </c>
      <c r="C40" s="20">
        <v>14.6498140611229</v>
      </c>
      <c r="D40" s="113">
        <v>0.76917777522219899</v>
      </c>
      <c r="E40" s="20">
        <v>16.8100289953349</v>
      </c>
      <c r="F40" s="113">
        <v>2.0261762179910101</v>
      </c>
      <c r="G40" s="20">
        <v>14.1723051376851</v>
      </c>
      <c r="H40" s="113">
        <v>2.3341528344973801</v>
      </c>
      <c r="I40" s="20">
        <v>13.8274483461726</v>
      </c>
      <c r="J40" s="113">
        <v>0.84031348795446004</v>
      </c>
      <c r="K40" s="20">
        <v>-2.9825806491622999</v>
      </c>
      <c r="L40" s="113">
        <v>2.01137886965076</v>
      </c>
      <c r="M40" s="20">
        <v>10.0747918573497</v>
      </c>
      <c r="N40" s="113">
        <v>0.79535956476892899</v>
      </c>
      <c r="O40" s="20">
        <v>9.2664784501473996</v>
      </c>
      <c r="P40" s="113">
        <v>1.5368795175935399</v>
      </c>
      <c r="Q40" s="20">
        <v>6.5121192363769396</v>
      </c>
      <c r="R40" s="113">
        <v>1.3041434682739601</v>
      </c>
      <c r="S40" s="20">
        <v>10.437316177234401</v>
      </c>
      <c r="T40" s="113">
        <v>0.86630632044494305</v>
      </c>
      <c r="U40" s="20">
        <v>1.17083772708703</v>
      </c>
      <c r="V40" s="113">
        <v>1.54346782238949</v>
      </c>
      <c r="W40" s="20">
        <v>10.3623082940807</v>
      </c>
      <c r="X40" s="113">
        <v>0.70657416012892804</v>
      </c>
      <c r="Y40" s="20">
        <v>10.5292803398758</v>
      </c>
      <c r="Z40" s="113">
        <v>1.78724433471223</v>
      </c>
      <c r="AA40" s="20">
        <v>7.1675977248976199</v>
      </c>
      <c r="AB40" s="113">
        <v>1.20243218024586</v>
      </c>
      <c r="AC40" s="20">
        <v>10.2429481093021</v>
      </c>
      <c r="AD40" s="113">
        <v>0.755021404121058</v>
      </c>
      <c r="AE40" s="20">
        <v>-0.28633223057366802</v>
      </c>
      <c r="AF40" s="113">
        <v>1.72879098407696</v>
      </c>
      <c r="AG40" s="20">
        <v>37.986234916181502</v>
      </c>
      <c r="AH40" s="113">
        <v>1.0442888780083099</v>
      </c>
      <c r="AI40" s="20">
        <v>35.626042834312301</v>
      </c>
      <c r="AJ40" s="113">
        <v>2.3857675024212899</v>
      </c>
      <c r="AK40" s="20">
        <v>38.943914846592698</v>
      </c>
      <c r="AL40" s="113">
        <v>2.89591282914084</v>
      </c>
      <c r="AM40" s="20">
        <v>38.067734008265901</v>
      </c>
      <c r="AN40" s="113">
        <v>1.19367076413082</v>
      </c>
      <c r="AO40" s="20">
        <v>2.4416911739536502</v>
      </c>
      <c r="AP40" s="113">
        <v>2.5222156936036901</v>
      </c>
      <c r="AQ40" s="20">
        <v>65.379421087540294</v>
      </c>
      <c r="AR40" s="113">
        <v>0.92637593888787395</v>
      </c>
      <c r="AS40" s="20">
        <v>56.9535377028635</v>
      </c>
      <c r="AT40" s="113">
        <v>2.54554025287056</v>
      </c>
      <c r="AU40" s="20">
        <v>64.040640266851298</v>
      </c>
      <c r="AV40" s="113">
        <v>3.5607053994736502</v>
      </c>
      <c r="AW40" s="20">
        <v>66.824145166313599</v>
      </c>
      <c r="AX40" s="113">
        <v>1.2109010578479</v>
      </c>
      <c r="AY40" s="20">
        <v>9.8706074634501597</v>
      </c>
      <c r="AZ40" s="113">
        <v>2.7692079728006802</v>
      </c>
      <c r="BA40" s="20">
        <v>47.647365434723802</v>
      </c>
      <c r="BB40" s="113">
        <v>1.1687448768234601</v>
      </c>
      <c r="BC40" s="20">
        <v>40.661219860755303</v>
      </c>
      <c r="BD40" s="113">
        <v>2.8543188896960499</v>
      </c>
      <c r="BE40" s="20">
        <v>48.049822785024297</v>
      </c>
      <c r="BF40" s="113">
        <v>3.5581608069217201</v>
      </c>
      <c r="BG40" s="20">
        <v>48.300776785010498</v>
      </c>
      <c r="BH40" s="113">
        <v>1.3547247953735799</v>
      </c>
      <c r="BI40" s="20">
        <v>7.6395569242551504</v>
      </c>
      <c r="BJ40" s="113">
        <v>3.0836518487598101</v>
      </c>
      <c r="BK40" s="20">
        <v>14.385534352908699</v>
      </c>
      <c r="BL40" s="113">
        <v>0.716637904456217</v>
      </c>
      <c r="BM40" s="20">
        <v>14.5517656121178</v>
      </c>
      <c r="BN40" s="113">
        <v>1.6681964729247101</v>
      </c>
      <c r="BO40" s="20">
        <v>14.321772124997</v>
      </c>
      <c r="BP40" s="113">
        <v>2.0035857413901899</v>
      </c>
      <c r="BQ40" s="20">
        <v>14.163140397235701</v>
      </c>
      <c r="BR40" s="113">
        <v>0.845326323449339</v>
      </c>
      <c r="BS40" s="20">
        <v>-0.38862521488211299</v>
      </c>
      <c r="BT40" s="113">
        <v>1.9080270739440699</v>
      </c>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8"/>
    </row>
    <row r="41" spans="1:100" ht="13" customHeight="1" x14ac:dyDescent="0.15">
      <c r="A41" s="57" t="s">
        <v>275</v>
      </c>
      <c r="B41" s="106">
        <v>2</v>
      </c>
      <c r="C41" s="20">
        <v>6.8506147312368002</v>
      </c>
      <c r="D41" s="113">
        <v>0.494440859718558</v>
      </c>
      <c r="E41" s="20">
        <v>10.266491319721201</v>
      </c>
      <c r="F41" s="113">
        <v>1.9963885895330999</v>
      </c>
      <c r="G41" s="20">
        <v>10.794782238985899</v>
      </c>
      <c r="H41" s="113">
        <v>2.4453225096059499</v>
      </c>
      <c r="I41" s="20">
        <v>5.8014313096881303</v>
      </c>
      <c r="J41" s="113">
        <v>0.50423463322745599</v>
      </c>
      <c r="K41" s="20">
        <v>-4.4650600100330298</v>
      </c>
      <c r="L41" s="113">
        <v>2.13740849303651</v>
      </c>
      <c r="M41" s="20">
        <v>4.2016086139881104</v>
      </c>
      <c r="N41" s="113">
        <v>0.455491401446524</v>
      </c>
      <c r="O41" s="20">
        <v>7.6854585836816298</v>
      </c>
      <c r="P41" s="113">
        <v>2.2915899585822301</v>
      </c>
      <c r="Q41" s="20">
        <v>5.6620305046895103</v>
      </c>
      <c r="R41" s="113">
        <v>2.0100023734199102</v>
      </c>
      <c r="S41" s="20">
        <v>3.2510511580611401</v>
      </c>
      <c r="T41" s="113">
        <v>0.37289257583012198</v>
      </c>
      <c r="U41" s="20">
        <v>-4.4344074256204902</v>
      </c>
      <c r="V41" s="113">
        <v>2.27478500334179</v>
      </c>
      <c r="W41" s="20">
        <v>8.2853702157067701</v>
      </c>
      <c r="X41" s="113">
        <v>0.63715655304665297</v>
      </c>
      <c r="Y41" s="20">
        <v>13.0680770000137</v>
      </c>
      <c r="Z41" s="113">
        <v>2.3943595322990299</v>
      </c>
      <c r="AA41" s="20">
        <v>12.4453914399413</v>
      </c>
      <c r="AB41" s="113">
        <v>3.1270505662927102</v>
      </c>
      <c r="AC41" s="20">
        <v>6.9691386422629096</v>
      </c>
      <c r="AD41" s="113">
        <v>0.56215451850785603</v>
      </c>
      <c r="AE41" s="20">
        <v>-6.0989383577508001</v>
      </c>
      <c r="AF41" s="113">
        <v>2.4524935466947602</v>
      </c>
      <c r="AG41" s="20">
        <v>29.402205495140901</v>
      </c>
      <c r="AH41" s="113">
        <v>0.85192627847671698</v>
      </c>
      <c r="AI41" s="20">
        <v>31.912977299107201</v>
      </c>
      <c r="AJ41" s="113">
        <v>2.4693523281854</v>
      </c>
      <c r="AK41" s="20">
        <v>27.781950195678601</v>
      </c>
      <c r="AL41" s="113">
        <v>3.6147811568362598</v>
      </c>
      <c r="AM41" s="20">
        <v>29.433561403217599</v>
      </c>
      <c r="AN41" s="113">
        <v>0.945346461606691</v>
      </c>
      <c r="AO41" s="20">
        <v>-2.47941589588961</v>
      </c>
      <c r="AP41" s="113">
        <v>2.7588048123205802</v>
      </c>
      <c r="AQ41" s="20">
        <v>37.373599692600102</v>
      </c>
      <c r="AR41" s="113">
        <v>1.0747332086908501</v>
      </c>
      <c r="AS41" s="20">
        <v>41.080333348313303</v>
      </c>
      <c r="AT41" s="113">
        <v>4.07001155729324</v>
      </c>
      <c r="AU41" s="20">
        <v>37.0514548579213</v>
      </c>
      <c r="AV41" s="113">
        <v>3.2818216953694499</v>
      </c>
      <c r="AW41" s="20">
        <v>37.390332008403099</v>
      </c>
      <c r="AX41" s="113">
        <v>1.19021551382378</v>
      </c>
      <c r="AY41" s="20">
        <v>-3.6900013399101601</v>
      </c>
      <c r="AZ41" s="113">
        <v>4.0486712820622301</v>
      </c>
      <c r="BA41" s="20">
        <v>26.5599711579566</v>
      </c>
      <c r="BB41" s="113">
        <v>0.92823459077866299</v>
      </c>
      <c r="BC41" s="20">
        <v>32.996545554640001</v>
      </c>
      <c r="BD41" s="113">
        <v>4.3024380895419503</v>
      </c>
      <c r="BE41" s="20">
        <v>27.508188207051798</v>
      </c>
      <c r="BF41" s="113">
        <v>3.0176146521036298</v>
      </c>
      <c r="BG41" s="20">
        <v>25.764171042385101</v>
      </c>
      <c r="BH41" s="113">
        <v>1.0155779046086799</v>
      </c>
      <c r="BI41" s="20">
        <v>-7.2323745122548901</v>
      </c>
      <c r="BJ41" s="113">
        <v>4.5188251568326399</v>
      </c>
      <c r="BK41" s="20">
        <v>9.9846546795897702</v>
      </c>
      <c r="BL41" s="113">
        <v>0.57211709883161699</v>
      </c>
      <c r="BM41" s="20">
        <v>14.653906216891301</v>
      </c>
      <c r="BN41" s="113">
        <v>3.0535024417104402</v>
      </c>
      <c r="BO41" s="20">
        <v>10.0542833832884</v>
      </c>
      <c r="BP41" s="113">
        <v>2.2029542318097501</v>
      </c>
      <c r="BQ41" s="20">
        <v>9.1033792725738394</v>
      </c>
      <c r="BR41" s="113">
        <v>0.69972635926276205</v>
      </c>
      <c r="BS41" s="20">
        <v>-5.5505269443174496</v>
      </c>
      <c r="BT41" s="113">
        <v>3.3491390899925002</v>
      </c>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8"/>
    </row>
    <row r="42" spans="1:100" ht="13" customHeight="1" x14ac:dyDescent="0.15">
      <c r="A42" s="57" t="s">
        <v>276</v>
      </c>
      <c r="B42" s="106">
        <v>2</v>
      </c>
      <c r="C42" s="20">
        <v>8.9450593105305103</v>
      </c>
      <c r="D42" s="113">
        <v>0.58366332851285796</v>
      </c>
      <c r="E42" s="20">
        <v>11.055751535039899</v>
      </c>
      <c r="F42" s="113">
        <v>1.6004163505306599</v>
      </c>
      <c r="G42" s="20">
        <v>11.1030853652472</v>
      </c>
      <c r="H42" s="113">
        <v>1.8046782301395501</v>
      </c>
      <c r="I42" s="20">
        <v>7.7904128226416098</v>
      </c>
      <c r="J42" s="113">
        <v>0.79945545136767204</v>
      </c>
      <c r="K42" s="20">
        <v>-3.26533871239825</v>
      </c>
      <c r="L42" s="113">
        <v>1.8308589240717399</v>
      </c>
      <c r="M42" s="20">
        <v>3.1739167336515499</v>
      </c>
      <c r="N42" s="113">
        <v>0.39336483843138098</v>
      </c>
      <c r="O42" s="20">
        <v>4.8911849454979697</v>
      </c>
      <c r="P42" s="113">
        <v>1.1613650099002699</v>
      </c>
      <c r="Q42" s="20">
        <v>3.8728501595545199</v>
      </c>
      <c r="R42" s="113">
        <v>1.08115961860622</v>
      </c>
      <c r="S42" s="20">
        <v>2.6600530119369901</v>
      </c>
      <c r="T42" s="113">
        <v>0.48134462312501303</v>
      </c>
      <c r="U42" s="20">
        <v>-2.2311319335609801</v>
      </c>
      <c r="V42" s="113">
        <v>1.2865926353336601</v>
      </c>
      <c r="W42" s="20">
        <v>6.2898445335438096</v>
      </c>
      <c r="X42" s="113">
        <v>0.56019677217763297</v>
      </c>
      <c r="Y42" s="20">
        <v>7.5605496661697096</v>
      </c>
      <c r="Z42" s="113">
        <v>1.3612500931371601</v>
      </c>
      <c r="AA42" s="20">
        <v>7.8794277995280799</v>
      </c>
      <c r="AB42" s="113">
        <v>1.31314878594384</v>
      </c>
      <c r="AC42" s="20">
        <v>5.7768698822820896</v>
      </c>
      <c r="AD42" s="113">
        <v>0.72673671478568602</v>
      </c>
      <c r="AE42" s="20">
        <v>-1.7836797838876199</v>
      </c>
      <c r="AF42" s="113">
        <v>1.53368390091735</v>
      </c>
      <c r="AG42" s="20">
        <v>45.262242287263803</v>
      </c>
      <c r="AH42" s="113">
        <v>1.0438557522848999</v>
      </c>
      <c r="AI42" s="20">
        <v>47.621091858820598</v>
      </c>
      <c r="AJ42" s="113">
        <v>3.0465610214283099</v>
      </c>
      <c r="AK42" s="20">
        <v>49.612238589293497</v>
      </c>
      <c r="AL42" s="113">
        <v>2.5462196051879999</v>
      </c>
      <c r="AM42" s="20">
        <v>43.606896166813598</v>
      </c>
      <c r="AN42" s="113">
        <v>1.5388021385649699</v>
      </c>
      <c r="AO42" s="20">
        <v>-4.0141956920069601</v>
      </c>
      <c r="AP42" s="113">
        <v>3.6350525369232498</v>
      </c>
      <c r="AQ42" s="20">
        <v>54.787344759606803</v>
      </c>
      <c r="AR42" s="113">
        <v>1.0146968574526101</v>
      </c>
      <c r="AS42" s="20">
        <v>57.688023626693798</v>
      </c>
      <c r="AT42" s="113">
        <v>2.83147514252753</v>
      </c>
      <c r="AU42" s="20">
        <v>57.51745866185</v>
      </c>
      <c r="AV42" s="113">
        <v>2.6574502166321099</v>
      </c>
      <c r="AW42" s="20">
        <v>53.622144278813799</v>
      </c>
      <c r="AX42" s="113">
        <v>1.44315893248809</v>
      </c>
      <c r="AY42" s="20">
        <v>-4.0658793478800499</v>
      </c>
      <c r="AZ42" s="113">
        <v>3.3623673961130498</v>
      </c>
      <c r="BA42" s="20">
        <v>47.075927039914603</v>
      </c>
      <c r="BB42" s="113">
        <v>1.0804313406083701</v>
      </c>
      <c r="BC42" s="20">
        <v>49.530699577728001</v>
      </c>
      <c r="BD42" s="113">
        <v>2.73918584985211</v>
      </c>
      <c r="BE42" s="20">
        <v>48.138190148669402</v>
      </c>
      <c r="BF42" s="113">
        <v>2.9938665319376399</v>
      </c>
      <c r="BG42" s="20">
        <v>46.592802737915797</v>
      </c>
      <c r="BH42" s="113">
        <v>1.3816660073422</v>
      </c>
      <c r="BI42" s="20">
        <v>-2.93789683981224</v>
      </c>
      <c r="BJ42" s="113">
        <v>3.0750256575926</v>
      </c>
      <c r="BK42" s="20">
        <v>17.058962897851</v>
      </c>
      <c r="BL42" s="113">
        <v>0.82479305962781801</v>
      </c>
      <c r="BM42" s="20">
        <v>21.129754385073198</v>
      </c>
      <c r="BN42" s="113">
        <v>2.1765676518153998</v>
      </c>
      <c r="BO42" s="20">
        <v>16.106680870948399</v>
      </c>
      <c r="BP42" s="113">
        <v>1.9688081466735501</v>
      </c>
      <c r="BQ42" s="20">
        <v>16.176056508253701</v>
      </c>
      <c r="BR42" s="113">
        <v>1.08104907501017</v>
      </c>
      <c r="BS42" s="20">
        <v>-4.9536978768194402</v>
      </c>
      <c r="BT42" s="113">
        <v>2.348887422842</v>
      </c>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8"/>
    </row>
    <row r="43" spans="1:100" ht="13" customHeight="1" x14ac:dyDescent="0.15">
      <c r="A43" s="57" t="s">
        <v>277</v>
      </c>
      <c r="B43" s="106">
        <v>2</v>
      </c>
      <c r="C43" s="20">
        <v>8.7869231644403492</v>
      </c>
      <c r="D43" s="113">
        <v>0.80442844153910997</v>
      </c>
      <c r="E43" s="20">
        <v>9.26877765305683</v>
      </c>
      <c r="F43" s="113">
        <v>2.2021966135905702</v>
      </c>
      <c r="G43" s="20">
        <v>6.9618625158880896</v>
      </c>
      <c r="H43" s="113">
        <v>1.9465612873668401</v>
      </c>
      <c r="I43" s="20">
        <v>8.9121620438370392</v>
      </c>
      <c r="J43" s="113">
        <v>0.98982765082514501</v>
      </c>
      <c r="K43" s="20">
        <v>-0.35661560921978902</v>
      </c>
      <c r="L43" s="113">
        <v>2.4376298331633701</v>
      </c>
      <c r="M43" s="20">
        <v>6.9822668339021297</v>
      </c>
      <c r="N43" s="113">
        <v>0.81156245182281495</v>
      </c>
      <c r="O43" s="20">
        <v>10.581691082419299</v>
      </c>
      <c r="P43" s="113">
        <v>2.5735532013492901</v>
      </c>
      <c r="Q43" s="20">
        <v>6.0775027352956101</v>
      </c>
      <c r="R43" s="113">
        <v>1.9641026712580001</v>
      </c>
      <c r="S43" s="20">
        <v>6.3277947420677298</v>
      </c>
      <c r="T43" s="113">
        <v>0.95902791187119496</v>
      </c>
      <c r="U43" s="20">
        <v>-4.2538963403515702</v>
      </c>
      <c r="V43" s="113">
        <v>2.71320097444177</v>
      </c>
      <c r="W43" s="20">
        <v>14.582383679258299</v>
      </c>
      <c r="X43" s="113">
        <v>1.1094607561718699</v>
      </c>
      <c r="Y43" s="20">
        <v>17.788748813865201</v>
      </c>
      <c r="Z43" s="113">
        <v>2.8674422129779198</v>
      </c>
      <c r="AA43" s="20">
        <v>13.920256755183001</v>
      </c>
      <c r="AB43" s="113">
        <v>2.2568522945026501</v>
      </c>
      <c r="AC43" s="20">
        <v>14.1037719897285</v>
      </c>
      <c r="AD43" s="113">
        <v>1.35521149554284</v>
      </c>
      <c r="AE43" s="20">
        <v>-3.68497682413668</v>
      </c>
      <c r="AF43" s="113">
        <v>3.1354191198139199</v>
      </c>
      <c r="AG43" s="20">
        <v>40.561395118976101</v>
      </c>
      <c r="AH43" s="113">
        <v>1.4805300586999399</v>
      </c>
      <c r="AI43" s="20">
        <v>38.127205874601103</v>
      </c>
      <c r="AJ43" s="113">
        <v>3.6109309542222099</v>
      </c>
      <c r="AK43" s="20">
        <v>41.517076877983399</v>
      </c>
      <c r="AL43" s="113">
        <v>3.51912001157091</v>
      </c>
      <c r="AM43" s="20">
        <v>41.393066214474104</v>
      </c>
      <c r="AN43" s="113">
        <v>1.80536758568134</v>
      </c>
      <c r="AO43" s="20">
        <v>3.2658603398730599</v>
      </c>
      <c r="AP43" s="113">
        <v>3.9449102145878001</v>
      </c>
      <c r="AQ43" s="20">
        <v>56.818602847907798</v>
      </c>
      <c r="AR43" s="113">
        <v>1.47048094089403</v>
      </c>
      <c r="AS43" s="20">
        <v>52.318329100631601</v>
      </c>
      <c r="AT43" s="113">
        <v>3.62323747121884</v>
      </c>
      <c r="AU43" s="20">
        <v>56.337619477746003</v>
      </c>
      <c r="AV43" s="113">
        <v>3.9394304967506599</v>
      </c>
      <c r="AW43" s="20">
        <v>59.0249304016615</v>
      </c>
      <c r="AX43" s="113">
        <v>1.9391405834303801</v>
      </c>
      <c r="AY43" s="20">
        <v>6.7066013010298704</v>
      </c>
      <c r="AZ43" s="113">
        <v>4.1168700809746896</v>
      </c>
      <c r="BA43" s="20">
        <v>51.5762629009348</v>
      </c>
      <c r="BB43" s="113">
        <v>1.35507438887543</v>
      </c>
      <c r="BC43" s="20">
        <v>49.639782137208002</v>
      </c>
      <c r="BD43" s="113">
        <v>3.7083662428477702</v>
      </c>
      <c r="BE43" s="20">
        <v>54.433313407070202</v>
      </c>
      <c r="BF43" s="113">
        <v>3.5216396812284301</v>
      </c>
      <c r="BG43" s="20">
        <v>51.585889481020999</v>
      </c>
      <c r="BH43" s="113">
        <v>1.82402068701798</v>
      </c>
      <c r="BI43" s="20">
        <v>1.9461073438130001</v>
      </c>
      <c r="BJ43" s="113">
        <v>4.3319192356124496</v>
      </c>
      <c r="BK43" s="20">
        <v>18.500711270104599</v>
      </c>
      <c r="BL43" s="113">
        <v>1.1943007633163201</v>
      </c>
      <c r="BM43" s="20">
        <v>23.9049875876219</v>
      </c>
      <c r="BN43" s="113">
        <v>3.08329201189775</v>
      </c>
      <c r="BO43" s="20">
        <v>15.9341330660389</v>
      </c>
      <c r="BP43" s="113">
        <v>2.9089226121724199</v>
      </c>
      <c r="BQ43" s="20">
        <v>17.7141571916979</v>
      </c>
      <c r="BR43" s="113">
        <v>1.44232194576671</v>
      </c>
      <c r="BS43" s="20">
        <v>-6.1908303959240198</v>
      </c>
      <c r="BT43" s="113">
        <v>3.1750432350897899</v>
      </c>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8"/>
    </row>
    <row r="44" spans="1:100" ht="13" customHeight="1" x14ac:dyDescent="0.15">
      <c r="A44" s="57" t="s">
        <v>278</v>
      </c>
      <c r="B44" s="106">
        <v>2</v>
      </c>
      <c r="C44" s="20">
        <v>5.9676281131483799</v>
      </c>
      <c r="D44" s="113">
        <v>0.74206058596361602</v>
      </c>
      <c r="E44" s="20">
        <v>4.7037089405165</v>
      </c>
      <c r="F44" s="113">
        <v>1.1019721369112001</v>
      </c>
      <c r="G44" s="20">
        <v>3.9473171489799399</v>
      </c>
      <c r="H44" s="113">
        <v>0.76045589909647104</v>
      </c>
      <c r="I44" s="20">
        <v>8.1921152008037605</v>
      </c>
      <c r="J44" s="113">
        <v>1.2320820829450201</v>
      </c>
      <c r="K44" s="20">
        <v>3.4884062602872601</v>
      </c>
      <c r="L44" s="113">
        <v>1.3370894936356601</v>
      </c>
      <c r="M44" s="20">
        <v>6.6475685756971803</v>
      </c>
      <c r="N44" s="113">
        <v>0.70403949822401302</v>
      </c>
      <c r="O44" s="20">
        <v>5.5740198604696296</v>
      </c>
      <c r="P44" s="113">
        <v>0.99783710773183298</v>
      </c>
      <c r="Q44" s="20">
        <v>5.5216653356595797</v>
      </c>
      <c r="R44" s="113">
        <v>0.88700750898042302</v>
      </c>
      <c r="S44" s="20">
        <v>8.0417562883161704</v>
      </c>
      <c r="T44" s="113">
        <v>1.36383905748823</v>
      </c>
      <c r="U44" s="20">
        <v>2.4677364278465399</v>
      </c>
      <c r="V44" s="113">
        <v>1.3239244270062001</v>
      </c>
      <c r="W44" s="20">
        <v>9.9708660133980604</v>
      </c>
      <c r="X44" s="113">
        <v>0.92728041688054197</v>
      </c>
      <c r="Y44" s="20">
        <v>7.44097476169107</v>
      </c>
      <c r="Z44" s="113">
        <v>1.4208110124922</v>
      </c>
      <c r="AA44" s="20">
        <v>9.9191912522391092</v>
      </c>
      <c r="AB44" s="113">
        <v>1.18267743122737</v>
      </c>
      <c r="AC44" s="20">
        <v>11.8486793207872</v>
      </c>
      <c r="AD44" s="113">
        <v>1.45414110452041</v>
      </c>
      <c r="AE44" s="20">
        <v>4.4077045590960999</v>
      </c>
      <c r="AF44" s="113">
        <v>1.6371050871795001</v>
      </c>
      <c r="AG44" s="20">
        <v>28.9976381854895</v>
      </c>
      <c r="AH44" s="113">
        <v>0.99293119461216495</v>
      </c>
      <c r="AI44" s="20">
        <v>28.804743422514701</v>
      </c>
      <c r="AJ44" s="113">
        <v>1.73309122600473</v>
      </c>
      <c r="AK44" s="20">
        <v>28.530339617428101</v>
      </c>
      <c r="AL44" s="113">
        <v>1.2989198387292999</v>
      </c>
      <c r="AM44" s="20">
        <v>29.2561471377103</v>
      </c>
      <c r="AN44" s="113">
        <v>1.52245735363427</v>
      </c>
      <c r="AO44" s="20">
        <v>0.45140371519558498</v>
      </c>
      <c r="AP44" s="113">
        <v>2.1010605988277899</v>
      </c>
      <c r="AQ44" s="20">
        <v>37.095501131949</v>
      </c>
      <c r="AR44" s="113">
        <v>1.00755402064244</v>
      </c>
      <c r="AS44" s="20">
        <v>36.564604081031398</v>
      </c>
      <c r="AT44" s="113">
        <v>1.8503682970973701</v>
      </c>
      <c r="AU44" s="20">
        <v>40.8469086189276</v>
      </c>
      <c r="AV44" s="113">
        <v>1.8998315275195401</v>
      </c>
      <c r="AW44" s="20">
        <v>35.423785168761803</v>
      </c>
      <c r="AX44" s="113">
        <v>1.64186004888796</v>
      </c>
      <c r="AY44" s="20">
        <v>-1.14081891226962</v>
      </c>
      <c r="AZ44" s="113">
        <v>2.4052445446029602</v>
      </c>
      <c r="BA44" s="20">
        <v>21.125712200615101</v>
      </c>
      <c r="BB44" s="113">
        <v>1.07276704673743</v>
      </c>
      <c r="BC44" s="20">
        <v>18.960669061544699</v>
      </c>
      <c r="BD44" s="113">
        <v>1.50385692858788</v>
      </c>
      <c r="BE44" s="20">
        <v>22.2212831583035</v>
      </c>
      <c r="BF44" s="113">
        <v>1.75659429535998</v>
      </c>
      <c r="BG44" s="20">
        <v>21.918288303439901</v>
      </c>
      <c r="BH44" s="113">
        <v>1.6922268041556601</v>
      </c>
      <c r="BI44" s="20">
        <v>2.9576192418951401</v>
      </c>
      <c r="BJ44" s="113">
        <v>2.14855430064285</v>
      </c>
      <c r="BK44" s="20">
        <v>9.2720084984758007</v>
      </c>
      <c r="BL44" s="113">
        <v>0.99653834281305198</v>
      </c>
      <c r="BM44" s="20">
        <v>9.4223954769616807</v>
      </c>
      <c r="BN44" s="113">
        <v>1.5023258024378601</v>
      </c>
      <c r="BO44" s="20">
        <v>9.1996998341049991</v>
      </c>
      <c r="BP44" s="113">
        <v>1.15652974679357</v>
      </c>
      <c r="BQ44" s="20">
        <v>9.2934935768254405</v>
      </c>
      <c r="BR44" s="113">
        <v>1.28557984989805</v>
      </c>
      <c r="BS44" s="20">
        <v>-0.12890190013623501</v>
      </c>
      <c r="BT44" s="113">
        <v>1.7163881871276501</v>
      </c>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8"/>
    </row>
    <row r="45" spans="1:100" ht="13" customHeight="1" x14ac:dyDescent="0.15">
      <c r="A45" s="57" t="s">
        <v>279</v>
      </c>
      <c r="B45" s="106">
        <v>2</v>
      </c>
      <c r="C45" s="20">
        <v>17.0228168725111</v>
      </c>
      <c r="D45" s="113">
        <v>0.66264210768592202</v>
      </c>
      <c r="E45" s="20">
        <v>23.293862096476801</v>
      </c>
      <c r="F45" s="113">
        <v>1.6405168678272399</v>
      </c>
      <c r="G45" s="20">
        <v>18.378049385167198</v>
      </c>
      <c r="H45" s="113">
        <v>1.61998526759164</v>
      </c>
      <c r="I45" s="20">
        <v>14.108929988508599</v>
      </c>
      <c r="J45" s="113">
        <v>0.802749961057453</v>
      </c>
      <c r="K45" s="20">
        <v>-9.1849321079682191</v>
      </c>
      <c r="L45" s="113">
        <v>1.83121283792817</v>
      </c>
      <c r="M45" s="20">
        <v>7.6595741816081597</v>
      </c>
      <c r="N45" s="113">
        <v>0.49623383533267501</v>
      </c>
      <c r="O45" s="20">
        <v>10.018641484167899</v>
      </c>
      <c r="P45" s="113">
        <v>1.1551682585399301</v>
      </c>
      <c r="Q45" s="20">
        <v>6.9807600007903599</v>
      </c>
      <c r="R45" s="113">
        <v>1.0507366094286701</v>
      </c>
      <c r="S45" s="20">
        <v>6.4863050630366104</v>
      </c>
      <c r="T45" s="113">
        <v>0.52400408599624004</v>
      </c>
      <c r="U45" s="20">
        <v>-3.5323364211312902</v>
      </c>
      <c r="V45" s="113">
        <v>1.10741040809303</v>
      </c>
      <c r="W45" s="20">
        <v>14.9436892723181</v>
      </c>
      <c r="X45" s="113">
        <v>0.685072869204299</v>
      </c>
      <c r="Y45" s="20">
        <v>18.863859769111201</v>
      </c>
      <c r="Z45" s="113">
        <v>1.6721218194170799</v>
      </c>
      <c r="AA45" s="20">
        <v>14.9298943153695</v>
      </c>
      <c r="AB45" s="113">
        <v>1.5025729664737599</v>
      </c>
      <c r="AC45" s="20">
        <v>13.314920238880999</v>
      </c>
      <c r="AD45" s="113">
        <v>0.77141520897483795</v>
      </c>
      <c r="AE45" s="20">
        <v>-5.5489395302301903</v>
      </c>
      <c r="AF45" s="113">
        <v>1.8727427489112201</v>
      </c>
      <c r="AG45" s="20">
        <v>36.869628492750302</v>
      </c>
      <c r="AH45" s="113">
        <v>1.04031058846095</v>
      </c>
      <c r="AI45" s="20">
        <v>41.543203727641398</v>
      </c>
      <c r="AJ45" s="113">
        <v>2.07435678922737</v>
      </c>
      <c r="AK45" s="20">
        <v>37.838175859465203</v>
      </c>
      <c r="AL45" s="113">
        <v>2.0136395679889101</v>
      </c>
      <c r="AM45" s="20">
        <v>35.148373347891798</v>
      </c>
      <c r="AN45" s="113">
        <v>1.15393829237065</v>
      </c>
      <c r="AO45" s="20">
        <v>-6.3948303797495898</v>
      </c>
      <c r="AP45" s="113">
        <v>2.2098370135652199</v>
      </c>
      <c r="AQ45" s="20">
        <v>58.007857347904903</v>
      </c>
      <c r="AR45" s="113">
        <v>1.0886737551587</v>
      </c>
      <c r="AS45" s="20">
        <v>60.887393347866599</v>
      </c>
      <c r="AT45" s="113">
        <v>2.0844522075752798</v>
      </c>
      <c r="AU45" s="20">
        <v>61.531400980318601</v>
      </c>
      <c r="AV45" s="113">
        <v>2.2475048231400101</v>
      </c>
      <c r="AW45" s="20">
        <v>57.498026303259699</v>
      </c>
      <c r="AX45" s="113">
        <v>1.1980957521123701</v>
      </c>
      <c r="AY45" s="20">
        <v>-3.3893670446068298</v>
      </c>
      <c r="AZ45" s="113">
        <v>2.1246952476580301</v>
      </c>
      <c r="BA45" s="20">
        <v>38.426114258786903</v>
      </c>
      <c r="BB45" s="113">
        <v>1.03189373832215</v>
      </c>
      <c r="BC45" s="20">
        <v>44.563078515359798</v>
      </c>
      <c r="BD45" s="113">
        <v>1.98666707112955</v>
      </c>
      <c r="BE45" s="20">
        <v>43.425387122504901</v>
      </c>
      <c r="BF45" s="113">
        <v>2.2849583274081602</v>
      </c>
      <c r="BG45" s="20">
        <v>35.122592430892396</v>
      </c>
      <c r="BH45" s="113">
        <v>1.2432603937403499</v>
      </c>
      <c r="BI45" s="20">
        <v>-9.4404860844673895</v>
      </c>
      <c r="BJ45" s="113">
        <v>2.1939230325060701</v>
      </c>
      <c r="BK45" s="20">
        <v>22.6829533521664</v>
      </c>
      <c r="BL45" s="113">
        <v>0.848451604084697</v>
      </c>
      <c r="BM45" s="20">
        <v>25.995363949183599</v>
      </c>
      <c r="BN45" s="113">
        <v>1.67691695752787</v>
      </c>
      <c r="BO45" s="20">
        <v>26.4707578027671</v>
      </c>
      <c r="BP45" s="113">
        <v>1.8537997900922301</v>
      </c>
      <c r="BQ45" s="20">
        <v>20.418000744046001</v>
      </c>
      <c r="BR45" s="113">
        <v>1.0009631112695401</v>
      </c>
      <c r="BS45" s="20">
        <v>-5.5773632051376802</v>
      </c>
      <c r="BT45" s="113">
        <v>1.9892524830637699</v>
      </c>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8"/>
    </row>
    <row r="46" spans="1:100" ht="13" customHeight="1" x14ac:dyDescent="0.15">
      <c r="A46" s="57" t="s">
        <v>280</v>
      </c>
      <c r="B46" s="106">
        <v>2</v>
      </c>
      <c r="C46" s="20">
        <v>11.999135287002799</v>
      </c>
      <c r="D46" s="113">
        <v>0.81216293651117399</v>
      </c>
      <c r="E46" s="20">
        <v>12.200252839936001</v>
      </c>
      <c r="F46" s="113">
        <v>2.3873956718064799</v>
      </c>
      <c r="G46" s="20">
        <v>13.6923531493716</v>
      </c>
      <c r="H46" s="113">
        <v>2.6836362457593399</v>
      </c>
      <c r="I46" s="20">
        <v>11.890686685007401</v>
      </c>
      <c r="J46" s="113">
        <v>0.84314461692672504</v>
      </c>
      <c r="K46" s="20">
        <v>-0.30956615492859502</v>
      </c>
      <c r="L46" s="113">
        <v>2.5307554381944701</v>
      </c>
      <c r="M46" s="20">
        <v>7.4932604430335497</v>
      </c>
      <c r="N46" s="113">
        <v>0.66122919168400396</v>
      </c>
      <c r="O46" s="20">
        <v>14.576992863578999</v>
      </c>
      <c r="P46" s="113">
        <v>2.8814616075072998</v>
      </c>
      <c r="Q46" s="20">
        <v>11.5680743576673</v>
      </c>
      <c r="R46" s="113">
        <v>2.5368305567919802</v>
      </c>
      <c r="S46" s="20">
        <v>6.3413200492534196</v>
      </c>
      <c r="T46" s="113">
        <v>0.64169380142083898</v>
      </c>
      <c r="U46" s="20">
        <v>-8.2356728143256301</v>
      </c>
      <c r="V46" s="113">
        <v>2.8342570781713499</v>
      </c>
      <c r="W46" s="20">
        <v>16.3852144770911</v>
      </c>
      <c r="X46" s="113">
        <v>0.92774910975689395</v>
      </c>
      <c r="Y46" s="20">
        <v>21.2250876958852</v>
      </c>
      <c r="Z46" s="113">
        <v>3.7557462076610499</v>
      </c>
      <c r="AA46" s="20">
        <v>22.369803177038001</v>
      </c>
      <c r="AB46" s="113">
        <v>3.0119955362525199</v>
      </c>
      <c r="AC46" s="20">
        <v>15.2555322809741</v>
      </c>
      <c r="AD46" s="113">
        <v>0.96634780214548699</v>
      </c>
      <c r="AE46" s="20">
        <v>-5.9695554149110501</v>
      </c>
      <c r="AF46" s="113">
        <v>3.8381540047468401</v>
      </c>
      <c r="AG46" s="20">
        <v>35.5017362790852</v>
      </c>
      <c r="AH46" s="113">
        <v>1.1722588713572499</v>
      </c>
      <c r="AI46" s="20">
        <v>34.5514283802477</v>
      </c>
      <c r="AJ46" s="113">
        <v>3.86395028837565</v>
      </c>
      <c r="AK46" s="20">
        <v>42.202065900438001</v>
      </c>
      <c r="AL46" s="113">
        <v>3.7237177122409801</v>
      </c>
      <c r="AM46" s="20">
        <v>34.670364907235601</v>
      </c>
      <c r="AN46" s="113">
        <v>1.27282940919067</v>
      </c>
      <c r="AO46" s="20">
        <v>0.118936526987895</v>
      </c>
      <c r="AP46" s="113">
        <v>3.9495808662738701</v>
      </c>
      <c r="AQ46" s="20">
        <v>80.141901765545398</v>
      </c>
      <c r="AR46" s="113">
        <v>0.92666562136164299</v>
      </c>
      <c r="AS46" s="20">
        <v>73.995324614595404</v>
      </c>
      <c r="AT46" s="113">
        <v>3.8726219191245002</v>
      </c>
      <c r="AU46" s="20">
        <v>83.817124880964002</v>
      </c>
      <c r="AV46" s="113">
        <v>2.5222991539994899</v>
      </c>
      <c r="AW46" s="20">
        <v>80.478315619435307</v>
      </c>
      <c r="AX46" s="113">
        <v>1.0669970166098199</v>
      </c>
      <c r="AY46" s="20">
        <v>6.4829910048399597</v>
      </c>
      <c r="AZ46" s="113">
        <v>3.9746754847532499</v>
      </c>
      <c r="BA46" s="20">
        <v>56.732774962532403</v>
      </c>
      <c r="BB46" s="113">
        <v>0.92682074170650297</v>
      </c>
      <c r="BC46" s="20">
        <v>63.577095746991397</v>
      </c>
      <c r="BD46" s="113">
        <v>4.2355369860621099</v>
      </c>
      <c r="BE46" s="20">
        <v>58.043025715301503</v>
      </c>
      <c r="BF46" s="113">
        <v>3.54469835072647</v>
      </c>
      <c r="BG46" s="20">
        <v>55.729793905892201</v>
      </c>
      <c r="BH46" s="113">
        <v>1.1634598996474499</v>
      </c>
      <c r="BI46" s="20">
        <v>-7.8473018410991999</v>
      </c>
      <c r="BJ46" s="113">
        <v>4.65503244393879</v>
      </c>
      <c r="BK46" s="20">
        <v>15.3522158847202</v>
      </c>
      <c r="BL46" s="113">
        <v>0.884102864671657</v>
      </c>
      <c r="BM46" s="20">
        <v>19.970761276047298</v>
      </c>
      <c r="BN46" s="113">
        <v>3.47972057217916</v>
      </c>
      <c r="BO46" s="20">
        <v>22.0116375111119</v>
      </c>
      <c r="BP46" s="113">
        <v>2.2636864099488601</v>
      </c>
      <c r="BQ46" s="20">
        <v>13.806966419258799</v>
      </c>
      <c r="BR46" s="113">
        <v>1.0162688203838599</v>
      </c>
      <c r="BS46" s="20">
        <v>-6.16379485678846</v>
      </c>
      <c r="BT46" s="113">
        <v>3.6035666521277898</v>
      </c>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8"/>
    </row>
    <row r="47" spans="1:100" ht="13" customHeight="1" x14ac:dyDescent="0.15">
      <c r="A47" s="57" t="s">
        <v>281</v>
      </c>
      <c r="B47" s="106">
        <v>2</v>
      </c>
      <c r="C47" s="20">
        <v>31.724897378665599</v>
      </c>
      <c r="D47" s="113">
        <v>1.3505490247365799</v>
      </c>
      <c r="E47" s="20">
        <v>28.3104780675461</v>
      </c>
      <c r="F47" s="113">
        <v>3.3259832425955902</v>
      </c>
      <c r="G47" s="20">
        <v>25.190288944684301</v>
      </c>
      <c r="H47" s="113">
        <v>3.5503640803673502</v>
      </c>
      <c r="I47" s="20">
        <v>32.560297954190801</v>
      </c>
      <c r="J47" s="113">
        <v>1.4429428656273999</v>
      </c>
      <c r="K47" s="20">
        <v>4.2498198866446302</v>
      </c>
      <c r="L47" s="113">
        <v>3.4468074075561099</v>
      </c>
      <c r="M47" s="20">
        <v>8.3917532994177808</v>
      </c>
      <c r="N47" s="113">
        <v>0.686509130137677</v>
      </c>
      <c r="O47" s="20">
        <v>9.7263342747238202</v>
      </c>
      <c r="P47" s="113">
        <v>1.3681718228594</v>
      </c>
      <c r="Q47" s="20">
        <v>7.5551848153492704</v>
      </c>
      <c r="R47" s="113">
        <v>1.8523508548062</v>
      </c>
      <c r="S47" s="20">
        <v>8.3549708045295894</v>
      </c>
      <c r="T47" s="113">
        <v>0.77917452730061798</v>
      </c>
      <c r="U47" s="20">
        <v>-1.3713634701942401</v>
      </c>
      <c r="V47" s="113">
        <v>1.5117897262801001</v>
      </c>
      <c r="W47" s="20">
        <v>16.017929896067201</v>
      </c>
      <c r="X47" s="113">
        <v>0.89054273228002301</v>
      </c>
      <c r="Y47" s="20">
        <v>13.801956438978699</v>
      </c>
      <c r="Z47" s="113">
        <v>2.4454334446057202</v>
      </c>
      <c r="AA47" s="20">
        <v>11.943103951761699</v>
      </c>
      <c r="AB47" s="113">
        <v>2.1176023254269598</v>
      </c>
      <c r="AC47" s="20">
        <v>16.493020676158199</v>
      </c>
      <c r="AD47" s="113">
        <v>0.95435166003107297</v>
      </c>
      <c r="AE47" s="20">
        <v>2.6910642371795102</v>
      </c>
      <c r="AF47" s="113">
        <v>2.4456522849443099</v>
      </c>
      <c r="AG47" s="20">
        <v>59.712545082101101</v>
      </c>
      <c r="AH47" s="113">
        <v>1.2385839295960801</v>
      </c>
      <c r="AI47" s="20">
        <v>48.450991834628098</v>
      </c>
      <c r="AJ47" s="113">
        <v>4.7975854101541504</v>
      </c>
      <c r="AK47" s="20">
        <v>57.3199154788134</v>
      </c>
      <c r="AL47" s="113">
        <v>4.1349493502298396</v>
      </c>
      <c r="AM47" s="20">
        <v>60.871892166608497</v>
      </c>
      <c r="AN47" s="113">
        <v>1.26165729196912</v>
      </c>
      <c r="AO47" s="20">
        <v>12.4209003319804</v>
      </c>
      <c r="AP47" s="113">
        <v>4.9242547371158496</v>
      </c>
      <c r="AQ47" s="20">
        <v>60.735031913727497</v>
      </c>
      <c r="AR47" s="113">
        <v>1.0681016917112101</v>
      </c>
      <c r="AS47" s="20">
        <v>61.128883265870698</v>
      </c>
      <c r="AT47" s="113">
        <v>4.2620858610025296</v>
      </c>
      <c r="AU47" s="20">
        <v>59.819693067830997</v>
      </c>
      <c r="AV47" s="113">
        <v>3.7405659839149701</v>
      </c>
      <c r="AW47" s="20">
        <v>60.7702345312021</v>
      </c>
      <c r="AX47" s="113">
        <v>1.07300455323736</v>
      </c>
      <c r="AY47" s="20">
        <v>-0.35864873466859798</v>
      </c>
      <c r="AZ47" s="113">
        <v>4.3658674859578799</v>
      </c>
      <c r="BA47" s="20">
        <v>46.2243125812724</v>
      </c>
      <c r="BB47" s="113">
        <v>1.1725531093402799</v>
      </c>
      <c r="BC47" s="20">
        <v>47.033649494361903</v>
      </c>
      <c r="BD47" s="113">
        <v>3.2659111371507201</v>
      </c>
      <c r="BE47" s="20">
        <v>50.4049770843583</v>
      </c>
      <c r="BF47" s="113">
        <v>4.19793587568787</v>
      </c>
      <c r="BG47" s="20">
        <v>45.756818772370501</v>
      </c>
      <c r="BH47" s="113">
        <v>1.23414302475871</v>
      </c>
      <c r="BI47" s="20">
        <v>-1.2768307219914099</v>
      </c>
      <c r="BJ47" s="113">
        <v>3.4933626554719099</v>
      </c>
      <c r="BK47" s="20">
        <v>10.9858801923877</v>
      </c>
      <c r="BL47" s="113">
        <v>0.75992501477753505</v>
      </c>
      <c r="BM47" s="20">
        <v>7.4718101212453698</v>
      </c>
      <c r="BN47" s="113">
        <v>1.78546995554275</v>
      </c>
      <c r="BO47" s="20">
        <v>12.2745192925541</v>
      </c>
      <c r="BP47" s="113">
        <v>3.0880620553456</v>
      </c>
      <c r="BQ47" s="20">
        <v>11.2169336584425</v>
      </c>
      <c r="BR47" s="113">
        <v>0.78636019190656403</v>
      </c>
      <c r="BS47" s="20">
        <v>3.7451235371971401</v>
      </c>
      <c r="BT47" s="113">
        <v>1.91262144571879</v>
      </c>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8"/>
    </row>
    <row r="48" spans="1:100" ht="13" customHeight="1" x14ac:dyDescent="0.15">
      <c r="A48" s="57" t="s">
        <v>282</v>
      </c>
      <c r="B48" s="106">
        <v>2</v>
      </c>
      <c r="C48" s="20">
        <v>14.7112780163973</v>
      </c>
      <c r="D48" s="113">
        <v>0.84861462635977003</v>
      </c>
      <c r="E48" s="20">
        <v>17.864473625188001</v>
      </c>
      <c r="F48" s="113">
        <v>2.2609299478484499</v>
      </c>
      <c r="G48" s="20">
        <v>19.4055572468747</v>
      </c>
      <c r="H48" s="113">
        <v>2.3635683120314601</v>
      </c>
      <c r="I48" s="20">
        <v>13.4305660567298</v>
      </c>
      <c r="J48" s="113">
        <v>0.90084615619844899</v>
      </c>
      <c r="K48" s="20">
        <v>-4.4339075684582197</v>
      </c>
      <c r="L48" s="113">
        <v>2.38786337258288</v>
      </c>
      <c r="M48" s="20">
        <v>6.3705986377685599</v>
      </c>
      <c r="N48" s="113">
        <v>0.57371235866685799</v>
      </c>
      <c r="O48" s="20">
        <v>6.7377702941710602</v>
      </c>
      <c r="P48" s="113">
        <v>1.24287359034961</v>
      </c>
      <c r="Q48" s="20">
        <v>6.4803239608533296</v>
      </c>
      <c r="R48" s="113">
        <v>2.0251746395280401</v>
      </c>
      <c r="S48" s="20">
        <v>6.2361124613005403</v>
      </c>
      <c r="T48" s="113">
        <v>0.53318580439215602</v>
      </c>
      <c r="U48" s="20">
        <v>-0.50165783287052201</v>
      </c>
      <c r="V48" s="113">
        <v>1.2276549238763801</v>
      </c>
      <c r="W48" s="20">
        <v>12.1732343390062</v>
      </c>
      <c r="X48" s="113">
        <v>0.67476710310420596</v>
      </c>
      <c r="Y48" s="20">
        <v>11.3427011140275</v>
      </c>
      <c r="Z48" s="113">
        <v>1.63285975347194</v>
      </c>
      <c r="AA48" s="20">
        <v>15.3721782051089</v>
      </c>
      <c r="AB48" s="113">
        <v>2.28363781512377</v>
      </c>
      <c r="AC48" s="20">
        <v>11.848487787330001</v>
      </c>
      <c r="AD48" s="113">
        <v>0.79949635727533996</v>
      </c>
      <c r="AE48" s="20">
        <v>0.50578667330250404</v>
      </c>
      <c r="AF48" s="113">
        <v>1.9243581638840499</v>
      </c>
      <c r="AG48" s="20">
        <v>29.494713708086</v>
      </c>
      <c r="AH48" s="113">
        <v>1.0685330241961299</v>
      </c>
      <c r="AI48" s="20">
        <v>23.137940365315401</v>
      </c>
      <c r="AJ48" s="113">
        <v>2.2005276322301799</v>
      </c>
      <c r="AK48" s="20">
        <v>27.936483908638799</v>
      </c>
      <c r="AL48" s="113">
        <v>2.6799710453227399</v>
      </c>
      <c r="AM48" s="20">
        <v>31.158706444721599</v>
      </c>
      <c r="AN48" s="113">
        <v>1.1848134124412</v>
      </c>
      <c r="AO48" s="20">
        <v>8.0207660794062292</v>
      </c>
      <c r="AP48" s="113">
        <v>2.3507686346039498</v>
      </c>
      <c r="AQ48" s="20">
        <v>54.9330345146818</v>
      </c>
      <c r="AR48" s="113">
        <v>0.94762872963810196</v>
      </c>
      <c r="AS48" s="20">
        <v>43.349285352658399</v>
      </c>
      <c r="AT48" s="113">
        <v>2.3205591585660299</v>
      </c>
      <c r="AU48" s="20">
        <v>53.181668751828298</v>
      </c>
      <c r="AV48" s="113">
        <v>2.5141455573608198</v>
      </c>
      <c r="AW48" s="20">
        <v>57.890216852445903</v>
      </c>
      <c r="AX48" s="113">
        <v>1.2054201031938201</v>
      </c>
      <c r="AY48" s="20">
        <v>14.540931499787501</v>
      </c>
      <c r="AZ48" s="113">
        <v>2.6677494225402101</v>
      </c>
      <c r="BA48" s="20">
        <v>51.059172675722699</v>
      </c>
      <c r="BB48" s="113">
        <v>0.93817110863598396</v>
      </c>
      <c r="BC48" s="20">
        <v>44.567829505120798</v>
      </c>
      <c r="BD48" s="113">
        <v>2.2376079019619701</v>
      </c>
      <c r="BE48" s="20">
        <v>51.909501049843897</v>
      </c>
      <c r="BF48" s="113">
        <v>3.0806439135753299</v>
      </c>
      <c r="BG48" s="20">
        <v>52.513870337219998</v>
      </c>
      <c r="BH48" s="113">
        <v>1.1546973226064701</v>
      </c>
      <c r="BI48" s="20">
        <v>7.94604083209917</v>
      </c>
      <c r="BJ48" s="113">
        <v>2.60368277677409</v>
      </c>
      <c r="BK48" s="20">
        <v>9.3787651079495706</v>
      </c>
      <c r="BL48" s="113">
        <v>0.52162407529854005</v>
      </c>
      <c r="BM48" s="20">
        <v>9.0223586405449403</v>
      </c>
      <c r="BN48" s="113">
        <v>1.07190331751068</v>
      </c>
      <c r="BO48" s="20">
        <v>11.804569698350001</v>
      </c>
      <c r="BP48" s="113">
        <v>1.8524096483182599</v>
      </c>
      <c r="BQ48" s="20">
        <v>8.8506455081405804</v>
      </c>
      <c r="BR48" s="113">
        <v>0.64603847469073095</v>
      </c>
      <c r="BS48" s="20">
        <v>-0.171713132404365</v>
      </c>
      <c r="BT48" s="113">
        <v>1.2031676364734101</v>
      </c>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8"/>
    </row>
    <row r="49" spans="1:100" ht="13" customHeight="1" x14ac:dyDescent="0.15">
      <c r="A49" s="57" t="s">
        <v>283</v>
      </c>
      <c r="B49" s="106">
        <v>2</v>
      </c>
      <c r="C49" s="20">
        <v>14.1253741666632</v>
      </c>
      <c r="D49" s="113">
        <v>0.73481797116574699</v>
      </c>
      <c r="E49" s="20">
        <v>15.700768950812201</v>
      </c>
      <c r="F49" s="113">
        <v>2.5373654498065799</v>
      </c>
      <c r="G49" s="20">
        <v>14.3302867231027</v>
      </c>
      <c r="H49" s="113">
        <v>2.37586984710377</v>
      </c>
      <c r="I49" s="20">
        <v>13.624394604019701</v>
      </c>
      <c r="J49" s="113">
        <v>0.81572376398269797</v>
      </c>
      <c r="K49" s="20">
        <v>-2.0763743467924902</v>
      </c>
      <c r="L49" s="113">
        <v>2.65503419772595</v>
      </c>
      <c r="M49" s="20">
        <v>11.3441127658075</v>
      </c>
      <c r="N49" s="113">
        <v>0.63754797591988199</v>
      </c>
      <c r="O49" s="20">
        <v>13.931436659023399</v>
      </c>
      <c r="P49" s="113">
        <v>2.1376586750031001</v>
      </c>
      <c r="Q49" s="20">
        <v>10.0807617264225</v>
      </c>
      <c r="R49" s="113">
        <v>1.451300534357</v>
      </c>
      <c r="S49" s="20">
        <v>10.9207219698236</v>
      </c>
      <c r="T49" s="113">
        <v>0.80195678518985103</v>
      </c>
      <c r="U49" s="20">
        <v>-3.0107146891998</v>
      </c>
      <c r="V49" s="113">
        <v>2.3505065645378602</v>
      </c>
      <c r="W49" s="20">
        <v>18.019452460638799</v>
      </c>
      <c r="X49" s="113">
        <v>0.80021063705907203</v>
      </c>
      <c r="Y49" s="20">
        <v>21.110551016483701</v>
      </c>
      <c r="Z49" s="113">
        <v>2.3384241180105301</v>
      </c>
      <c r="AA49" s="20">
        <v>19.3271122954249</v>
      </c>
      <c r="AB49" s="113">
        <v>1.89089600354161</v>
      </c>
      <c r="AC49" s="20">
        <v>17.036618045287401</v>
      </c>
      <c r="AD49" s="113">
        <v>0.978367636066242</v>
      </c>
      <c r="AE49" s="20">
        <v>-4.0739329711963403</v>
      </c>
      <c r="AF49" s="113">
        <v>2.4470781336602201</v>
      </c>
      <c r="AG49" s="20">
        <v>19.703419934439101</v>
      </c>
      <c r="AH49" s="113">
        <v>0.78227466227911702</v>
      </c>
      <c r="AI49" s="20">
        <v>24.24080270788</v>
      </c>
      <c r="AJ49" s="113">
        <v>2.5446536009071599</v>
      </c>
      <c r="AK49" s="20">
        <v>22.0498389675619</v>
      </c>
      <c r="AL49" s="113">
        <v>2.5191937269911202</v>
      </c>
      <c r="AM49" s="20">
        <v>18.263521199464599</v>
      </c>
      <c r="AN49" s="113">
        <v>0.95670734636543697</v>
      </c>
      <c r="AO49" s="20">
        <v>-5.9772815084154098</v>
      </c>
      <c r="AP49" s="113">
        <v>2.69256982032377</v>
      </c>
      <c r="AQ49" s="20">
        <v>32.731358716514897</v>
      </c>
      <c r="AR49" s="113">
        <v>0.971404130458006</v>
      </c>
      <c r="AS49" s="20">
        <v>31.601655654326301</v>
      </c>
      <c r="AT49" s="113">
        <v>3.21413899158392</v>
      </c>
      <c r="AU49" s="20">
        <v>35.433193437978701</v>
      </c>
      <c r="AV49" s="113">
        <v>2.4928189369947802</v>
      </c>
      <c r="AW49" s="20">
        <v>32.9496634528168</v>
      </c>
      <c r="AX49" s="113">
        <v>1.22343284905356</v>
      </c>
      <c r="AY49" s="20">
        <v>1.3480077984904399</v>
      </c>
      <c r="AZ49" s="113">
        <v>3.4422705013566599</v>
      </c>
      <c r="BA49" s="20">
        <v>26.571134946509599</v>
      </c>
      <c r="BB49" s="113">
        <v>0.86310605626982695</v>
      </c>
      <c r="BC49" s="20">
        <v>27.717416240919501</v>
      </c>
      <c r="BD49" s="113">
        <v>3.26472489227864</v>
      </c>
      <c r="BE49" s="20">
        <v>28.310164989348099</v>
      </c>
      <c r="BF49" s="113">
        <v>2.37962069128272</v>
      </c>
      <c r="BG49" s="20">
        <v>26.6325002307265</v>
      </c>
      <c r="BH49" s="113">
        <v>0.99353772266913298</v>
      </c>
      <c r="BI49" s="20">
        <v>-1.0849160101929201</v>
      </c>
      <c r="BJ49" s="113">
        <v>3.4889811915415301</v>
      </c>
      <c r="BK49" s="20">
        <v>21.493777522467099</v>
      </c>
      <c r="BL49" s="113">
        <v>0.82703221349785505</v>
      </c>
      <c r="BM49" s="20">
        <v>22.310631671475601</v>
      </c>
      <c r="BN49" s="113">
        <v>2.8854549329474102</v>
      </c>
      <c r="BO49" s="20">
        <v>23.776545794621601</v>
      </c>
      <c r="BP49" s="113">
        <v>2.2169012865083801</v>
      </c>
      <c r="BQ49" s="20">
        <v>21.190625897366299</v>
      </c>
      <c r="BR49" s="113">
        <v>1.00274873360448</v>
      </c>
      <c r="BS49" s="20">
        <v>-1.12000577410923</v>
      </c>
      <c r="BT49" s="113">
        <v>3.18757659849914</v>
      </c>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8"/>
    </row>
    <row r="50" spans="1:100" ht="13" customHeight="1" x14ac:dyDescent="0.15">
      <c r="A50" s="57" t="s">
        <v>284</v>
      </c>
      <c r="B50" s="106">
        <v>2</v>
      </c>
      <c r="C50" s="20">
        <v>14.1235707828548</v>
      </c>
      <c r="D50" s="113">
        <v>0.75658674903643297</v>
      </c>
      <c r="E50" s="20">
        <v>16.348239813131102</v>
      </c>
      <c r="F50" s="113">
        <v>2.0547464098307802</v>
      </c>
      <c r="G50" s="20">
        <v>15.4904458361436</v>
      </c>
      <c r="H50" s="113">
        <v>1.62491403852845</v>
      </c>
      <c r="I50" s="20">
        <v>13.41184798405</v>
      </c>
      <c r="J50" s="113">
        <v>0.85134968618348095</v>
      </c>
      <c r="K50" s="20">
        <v>-2.9363918290811202</v>
      </c>
      <c r="L50" s="113">
        <v>2.0555669288187999</v>
      </c>
      <c r="M50" s="20">
        <v>14.0873688364433</v>
      </c>
      <c r="N50" s="113">
        <v>0.68069374694338303</v>
      </c>
      <c r="O50" s="20">
        <v>12.038690127844699</v>
      </c>
      <c r="P50" s="113">
        <v>1.4513164263082099</v>
      </c>
      <c r="Q50" s="20">
        <v>15.879839516051099</v>
      </c>
      <c r="R50" s="113">
        <v>1.87658372402532</v>
      </c>
      <c r="S50" s="20">
        <v>14.222177360328599</v>
      </c>
      <c r="T50" s="113">
        <v>0.78322005816514495</v>
      </c>
      <c r="U50" s="20">
        <v>2.1834872324839099</v>
      </c>
      <c r="V50" s="113">
        <v>1.62093277139763</v>
      </c>
      <c r="W50" s="20">
        <v>16.226853246724101</v>
      </c>
      <c r="X50" s="113">
        <v>0.76300298510277298</v>
      </c>
      <c r="Y50" s="20">
        <v>17.4269113298371</v>
      </c>
      <c r="Z50" s="113">
        <v>1.82933714434913</v>
      </c>
      <c r="AA50" s="20">
        <v>16.2022594983471</v>
      </c>
      <c r="AB50" s="113">
        <v>1.9290403468086099</v>
      </c>
      <c r="AC50" s="20">
        <v>15.866422112937</v>
      </c>
      <c r="AD50" s="113">
        <v>0.88443097984490204</v>
      </c>
      <c r="AE50" s="20">
        <v>-1.5604892169000699</v>
      </c>
      <c r="AF50" s="113">
        <v>1.8046784034257899</v>
      </c>
      <c r="AG50" s="20">
        <v>30.0009981520138</v>
      </c>
      <c r="AH50" s="113">
        <v>0.93416407795991696</v>
      </c>
      <c r="AI50" s="20">
        <v>33.175009096478398</v>
      </c>
      <c r="AJ50" s="113">
        <v>2.1683227231180999</v>
      </c>
      <c r="AK50" s="20">
        <v>30.0733844752138</v>
      </c>
      <c r="AL50" s="113">
        <v>2.24364558732209</v>
      </c>
      <c r="AM50" s="20">
        <v>29.136194162298398</v>
      </c>
      <c r="AN50" s="113">
        <v>0.99866827197247698</v>
      </c>
      <c r="AO50" s="20">
        <v>-4.0388149341800297</v>
      </c>
      <c r="AP50" s="113">
        <v>2.0844710859646698</v>
      </c>
      <c r="AQ50" s="20">
        <v>53.931734235645202</v>
      </c>
      <c r="AR50" s="113">
        <v>1.0776777408915199</v>
      </c>
      <c r="AS50" s="20">
        <v>53.036209141002303</v>
      </c>
      <c r="AT50" s="113">
        <v>2.21997976338896</v>
      </c>
      <c r="AU50" s="20">
        <v>53.469048959147102</v>
      </c>
      <c r="AV50" s="113">
        <v>2.3839038628176001</v>
      </c>
      <c r="AW50" s="20">
        <v>54.317168200061502</v>
      </c>
      <c r="AX50" s="113">
        <v>1.29761846940107</v>
      </c>
      <c r="AY50" s="20">
        <v>1.28095905905914</v>
      </c>
      <c r="AZ50" s="113">
        <v>2.4480906907553499</v>
      </c>
      <c r="BA50" s="20">
        <v>46.613170145310498</v>
      </c>
      <c r="BB50" s="113">
        <v>1.0376694530025801</v>
      </c>
      <c r="BC50" s="20">
        <v>49.954204156903501</v>
      </c>
      <c r="BD50" s="113">
        <v>2.3983041358380501</v>
      </c>
      <c r="BE50" s="20">
        <v>46.228063332111603</v>
      </c>
      <c r="BF50" s="113">
        <v>2.1970542333149798</v>
      </c>
      <c r="BG50" s="20">
        <v>46.007485866159797</v>
      </c>
      <c r="BH50" s="113">
        <v>1.2220887395111699</v>
      </c>
      <c r="BI50" s="20">
        <v>-3.94671829074364</v>
      </c>
      <c r="BJ50" s="113">
        <v>2.5566453729881</v>
      </c>
      <c r="BK50" s="20">
        <v>34.6550285357389</v>
      </c>
      <c r="BL50" s="113">
        <v>0.88508244878658404</v>
      </c>
      <c r="BM50" s="20">
        <v>34.691295483348398</v>
      </c>
      <c r="BN50" s="113">
        <v>2.1338095633201899</v>
      </c>
      <c r="BO50" s="20">
        <v>35.187408726954502</v>
      </c>
      <c r="BP50" s="113">
        <v>2.2132183260721798</v>
      </c>
      <c r="BQ50" s="20">
        <v>34.423643118525703</v>
      </c>
      <c r="BR50" s="113">
        <v>0.96977065028384302</v>
      </c>
      <c r="BS50" s="20">
        <v>-0.26765236482266602</v>
      </c>
      <c r="BT50" s="113">
        <v>2.3035791898164999</v>
      </c>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8"/>
    </row>
    <row r="51" spans="1:100" ht="13" customHeight="1" x14ac:dyDescent="0.15">
      <c r="A51" s="57" t="s">
        <v>285</v>
      </c>
      <c r="B51" s="106">
        <v>2</v>
      </c>
      <c r="C51" s="20">
        <v>16.582487731743601</v>
      </c>
      <c r="D51" s="113">
        <v>0.73843945920128495</v>
      </c>
      <c r="E51" s="20">
        <v>20.644559159141899</v>
      </c>
      <c r="F51" s="113">
        <v>1.6229436397658701</v>
      </c>
      <c r="G51" s="20">
        <v>18.4765319732407</v>
      </c>
      <c r="H51" s="113">
        <v>1.57864546441315</v>
      </c>
      <c r="I51" s="20">
        <v>14.6404123959566</v>
      </c>
      <c r="J51" s="113">
        <v>0.82652285663629499</v>
      </c>
      <c r="K51" s="20">
        <v>-6.0041467631853198</v>
      </c>
      <c r="L51" s="113">
        <v>1.85522829818765</v>
      </c>
      <c r="M51" s="20">
        <v>52.168558610920002</v>
      </c>
      <c r="N51" s="113">
        <v>1.2341087421208701</v>
      </c>
      <c r="O51" s="20">
        <v>64.343417668998995</v>
      </c>
      <c r="P51" s="113">
        <v>2.03443749213994</v>
      </c>
      <c r="Q51" s="20">
        <v>56.304665581129498</v>
      </c>
      <c r="R51" s="113">
        <v>2.6990884707329199</v>
      </c>
      <c r="S51" s="20">
        <v>46.9700246752111</v>
      </c>
      <c r="T51" s="113">
        <v>1.3195256128889301</v>
      </c>
      <c r="U51" s="20">
        <v>-17.373392993787899</v>
      </c>
      <c r="V51" s="113">
        <v>2.1388394729225499</v>
      </c>
      <c r="W51" s="20">
        <v>24.194598554662299</v>
      </c>
      <c r="X51" s="113">
        <v>0.84325694324193801</v>
      </c>
      <c r="Y51" s="20">
        <v>32.709014983740197</v>
      </c>
      <c r="Z51" s="113">
        <v>1.9000947464655</v>
      </c>
      <c r="AA51" s="20">
        <v>27.0455330927266</v>
      </c>
      <c r="AB51" s="113">
        <v>1.76155803830529</v>
      </c>
      <c r="AC51" s="20">
        <v>20.703108862389101</v>
      </c>
      <c r="AD51" s="113">
        <v>0.94891948540006099</v>
      </c>
      <c r="AE51" s="20">
        <v>-12.005906121351099</v>
      </c>
      <c r="AF51" s="113">
        <v>2.0983459025500402</v>
      </c>
      <c r="AG51" s="20">
        <v>64.470300886469303</v>
      </c>
      <c r="AH51" s="113">
        <v>0.99280071614332699</v>
      </c>
      <c r="AI51" s="20">
        <v>68.719273048354097</v>
      </c>
      <c r="AJ51" s="113">
        <v>1.6588966974041299</v>
      </c>
      <c r="AK51" s="20">
        <v>66.621510420943807</v>
      </c>
      <c r="AL51" s="113">
        <v>2.1328206311100799</v>
      </c>
      <c r="AM51" s="20">
        <v>62.654944019130603</v>
      </c>
      <c r="AN51" s="113">
        <v>1.06724119771563</v>
      </c>
      <c r="AO51" s="20">
        <v>-6.0643290292235301</v>
      </c>
      <c r="AP51" s="113">
        <v>1.80188701416896</v>
      </c>
      <c r="AQ51" s="20">
        <v>44.108858109960501</v>
      </c>
      <c r="AR51" s="113">
        <v>1.06525160586848</v>
      </c>
      <c r="AS51" s="20">
        <v>52.569329056766499</v>
      </c>
      <c r="AT51" s="113">
        <v>1.8635127865005301</v>
      </c>
      <c r="AU51" s="20">
        <v>48.098584862448298</v>
      </c>
      <c r="AV51" s="113">
        <v>1.85670818420072</v>
      </c>
      <c r="AW51" s="20">
        <v>40.171551733837902</v>
      </c>
      <c r="AX51" s="113">
        <v>1.16138701099971</v>
      </c>
      <c r="AY51" s="20">
        <v>-12.3977773229285</v>
      </c>
      <c r="AZ51" s="113">
        <v>2.0978099083066999</v>
      </c>
      <c r="BA51" s="20">
        <v>53.529046510794103</v>
      </c>
      <c r="BB51" s="113">
        <v>0.98962030916869503</v>
      </c>
      <c r="BC51" s="20">
        <v>64.449562266895001</v>
      </c>
      <c r="BD51" s="113">
        <v>1.8725525122086799</v>
      </c>
      <c r="BE51" s="20">
        <v>57.846480693369998</v>
      </c>
      <c r="BF51" s="113">
        <v>2.0088781506147599</v>
      </c>
      <c r="BG51" s="20">
        <v>48.850157009398401</v>
      </c>
      <c r="BH51" s="113">
        <v>1.18228072127907</v>
      </c>
      <c r="BI51" s="20">
        <v>-15.5994052574967</v>
      </c>
      <c r="BJ51" s="113">
        <v>2.1268782644813702</v>
      </c>
      <c r="BK51" s="20">
        <v>73.063315837335907</v>
      </c>
      <c r="BL51" s="113">
        <v>0.95062117383865496</v>
      </c>
      <c r="BM51" s="20">
        <v>80.354147976209603</v>
      </c>
      <c r="BN51" s="113">
        <v>1.3333803676864699</v>
      </c>
      <c r="BO51" s="20">
        <v>77.167873634307895</v>
      </c>
      <c r="BP51" s="113">
        <v>1.80346404624025</v>
      </c>
      <c r="BQ51" s="20">
        <v>69.479128856272396</v>
      </c>
      <c r="BR51" s="113">
        <v>1.13772714636841</v>
      </c>
      <c r="BS51" s="20">
        <v>-10.8750191199372</v>
      </c>
      <c r="BT51" s="113">
        <v>1.6471865846200899</v>
      </c>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8"/>
    </row>
    <row r="52" spans="1:100" ht="13" customHeight="1" x14ac:dyDescent="0.15">
      <c r="A52" s="57" t="s">
        <v>286</v>
      </c>
      <c r="B52" s="106">
        <v>2</v>
      </c>
      <c r="C52" s="20">
        <v>26.942173069399999</v>
      </c>
      <c r="D52" s="113">
        <v>1.1899464288937101</v>
      </c>
      <c r="E52" s="20">
        <v>25.402728750962702</v>
      </c>
      <c r="F52" s="113">
        <v>2.7520732919802202</v>
      </c>
      <c r="G52" s="20">
        <v>27.937495841934201</v>
      </c>
      <c r="H52" s="113">
        <v>2.7388738365227301</v>
      </c>
      <c r="I52" s="20">
        <v>26.5282664419443</v>
      </c>
      <c r="J52" s="113">
        <v>1.65986071295031</v>
      </c>
      <c r="K52" s="20">
        <v>1.1255376909815999</v>
      </c>
      <c r="L52" s="113">
        <v>3.2064353148189499</v>
      </c>
      <c r="M52" s="20">
        <v>6.2989278545408096</v>
      </c>
      <c r="N52" s="113">
        <v>0.52714432471855099</v>
      </c>
      <c r="O52" s="20">
        <v>4.2184509778184998</v>
      </c>
      <c r="P52" s="113">
        <v>1.1245398137562801</v>
      </c>
      <c r="Q52" s="20">
        <v>3.45326612506171</v>
      </c>
      <c r="R52" s="113">
        <v>1.3244116837140401</v>
      </c>
      <c r="S52" s="20">
        <v>6.8643546893303098</v>
      </c>
      <c r="T52" s="113">
        <v>0.61554615202826002</v>
      </c>
      <c r="U52" s="20">
        <v>2.64590371151181</v>
      </c>
      <c r="V52" s="113">
        <v>1.23978821746211</v>
      </c>
      <c r="W52" s="20">
        <v>9.9275697953534596</v>
      </c>
      <c r="X52" s="113">
        <v>0.58910231516547695</v>
      </c>
      <c r="Y52" s="20">
        <v>8.7555544745519907</v>
      </c>
      <c r="Z52" s="113">
        <v>2.0135801038717598</v>
      </c>
      <c r="AA52" s="20">
        <v>11.003426512587399</v>
      </c>
      <c r="AB52" s="113">
        <v>1.5242586108519001</v>
      </c>
      <c r="AC52" s="20">
        <v>9.7233558986350292</v>
      </c>
      <c r="AD52" s="113">
        <v>0.67436247275861205</v>
      </c>
      <c r="AE52" s="20">
        <v>0.96780142408304204</v>
      </c>
      <c r="AF52" s="113">
        <v>2.1677983614443401</v>
      </c>
      <c r="AG52" s="20">
        <v>61.471379801587197</v>
      </c>
      <c r="AH52" s="113">
        <v>0.82683251125358304</v>
      </c>
      <c r="AI52" s="20">
        <v>68.769555515159595</v>
      </c>
      <c r="AJ52" s="113">
        <v>3.1457058968810498</v>
      </c>
      <c r="AK52" s="20">
        <v>65.314714891249295</v>
      </c>
      <c r="AL52" s="113">
        <v>1.94814047409845</v>
      </c>
      <c r="AM52" s="20">
        <v>59.622357503162903</v>
      </c>
      <c r="AN52" s="113">
        <v>1.2898387539048299</v>
      </c>
      <c r="AO52" s="20">
        <v>-9.1471980119967107</v>
      </c>
      <c r="AP52" s="113">
        <v>3.4531875212147498</v>
      </c>
      <c r="AQ52" s="20">
        <v>60.209010132079797</v>
      </c>
      <c r="AR52" s="113">
        <v>0.79223794070589804</v>
      </c>
      <c r="AS52" s="20">
        <v>63.989693430630901</v>
      </c>
      <c r="AT52" s="113">
        <v>3.3069770609760099</v>
      </c>
      <c r="AU52" s="20">
        <v>66.466238255596906</v>
      </c>
      <c r="AV52" s="113">
        <v>2.2698153016126899</v>
      </c>
      <c r="AW52" s="20">
        <v>58.468169961882197</v>
      </c>
      <c r="AX52" s="113">
        <v>1.0180419285786799</v>
      </c>
      <c r="AY52" s="20">
        <v>-5.5215234687486703</v>
      </c>
      <c r="AZ52" s="113">
        <v>3.75459467824379</v>
      </c>
      <c r="BA52" s="20">
        <v>50.423280473265898</v>
      </c>
      <c r="BB52" s="113">
        <v>0.83376960923128396</v>
      </c>
      <c r="BC52" s="20">
        <v>59.770042162167499</v>
      </c>
      <c r="BD52" s="113">
        <v>2.7315761327399399</v>
      </c>
      <c r="BE52" s="20">
        <v>52.986232503632102</v>
      </c>
      <c r="BF52" s="113">
        <v>2.2898317413218998</v>
      </c>
      <c r="BG52" s="20">
        <v>48.366166676959203</v>
      </c>
      <c r="BH52" s="113">
        <v>1.14734783137345</v>
      </c>
      <c r="BI52" s="20">
        <v>-11.4038754852083</v>
      </c>
      <c r="BJ52" s="113">
        <v>2.7969555160749699</v>
      </c>
      <c r="BK52" s="20">
        <v>35.803016553944701</v>
      </c>
      <c r="BL52" s="113">
        <v>0.92440805054964204</v>
      </c>
      <c r="BM52" s="20">
        <v>34.436170310068597</v>
      </c>
      <c r="BN52" s="113">
        <v>3.4417409421226699</v>
      </c>
      <c r="BO52" s="20">
        <v>35.259504853514699</v>
      </c>
      <c r="BP52" s="113">
        <v>2.2797660712310899</v>
      </c>
      <c r="BQ52" s="20">
        <v>35.921201800171502</v>
      </c>
      <c r="BR52" s="113">
        <v>1.2167922153244299</v>
      </c>
      <c r="BS52" s="20">
        <v>1.4850314901028501</v>
      </c>
      <c r="BT52" s="113">
        <v>3.8486102575980099</v>
      </c>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8"/>
    </row>
    <row r="53" spans="1:100" ht="13" customHeight="1" x14ac:dyDescent="0.15">
      <c r="A53" s="57" t="s">
        <v>287</v>
      </c>
      <c r="B53" s="106">
        <v>2</v>
      </c>
      <c r="C53" s="20">
        <v>13.1598726571439</v>
      </c>
      <c r="D53" s="113">
        <v>0.67983948552807505</v>
      </c>
      <c r="E53" s="20">
        <v>16.326123472805801</v>
      </c>
      <c r="F53" s="113">
        <v>1.6041870806288001</v>
      </c>
      <c r="G53" s="20">
        <v>12.362671586591199</v>
      </c>
      <c r="H53" s="113">
        <v>1.54948250065958</v>
      </c>
      <c r="I53" s="20">
        <v>12.5656481062793</v>
      </c>
      <c r="J53" s="113">
        <v>0.70708851812207396</v>
      </c>
      <c r="K53" s="20">
        <v>-3.7604753665265598</v>
      </c>
      <c r="L53" s="113">
        <v>1.6168038786121</v>
      </c>
      <c r="M53" s="20">
        <v>3.9992572657800101</v>
      </c>
      <c r="N53" s="113">
        <v>0.44856661597845099</v>
      </c>
      <c r="O53" s="20">
        <v>6.1371458577702001</v>
      </c>
      <c r="P53" s="113">
        <v>1.3346132885666</v>
      </c>
      <c r="Q53" s="20">
        <v>2.6027739998214101</v>
      </c>
      <c r="R53" s="113">
        <v>0.79243090229630397</v>
      </c>
      <c r="S53" s="20">
        <v>3.7347735075714898</v>
      </c>
      <c r="T53" s="113">
        <v>0.42621210347646798</v>
      </c>
      <c r="U53" s="20">
        <v>-2.4023723501987102</v>
      </c>
      <c r="V53" s="113">
        <v>1.3464421926324801</v>
      </c>
      <c r="W53" s="20">
        <v>9.1839115202605104</v>
      </c>
      <c r="X53" s="113">
        <v>0.56795681823808597</v>
      </c>
      <c r="Y53" s="20">
        <v>12.545264222833399</v>
      </c>
      <c r="Z53" s="113">
        <v>1.6972905752412599</v>
      </c>
      <c r="AA53" s="20">
        <v>8.5279441810330798</v>
      </c>
      <c r="AB53" s="113">
        <v>1.1430285383024399</v>
      </c>
      <c r="AC53" s="20">
        <v>8.3698485738842407</v>
      </c>
      <c r="AD53" s="113">
        <v>0.59645772924608198</v>
      </c>
      <c r="AE53" s="20">
        <v>-4.1754156489491399</v>
      </c>
      <c r="AF53" s="113">
        <v>1.6856392367336801</v>
      </c>
      <c r="AG53" s="20">
        <v>43.648931732825702</v>
      </c>
      <c r="AH53" s="113">
        <v>1.1370061304553001</v>
      </c>
      <c r="AI53" s="20">
        <v>42.178369960816902</v>
      </c>
      <c r="AJ53" s="113">
        <v>2.5397127409368498</v>
      </c>
      <c r="AK53" s="20">
        <v>40.152672859182204</v>
      </c>
      <c r="AL53" s="113">
        <v>2.2316104319989498</v>
      </c>
      <c r="AM53" s="20">
        <v>44.910036331352103</v>
      </c>
      <c r="AN53" s="113">
        <v>1.34831849859395</v>
      </c>
      <c r="AO53" s="20">
        <v>2.7316663705351898</v>
      </c>
      <c r="AP53" s="113">
        <v>2.78410650189474</v>
      </c>
      <c r="AQ53" s="20">
        <v>34.147757872242302</v>
      </c>
      <c r="AR53" s="113">
        <v>0.86073863408455098</v>
      </c>
      <c r="AS53" s="20">
        <v>30.598063940437999</v>
      </c>
      <c r="AT53" s="113">
        <v>1.79153093884505</v>
      </c>
      <c r="AU53" s="20">
        <v>28.994694730076301</v>
      </c>
      <c r="AV53" s="113">
        <v>1.93876063864787</v>
      </c>
      <c r="AW53" s="20">
        <v>36.411247376537503</v>
      </c>
      <c r="AX53" s="113">
        <v>1.0451918994001801</v>
      </c>
      <c r="AY53" s="20">
        <v>5.8131834360994796</v>
      </c>
      <c r="AZ53" s="113">
        <v>2.1301477381307699</v>
      </c>
      <c r="BA53" s="20">
        <v>35.436633491417098</v>
      </c>
      <c r="BB53" s="113">
        <v>0.91656034072367498</v>
      </c>
      <c r="BC53" s="20">
        <v>34.165982457722002</v>
      </c>
      <c r="BD53" s="113">
        <v>2.05394213157797</v>
      </c>
      <c r="BE53" s="20">
        <v>32.830470306004401</v>
      </c>
      <c r="BF53" s="113">
        <v>2.0322771065474798</v>
      </c>
      <c r="BG53" s="20">
        <v>36.313983085329497</v>
      </c>
      <c r="BH53" s="113">
        <v>1.1360322011678201</v>
      </c>
      <c r="BI53" s="20">
        <v>2.1480006276075101</v>
      </c>
      <c r="BJ53" s="113">
        <v>2.3487100983076101</v>
      </c>
      <c r="BK53" s="20">
        <v>5.6681004076558601</v>
      </c>
      <c r="BL53" s="113">
        <v>0.41915213466499501</v>
      </c>
      <c r="BM53" s="20">
        <v>5.2690377733508997</v>
      </c>
      <c r="BN53" s="113">
        <v>0.79201870314994305</v>
      </c>
      <c r="BO53" s="20">
        <v>4.2911701297059599</v>
      </c>
      <c r="BP53" s="113">
        <v>0.87158407683412498</v>
      </c>
      <c r="BQ53" s="20">
        <v>5.9926229531739201</v>
      </c>
      <c r="BR53" s="113">
        <v>0.579590350018509</v>
      </c>
      <c r="BS53" s="20">
        <v>0.72358517982302195</v>
      </c>
      <c r="BT53" s="113">
        <v>0.99404110071645502</v>
      </c>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8"/>
    </row>
    <row r="54" spans="1:100" s="205" customFormat="1" ht="13" customHeight="1" x14ac:dyDescent="0.15">
      <c r="A54" s="199" t="s">
        <v>288</v>
      </c>
      <c r="B54" s="200">
        <v>2</v>
      </c>
      <c r="C54" s="201">
        <v>20.251302351091098</v>
      </c>
      <c r="D54" s="202">
        <v>0.90270344937069302</v>
      </c>
      <c r="E54" s="201">
        <v>21.107850728321701</v>
      </c>
      <c r="F54" s="202">
        <v>2.3247024964929</v>
      </c>
      <c r="G54" s="201">
        <v>22.161593706504402</v>
      </c>
      <c r="H54" s="202">
        <v>2.3093963186714199</v>
      </c>
      <c r="I54" s="201">
        <v>19.572682217286498</v>
      </c>
      <c r="J54" s="202">
        <v>1.1189480655278401</v>
      </c>
      <c r="K54" s="201">
        <v>-1.5351685110351201</v>
      </c>
      <c r="L54" s="202">
        <v>2.7565692603339098</v>
      </c>
      <c r="M54" s="201">
        <v>4.76484215110926</v>
      </c>
      <c r="N54" s="202">
        <v>0.38814135112993198</v>
      </c>
      <c r="O54" s="201">
        <v>6.6435030717136403</v>
      </c>
      <c r="P54" s="202">
        <v>1.3034420910765101</v>
      </c>
      <c r="Q54" s="201">
        <v>5.5168822202705297</v>
      </c>
      <c r="R54" s="202">
        <v>1.18856779165909</v>
      </c>
      <c r="S54" s="201">
        <v>3.9703536891592499</v>
      </c>
      <c r="T54" s="202">
        <v>0.44864887910946999</v>
      </c>
      <c r="U54" s="201">
        <v>-2.6731493825543802</v>
      </c>
      <c r="V54" s="202">
        <v>1.34773174796302</v>
      </c>
      <c r="W54" s="201">
        <v>11.428333120028</v>
      </c>
      <c r="X54" s="202">
        <v>0.69403022839879303</v>
      </c>
      <c r="Y54" s="201">
        <v>10.9672502090264</v>
      </c>
      <c r="Z54" s="202">
        <v>1.7261326385734601</v>
      </c>
      <c r="AA54" s="201">
        <v>12.411528522592301</v>
      </c>
      <c r="AB54" s="202">
        <v>1.85540528737271</v>
      </c>
      <c r="AC54" s="201">
        <v>11.200775526010601</v>
      </c>
      <c r="AD54" s="202">
        <v>0.917555663774415</v>
      </c>
      <c r="AE54" s="201">
        <v>0.233525316984279</v>
      </c>
      <c r="AF54" s="202">
        <v>2.06857695221237</v>
      </c>
      <c r="AG54" s="201">
        <v>53.812992995283501</v>
      </c>
      <c r="AH54" s="202">
        <v>1.1960428201836</v>
      </c>
      <c r="AI54" s="201">
        <v>53.636289182627301</v>
      </c>
      <c r="AJ54" s="202">
        <v>2.5940212596350398</v>
      </c>
      <c r="AK54" s="201">
        <v>58.694456310491397</v>
      </c>
      <c r="AL54" s="202">
        <v>2.5566941525048201</v>
      </c>
      <c r="AM54" s="201">
        <v>53.095252628383498</v>
      </c>
      <c r="AN54" s="202">
        <v>1.49721931698045</v>
      </c>
      <c r="AO54" s="201">
        <v>-0.541036554243846</v>
      </c>
      <c r="AP54" s="202">
        <v>2.88335318777724</v>
      </c>
      <c r="AQ54" s="201">
        <v>69.705502517397207</v>
      </c>
      <c r="AR54" s="202">
        <v>1.0181573597579801</v>
      </c>
      <c r="AS54" s="201">
        <v>70.070338476234099</v>
      </c>
      <c r="AT54" s="202">
        <v>2.4789386512526499</v>
      </c>
      <c r="AU54" s="201">
        <v>70.551408274114607</v>
      </c>
      <c r="AV54" s="202">
        <v>2.4822064506553501</v>
      </c>
      <c r="AW54" s="201">
        <v>69.471980546754807</v>
      </c>
      <c r="AX54" s="202">
        <v>1.11339070831674</v>
      </c>
      <c r="AY54" s="201">
        <v>-0.59835792947936295</v>
      </c>
      <c r="AZ54" s="202">
        <v>2.5863183294387202</v>
      </c>
      <c r="BA54" s="201">
        <v>51.850791593762601</v>
      </c>
      <c r="BB54" s="202">
        <v>1.2764998416640501</v>
      </c>
      <c r="BC54" s="201">
        <v>52.855282650306997</v>
      </c>
      <c r="BD54" s="202">
        <v>2.7235446963944701</v>
      </c>
      <c r="BE54" s="201">
        <v>53.987843969047198</v>
      </c>
      <c r="BF54" s="202">
        <v>2.5578070852054302</v>
      </c>
      <c r="BG54" s="201">
        <v>51.187046316735298</v>
      </c>
      <c r="BH54" s="202">
        <v>1.5413861118621399</v>
      </c>
      <c r="BI54" s="201">
        <v>-1.6682363335717101</v>
      </c>
      <c r="BJ54" s="202">
        <v>2.8996886464448899</v>
      </c>
      <c r="BK54" s="201">
        <v>24.639514096407201</v>
      </c>
      <c r="BL54" s="202">
        <v>0.99788477418508603</v>
      </c>
      <c r="BM54" s="201">
        <v>21.214474576489302</v>
      </c>
      <c r="BN54" s="202">
        <v>1.99096381430855</v>
      </c>
      <c r="BO54" s="201">
        <v>23.550224729198199</v>
      </c>
      <c r="BP54" s="202">
        <v>2.1389190212856102</v>
      </c>
      <c r="BQ54" s="201">
        <v>25.7348988725414</v>
      </c>
      <c r="BR54" s="202">
        <v>1.3801053451763401</v>
      </c>
      <c r="BS54" s="201">
        <v>4.5204242960521199</v>
      </c>
      <c r="BT54" s="202">
        <v>2.4266831784334801</v>
      </c>
      <c r="BU54" s="203"/>
      <c r="BV54" s="203"/>
      <c r="BW54" s="203"/>
      <c r="BX54" s="203"/>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6"/>
    </row>
    <row r="55" spans="1:100" ht="13" customHeight="1" x14ac:dyDescent="0.15">
      <c r="A55" s="57" t="s">
        <v>289</v>
      </c>
      <c r="B55" s="106">
        <v>2</v>
      </c>
      <c r="C55" s="20">
        <v>18.163348939560201</v>
      </c>
      <c r="D55" s="113">
        <v>1.16238418380947</v>
      </c>
      <c r="E55" s="20">
        <v>16.800257711663399</v>
      </c>
      <c r="F55" s="113">
        <v>1.78909216729358</v>
      </c>
      <c r="G55" s="20">
        <v>17.548835235549401</v>
      </c>
      <c r="H55" s="113">
        <v>2.24932742979518</v>
      </c>
      <c r="I55" s="20">
        <v>19.349047001504701</v>
      </c>
      <c r="J55" s="113">
        <v>1.55172502336245</v>
      </c>
      <c r="K55" s="20">
        <v>2.5487892898412601</v>
      </c>
      <c r="L55" s="113">
        <v>2.1989030434043801</v>
      </c>
      <c r="M55" s="20">
        <v>14.1293658841452</v>
      </c>
      <c r="N55" s="113">
        <v>0.78752167910709703</v>
      </c>
      <c r="O55" s="20">
        <v>11.841301172660501</v>
      </c>
      <c r="P55" s="113">
        <v>1.27938451748396</v>
      </c>
      <c r="Q55" s="20">
        <v>13.6494236287381</v>
      </c>
      <c r="R55" s="113">
        <v>2.0289133139584301</v>
      </c>
      <c r="S55" s="20">
        <v>15.293555333864999</v>
      </c>
      <c r="T55" s="113">
        <v>1.21694432157215</v>
      </c>
      <c r="U55" s="20">
        <v>3.4522541612044901</v>
      </c>
      <c r="V55" s="113">
        <v>1.8231453352401099</v>
      </c>
      <c r="W55" s="20">
        <v>20.857025087289198</v>
      </c>
      <c r="X55" s="113">
        <v>1.1554764652444101</v>
      </c>
      <c r="Y55" s="20">
        <v>21.860267175965198</v>
      </c>
      <c r="Z55" s="113">
        <v>1.82283737579531</v>
      </c>
      <c r="AA55" s="20">
        <v>18.675849389063199</v>
      </c>
      <c r="AB55" s="113">
        <v>2.1647480621281399</v>
      </c>
      <c r="AC55" s="20">
        <v>21.417012121643001</v>
      </c>
      <c r="AD55" s="113">
        <v>1.5266073913326601</v>
      </c>
      <c r="AE55" s="20">
        <v>-0.44325505432219398</v>
      </c>
      <c r="AF55" s="113">
        <v>2.2753836433368502</v>
      </c>
      <c r="AG55" s="20">
        <v>57.207783662446097</v>
      </c>
      <c r="AH55" s="113">
        <v>1.3761182623253201</v>
      </c>
      <c r="AI55" s="20">
        <v>65.387846936672702</v>
      </c>
      <c r="AJ55" s="113">
        <v>2.0384068587567001</v>
      </c>
      <c r="AK55" s="20">
        <v>57.481781657981898</v>
      </c>
      <c r="AL55" s="113">
        <v>2.6388266982486002</v>
      </c>
      <c r="AM55" s="20">
        <v>52.008229993506397</v>
      </c>
      <c r="AN55" s="113">
        <v>1.7229612931143099</v>
      </c>
      <c r="AO55" s="20">
        <v>-13.379616943166299</v>
      </c>
      <c r="AP55" s="113">
        <v>2.3760323720848602</v>
      </c>
      <c r="AQ55" s="20">
        <v>56.067851927260897</v>
      </c>
      <c r="AR55" s="113">
        <v>1.5633723026205599</v>
      </c>
      <c r="AS55" s="20">
        <v>61.072700788969897</v>
      </c>
      <c r="AT55" s="113">
        <v>2.37363700079977</v>
      </c>
      <c r="AU55" s="20">
        <v>57.631109779980903</v>
      </c>
      <c r="AV55" s="113">
        <v>2.5615211681672001</v>
      </c>
      <c r="AW55" s="20">
        <v>51.725402296894302</v>
      </c>
      <c r="AX55" s="113">
        <v>1.88895964733898</v>
      </c>
      <c r="AY55" s="20">
        <v>-9.3472984920756907</v>
      </c>
      <c r="AZ55" s="113">
        <v>2.3840744499985802</v>
      </c>
      <c r="BA55" s="20">
        <v>57.339838837972898</v>
      </c>
      <c r="BB55" s="113">
        <v>1.44701910474725</v>
      </c>
      <c r="BC55" s="20">
        <v>63.212425594218402</v>
      </c>
      <c r="BD55" s="113">
        <v>2.6036254509974199</v>
      </c>
      <c r="BE55" s="20">
        <v>58.049107739111903</v>
      </c>
      <c r="BF55" s="113">
        <v>2.8241726491813299</v>
      </c>
      <c r="BG55" s="20">
        <v>52.942143048559998</v>
      </c>
      <c r="BH55" s="113">
        <v>1.8136024886758699</v>
      </c>
      <c r="BI55" s="20">
        <v>-10.2702825456585</v>
      </c>
      <c r="BJ55" s="113">
        <v>2.6789125501175701</v>
      </c>
      <c r="BK55" s="20">
        <v>38.117051839645903</v>
      </c>
      <c r="BL55" s="113">
        <v>1.2865784837875101</v>
      </c>
      <c r="BM55" s="20">
        <v>43.022853960091197</v>
      </c>
      <c r="BN55" s="113">
        <v>2.2230174748952298</v>
      </c>
      <c r="BO55" s="20">
        <v>39.399936498263997</v>
      </c>
      <c r="BP55" s="113">
        <v>2.8525358520245101</v>
      </c>
      <c r="BQ55" s="20">
        <v>34.117058067513298</v>
      </c>
      <c r="BR55" s="113">
        <v>1.6504391804923999</v>
      </c>
      <c r="BS55" s="20">
        <v>-8.9057958925779293</v>
      </c>
      <c r="BT55" s="113">
        <v>2.4348781227318201</v>
      </c>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8"/>
    </row>
    <row r="56" spans="1:100" ht="13" customHeight="1" x14ac:dyDescent="0.15">
      <c r="A56" s="57" t="s">
        <v>290</v>
      </c>
      <c r="B56" s="106">
        <v>2</v>
      </c>
      <c r="C56" s="20">
        <v>30.522082237005801</v>
      </c>
      <c r="D56" s="113">
        <v>1.07054383876099</v>
      </c>
      <c r="E56" s="20">
        <v>31.953140506707602</v>
      </c>
      <c r="F56" s="113">
        <v>1.7604002318158201</v>
      </c>
      <c r="G56" s="20">
        <v>32.714830316253</v>
      </c>
      <c r="H56" s="113">
        <v>1.8488502058242</v>
      </c>
      <c r="I56" s="20">
        <v>29.267959146163001</v>
      </c>
      <c r="J56" s="113">
        <v>1.15596222585936</v>
      </c>
      <c r="K56" s="20">
        <v>-2.68518136054464</v>
      </c>
      <c r="L56" s="113">
        <v>1.71115259181437</v>
      </c>
      <c r="M56" s="20">
        <v>9.3366920727655494</v>
      </c>
      <c r="N56" s="113">
        <v>0.59038818484946998</v>
      </c>
      <c r="O56" s="20">
        <v>8.8560807590438202</v>
      </c>
      <c r="P56" s="113">
        <v>0.84634647197143997</v>
      </c>
      <c r="Q56" s="20">
        <v>7.9972367776652504</v>
      </c>
      <c r="R56" s="113">
        <v>0.913744716973385</v>
      </c>
      <c r="S56" s="20">
        <v>9.9838355136918402</v>
      </c>
      <c r="T56" s="113">
        <v>0.73735913401328601</v>
      </c>
      <c r="U56" s="20">
        <v>1.12775475464803</v>
      </c>
      <c r="V56" s="113">
        <v>1.0080733995820099</v>
      </c>
      <c r="W56" s="20">
        <v>14.655829847184499</v>
      </c>
      <c r="X56" s="113">
        <v>0.76413456395353396</v>
      </c>
      <c r="Y56" s="20">
        <v>14.676843097620401</v>
      </c>
      <c r="Z56" s="113">
        <v>1.2240042626663099</v>
      </c>
      <c r="AA56" s="20">
        <v>13.6470265776631</v>
      </c>
      <c r="AB56" s="113">
        <v>1.3037538009137</v>
      </c>
      <c r="AC56" s="20">
        <v>14.9552652624813</v>
      </c>
      <c r="AD56" s="113">
        <v>0.89679287323891699</v>
      </c>
      <c r="AE56" s="20">
        <v>0.278422164860952</v>
      </c>
      <c r="AF56" s="113">
        <v>1.3737927000527801</v>
      </c>
      <c r="AG56" s="20">
        <v>54.4623595016973</v>
      </c>
      <c r="AH56" s="113">
        <v>0.86152504951627995</v>
      </c>
      <c r="AI56" s="20">
        <v>56.606635315823397</v>
      </c>
      <c r="AJ56" s="113">
        <v>1.6131573387501099</v>
      </c>
      <c r="AK56" s="20">
        <v>52.725517955337303</v>
      </c>
      <c r="AL56" s="113">
        <v>1.71042310690026</v>
      </c>
      <c r="AM56" s="20">
        <v>53.994909575769498</v>
      </c>
      <c r="AN56" s="113">
        <v>1.1956156905284601</v>
      </c>
      <c r="AO56" s="20">
        <v>-2.61172574005387</v>
      </c>
      <c r="AP56" s="113">
        <v>1.9363933009461101</v>
      </c>
      <c r="AQ56" s="20">
        <v>78.566300943473806</v>
      </c>
      <c r="AR56" s="113">
        <v>0.74935244208260798</v>
      </c>
      <c r="AS56" s="20">
        <v>78.114397050356899</v>
      </c>
      <c r="AT56" s="113">
        <v>1.3186991948653699</v>
      </c>
      <c r="AU56" s="20">
        <v>81.395202979013504</v>
      </c>
      <c r="AV56" s="113">
        <v>1.3376329638689799</v>
      </c>
      <c r="AW56" s="20">
        <v>78.150862726733394</v>
      </c>
      <c r="AX56" s="113">
        <v>1.07029832992989</v>
      </c>
      <c r="AY56" s="20">
        <v>3.64656763765367E-2</v>
      </c>
      <c r="AZ56" s="113">
        <v>1.6333916023034001</v>
      </c>
      <c r="BA56" s="20">
        <v>57.492742644290701</v>
      </c>
      <c r="BB56" s="113">
        <v>0.89170372562086397</v>
      </c>
      <c r="BC56" s="20">
        <v>57.478890593098299</v>
      </c>
      <c r="BD56" s="113">
        <v>1.64831884204542</v>
      </c>
      <c r="BE56" s="20">
        <v>59.065539955136401</v>
      </c>
      <c r="BF56" s="113">
        <v>1.6105942472111301</v>
      </c>
      <c r="BG56" s="20">
        <v>56.93997552415</v>
      </c>
      <c r="BH56" s="113">
        <v>1.07647881654987</v>
      </c>
      <c r="BI56" s="20">
        <v>-0.53891506894834196</v>
      </c>
      <c r="BJ56" s="113">
        <v>1.7967291323577801</v>
      </c>
      <c r="BK56" s="20">
        <v>24.173522724516701</v>
      </c>
      <c r="BL56" s="113">
        <v>0.96155850480820404</v>
      </c>
      <c r="BM56" s="20">
        <v>25.716471404781899</v>
      </c>
      <c r="BN56" s="113">
        <v>1.5886103321142899</v>
      </c>
      <c r="BO56" s="20">
        <v>24.306537569500101</v>
      </c>
      <c r="BP56" s="113">
        <v>1.51977890560323</v>
      </c>
      <c r="BQ56" s="20">
        <v>23.380529566203698</v>
      </c>
      <c r="BR56" s="113">
        <v>1.0989575347185501</v>
      </c>
      <c r="BS56" s="20">
        <v>-2.3359418385782198</v>
      </c>
      <c r="BT56" s="113">
        <v>1.6246270972752901</v>
      </c>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8"/>
    </row>
    <row r="57" spans="1:100" ht="13" customHeight="1" x14ac:dyDescent="0.15">
      <c r="A57" s="57" t="s">
        <v>291</v>
      </c>
      <c r="B57" s="106">
        <v>2</v>
      </c>
      <c r="C57" s="20">
        <v>41.126625740841902</v>
      </c>
      <c r="D57" s="113">
        <v>1.74559704712469</v>
      </c>
      <c r="E57" s="20">
        <v>38.527131799544598</v>
      </c>
      <c r="F57" s="113">
        <v>2.74885691258911</v>
      </c>
      <c r="G57" s="20">
        <v>35.273734538657799</v>
      </c>
      <c r="H57" s="113">
        <v>3.0096811087263302</v>
      </c>
      <c r="I57" s="20">
        <v>43.406604097154201</v>
      </c>
      <c r="J57" s="113">
        <v>1.86116308589797</v>
      </c>
      <c r="K57" s="20">
        <v>4.8794722976096496</v>
      </c>
      <c r="L57" s="113">
        <v>2.5198241464948401</v>
      </c>
      <c r="M57" s="20">
        <v>11.836689359264501</v>
      </c>
      <c r="N57" s="113">
        <v>1.1853433950602701</v>
      </c>
      <c r="O57" s="20">
        <v>9.7588781460700798</v>
      </c>
      <c r="P57" s="113">
        <v>2.2253307112421399</v>
      </c>
      <c r="Q57" s="20">
        <v>10.074922228936501</v>
      </c>
      <c r="R57" s="113">
        <v>1.8186833132620099</v>
      </c>
      <c r="S57" s="20">
        <v>12.546676955557601</v>
      </c>
      <c r="T57" s="113">
        <v>1.4237002465394799</v>
      </c>
      <c r="U57" s="20">
        <v>2.7877988094875099</v>
      </c>
      <c r="V57" s="113">
        <v>2.0579380722593901</v>
      </c>
      <c r="W57" s="20">
        <v>9.3082539026247808</v>
      </c>
      <c r="X57" s="113">
        <v>0.98062783036432699</v>
      </c>
      <c r="Y57" s="20">
        <v>8.2868748764402795</v>
      </c>
      <c r="Z57" s="113">
        <v>1.6158664862829399</v>
      </c>
      <c r="AA57" s="20">
        <v>9.2968188191879797</v>
      </c>
      <c r="AB57" s="113">
        <v>2.03224477097951</v>
      </c>
      <c r="AC57" s="20">
        <v>9.6003194060558794</v>
      </c>
      <c r="AD57" s="113">
        <v>1.1103731985984</v>
      </c>
      <c r="AE57" s="20">
        <v>1.3134445296156001</v>
      </c>
      <c r="AF57" s="113">
        <v>2.0278558384037599</v>
      </c>
      <c r="AG57" s="20">
        <v>62.5368686838789</v>
      </c>
      <c r="AH57" s="113">
        <v>1.30535456560534</v>
      </c>
      <c r="AI57" s="20">
        <v>57.686978089091603</v>
      </c>
      <c r="AJ57" s="113">
        <v>2.9761832528062699</v>
      </c>
      <c r="AK57" s="20">
        <v>56.260231116666297</v>
      </c>
      <c r="AL57" s="113">
        <v>2.9313574391996502</v>
      </c>
      <c r="AM57" s="20">
        <v>65.468805015563504</v>
      </c>
      <c r="AN57" s="113">
        <v>1.58902458438526</v>
      </c>
      <c r="AO57" s="20">
        <v>7.7818269264718296</v>
      </c>
      <c r="AP57" s="113">
        <v>3.46869887623249</v>
      </c>
      <c r="AQ57" s="20">
        <v>82.777729884717601</v>
      </c>
      <c r="AR57" s="113">
        <v>0.76580955664825201</v>
      </c>
      <c r="AS57" s="20">
        <v>80.491438843999703</v>
      </c>
      <c r="AT57" s="113">
        <v>2.3762892480237801</v>
      </c>
      <c r="AU57" s="20">
        <v>79.251129715925998</v>
      </c>
      <c r="AV57" s="113">
        <v>2.2430487832556398</v>
      </c>
      <c r="AW57" s="20">
        <v>84.088404883602905</v>
      </c>
      <c r="AX57" s="113">
        <v>0.89882486006787499</v>
      </c>
      <c r="AY57" s="20">
        <v>3.5969660396031502</v>
      </c>
      <c r="AZ57" s="113">
        <v>2.52078613629353</v>
      </c>
      <c r="BA57" s="20">
        <v>57.761569398794997</v>
      </c>
      <c r="BB57" s="113">
        <v>1.3645319229293</v>
      </c>
      <c r="BC57" s="20">
        <v>56.400482172498798</v>
      </c>
      <c r="BD57" s="113">
        <v>3.0400911629528702</v>
      </c>
      <c r="BE57" s="20">
        <v>53.935752066642102</v>
      </c>
      <c r="BF57" s="113">
        <v>2.9164268997931799</v>
      </c>
      <c r="BG57" s="20">
        <v>58.965455476758002</v>
      </c>
      <c r="BH57" s="113">
        <v>1.57315807032507</v>
      </c>
      <c r="BI57" s="20">
        <v>2.56497330425923</v>
      </c>
      <c r="BJ57" s="113">
        <v>3.0341824848980101</v>
      </c>
      <c r="BK57" s="20">
        <v>34.1149162723854</v>
      </c>
      <c r="BL57" s="113">
        <v>2.4204173407591498</v>
      </c>
      <c r="BM57" s="20">
        <v>35.292504554959997</v>
      </c>
      <c r="BN57" s="113">
        <v>3.4159256066791701</v>
      </c>
      <c r="BO57" s="20">
        <v>35.240713855738498</v>
      </c>
      <c r="BP57" s="113">
        <v>3.70675344233551</v>
      </c>
      <c r="BQ57" s="20">
        <v>33.553645924140703</v>
      </c>
      <c r="BR57" s="113">
        <v>2.4221606992677902</v>
      </c>
      <c r="BS57" s="20">
        <v>-1.7388586308193601</v>
      </c>
      <c r="BT57" s="113">
        <v>2.5948981575822399</v>
      </c>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8"/>
    </row>
    <row r="58" spans="1:100" ht="13" customHeight="1" x14ac:dyDescent="0.15">
      <c r="A58" s="57" t="s">
        <v>292</v>
      </c>
      <c r="B58" s="106">
        <v>2</v>
      </c>
      <c r="C58" s="20">
        <v>28.964755929468499</v>
      </c>
      <c r="D58" s="113">
        <v>0.80774955399645998</v>
      </c>
      <c r="E58" s="20">
        <v>35.256033806671603</v>
      </c>
      <c r="F58" s="113">
        <v>1.7757575278878801</v>
      </c>
      <c r="G58" s="20">
        <v>33.696232160549499</v>
      </c>
      <c r="H58" s="113">
        <v>1.75121312157248</v>
      </c>
      <c r="I58" s="20">
        <v>24.854461046944301</v>
      </c>
      <c r="J58" s="113">
        <v>0.94933789831575</v>
      </c>
      <c r="K58" s="20">
        <v>-10.4015727597273</v>
      </c>
      <c r="L58" s="113">
        <v>1.8546007026443201</v>
      </c>
      <c r="M58" s="20">
        <v>17.085603840011299</v>
      </c>
      <c r="N58" s="113">
        <v>0.65724313893194597</v>
      </c>
      <c r="O58" s="20">
        <v>15.7898047038077</v>
      </c>
      <c r="P58" s="113">
        <v>1.86551903157765</v>
      </c>
      <c r="Q58" s="20">
        <v>19.436829637181098</v>
      </c>
      <c r="R58" s="113">
        <v>1.4234115682820601</v>
      </c>
      <c r="S58" s="20">
        <v>16.398766795667999</v>
      </c>
      <c r="T58" s="113">
        <v>0.67008530494162999</v>
      </c>
      <c r="U58" s="20">
        <v>0.60896209186024397</v>
      </c>
      <c r="V58" s="113">
        <v>2.0484843965113901</v>
      </c>
      <c r="W58" s="20">
        <v>13.9098053129474</v>
      </c>
      <c r="X58" s="113">
        <v>0.64022055209204298</v>
      </c>
      <c r="Y58" s="20">
        <v>15.5778042485769</v>
      </c>
      <c r="Z58" s="113">
        <v>1.61309092861769</v>
      </c>
      <c r="AA58" s="20">
        <v>16.2796454964727</v>
      </c>
      <c r="AB58" s="113">
        <v>1.5173054157202499</v>
      </c>
      <c r="AC58" s="20">
        <v>12.381004957403</v>
      </c>
      <c r="AD58" s="113">
        <v>0.75882167373396403</v>
      </c>
      <c r="AE58" s="20">
        <v>-3.19679929117398</v>
      </c>
      <c r="AF58" s="113">
        <v>1.7812570961594001</v>
      </c>
      <c r="AG58" s="20">
        <v>26.401642621095402</v>
      </c>
      <c r="AH58" s="113">
        <v>0.760369245074352</v>
      </c>
      <c r="AI58" s="20">
        <v>24.279538950030801</v>
      </c>
      <c r="AJ58" s="113">
        <v>1.85360519333686</v>
      </c>
      <c r="AK58" s="20">
        <v>25.870961286143501</v>
      </c>
      <c r="AL58" s="113">
        <v>1.5406118865773799</v>
      </c>
      <c r="AM58" s="20">
        <v>27.371886809289101</v>
      </c>
      <c r="AN58" s="113">
        <v>1.0160275647235699</v>
      </c>
      <c r="AO58" s="20">
        <v>3.09234785925839</v>
      </c>
      <c r="AP58" s="113">
        <v>2.3060463956811601</v>
      </c>
      <c r="AQ58" s="20">
        <v>39.630386834142101</v>
      </c>
      <c r="AR58" s="113">
        <v>1.06854600416294</v>
      </c>
      <c r="AS58" s="20">
        <v>45.044081487669303</v>
      </c>
      <c r="AT58" s="113">
        <v>2.59038518844724</v>
      </c>
      <c r="AU58" s="20">
        <v>44.326407401305602</v>
      </c>
      <c r="AV58" s="113">
        <v>1.85708167295958</v>
      </c>
      <c r="AW58" s="20">
        <v>36.015029218780903</v>
      </c>
      <c r="AX58" s="113">
        <v>1.2370485803232101</v>
      </c>
      <c r="AY58" s="20">
        <v>-9.0290522688883907</v>
      </c>
      <c r="AZ58" s="113">
        <v>2.7052338573586701</v>
      </c>
      <c r="BA58" s="20">
        <v>38.3892783094267</v>
      </c>
      <c r="BB58" s="113">
        <v>0.97126410383709605</v>
      </c>
      <c r="BC58" s="20">
        <v>41.508261427619999</v>
      </c>
      <c r="BD58" s="113">
        <v>2.3252435958491602</v>
      </c>
      <c r="BE58" s="20">
        <v>42.5451094254746</v>
      </c>
      <c r="BF58" s="113">
        <v>1.8515965052179499</v>
      </c>
      <c r="BG58" s="20">
        <v>35.654612085048399</v>
      </c>
      <c r="BH58" s="113">
        <v>1.17040258693767</v>
      </c>
      <c r="BI58" s="20">
        <v>-5.8536493425715799</v>
      </c>
      <c r="BJ58" s="113">
        <v>2.48505705955073</v>
      </c>
      <c r="BK58" s="20">
        <v>33.611148028283097</v>
      </c>
      <c r="BL58" s="113">
        <v>0.83934325224252304</v>
      </c>
      <c r="BM58" s="20">
        <v>39.047099284325299</v>
      </c>
      <c r="BN58" s="113">
        <v>2.1776820537475099</v>
      </c>
      <c r="BO58" s="20">
        <v>34.130796299648502</v>
      </c>
      <c r="BP58" s="113">
        <v>1.7924655874667501</v>
      </c>
      <c r="BQ58" s="20">
        <v>31.694453853838301</v>
      </c>
      <c r="BR58" s="113">
        <v>0.95170617875331598</v>
      </c>
      <c r="BS58" s="20">
        <v>-7.3526454304869997</v>
      </c>
      <c r="BT58" s="113">
        <v>2.4258834111708798</v>
      </c>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8"/>
    </row>
    <row r="59" spans="1:100" ht="13" customHeight="1" x14ac:dyDescent="0.15">
      <c r="A59" s="57" t="s">
        <v>293</v>
      </c>
      <c r="B59" s="106">
        <v>2</v>
      </c>
      <c r="C59" s="20">
        <v>22.0284747692893</v>
      </c>
      <c r="D59" s="113">
        <v>1.1244183441393401</v>
      </c>
      <c r="E59" s="20">
        <v>22.452184058179999</v>
      </c>
      <c r="F59" s="113">
        <v>1.8701080075447201</v>
      </c>
      <c r="G59" s="20">
        <v>23.906339019083699</v>
      </c>
      <c r="H59" s="113">
        <v>1.7706440115003399</v>
      </c>
      <c r="I59" s="20">
        <v>20.893304789372301</v>
      </c>
      <c r="J59" s="113">
        <v>1.4453191746541101</v>
      </c>
      <c r="K59" s="20">
        <v>-1.5588792688077</v>
      </c>
      <c r="L59" s="113">
        <v>1.9584670578524299</v>
      </c>
      <c r="M59" s="20">
        <v>24.424471442865801</v>
      </c>
      <c r="N59" s="113">
        <v>1.78368663335906</v>
      </c>
      <c r="O59" s="20">
        <v>24.6621320689922</v>
      </c>
      <c r="P59" s="113">
        <v>2.1798678580489699</v>
      </c>
      <c r="Q59" s="20">
        <v>26.5919489695832</v>
      </c>
      <c r="R59" s="113">
        <v>3.2083145565440598</v>
      </c>
      <c r="S59" s="20">
        <v>23.728475223091699</v>
      </c>
      <c r="T59" s="113">
        <v>1.9191461541861099</v>
      </c>
      <c r="U59" s="20">
        <v>-0.93365684590042997</v>
      </c>
      <c r="V59" s="113">
        <v>2.7941824992512898</v>
      </c>
      <c r="W59" s="20">
        <v>30.4763394581543</v>
      </c>
      <c r="X59" s="113">
        <v>2.1203335019995402</v>
      </c>
      <c r="Y59" s="20">
        <v>28.2546128339951</v>
      </c>
      <c r="Z59" s="113">
        <v>2.3265273744896802</v>
      </c>
      <c r="AA59" s="20">
        <v>32.547903312327698</v>
      </c>
      <c r="AB59" s="113">
        <v>4.4925668268946</v>
      </c>
      <c r="AC59" s="20">
        <v>30.7003187424427</v>
      </c>
      <c r="AD59" s="113">
        <v>1.8142231379374301</v>
      </c>
      <c r="AE59" s="20">
        <v>2.44570590844764</v>
      </c>
      <c r="AF59" s="113">
        <v>2.7606020076572499</v>
      </c>
      <c r="AG59" s="20">
        <v>66.981862927231305</v>
      </c>
      <c r="AH59" s="113">
        <v>1.6839458580434501</v>
      </c>
      <c r="AI59" s="20">
        <v>66.217526687764703</v>
      </c>
      <c r="AJ59" s="113">
        <v>2.9394411233334501</v>
      </c>
      <c r="AK59" s="20">
        <v>72.107447771662706</v>
      </c>
      <c r="AL59" s="113">
        <v>2.4811825132954302</v>
      </c>
      <c r="AM59" s="20">
        <v>65.214805429165295</v>
      </c>
      <c r="AN59" s="113">
        <v>1.6661112814943899</v>
      </c>
      <c r="AO59" s="20">
        <v>-1.0027212585993901</v>
      </c>
      <c r="AP59" s="113">
        <v>2.7495666953584701</v>
      </c>
      <c r="AQ59" s="20">
        <v>70.106695166279806</v>
      </c>
      <c r="AR59" s="113">
        <v>1.45712364004286</v>
      </c>
      <c r="AS59" s="20">
        <v>69.053128216711499</v>
      </c>
      <c r="AT59" s="113">
        <v>3.1254659580687298</v>
      </c>
      <c r="AU59" s="20">
        <v>73.182844092608903</v>
      </c>
      <c r="AV59" s="113">
        <v>2.43318325363557</v>
      </c>
      <c r="AW59" s="20">
        <v>69.351369000955998</v>
      </c>
      <c r="AX59" s="113">
        <v>1.48040282307434</v>
      </c>
      <c r="AY59" s="20">
        <v>0.298240784244513</v>
      </c>
      <c r="AZ59" s="113">
        <v>2.7636144986076698</v>
      </c>
      <c r="BA59" s="20">
        <v>65.356061918027194</v>
      </c>
      <c r="BB59" s="113">
        <v>1.49571733060414</v>
      </c>
      <c r="BC59" s="20">
        <v>63.356341520226003</v>
      </c>
      <c r="BD59" s="113">
        <v>2.3454951969478901</v>
      </c>
      <c r="BE59" s="20">
        <v>69.885251400342696</v>
      </c>
      <c r="BF59" s="113">
        <v>2.7152877452731401</v>
      </c>
      <c r="BG59" s="20">
        <v>63.9878515213273</v>
      </c>
      <c r="BH59" s="113">
        <v>1.6407672272854199</v>
      </c>
      <c r="BI59" s="20">
        <v>0.63151000110135402</v>
      </c>
      <c r="BJ59" s="113">
        <v>2.51104198515036</v>
      </c>
      <c r="BK59" s="20">
        <v>55.602594700170201</v>
      </c>
      <c r="BL59" s="113">
        <v>1.8927954770133499</v>
      </c>
      <c r="BM59" s="20">
        <v>56.135129541089398</v>
      </c>
      <c r="BN59" s="113">
        <v>3.58933685725026</v>
      </c>
      <c r="BO59" s="20">
        <v>60.4277752601934</v>
      </c>
      <c r="BP59" s="113">
        <v>3.6213994410938</v>
      </c>
      <c r="BQ59" s="20">
        <v>53.190202281598602</v>
      </c>
      <c r="BR59" s="113">
        <v>1.88843232168785</v>
      </c>
      <c r="BS59" s="20">
        <v>-2.9449272594907998</v>
      </c>
      <c r="BT59" s="113">
        <v>3.9164553147952401</v>
      </c>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8"/>
    </row>
    <row r="60" spans="1:100" ht="13" customHeight="1" x14ac:dyDescent="0.15">
      <c r="A60" s="57" t="s">
        <v>294</v>
      </c>
      <c r="B60" s="106">
        <v>2</v>
      </c>
      <c r="C60" s="20">
        <v>24.836422608742001</v>
      </c>
      <c r="D60" s="113">
        <v>1.55243370658669</v>
      </c>
      <c r="E60" s="20">
        <v>22.252445727531601</v>
      </c>
      <c r="F60" s="113">
        <v>2.71532322674644</v>
      </c>
      <c r="G60" s="20">
        <v>26.324651811189</v>
      </c>
      <c r="H60" s="113">
        <v>3.8790984211600401</v>
      </c>
      <c r="I60" s="20">
        <v>24.096339257620699</v>
      </c>
      <c r="J60" s="113">
        <v>1.9646894181124199</v>
      </c>
      <c r="K60" s="20">
        <v>1.8438935300891299</v>
      </c>
      <c r="L60" s="113">
        <v>3.4272807393967102</v>
      </c>
      <c r="M60" s="20">
        <v>9.7876480969565804</v>
      </c>
      <c r="N60" s="113">
        <v>1.18242580226231</v>
      </c>
      <c r="O60" s="20">
        <v>8.0956875675071291</v>
      </c>
      <c r="P60" s="113">
        <v>1.7859997022059799</v>
      </c>
      <c r="Q60" s="20">
        <v>5.3467501359770502</v>
      </c>
      <c r="R60" s="113">
        <v>1.38432647918558</v>
      </c>
      <c r="S60" s="20">
        <v>12.094712280676699</v>
      </c>
      <c r="T60" s="113">
        <v>2.2108456194565802</v>
      </c>
      <c r="U60" s="20">
        <v>3.9990247131695198</v>
      </c>
      <c r="V60" s="113">
        <v>2.5784982715572902</v>
      </c>
      <c r="W60" s="20">
        <v>12.438429907156401</v>
      </c>
      <c r="X60" s="113">
        <v>1.4872886871947799</v>
      </c>
      <c r="Y60" s="20">
        <v>16.983943434364399</v>
      </c>
      <c r="Z60" s="113">
        <v>3.5524428576077498</v>
      </c>
      <c r="AA60" s="20">
        <v>11.5987690906667</v>
      </c>
      <c r="AB60" s="113">
        <v>2.1769680170038601</v>
      </c>
      <c r="AC60" s="20">
        <v>10.828707845356</v>
      </c>
      <c r="AD60" s="113">
        <v>1.59196696154589</v>
      </c>
      <c r="AE60" s="20">
        <v>-6.1552355890083801</v>
      </c>
      <c r="AF60" s="113">
        <v>2.9009050671845502</v>
      </c>
      <c r="AG60" s="20">
        <v>50.161187481926397</v>
      </c>
      <c r="AH60" s="113">
        <v>2.4747118092536402</v>
      </c>
      <c r="AI60" s="20">
        <v>55.194435153580699</v>
      </c>
      <c r="AJ60" s="113">
        <v>4.2150141064127702</v>
      </c>
      <c r="AK60" s="20">
        <v>56.776593132200098</v>
      </c>
      <c r="AL60" s="113">
        <v>4.59739900346593</v>
      </c>
      <c r="AM60" s="20">
        <v>46.073444834992401</v>
      </c>
      <c r="AN60" s="113">
        <v>3.2867099537930198</v>
      </c>
      <c r="AO60" s="20">
        <v>-9.1209903185883707</v>
      </c>
      <c r="AP60" s="113">
        <v>4.5535046230830902</v>
      </c>
      <c r="AQ60" s="20">
        <v>63.6422173391393</v>
      </c>
      <c r="AR60" s="113">
        <v>1.6159369915664601</v>
      </c>
      <c r="AS60" s="20">
        <v>63.874245406350902</v>
      </c>
      <c r="AT60" s="113">
        <v>3.0107170842179198</v>
      </c>
      <c r="AU60" s="20">
        <v>70.651102316236503</v>
      </c>
      <c r="AV60" s="113">
        <v>3.9777741586440798</v>
      </c>
      <c r="AW60" s="20">
        <v>60.994884022535601</v>
      </c>
      <c r="AX60" s="113">
        <v>2.6087414497247701</v>
      </c>
      <c r="AY60" s="20">
        <v>-2.8793613838153802</v>
      </c>
      <c r="AZ60" s="113">
        <v>3.9026792410711799</v>
      </c>
      <c r="BA60" s="20">
        <v>46.139885123821699</v>
      </c>
      <c r="BB60" s="113">
        <v>2.1235176288606201</v>
      </c>
      <c r="BC60" s="20">
        <v>41.589917337041598</v>
      </c>
      <c r="BD60" s="113">
        <v>4.39261930732905</v>
      </c>
      <c r="BE60" s="20">
        <v>48.807582248859802</v>
      </c>
      <c r="BF60" s="113">
        <v>4.5593090252767201</v>
      </c>
      <c r="BG60" s="20">
        <v>44.6426426608299</v>
      </c>
      <c r="BH60" s="113">
        <v>3.2979919443635799</v>
      </c>
      <c r="BI60" s="20">
        <v>3.0527253237883101</v>
      </c>
      <c r="BJ60" s="113">
        <v>5.9375326357358302</v>
      </c>
      <c r="BK60" s="20">
        <v>46.571569268540401</v>
      </c>
      <c r="BL60" s="113">
        <v>1.99417555530112</v>
      </c>
      <c r="BM60" s="20">
        <v>43.527370818014703</v>
      </c>
      <c r="BN60" s="113">
        <v>5.4158774303229098</v>
      </c>
      <c r="BO60" s="20">
        <v>43.543916940076301</v>
      </c>
      <c r="BP60" s="113">
        <v>4.0717921491427003</v>
      </c>
      <c r="BQ60" s="20">
        <v>47.874095124533603</v>
      </c>
      <c r="BR60" s="113">
        <v>2.2468656736405301</v>
      </c>
      <c r="BS60" s="20">
        <v>4.3467243065189001</v>
      </c>
      <c r="BT60" s="113">
        <v>6.0667173822588403</v>
      </c>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8"/>
    </row>
    <row r="61" spans="1:100" ht="13" customHeight="1" x14ac:dyDescent="0.15">
      <c r="A61" s="57" t="s">
        <v>295</v>
      </c>
      <c r="B61" s="106">
        <v>2</v>
      </c>
      <c r="C61" s="20">
        <v>49.935288024336401</v>
      </c>
      <c r="D61" s="113">
        <v>1.0680077785255999</v>
      </c>
      <c r="E61" s="20">
        <v>51.217162494112301</v>
      </c>
      <c r="F61" s="113">
        <v>1.52400064054549</v>
      </c>
      <c r="G61" s="20">
        <v>52.668106282049798</v>
      </c>
      <c r="H61" s="113">
        <v>2.2255593979070398</v>
      </c>
      <c r="I61" s="20">
        <v>48.206388610706398</v>
      </c>
      <c r="J61" s="113">
        <v>1.4469486211386</v>
      </c>
      <c r="K61" s="20">
        <v>-3.0107738834059501</v>
      </c>
      <c r="L61" s="113">
        <v>1.90234822311746</v>
      </c>
      <c r="M61" s="20">
        <v>79.080424983682505</v>
      </c>
      <c r="N61" s="113">
        <v>0.78594144335282601</v>
      </c>
      <c r="O61" s="20">
        <v>70.273456058514597</v>
      </c>
      <c r="P61" s="113">
        <v>1.6952713212489501</v>
      </c>
      <c r="Q61" s="20">
        <v>79.925029921153893</v>
      </c>
      <c r="R61" s="113">
        <v>1.5615791041640801</v>
      </c>
      <c r="S61" s="20">
        <v>83.251290495576498</v>
      </c>
      <c r="T61" s="113">
        <v>0.87646692118297198</v>
      </c>
      <c r="U61" s="20">
        <v>12.977834437061899</v>
      </c>
      <c r="V61" s="113">
        <v>1.8549015132040101</v>
      </c>
      <c r="W61" s="20">
        <v>52.500656881331302</v>
      </c>
      <c r="X61" s="113">
        <v>1.0302518520941</v>
      </c>
      <c r="Y61" s="20">
        <v>48.812783641793303</v>
      </c>
      <c r="Z61" s="113">
        <v>1.7545066521707</v>
      </c>
      <c r="AA61" s="20">
        <v>54.985093102307999</v>
      </c>
      <c r="AB61" s="113">
        <v>1.96725521823918</v>
      </c>
      <c r="AC61" s="20">
        <v>53.446298126912502</v>
      </c>
      <c r="AD61" s="113">
        <v>1.31589375013149</v>
      </c>
      <c r="AE61" s="20">
        <v>4.6335144851191599</v>
      </c>
      <c r="AF61" s="113">
        <v>2.0648427057204501</v>
      </c>
      <c r="AG61" s="20">
        <v>72.5447600150234</v>
      </c>
      <c r="AH61" s="113">
        <v>0.81808633438759704</v>
      </c>
      <c r="AI61" s="20">
        <v>71.371417413417902</v>
      </c>
      <c r="AJ61" s="113">
        <v>1.4824153372801101</v>
      </c>
      <c r="AK61" s="20">
        <v>72.221924028314902</v>
      </c>
      <c r="AL61" s="113">
        <v>1.86050609267259</v>
      </c>
      <c r="AM61" s="20">
        <v>73.121982525280004</v>
      </c>
      <c r="AN61" s="113">
        <v>1.0238785590393</v>
      </c>
      <c r="AO61" s="20">
        <v>1.75056511186204</v>
      </c>
      <c r="AP61" s="113">
        <v>1.7785996095393599</v>
      </c>
      <c r="AQ61" s="20">
        <v>60.118294949303703</v>
      </c>
      <c r="AR61" s="113">
        <v>1.03203270638985</v>
      </c>
      <c r="AS61" s="20">
        <v>58.429060413224001</v>
      </c>
      <c r="AT61" s="113">
        <v>1.72649360624308</v>
      </c>
      <c r="AU61" s="20">
        <v>60.064979819574503</v>
      </c>
      <c r="AV61" s="113">
        <v>1.8693369894846199</v>
      </c>
      <c r="AW61" s="20">
        <v>60.948551527076397</v>
      </c>
      <c r="AX61" s="113">
        <v>1.2237611750563999</v>
      </c>
      <c r="AY61" s="20">
        <v>2.5194911138523501</v>
      </c>
      <c r="AZ61" s="113">
        <v>1.8397066839260801</v>
      </c>
      <c r="BA61" s="20">
        <v>65.130341236611301</v>
      </c>
      <c r="BB61" s="113">
        <v>0.94045034215864398</v>
      </c>
      <c r="BC61" s="20">
        <v>63.227516402779898</v>
      </c>
      <c r="BD61" s="113">
        <v>1.58713454052127</v>
      </c>
      <c r="BE61" s="20">
        <v>67.359364408844598</v>
      </c>
      <c r="BF61" s="113">
        <v>2.0870887319252698</v>
      </c>
      <c r="BG61" s="20">
        <v>65.441261657307095</v>
      </c>
      <c r="BH61" s="113">
        <v>1.1288818941273</v>
      </c>
      <c r="BI61" s="20">
        <v>2.2137452545271401</v>
      </c>
      <c r="BJ61" s="113">
        <v>1.7889976409275901</v>
      </c>
      <c r="BK61" s="20">
        <v>51.717329876041703</v>
      </c>
      <c r="BL61" s="113">
        <v>1.0694291203744699</v>
      </c>
      <c r="BM61" s="20">
        <v>52.198344810133598</v>
      </c>
      <c r="BN61" s="113">
        <v>1.6996277285736401</v>
      </c>
      <c r="BO61" s="20">
        <v>52.957787714995398</v>
      </c>
      <c r="BP61" s="113">
        <v>1.9373458339815399</v>
      </c>
      <c r="BQ61" s="20">
        <v>50.702616910515303</v>
      </c>
      <c r="BR61" s="113">
        <v>1.39499385236398</v>
      </c>
      <c r="BS61" s="20">
        <v>-1.4957278996183101</v>
      </c>
      <c r="BT61" s="113">
        <v>1.9092361412769401</v>
      </c>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8"/>
    </row>
    <row r="62" spans="1:100" ht="13" customHeight="1" x14ac:dyDescent="0.15">
      <c r="A62" s="57" t="s">
        <v>296</v>
      </c>
      <c r="B62" s="106">
        <v>2</v>
      </c>
      <c r="C62" s="20">
        <v>68.938984846062795</v>
      </c>
      <c r="D62" s="113">
        <v>0.94892595938692603</v>
      </c>
      <c r="E62" s="20">
        <v>59.384606982866998</v>
      </c>
      <c r="F62" s="113">
        <v>2.6123866222018401</v>
      </c>
      <c r="G62" s="20">
        <v>65.220372413991896</v>
      </c>
      <c r="H62" s="113">
        <v>2.4019451411854398</v>
      </c>
      <c r="I62" s="20">
        <v>70.302623655615207</v>
      </c>
      <c r="J62" s="113">
        <v>1.0071057158954899</v>
      </c>
      <c r="K62" s="20">
        <v>10.9180166727482</v>
      </c>
      <c r="L62" s="113">
        <v>2.7972866447536799</v>
      </c>
      <c r="M62" s="20">
        <v>66.180474876941403</v>
      </c>
      <c r="N62" s="113">
        <v>1.3868978486513299</v>
      </c>
      <c r="O62" s="20">
        <v>60.536967174049799</v>
      </c>
      <c r="P62" s="113">
        <v>3.0749767786119699</v>
      </c>
      <c r="Q62" s="20">
        <v>66.122868535628598</v>
      </c>
      <c r="R62" s="113">
        <v>2.8763896619485099</v>
      </c>
      <c r="S62" s="20">
        <v>66.913444992410504</v>
      </c>
      <c r="T62" s="113">
        <v>1.40421173073098</v>
      </c>
      <c r="U62" s="20">
        <v>6.3764778183606703</v>
      </c>
      <c r="V62" s="113">
        <v>2.95754189320995</v>
      </c>
      <c r="W62" s="20">
        <v>30.193830776740199</v>
      </c>
      <c r="X62" s="113">
        <v>0.99618613969067005</v>
      </c>
      <c r="Y62" s="20">
        <v>23.391704151812799</v>
      </c>
      <c r="Z62" s="113">
        <v>2.12399738147165</v>
      </c>
      <c r="AA62" s="20">
        <v>30.679067003367201</v>
      </c>
      <c r="AB62" s="113">
        <v>2.2673248835383801</v>
      </c>
      <c r="AC62" s="20">
        <v>30.834675455133802</v>
      </c>
      <c r="AD62" s="113">
        <v>1.05091688113508</v>
      </c>
      <c r="AE62" s="20">
        <v>7.4429713033209897</v>
      </c>
      <c r="AF62" s="113">
        <v>2.09686494609804</v>
      </c>
      <c r="AG62" s="20">
        <v>78.253264776134102</v>
      </c>
      <c r="AH62" s="113">
        <v>0.74538910935156999</v>
      </c>
      <c r="AI62" s="20">
        <v>80.745837379622898</v>
      </c>
      <c r="AJ62" s="113">
        <v>1.9589940016571801</v>
      </c>
      <c r="AK62" s="20">
        <v>77.263654639044105</v>
      </c>
      <c r="AL62" s="113">
        <v>1.9606178014844899</v>
      </c>
      <c r="AM62" s="20">
        <v>78.144562845321204</v>
      </c>
      <c r="AN62" s="113">
        <v>0.83213353218353303</v>
      </c>
      <c r="AO62" s="20">
        <v>-2.6012745343016701</v>
      </c>
      <c r="AP62" s="113">
        <v>2.1209639177171402</v>
      </c>
      <c r="AQ62" s="20">
        <v>44.724237851145702</v>
      </c>
      <c r="AR62" s="113">
        <v>1.1598997714144299</v>
      </c>
      <c r="AS62" s="20">
        <v>42.983216013907203</v>
      </c>
      <c r="AT62" s="113">
        <v>2.5933692393257801</v>
      </c>
      <c r="AU62" s="20">
        <v>43.784018066485501</v>
      </c>
      <c r="AV62" s="113">
        <v>2.3297922857555999</v>
      </c>
      <c r="AW62" s="20">
        <v>45.085638098242498</v>
      </c>
      <c r="AX62" s="113">
        <v>1.22503994299621</v>
      </c>
      <c r="AY62" s="20">
        <v>2.1024220843352501</v>
      </c>
      <c r="AZ62" s="113">
        <v>2.5891642666258701</v>
      </c>
      <c r="BA62" s="20">
        <v>64.644972274447497</v>
      </c>
      <c r="BB62" s="113">
        <v>0.89341206661809502</v>
      </c>
      <c r="BC62" s="20">
        <v>70.6358386199134</v>
      </c>
      <c r="BD62" s="113">
        <v>2.6058502167184101</v>
      </c>
      <c r="BE62" s="20">
        <v>68.524173895629204</v>
      </c>
      <c r="BF62" s="113">
        <v>2.08482549684609</v>
      </c>
      <c r="BG62" s="20">
        <v>63.666820850980699</v>
      </c>
      <c r="BH62" s="113">
        <v>1.01873222212745</v>
      </c>
      <c r="BI62" s="20">
        <v>-6.9690177689327797</v>
      </c>
      <c r="BJ62" s="113">
        <v>2.8797035196869798</v>
      </c>
      <c r="BK62" s="20">
        <v>63.281413316922098</v>
      </c>
      <c r="BL62" s="113">
        <v>0.95873374074922901</v>
      </c>
      <c r="BM62" s="20">
        <v>66.195017802855901</v>
      </c>
      <c r="BN62" s="113">
        <v>2.9026260349579398</v>
      </c>
      <c r="BO62" s="20">
        <v>66.755344032523794</v>
      </c>
      <c r="BP62" s="113">
        <v>2.4273309288378</v>
      </c>
      <c r="BQ62" s="20">
        <v>62.585627305426797</v>
      </c>
      <c r="BR62" s="113">
        <v>1.0215941212156801</v>
      </c>
      <c r="BS62" s="20">
        <v>-3.6093904974291</v>
      </c>
      <c r="BT62" s="113">
        <v>3.0295509761939301</v>
      </c>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8"/>
    </row>
    <row r="63" spans="1:100" ht="13" customHeight="1" x14ac:dyDescent="0.15">
      <c r="A63" s="110" t="s">
        <v>297</v>
      </c>
      <c r="B63" s="74">
        <v>2</v>
      </c>
      <c r="C63" s="8">
        <v>30.737928432213401</v>
      </c>
      <c r="D63" s="114">
        <v>0.23700726426111601</v>
      </c>
      <c r="E63" s="8">
        <v>32.005161627598703</v>
      </c>
      <c r="F63" s="114">
        <v>0.46585938673115301</v>
      </c>
      <c r="G63" s="8">
        <v>30.785034023218099</v>
      </c>
      <c r="H63" s="114">
        <v>0.49461128361166601</v>
      </c>
      <c r="I63" s="8">
        <v>30.109921091800601</v>
      </c>
      <c r="J63" s="114">
        <v>0.26746812415798199</v>
      </c>
      <c r="K63" s="8">
        <v>-1.8952405357981199</v>
      </c>
      <c r="L63" s="114">
        <v>0.49540419820475801</v>
      </c>
      <c r="M63" s="8">
        <v>8.7118972350128594</v>
      </c>
      <c r="N63" s="114">
        <v>0.14498983401256799</v>
      </c>
      <c r="O63" s="8">
        <v>9.7435458712652192</v>
      </c>
      <c r="P63" s="114">
        <v>0.33541003603905301</v>
      </c>
      <c r="Q63" s="8">
        <v>8.4214147016250696</v>
      </c>
      <c r="R63" s="114">
        <v>0.31766491639260303</v>
      </c>
      <c r="S63" s="8">
        <v>8.55552910641644</v>
      </c>
      <c r="T63" s="114">
        <v>0.16595679196173199</v>
      </c>
      <c r="U63" s="8">
        <v>-1.1880167648487701</v>
      </c>
      <c r="V63" s="114">
        <v>0.35001043776983498</v>
      </c>
      <c r="W63" s="8">
        <v>14.1248576868655</v>
      </c>
      <c r="X63" s="114">
        <v>0.175251146371492</v>
      </c>
      <c r="Y63" s="8">
        <v>15.169960777263</v>
      </c>
      <c r="Z63" s="114">
        <v>0.41065643810112201</v>
      </c>
      <c r="AA63" s="8">
        <v>15.0025099884326</v>
      </c>
      <c r="AB63" s="114">
        <v>0.38572498763296198</v>
      </c>
      <c r="AC63" s="8">
        <v>13.5066718714006</v>
      </c>
      <c r="AD63" s="114">
        <v>0.199976545089634</v>
      </c>
      <c r="AE63" s="8">
        <v>-1.6632889058624201</v>
      </c>
      <c r="AF63" s="114">
        <v>0.43509741967651799</v>
      </c>
      <c r="AG63" s="8">
        <v>45.486770284612703</v>
      </c>
      <c r="AH63" s="114">
        <v>0.23698739218592901</v>
      </c>
      <c r="AI63" s="8">
        <v>46.106060970368901</v>
      </c>
      <c r="AJ63" s="114">
        <v>0.51933490496574497</v>
      </c>
      <c r="AK63" s="8">
        <v>45.987216005057803</v>
      </c>
      <c r="AL63" s="114">
        <v>0.53929534012174596</v>
      </c>
      <c r="AM63" s="8">
        <v>45.098911368044703</v>
      </c>
      <c r="AN63" s="114">
        <v>0.28822731061439</v>
      </c>
      <c r="AO63" s="8">
        <v>-1.00714960232415</v>
      </c>
      <c r="AP63" s="114">
        <v>0.57377699031309504</v>
      </c>
      <c r="AQ63" s="8">
        <v>59.749662306924698</v>
      </c>
      <c r="AR63" s="114">
        <v>0.21773477250401699</v>
      </c>
      <c r="AS63" s="8">
        <v>60.783462907979398</v>
      </c>
      <c r="AT63" s="114">
        <v>0.51225861764407499</v>
      </c>
      <c r="AU63" s="8">
        <v>60.4017182324381</v>
      </c>
      <c r="AV63" s="114">
        <v>0.50716235466359705</v>
      </c>
      <c r="AW63" s="8">
        <v>59.1832821828189</v>
      </c>
      <c r="AX63" s="114">
        <v>0.26898713461627399</v>
      </c>
      <c r="AY63" s="8">
        <v>-1.6001807251604701</v>
      </c>
      <c r="AZ63" s="114">
        <v>0.558625771692008</v>
      </c>
      <c r="BA63" s="8">
        <v>41.297750105383898</v>
      </c>
      <c r="BB63" s="114">
        <v>0.22622784445720301</v>
      </c>
      <c r="BC63" s="8">
        <v>43.411480325945099</v>
      </c>
      <c r="BD63" s="114">
        <v>0.53583502472960398</v>
      </c>
      <c r="BE63" s="8">
        <v>41.753611280200197</v>
      </c>
      <c r="BF63" s="114">
        <v>0.53485757759088204</v>
      </c>
      <c r="BG63" s="8">
        <v>40.468598164325698</v>
      </c>
      <c r="BH63" s="114">
        <v>0.28589071983563102</v>
      </c>
      <c r="BI63" s="8">
        <v>-2.9428821616194298</v>
      </c>
      <c r="BJ63" s="114">
        <v>0.60872370943726295</v>
      </c>
      <c r="BK63" s="8">
        <v>21.0626556589927</v>
      </c>
      <c r="BL63" s="114">
        <v>0.21966826492181701</v>
      </c>
      <c r="BM63" s="8">
        <v>22.7069234375188</v>
      </c>
      <c r="BN63" s="114">
        <v>0.46638337202160801</v>
      </c>
      <c r="BO63" s="8">
        <v>21.511593697393199</v>
      </c>
      <c r="BP63" s="114">
        <v>0.45885481958489699</v>
      </c>
      <c r="BQ63" s="8">
        <v>20.381750669672499</v>
      </c>
      <c r="BR63" s="114">
        <v>0.25507764566799901</v>
      </c>
      <c r="BS63" s="8">
        <v>-2.3251727678463401</v>
      </c>
      <c r="BT63" s="114">
        <v>0.51070365160345399</v>
      </c>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8"/>
    </row>
    <row r="64" spans="1:100" ht="13" customHeight="1" x14ac:dyDescent="0.15">
      <c r="A64" s="75" t="s">
        <v>298</v>
      </c>
      <c r="B64" s="76">
        <v>2</v>
      </c>
      <c r="C64" s="12">
        <v>29.045995648346299</v>
      </c>
      <c r="D64" s="115">
        <v>0.38453817474296098</v>
      </c>
      <c r="E64" s="12">
        <v>29.264773230532001</v>
      </c>
      <c r="F64" s="115">
        <v>0.67470209229188804</v>
      </c>
      <c r="G64" s="12">
        <v>30.5371462464106</v>
      </c>
      <c r="H64" s="115">
        <v>0.79900514137267198</v>
      </c>
      <c r="I64" s="12">
        <v>28.758456853854199</v>
      </c>
      <c r="J64" s="115">
        <v>0.40786439747564102</v>
      </c>
      <c r="K64" s="12">
        <v>-0.50631637667771701</v>
      </c>
      <c r="L64" s="115">
        <v>0.70017661198433301</v>
      </c>
      <c r="M64" s="12">
        <v>8.9708961229924107</v>
      </c>
      <c r="N64" s="115">
        <v>0.19803475444660101</v>
      </c>
      <c r="O64" s="12">
        <v>10.6812668273424</v>
      </c>
      <c r="P64" s="115">
        <v>0.54580533867203995</v>
      </c>
      <c r="Q64" s="12">
        <v>9.0922220744616897</v>
      </c>
      <c r="R64" s="115">
        <v>0.51092393090174504</v>
      </c>
      <c r="S64" s="12">
        <v>8.8246231778452398</v>
      </c>
      <c r="T64" s="115">
        <v>0.227368230936943</v>
      </c>
      <c r="U64" s="12">
        <v>-1.8566436494971099</v>
      </c>
      <c r="V64" s="115">
        <v>0.55637708731368696</v>
      </c>
      <c r="W64" s="12">
        <v>15.5681593530422</v>
      </c>
      <c r="X64" s="115">
        <v>0.26956569140619902</v>
      </c>
      <c r="Y64" s="12">
        <v>15.1842349796025</v>
      </c>
      <c r="Z64" s="115">
        <v>0.69777089420860805</v>
      </c>
      <c r="AA64" s="12">
        <v>17.125439086471498</v>
      </c>
      <c r="AB64" s="115">
        <v>0.64403884104958797</v>
      </c>
      <c r="AC64" s="12">
        <v>15.4225043857243</v>
      </c>
      <c r="AD64" s="115">
        <v>0.30996866811451601</v>
      </c>
      <c r="AE64" s="12">
        <v>0.23826940612185701</v>
      </c>
      <c r="AF64" s="115">
        <v>0.74433118714546997</v>
      </c>
      <c r="AG64" s="12">
        <v>43.298830090002397</v>
      </c>
      <c r="AH64" s="115">
        <v>0.33771025679660399</v>
      </c>
      <c r="AI64" s="12">
        <v>43.690610063963099</v>
      </c>
      <c r="AJ64" s="115">
        <v>0.89971068917020003</v>
      </c>
      <c r="AK64" s="12">
        <v>43.912689640756298</v>
      </c>
      <c r="AL64" s="115">
        <v>0.81741846450956801</v>
      </c>
      <c r="AM64" s="12">
        <v>43.091505981951997</v>
      </c>
      <c r="AN64" s="115">
        <v>0.410967486426494</v>
      </c>
      <c r="AO64" s="12">
        <v>-0.59910408201112997</v>
      </c>
      <c r="AP64" s="115">
        <v>0.97711282735993599</v>
      </c>
      <c r="AQ64" s="12">
        <v>64.499869567466604</v>
      </c>
      <c r="AR64" s="115">
        <v>0.29279364633998001</v>
      </c>
      <c r="AS64" s="12">
        <v>64.391410140024405</v>
      </c>
      <c r="AT64" s="115">
        <v>0.91869834412041995</v>
      </c>
      <c r="AU64" s="12">
        <v>66.418640166455305</v>
      </c>
      <c r="AV64" s="115">
        <v>0.69274523938157795</v>
      </c>
      <c r="AW64" s="12">
        <v>64.189740384719798</v>
      </c>
      <c r="AX64" s="115">
        <v>0.35920338029829602</v>
      </c>
      <c r="AY64" s="12">
        <v>-0.20166975530453099</v>
      </c>
      <c r="AZ64" s="115">
        <v>0.97044629211960298</v>
      </c>
      <c r="BA64" s="12">
        <v>43.233876757859903</v>
      </c>
      <c r="BB64" s="115">
        <v>0.30489214905216999</v>
      </c>
      <c r="BC64" s="12">
        <v>45.050473446082201</v>
      </c>
      <c r="BD64" s="115">
        <v>0.87325156606747201</v>
      </c>
      <c r="BE64" s="12">
        <v>43.863480260197498</v>
      </c>
      <c r="BF64" s="115">
        <v>0.79200054474671899</v>
      </c>
      <c r="BG64" s="12">
        <v>42.774414604260699</v>
      </c>
      <c r="BH64" s="115">
        <v>0.36137929233084298</v>
      </c>
      <c r="BI64" s="12">
        <v>-2.2760588418215102</v>
      </c>
      <c r="BJ64" s="115">
        <v>0.94368434363141995</v>
      </c>
      <c r="BK64" s="12">
        <v>14.8634369797548</v>
      </c>
      <c r="BL64" s="115">
        <v>0.26165908796432102</v>
      </c>
      <c r="BM64" s="12">
        <v>16.201868307309699</v>
      </c>
      <c r="BN64" s="115">
        <v>0.64743130317168396</v>
      </c>
      <c r="BO64" s="12">
        <v>15.949289522191799</v>
      </c>
      <c r="BP64" s="115">
        <v>0.53962995768362398</v>
      </c>
      <c r="BQ64" s="12">
        <v>14.3374029959814</v>
      </c>
      <c r="BR64" s="115">
        <v>0.30077377069969402</v>
      </c>
      <c r="BS64" s="12">
        <v>-1.8644653113282299</v>
      </c>
      <c r="BT64" s="115">
        <v>0.67103630338781906</v>
      </c>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8"/>
    </row>
    <row r="65" spans="1:100" ht="13" customHeight="1" x14ac:dyDescent="0.15">
      <c r="A65" s="77" t="s">
        <v>299</v>
      </c>
      <c r="B65" s="78">
        <v>2</v>
      </c>
      <c r="C65" s="59">
        <v>26.154720619130199</v>
      </c>
      <c r="D65" s="116">
        <v>0.15375768442239399</v>
      </c>
      <c r="E65" s="59">
        <v>27.056612197403901</v>
      </c>
      <c r="F65" s="116">
        <v>0.31343208973035402</v>
      </c>
      <c r="G65" s="59">
        <v>26.3349319622479</v>
      </c>
      <c r="H65" s="116">
        <v>0.33069787268554002</v>
      </c>
      <c r="I65" s="59">
        <v>25.641198348968398</v>
      </c>
      <c r="J65" s="116">
        <v>0.17974246605900901</v>
      </c>
      <c r="K65" s="59">
        <v>-1.4154138484355001</v>
      </c>
      <c r="L65" s="116">
        <v>0.33927440357590699</v>
      </c>
      <c r="M65" s="59">
        <v>14.044576284412701</v>
      </c>
      <c r="N65" s="116">
        <v>0.113204061439502</v>
      </c>
      <c r="O65" s="59">
        <v>14.4638203027737</v>
      </c>
      <c r="P65" s="116">
        <v>0.245169402359662</v>
      </c>
      <c r="Q65" s="59">
        <v>13.665348775939</v>
      </c>
      <c r="R65" s="116">
        <v>0.247683718228591</v>
      </c>
      <c r="S65" s="59">
        <v>14.0586635223548</v>
      </c>
      <c r="T65" s="116">
        <v>0.132909034266252</v>
      </c>
      <c r="U65" s="59">
        <v>-0.40515678041890302</v>
      </c>
      <c r="V65" s="116">
        <v>0.26343473265455303</v>
      </c>
      <c r="W65" s="59">
        <v>16.5329107515985</v>
      </c>
      <c r="X65" s="116">
        <v>0.13237333984562499</v>
      </c>
      <c r="Y65" s="59">
        <v>17.350725225468601</v>
      </c>
      <c r="Z65" s="116">
        <v>0.28878267424873</v>
      </c>
      <c r="AA65" s="59">
        <v>17.356154665544199</v>
      </c>
      <c r="AB65" s="116">
        <v>0.297212532214782</v>
      </c>
      <c r="AC65" s="59">
        <v>16.0249068733639</v>
      </c>
      <c r="AD65" s="116">
        <v>0.152367721288616</v>
      </c>
      <c r="AE65" s="59">
        <v>-1.32581835210469</v>
      </c>
      <c r="AF65" s="116">
        <v>0.31279814225199798</v>
      </c>
      <c r="AG65" s="59">
        <v>46.262263534953398</v>
      </c>
      <c r="AH65" s="116">
        <v>0.16707304480985599</v>
      </c>
      <c r="AI65" s="59">
        <v>47.137158749936901</v>
      </c>
      <c r="AJ65" s="116">
        <v>0.36614115509830297</v>
      </c>
      <c r="AK65" s="59">
        <v>46.746046617483401</v>
      </c>
      <c r="AL65" s="116">
        <v>0.37507884188514501</v>
      </c>
      <c r="AM65" s="59">
        <v>45.806443752456303</v>
      </c>
      <c r="AN65" s="116">
        <v>0.203822032471632</v>
      </c>
      <c r="AO65" s="59">
        <v>-1.3307149974805501</v>
      </c>
      <c r="AP65" s="116">
        <v>0.40368903369167197</v>
      </c>
      <c r="AQ65" s="59">
        <v>57.390426886813898</v>
      </c>
      <c r="AR65" s="116">
        <v>0.16138437191174701</v>
      </c>
      <c r="AS65" s="59">
        <v>58.1813710009611</v>
      </c>
      <c r="AT65" s="116">
        <v>0.37057387051907897</v>
      </c>
      <c r="AU65" s="59">
        <v>58.298444535736998</v>
      </c>
      <c r="AV65" s="116">
        <v>0.36864232308464501</v>
      </c>
      <c r="AW65" s="59">
        <v>56.881758129702703</v>
      </c>
      <c r="AX65" s="116">
        <v>0.19855798796079199</v>
      </c>
      <c r="AY65" s="59">
        <v>-1.29961287125845</v>
      </c>
      <c r="AZ65" s="116">
        <v>0.40497072634516301</v>
      </c>
      <c r="BA65" s="59">
        <v>44.595375549938602</v>
      </c>
      <c r="BB65" s="116">
        <v>0.16418079088207699</v>
      </c>
      <c r="BC65" s="59">
        <v>46.470063963731903</v>
      </c>
      <c r="BD65" s="116">
        <v>0.37947502652690501</v>
      </c>
      <c r="BE65" s="59">
        <v>45.329249696226903</v>
      </c>
      <c r="BF65" s="116">
        <v>0.38369418568307101</v>
      </c>
      <c r="BG65" s="59">
        <v>43.843111023822701</v>
      </c>
      <c r="BH65" s="116">
        <v>0.205705154061188</v>
      </c>
      <c r="BI65" s="59">
        <v>-2.6269529399092599</v>
      </c>
      <c r="BJ65" s="116">
        <v>0.42780939086016201</v>
      </c>
      <c r="BK65" s="59">
        <v>26.148828015993299</v>
      </c>
      <c r="BL65" s="116">
        <v>0.157515204854768</v>
      </c>
      <c r="BM65" s="59">
        <v>27.6176699886535</v>
      </c>
      <c r="BN65" s="116">
        <v>0.340088509528858</v>
      </c>
      <c r="BO65" s="59">
        <v>26.599884864872699</v>
      </c>
      <c r="BP65" s="116">
        <v>0.33718229410075801</v>
      </c>
      <c r="BQ65" s="59">
        <v>25.434556417168601</v>
      </c>
      <c r="BR65" s="116">
        <v>0.184803416248188</v>
      </c>
      <c r="BS65" s="59">
        <v>-2.1831135714849501</v>
      </c>
      <c r="BT65" s="116">
        <v>0.37357281878351201</v>
      </c>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8"/>
    </row>
    <row r="66" spans="1:100" ht="13" customHeight="1" x14ac:dyDescent="0.15">
      <c r="A66" s="57" t="s">
        <v>300</v>
      </c>
      <c r="B66" s="106">
        <v>2</v>
      </c>
      <c r="C66" s="20">
        <v>21.0120984468263</v>
      </c>
      <c r="D66" s="113">
        <v>2.2859866896102501</v>
      </c>
      <c r="E66" s="20">
        <v>21.266096442974099</v>
      </c>
      <c r="F66" s="113">
        <v>3.3728019641246401</v>
      </c>
      <c r="G66" s="20">
        <v>24.301323379735599</v>
      </c>
      <c r="H66" s="113">
        <v>4.9538075023620101</v>
      </c>
      <c r="I66" s="20">
        <v>20.606699796225499</v>
      </c>
      <c r="J66" s="113">
        <v>2.1352985560076601</v>
      </c>
      <c r="K66" s="20">
        <v>-0.65939664674857601</v>
      </c>
      <c r="L66" s="113">
        <v>3.5059445756486101</v>
      </c>
      <c r="M66" s="20">
        <v>6.4830636137791897</v>
      </c>
      <c r="N66" s="113">
        <v>0.99871340793914898</v>
      </c>
      <c r="O66" s="20">
        <v>2.4452703341017301</v>
      </c>
      <c r="P66" s="113">
        <v>1.1707557341531301</v>
      </c>
      <c r="Q66" s="20">
        <v>5.76297852470928</v>
      </c>
      <c r="R66" s="113">
        <v>2.4924827620042702</v>
      </c>
      <c r="S66" s="20">
        <v>8.5716304187239398</v>
      </c>
      <c r="T66" s="113">
        <v>1.50785994383274</v>
      </c>
      <c r="U66" s="20">
        <v>6.1263600846222204</v>
      </c>
      <c r="V66" s="113">
        <v>1.60999559168105</v>
      </c>
      <c r="W66" s="20">
        <v>22.0026000456647</v>
      </c>
      <c r="X66" s="113">
        <v>1.75838917623909</v>
      </c>
      <c r="Y66" s="20">
        <v>22.7992840161285</v>
      </c>
      <c r="Z66" s="113">
        <v>2.5276391422729101</v>
      </c>
      <c r="AA66" s="20">
        <v>21.465223346570198</v>
      </c>
      <c r="AB66" s="113">
        <v>2.9334139777888599</v>
      </c>
      <c r="AC66" s="20">
        <v>22.7774413729292</v>
      </c>
      <c r="AD66" s="113">
        <v>2.2923094954905499</v>
      </c>
      <c r="AE66" s="20">
        <v>-2.1842643199285298E-2</v>
      </c>
      <c r="AF66" s="113">
        <v>2.9522419091874901</v>
      </c>
      <c r="AG66" s="20">
        <v>55.584644660157402</v>
      </c>
      <c r="AH66" s="113">
        <v>2.2333555459382199</v>
      </c>
      <c r="AI66" s="20">
        <v>59.937302201384703</v>
      </c>
      <c r="AJ66" s="113">
        <v>4.1549515379233801</v>
      </c>
      <c r="AK66" s="20">
        <v>59.956738656633497</v>
      </c>
      <c r="AL66" s="113">
        <v>3.54110365230737</v>
      </c>
      <c r="AM66" s="20">
        <v>52.479638436768802</v>
      </c>
      <c r="AN66" s="113">
        <v>2.8537316461480802</v>
      </c>
      <c r="AO66" s="20">
        <v>-7.4576637646158597</v>
      </c>
      <c r="AP66" s="113">
        <v>4.7138837511010099</v>
      </c>
      <c r="AQ66" s="20">
        <v>75.276957715898504</v>
      </c>
      <c r="AR66" s="113">
        <v>1.9572411609320499</v>
      </c>
      <c r="AS66" s="20">
        <v>77.515779734097094</v>
      </c>
      <c r="AT66" s="113">
        <v>3.7470328855550701</v>
      </c>
      <c r="AU66" s="20">
        <v>74.714295152340796</v>
      </c>
      <c r="AV66" s="113">
        <v>3.3508388999812002</v>
      </c>
      <c r="AW66" s="20">
        <v>76.056470242318497</v>
      </c>
      <c r="AX66" s="113">
        <v>2.3421848720955398</v>
      </c>
      <c r="AY66" s="20">
        <v>-1.45930949177863</v>
      </c>
      <c r="AZ66" s="113">
        <v>3.9524898844158201</v>
      </c>
      <c r="BA66" s="20">
        <v>45.343339562136798</v>
      </c>
      <c r="BB66" s="113">
        <v>2.3139184855361501</v>
      </c>
      <c r="BC66" s="20">
        <v>51.966360736174899</v>
      </c>
      <c r="BD66" s="113">
        <v>4.7350428046528501</v>
      </c>
      <c r="BE66" s="20">
        <v>40.468259362709802</v>
      </c>
      <c r="BF66" s="113">
        <v>3.8655041160727501</v>
      </c>
      <c r="BG66" s="20">
        <v>45.476875660049302</v>
      </c>
      <c r="BH66" s="113">
        <v>2.8797851587110901</v>
      </c>
      <c r="BI66" s="20">
        <v>-6.4894850761255798</v>
      </c>
      <c r="BJ66" s="113">
        <v>5.5078324107643901</v>
      </c>
      <c r="BK66" s="20">
        <v>38.319597855553702</v>
      </c>
      <c r="BL66" s="113">
        <v>2.0963809374926998</v>
      </c>
      <c r="BM66" s="20">
        <v>45.8144568561965</v>
      </c>
      <c r="BN66" s="113">
        <v>4.5293112791036103</v>
      </c>
      <c r="BO66" s="20">
        <v>36.236607528109097</v>
      </c>
      <c r="BP66" s="113">
        <v>4.4519808501852998</v>
      </c>
      <c r="BQ66" s="20">
        <v>36.271671780202801</v>
      </c>
      <c r="BR66" s="113">
        <v>2.4389729021395601</v>
      </c>
      <c r="BS66" s="20">
        <v>-9.5427850759937307</v>
      </c>
      <c r="BT66" s="113">
        <v>4.9212502343534004</v>
      </c>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8"/>
    </row>
    <row r="67" spans="1:100" ht="13" customHeight="1" x14ac:dyDescent="0.15">
      <c r="A67" s="57" t="s">
        <v>301</v>
      </c>
      <c r="B67" s="106">
        <v>2</v>
      </c>
      <c r="C67" s="20">
        <v>14.3924695538596</v>
      </c>
      <c r="D67" s="113">
        <v>1.44480092013985</v>
      </c>
      <c r="E67" s="20">
        <v>10.724319197338399</v>
      </c>
      <c r="F67" s="113">
        <v>2.6056731689149002</v>
      </c>
      <c r="G67" s="20">
        <v>12.046620327681801</v>
      </c>
      <c r="H67" s="113">
        <v>2.8559603065155899</v>
      </c>
      <c r="I67" s="20">
        <v>16.5352117727011</v>
      </c>
      <c r="J67" s="113">
        <v>2.3066873234816301</v>
      </c>
      <c r="K67" s="20">
        <v>5.8108925753626401</v>
      </c>
      <c r="L67" s="113">
        <v>3.2517458036848099</v>
      </c>
      <c r="M67" s="20">
        <v>6.1897041124713104</v>
      </c>
      <c r="N67" s="113">
        <v>0.98383886884336802</v>
      </c>
      <c r="O67" s="20">
        <v>3.49519653436559</v>
      </c>
      <c r="P67" s="113">
        <v>1.3290828953340099</v>
      </c>
      <c r="Q67" s="20">
        <v>4.7075790081314901</v>
      </c>
      <c r="R67" s="113">
        <v>1.86222053779951</v>
      </c>
      <c r="S67" s="20">
        <v>7.7787783101862402</v>
      </c>
      <c r="T67" s="113">
        <v>1.22020514544275</v>
      </c>
      <c r="U67" s="20">
        <v>4.2835817758206503</v>
      </c>
      <c r="V67" s="113">
        <v>1.97179174957189</v>
      </c>
      <c r="W67" s="20">
        <v>5.9559956875867197</v>
      </c>
      <c r="X67" s="113">
        <v>0.95757942856857903</v>
      </c>
      <c r="Y67" s="20">
        <v>8.3200986016586604</v>
      </c>
      <c r="Z67" s="113">
        <v>1.89612363290381</v>
      </c>
      <c r="AA67" s="20">
        <v>6.1542644514631499</v>
      </c>
      <c r="AB67" s="113">
        <v>1.8869471304844201</v>
      </c>
      <c r="AC67" s="20">
        <v>5.0275072778864702</v>
      </c>
      <c r="AD67" s="113">
        <v>1.2053797317679</v>
      </c>
      <c r="AE67" s="20">
        <v>-3.29259132377218</v>
      </c>
      <c r="AF67" s="113">
        <v>2.2470185572111498</v>
      </c>
      <c r="AG67" s="20">
        <v>44.4544264019924</v>
      </c>
      <c r="AH67" s="113">
        <v>1.77400942064464</v>
      </c>
      <c r="AI67" s="20">
        <v>50.045633795631801</v>
      </c>
      <c r="AJ67" s="113">
        <v>3.2732023561488801</v>
      </c>
      <c r="AK67" s="20">
        <v>48.012225636540499</v>
      </c>
      <c r="AL67" s="113">
        <v>3.7739358986285101</v>
      </c>
      <c r="AM67" s="20">
        <v>41.017386456649199</v>
      </c>
      <c r="AN67" s="113">
        <v>2.7088286751245998</v>
      </c>
      <c r="AO67" s="20">
        <v>-9.0282473389825295</v>
      </c>
      <c r="AP67" s="113">
        <v>4.4149979634535903</v>
      </c>
      <c r="AQ67" s="20">
        <v>39.7291024344972</v>
      </c>
      <c r="AR67" s="113">
        <v>2.51547441536189</v>
      </c>
      <c r="AS67" s="20">
        <v>52.701279277632899</v>
      </c>
      <c r="AT67" s="113">
        <v>3.9061896079804201</v>
      </c>
      <c r="AU67" s="20">
        <v>44.485634977082597</v>
      </c>
      <c r="AV67" s="113">
        <v>4.4725658122764997</v>
      </c>
      <c r="AW67" s="20">
        <v>33.039036044330402</v>
      </c>
      <c r="AX67" s="113">
        <v>2.8671493083563</v>
      </c>
      <c r="AY67" s="20">
        <v>-19.6622432333026</v>
      </c>
      <c r="AZ67" s="113">
        <v>4.0630900452339898</v>
      </c>
      <c r="BA67" s="20">
        <v>27.1339076385817</v>
      </c>
      <c r="BB67" s="113">
        <v>1.87799892115073</v>
      </c>
      <c r="BC67" s="20">
        <v>44.115210183829703</v>
      </c>
      <c r="BD67" s="113">
        <v>4.4340127563600404</v>
      </c>
      <c r="BE67" s="20">
        <v>21.8994864789213</v>
      </c>
      <c r="BF67" s="113">
        <v>3.2214543151284398</v>
      </c>
      <c r="BG67" s="20">
        <v>22.594563495525598</v>
      </c>
      <c r="BH67" s="113">
        <v>2.1471221126020801</v>
      </c>
      <c r="BI67" s="20">
        <v>-21.520646688304101</v>
      </c>
      <c r="BJ67" s="113">
        <v>4.6957159692239703</v>
      </c>
      <c r="BK67" s="20">
        <v>10.176935558053399</v>
      </c>
      <c r="BL67" s="113">
        <v>1.21835871552472</v>
      </c>
      <c r="BM67" s="20">
        <v>13.3880829709497</v>
      </c>
      <c r="BN67" s="113">
        <v>2.73997164161822</v>
      </c>
      <c r="BO67" s="20">
        <v>13.7674675038392</v>
      </c>
      <c r="BP67" s="113">
        <v>2.7862233337167499</v>
      </c>
      <c r="BQ67" s="20">
        <v>7.7810072275279696</v>
      </c>
      <c r="BR67" s="113">
        <v>1.69667572026525</v>
      </c>
      <c r="BS67" s="20">
        <v>-5.6070757434217802</v>
      </c>
      <c r="BT67" s="113">
        <v>3.5264832596764202</v>
      </c>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8"/>
    </row>
    <row r="68" spans="1:100" ht="13" customHeight="1" x14ac:dyDescent="0.15">
      <c r="A68" s="57" t="s">
        <v>302</v>
      </c>
      <c r="B68" s="106">
        <v>2</v>
      </c>
      <c r="C68" s="20">
        <v>25.8675483271529</v>
      </c>
      <c r="D68" s="113">
        <v>2.9899244720123002</v>
      </c>
      <c r="E68" s="20">
        <v>28.290173080934899</v>
      </c>
      <c r="F68" s="113">
        <v>4.58122281355325</v>
      </c>
      <c r="G68" s="20">
        <v>25.936546057348401</v>
      </c>
      <c r="H68" s="113">
        <v>4.8547814247580501</v>
      </c>
      <c r="I68" s="20">
        <v>25.164685804630199</v>
      </c>
      <c r="J68" s="113">
        <v>3.54318448866242</v>
      </c>
      <c r="K68" s="20">
        <v>-3.1254872763047499</v>
      </c>
      <c r="L68" s="113">
        <v>5.3150179389328702</v>
      </c>
      <c r="M68" s="20">
        <v>9.0908174648124298</v>
      </c>
      <c r="N68" s="113">
        <v>1.19114218952564</v>
      </c>
      <c r="O68" s="20">
        <v>6.4395929892946198</v>
      </c>
      <c r="P68" s="113">
        <v>1.63560521689488</v>
      </c>
      <c r="Q68" s="20">
        <v>6.9729136201182103</v>
      </c>
      <c r="R68" s="113">
        <v>2.6941268284591802</v>
      </c>
      <c r="S68" s="20">
        <v>10.0521716051464</v>
      </c>
      <c r="T68" s="113">
        <v>1.66228888174984</v>
      </c>
      <c r="U68" s="20">
        <v>3.6125786158517998</v>
      </c>
      <c r="V68" s="113">
        <v>2.3174278619287301</v>
      </c>
      <c r="W68" s="20">
        <v>22.163962205501299</v>
      </c>
      <c r="X68" s="113">
        <v>1.83597926782918</v>
      </c>
      <c r="Y68" s="20">
        <v>19.5879717027195</v>
      </c>
      <c r="Z68" s="113">
        <v>3.0320183852835298</v>
      </c>
      <c r="AA68" s="20">
        <v>21.601626461020299</v>
      </c>
      <c r="AB68" s="113">
        <v>3.7947231136387498</v>
      </c>
      <c r="AC68" s="20">
        <v>22.918200181125901</v>
      </c>
      <c r="AD68" s="113">
        <v>2.60084924279289</v>
      </c>
      <c r="AE68" s="20">
        <v>3.3302284784063998</v>
      </c>
      <c r="AF68" s="113">
        <v>4.1697594389500798</v>
      </c>
      <c r="AG68" s="20">
        <v>73.008388267652606</v>
      </c>
      <c r="AH68" s="113">
        <v>2.1948621335577898</v>
      </c>
      <c r="AI68" s="20">
        <v>79.489312653626698</v>
      </c>
      <c r="AJ68" s="113">
        <v>2.5536512371656599</v>
      </c>
      <c r="AK68" s="20">
        <v>74.584422954570698</v>
      </c>
      <c r="AL68" s="113">
        <v>3.8248154946409301</v>
      </c>
      <c r="AM68" s="20">
        <v>70.671248912088203</v>
      </c>
      <c r="AN68" s="113">
        <v>2.6328524901186801</v>
      </c>
      <c r="AO68" s="20">
        <v>-8.8180637415384506</v>
      </c>
      <c r="AP68" s="113">
        <v>2.5933900676974302</v>
      </c>
      <c r="AQ68" s="20">
        <v>80.1546985753521</v>
      </c>
      <c r="AR68" s="113">
        <v>1.31215733154712</v>
      </c>
      <c r="AS68" s="20">
        <v>84.7630587470058</v>
      </c>
      <c r="AT68" s="113">
        <v>3.0686907382974402</v>
      </c>
      <c r="AU68" s="20">
        <v>75.860462752652793</v>
      </c>
      <c r="AV68" s="113">
        <v>3.3224329718439898</v>
      </c>
      <c r="AW68" s="20">
        <v>79.611426458671801</v>
      </c>
      <c r="AX68" s="113">
        <v>1.5658483231675799</v>
      </c>
      <c r="AY68" s="20">
        <v>-5.15163228833394</v>
      </c>
      <c r="AZ68" s="113">
        <v>3.3139069706862698</v>
      </c>
      <c r="BA68" s="20">
        <v>57.573638156986</v>
      </c>
      <c r="BB68" s="113">
        <v>2.0186793045288201</v>
      </c>
      <c r="BC68" s="20">
        <v>64.305963199181605</v>
      </c>
      <c r="BD68" s="113">
        <v>3.1944840730526902</v>
      </c>
      <c r="BE68" s="20">
        <v>50.672534431299098</v>
      </c>
      <c r="BF68" s="113">
        <v>4.9768011617294903</v>
      </c>
      <c r="BG68" s="20">
        <v>57.095711111865498</v>
      </c>
      <c r="BH68" s="113">
        <v>2.7866722703261702</v>
      </c>
      <c r="BI68" s="20">
        <v>-7.2102520873160598</v>
      </c>
      <c r="BJ68" s="113">
        <v>4.7260260662318103</v>
      </c>
      <c r="BK68" s="20">
        <v>63.070935444877698</v>
      </c>
      <c r="BL68" s="113">
        <v>2.0405094620641901</v>
      </c>
      <c r="BM68" s="20">
        <v>69.058621814233504</v>
      </c>
      <c r="BN68" s="113">
        <v>2.94588655757271</v>
      </c>
      <c r="BO68" s="20">
        <v>59.127423637695898</v>
      </c>
      <c r="BP68" s="113">
        <v>4.8157843417411401</v>
      </c>
      <c r="BQ68" s="20">
        <v>61.971602963031501</v>
      </c>
      <c r="BR68" s="113">
        <v>2.5152950918866299</v>
      </c>
      <c r="BS68" s="20">
        <v>-7.087018851202</v>
      </c>
      <c r="BT68" s="113">
        <v>3.9334624621112599</v>
      </c>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8"/>
    </row>
    <row r="69" spans="1:100" ht="13" customHeight="1" x14ac:dyDescent="0.15">
      <c r="A69" s="72" t="s">
        <v>303</v>
      </c>
      <c r="B69" s="79">
        <v>2</v>
      </c>
      <c r="C69" s="118">
        <v>44.856515151680199</v>
      </c>
      <c r="D69" s="119">
        <v>2.54862507106726</v>
      </c>
      <c r="E69" s="118">
        <v>48.7454212984143</v>
      </c>
      <c r="F69" s="119">
        <v>3.61332176195548</v>
      </c>
      <c r="G69" s="118">
        <v>43.122326337838899</v>
      </c>
      <c r="H69" s="119">
        <v>4.3951264886976098</v>
      </c>
      <c r="I69" s="118">
        <v>44.315110631128597</v>
      </c>
      <c r="J69" s="119">
        <v>2.94114984639927</v>
      </c>
      <c r="K69" s="118">
        <v>-4.4303106672856201</v>
      </c>
      <c r="L69" s="119">
        <v>3.7203922544033401</v>
      </c>
      <c r="M69" s="118">
        <v>9.3142159587133708</v>
      </c>
      <c r="N69" s="119">
        <v>1.21682115923308</v>
      </c>
      <c r="O69" s="118">
        <v>11.048936360371201</v>
      </c>
      <c r="P69" s="119">
        <v>2.4479421830430401</v>
      </c>
      <c r="Q69" s="118">
        <v>7.26189266385372</v>
      </c>
      <c r="R69" s="119">
        <v>1.7259747706328099</v>
      </c>
      <c r="S69" s="118">
        <v>9.3840181552942994</v>
      </c>
      <c r="T69" s="119">
        <v>1.27225053850509</v>
      </c>
      <c r="U69" s="118">
        <v>-1.66491820507694</v>
      </c>
      <c r="V69" s="119">
        <v>2.4088479567666301</v>
      </c>
      <c r="W69" s="118">
        <v>11.980312677373099</v>
      </c>
      <c r="X69" s="119">
        <v>1.46273391375293</v>
      </c>
      <c r="Y69" s="118">
        <v>13.6285454651102</v>
      </c>
      <c r="Z69" s="119">
        <v>3.0151468364448801</v>
      </c>
      <c r="AA69" s="118">
        <v>11.994832811753501</v>
      </c>
      <c r="AB69" s="119">
        <v>2.51509613955163</v>
      </c>
      <c r="AC69" s="118">
        <v>11.4910597769957</v>
      </c>
      <c r="AD69" s="119">
        <v>1.5153880357384899</v>
      </c>
      <c r="AE69" s="118">
        <v>-2.1374856881145399</v>
      </c>
      <c r="AF69" s="119">
        <v>2.9147752012338399</v>
      </c>
      <c r="AG69" s="118">
        <v>73.769619323335107</v>
      </c>
      <c r="AH69" s="119">
        <v>2.09325274110186</v>
      </c>
      <c r="AI69" s="118">
        <v>82.903492141811697</v>
      </c>
      <c r="AJ69" s="119">
        <v>2.6493208535070401</v>
      </c>
      <c r="AK69" s="118">
        <v>76.586201002484302</v>
      </c>
      <c r="AL69" s="119">
        <v>3.5120206176505699</v>
      </c>
      <c r="AM69" s="118">
        <v>69.030483365602706</v>
      </c>
      <c r="AN69" s="119">
        <v>2.64270715401861</v>
      </c>
      <c r="AO69" s="118">
        <v>-13.8730087762089</v>
      </c>
      <c r="AP69" s="119">
        <v>3.6853836537730098</v>
      </c>
      <c r="AQ69" s="118">
        <v>83.109014747701195</v>
      </c>
      <c r="AR69" s="119">
        <v>1.3554760385342199</v>
      </c>
      <c r="AS69" s="118">
        <v>83.248889190815305</v>
      </c>
      <c r="AT69" s="119">
        <v>2.3017069907705299</v>
      </c>
      <c r="AU69" s="118">
        <v>81.897276806755997</v>
      </c>
      <c r="AV69" s="119">
        <v>2.9129841412972999</v>
      </c>
      <c r="AW69" s="118">
        <v>84.050541101550905</v>
      </c>
      <c r="AX69" s="119">
        <v>1.7236674603086499</v>
      </c>
      <c r="AY69" s="118">
        <v>0.80165191073567099</v>
      </c>
      <c r="AZ69" s="119">
        <v>2.77497522195545</v>
      </c>
      <c r="BA69" s="118">
        <v>62.300529739259098</v>
      </c>
      <c r="BB69" s="119">
        <v>2.3456426318339698</v>
      </c>
      <c r="BC69" s="118">
        <v>60.9805159500144</v>
      </c>
      <c r="BD69" s="119">
        <v>3.5565824114144502</v>
      </c>
      <c r="BE69" s="118">
        <v>61.8412978843443</v>
      </c>
      <c r="BF69" s="119">
        <v>4.1997225358302996</v>
      </c>
      <c r="BG69" s="118">
        <v>63.12567454437</v>
      </c>
      <c r="BH69" s="119">
        <v>2.7114598964104402</v>
      </c>
      <c r="BI69" s="118">
        <v>2.1451585943555598</v>
      </c>
      <c r="BJ69" s="119">
        <v>4.00034999099947</v>
      </c>
      <c r="BK69" s="118">
        <v>61.664483576235703</v>
      </c>
      <c r="BL69" s="119">
        <v>2.3103756555349602</v>
      </c>
      <c r="BM69" s="118">
        <v>68.062283737817097</v>
      </c>
      <c r="BN69" s="119">
        <v>2.5645145197662398</v>
      </c>
      <c r="BO69" s="118">
        <v>64.865686035504098</v>
      </c>
      <c r="BP69" s="119">
        <v>3.5061538033280399</v>
      </c>
      <c r="BQ69" s="118">
        <v>58.222943028069899</v>
      </c>
      <c r="BR69" s="119">
        <v>2.7509776312269199</v>
      </c>
      <c r="BS69" s="118">
        <v>-9.8393407097471908</v>
      </c>
      <c r="BT69" s="119">
        <v>2.6914457805454699</v>
      </c>
      <c r="BU69" s="80"/>
      <c r="BV69" s="80"/>
      <c r="BW69" s="80"/>
      <c r="BX69" s="80"/>
      <c r="BY69" s="80"/>
      <c r="BZ69" s="80"/>
      <c r="CA69" s="80"/>
      <c r="CB69" s="80"/>
      <c r="CC69" s="80"/>
      <c r="CD69" s="80"/>
      <c r="CE69" s="80"/>
      <c r="CF69" s="80"/>
      <c r="CG69" s="80"/>
      <c r="CH69" s="80"/>
      <c r="CI69" s="80"/>
      <c r="CJ69" s="80"/>
      <c r="CK69" s="80"/>
      <c r="CL69" s="80"/>
      <c r="CM69" s="80"/>
      <c r="CN69" s="80"/>
      <c r="CO69" s="80"/>
      <c r="CP69" s="80"/>
      <c r="CQ69" s="80"/>
      <c r="CR69" s="80"/>
      <c r="CS69" s="80"/>
      <c r="CT69" s="80"/>
      <c r="CU69" s="80"/>
      <c r="CV69" s="81"/>
    </row>
    <row r="70" spans="1:100" ht="13" customHeight="1" x14ac:dyDescent="0.15">
      <c r="A70" s="57"/>
      <c r="B70" s="82"/>
      <c r="C70" s="20" t="s">
        <v>500</v>
      </c>
      <c r="D70" s="113" t="s">
        <v>501</v>
      </c>
      <c r="E70" s="20" t="s">
        <v>626</v>
      </c>
      <c r="F70" s="113" t="s">
        <v>627</v>
      </c>
      <c r="G70" s="20" t="s">
        <v>628</v>
      </c>
      <c r="H70" s="113" t="s">
        <v>629</v>
      </c>
      <c r="I70" s="20" t="s">
        <v>630</v>
      </c>
      <c r="J70" s="113" t="s">
        <v>631</v>
      </c>
      <c r="K70" s="20" t="s">
        <v>632</v>
      </c>
      <c r="L70" s="113" t="s">
        <v>633</v>
      </c>
      <c r="M70" s="20" t="s">
        <v>508</v>
      </c>
      <c r="N70" s="113" t="s">
        <v>509</v>
      </c>
      <c r="O70" s="20" t="s">
        <v>634</v>
      </c>
      <c r="P70" s="113" t="s">
        <v>635</v>
      </c>
      <c r="Q70" s="20" t="s">
        <v>636</v>
      </c>
      <c r="R70" s="113" t="s">
        <v>637</v>
      </c>
      <c r="S70" s="20" t="s">
        <v>638</v>
      </c>
      <c r="T70" s="113" t="s">
        <v>639</v>
      </c>
      <c r="U70" s="20" t="s">
        <v>640</v>
      </c>
      <c r="V70" s="113" t="s">
        <v>641</v>
      </c>
      <c r="W70" s="20" t="s">
        <v>516</v>
      </c>
      <c r="X70" s="113" t="s">
        <v>517</v>
      </c>
      <c r="Y70" s="20" t="s">
        <v>642</v>
      </c>
      <c r="Z70" s="113" t="s">
        <v>643</v>
      </c>
      <c r="AA70" s="20" t="s">
        <v>644</v>
      </c>
      <c r="AB70" s="113" t="s">
        <v>645</v>
      </c>
      <c r="AC70" s="20" t="s">
        <v>646</v>
      </c>
      <c r="AD70" s="113" t="s">
        <v>647</v>
      </c>
      <c r="AE70" s="20" t="s">
        <v>648</v>
      </c>
      <c r="AF70" s="113" t="s">
        <v>649</v>
      </c>
      <c r="AG70" s="20" t="s">
        <v>524</v>
      </c>
      <c r="AH70" s="113" t="s">
        <v>525</v>
      </c>
      <c r="AI70" s="20" t="s">
        <v>650</v>
      </c>
      <c r="AJ70" s="113" t="s">
        <v>651</v>
      </c>
      <c r="AK70" s="20" t="s">
        <v>652</v>
      </c>
      <c r="AL70" s="113" t="s">
        <v>653</v>
      </c>
      <c r="AM70" s="20" t="s">
        <v>654</v>
      </c>
      <c r="AN70" s="113" t="s">
        <v>655</v>
      </c>
      <c r="AO70" s="20" t="s">
        <v>656</v>
      </c>
      <c r="AP70" s="113" t="s">
        <v>657</v>
      </c>
      <c r="AQ70" s="20" t="s">
        <v>532</v>
      </c>
      <c r="AR70" s="113" t="s">
        <v>533</v>
      </c>
      <c r="AS70" s="20" t="s">
        <v>658</v>
      </c>
      <c r="AT70" s="113" t="s">
        <v>659</v>
      </c>
      <c r="AU70" s="20" t="s">
        <v>660</v>
      </c>
      <c r="AV70" s="113" t="s">
        <v>661</v>
      </c>
      <c r="AW70" s="20" t="s">
        <v>662</v>
      </c>
      <c r="AX70" s="113" t="s">
        <v>663</v>
      </c>
      <c r="AY70" s="20" t="s">
        <v>664</v>
      </c>
      <c r="AZ70" s="113" t="s">
        <v>665</v>
      </c>
      <c r="BA70" s="20" t="s">
        <v>540</v>
      </c>
      <c r="BB70" s="113" t="s">
        <v>541</v>
      </c>
      <c r="BC70" s="20" t="s">
        <v>666</v>
      </c>
      <c r="BD70" s="113" t="s">
        <v>667</v>
      </c>
      <c r="BE70" s="20" t="s">
        <v>668</v>
      </c>
      <c r="BF70" s="113" t="s">
        <v>669</v>
      </c>
      <c r="BG70" s="20" t="s">
        <v>670</v>
      </c>
      <c r="BH70" s="113" t="s">
        <v>671</v>
      </c>
      <c r="BI70" s="20" t="s">
        <v>672</v>
      </c>
      <c r="BJ70" s="113" t="s">
        <v>673</v>
      </c>
      <c r="BK70" s="20" t="s">
        <v>548</v>
      </c>
      <c r="BL70" s="113" t="s">
        <v>549</v>
      </c>
      <c r="BM70" s="20" t="s">
        <v>674</v>
      </c>
      <c r="BN70" s="113" t="s">
        <v>675</v>
      </c>
      <c r="BO70" s="20" t="s">
        <v>676</v>
      </c>
      <c r="BP70" s="113" t="s">
        <v>677</v>
      </c>
      <c r="BQ70" s="20" t="s">
        <v>678</v>
      </c>
      <c r="BR70" s="113" t="s">
        <v>679</v>
      </c>
      <c r="BS70" s="20" t="s">
        <v>680</v>
      </c>
      <c r="BT70" s="113" t="s">
        <v>681</v>
      </c>
      <c r="BU70" s="20" t="s">
        <v>556</v>
      </c>
      <c r="BV70" s="113" t="s">
        <v>557</v>
      </c>
      <c r="BW70" s="20" t="s">
        <v>558</v>
      </c>
      <c r="BX70" s="113" t="s">
        <v>559</v>
      </c>
      <c r="BY70" s="20" t="s">
        <v>560</v>
      </c>
      <c r="BZ70" s="113" t="s">
        <v>561</v>
      </c>
      <c r="CA70" s="20" t="s">
        <v>562</v>
      </c>
      <c r="CB70" s="113" t="s">
        <v>563</v>
      </c>
      <c r="CC70" s="20" t="s">
        <v>564</v>
      </c>
      <c r="CD70" s="113" t="s">
        <v>565</v>
      </c>
      <c r="CE70" s="20" t="s">
        <v>566</v>
      </c>
      <c r="CF70" s="113" t="s">
        <v>567</v>
      </c>
      <c r="CG70" s="20" t="s">
        <v>568</v>
      </c>
      <c r="CH70" s="113" t="s">
        <v>569</v>
      </c>
      <c r="CI70" s="107" t="s">
        <v>570</v>
      </c>
      <c r="CJ70" s="107" t="s">
        <v>571</v>
      </c>
      <c r="CK70" s="107" t="s">
        <v>572</v>
      </c>
      <c r="CL70" s="107" t="s">
        <v>573</v>
      </c>
      <c r="CM70" s="107" t="s">
        <v>574</v>
      </c>
      <c r="CN70" s="107" t="s">
        <v>575</v>
      </c>
      <c r="CO70" s="107" t="s">
        <v>576</v>
      </c>
      <c r="CP70" s="107" t="s">
        <v>577</v>
      </c>
      <c r="CQ70" s="107" t="s">
        <v>578</v>
      </c>
      <c r="CR70" s="107" t="s">
        <v>579</v>
      </c>
      <c r="CS70" s="107" t="s">
        <v>580</v>
      </c>
      <c r="CT70" s="107" t="s">
        <v>581</v>
      </c>
      <c r="CU70" s="107" t="s">
        <v>582</v>
      </c>
      <c r="CV70" s="108" t="s">
        <v>583</v>
      </c>
    </row>
    <row r="71" spans="1:100" ht="13" customHeight="1" x14ac:dyDescent="0.15">
      <c r="A71" s="57" t="s">
        <v>247</v>
      </c>
      <c r="B71" s="82">
        <v>1</v>
      </c>
      <c r="C71" s="20">
        <v>33.778499094926701</v>
      </c>
      <c r="D71" s="113">
        <v>2.10916508890364</v>
      </c>
      <c r="E71" s="20">
        <v>31.144302738346301</v>
      </c>
      <c r="F71" s="113">
        <v>3.2742313121434501</v>
      </c>
      <c r="G71" s="20">
        <v>36.668729419450202</v>
      </c>
      <c r="H71" s="113">
        <v>2.9977000316112798</v>
      </c>
      <c r="I71" s="20">
        <v>33.752333454261802</v>
      </c>
      <c r="J71" s="113">
        <v>2.1087308538718101</v>
      </c>
      <c r="K71" s="20">
        <v>2.6080307159155001</v>
      </c>
      <c r="L71" s="113">
        <v>2.9641382707122599</v>
      </c>
      <c r="M71" s="20">
        <v>10.029092699565499</v>
      </c>
      <c r="N71" s="113">
        <v>0.91742759343996305</v>
      </c>
      <c r="O71" s="20">
        <v>7.1237286889730802</v>
      </c>
      <c r="P71" s="113">
        <v>1.35771538903473</v>
      </c>
      <c r="Q71" s="20">
        <v>9.9194065035370205</v>
      </c>
      <c r="R71" s="113">
        <v>1.6816817155915</v>
      </c>
      <c r="S71" s="20">
        <v>11.393339748395499</v>
      </c>
      <c r="T71" s="113">
        <v>1.0471303156859999</v>
      </c>
      <c r="U71" s="20">
        <v>4.2696110594223997</v>
      </c>
      <c r="V71" s="113">
        <v>1.4459249283239699</v>
      </c>
      <c r="W71" s="20">
        <v>32.266952362641703</v>
      </c>
      <c r="X71" s="113">
        <v>1.49793377356726</v>
      </c>
      <c r="Y71" s="20">
        <v>33.8261278724937</v>
      </c>
      <c r="Z71" s="113">
        <v>2.8525471935699702</v>
      </c>
      <c r="AA71" s="20">
        <v>31.159921796954201</v>
      </c>
      <c r="AB71" s="113">
        <v>2.5127848111025601</v>
      </c>
      <c r="AC71" s="20">
        <v>32.638028221048501</v>
      </c>
      <c r="AD71" s="113">
        <v>1.68123216855948</v>
      </c>
      <c r="AE71" s="20">
        <v>-1.1880996514451601</v>
      </c>
      <c r="AF71" s="113">
        <v>2.71881575773513</v>
      </c>
      <c r="AG71" s="20">
        <v>76.7622121109776</v>
      </c>
      <c r="AH71" s="113">
        <v>0.96211117416782799</v>
      </c>
      <c r="AI71" s="20">
        <v>82.006951399733197</v>
      </c>
      <c r="AJ71" s="113">
        <v>1.87623265156265</v>
      </c>
      <c r="AK71" s="20">
        <v>79.123207128559599</v>
      </c>
      <c r="AL71" s="113">
        <v>1.77883502489637</v>
      </c>
      <c r="AM71" s="20">
        <v>73.930739370182593</v>
      </c>
      <c r="AN71" s="113">
        <v>1.23691662871384</v>
      </c>
      <c r="AO71" s="20">
        <v>-8.0762120295506499</v>
      </c>
      <c r="AP71" s="113">
        <v>2.0330497395734799</v>
      </c>
      <c r="AQ71" s="20">
        <v>85.286285415823201</v>
      </c>
      <c r="AR71" s="113">
        <v>0.92213341217882305</v>
      </c>
      <c r="AS71" s="20">
        <v>86.068942415807896</v>
      </c>
      <c r="AT71" s="113">
        <v>1.7965122475051301</v>
      </c>
      <c r="AU71" s="20">
        <v>86.669330051182399</v>
      </c>
      <c r="AV71" s="113">
        <v>1.7802552084865</v>
      </c>
      <c r="AW71" s="20">
        <v>84.309823093783393</v>
      </c>
      <c r="AX71" s="113">
        <v>1.1652463812134799</v>
      </c>
      <c r="AY71" s="20">
        <v>-1.7591193220245001</v>
      </c>
      <c r="AZ71" s="113">
        <v>1.8327428676876001</v>
      </c>
      <c r="BA71" s="20">
        <v>62.247227504820003</v>
      </c>
      <c r="BB71" s="113">
        <v>1.48748627974512</v>
      </c>
      <c r="BC71" s="20">
        <v>66.903943477496995</v>
      </c>
      <c r="BD71" s="113">
        <v>2.3876321088536199</v>
      </c>
      <c r="BE71" s="20">
        <v>64.494811375029201</v>
      </c>
      <c r="BF71" s="113">
        <v>2.54635679902391</v>
      </c>
      <c r="BG71" s="20">
        <v>58.894249826897699</v>
      </c>
      <c r="BH71" s="113">
        <v>1.9085988820717901</v>
      </c>
      <c r="BI71" s="20">
        <v>-8.0096936505993597</v>
      </c>
      <c r="BJ71" s="113">
        <v>2.45489618067149</v>
      </c>
      <c r="BK71" s="20">
        <v>60.885007413749697</v>
      </c>
      <c r="BL71" s="113">
        <v>1.9746462006607</v>
      </c>
      <c r="BM71" s="20">
        <v>61.579607656528196</v>
      </c>
      <c r="BN71" s="113">
        <v>2.96396359274428</v>
      </c>
      <c r="BO71" s="20">
        <v>63.604588362406602</v>
      </c>
      <c r="BP71" s="113">
        <v>2.9185355962244302</v>
      </c>
      <c r="BQ71" s="20">
        <v>59.278034695738199</v>
      </c>
      <c r="BR71" s="113">
        <v>2.2514837209095302</v>
      </c>
      <c r="BS71" s="20">
        <v>-2.3015729607899198</v>
      </c>
      <c r="BT71" s="113">
        <v>2.85640447520831</v>
      </c>
      <c r="BU71" s="20">
        <v>15.769193174196699</v>
      </c>
      <c r="BV71" s="113">
        <v>2.3592828028970798</v>
      </c>
      <c r="BW71" s="20">
        <v>2.3881153586910999</v>
      </c>
      <c r="BX71" s="113">
        <v>1.1323373399343499</v>
      </c>
      <c r="BY71" s="20">
        <v>18.006325821773899</v>
      </c>
      <c r="BZ71" s="113">
        <v>1.6821885683189799</v>
      </c>
      <c r="CA71" s="20">
        <v>-1.89630984209747</v>
      </c>
      <c r="CB71" s="113">
        <v>1.5440397416814999</v>
      </c>
      <c r="CC71" s="20">
        <v>5.8197990145923502</v>
      </c>
      <c r="CD71" s="113">
        <v>1.35375221894194</v>
      </c>
      <c r="CE71" s="20">
        <v>2.31022849906432</v>
      </c>
      <c r="CF71" s="113">
        <v>1.87815722871965</v>
      </c>
      <c r="CG71" s="20">
        <v>13.989121446106701</v>
      </c>
      <c r="CH71" s="113">
        <v>2.4456710353318001</v>
      </c>
      <c r="CI71" s="107"/>
      <c r="CJ71" s="107"/>
      <c r="CK71" s="107"/>
      <c r="CL71" s="107"/>
      <c r="CM71" s="107"/>
      <c r="CN71" s="107"/>
      <c r="CO71" s="107"/>
      <c r="CP71" s="107"/>
      <c r="CQ71" s="107"/>
      <c r="CR71" s="107"/>
      <c r="CS71" s="107"/>
      <c r="CT71" s="107"/>
      <c r="CU71" s="107"/>
      <c r="CV71" s="108"/>
    </row>
    <row r="72" spans="1:100" ht="13" customHeight="1" x14ac:dyDescent="0.15">
      <c r="A72" s="57" t="s">
        <v>251</v>
      </c>
      <c r="B72" s="82">
        <v>1</v>
      </c>
      <c r="C72" s="20">
        <v>54.663415431294403</v>
      </c>
      <c r="D72" s="113">
        <v>1.36022789153317</v>
      </c>
      <c r="E72" s="20">
        <v>55.379220481283802</v>
      </c>
      <c r="F72" s="113">
        <v>2.5465327597805598</v>
      </c>
      <c r="G72" s="20">
        <v>55.228804143258898</v>
      </c>
      <c r="H72" s="113">
        <v>2.2773423219175601</v>
      </c>
      <c r="I72" s="20">
        <v>54.4110837124204</v>
      </c>
      <c r="J72" s="113">
        <v>1.45868823917305</v>
      </c>
      <c r="K72" s="20">
        <v>-0.96813676886340305</v>
      </c>
      <c r="L72" s="113">
        <v>2.5762485596892</v>
      </c>
      <c r="M72" s="20">
        <v>7.1334235670207402</v>
      </c>
      <c r="N72" s="113">
        <v>0.47937242852796202</v>
      </c>
      <c r="O72" s="20">
        <v>8.1645513748365293</v>
      </c>
      <c r="P72" s="113">
        <v>1.3331314227786399</v>
      </c>
      <c r="Q72" s="20">
        <v>5.21933433512325</v>
      </c>
      <c r="R72" s="113">
        <v>0.97939631651553805</v>
      </c>
      <c r="S72" s="20">
        <v>7.3562746805027404</v>
      </c>
      <c r="T72" s="113">
        <v>0.51965454580028303</v>
      </c>
      <c r="U72" s="20">
        <v>-0.80827669433379201</v>
      </c>
      <c r="V72" s="113">
        <v>1.38581209068834</v>
      </c>
      <c r="W72" s="20">
        <v>21.8145579764419</v>
      </c>
      <c r="X72" s="113">
        <v>1.01757374868984</v>
      </c>
      <c r="Y72" s="20">
        <v>29.653177636616402</v>
      </c>
      <c r="Z72" s="113">
        <v>2.1445285447734901</v>
      </c>
      <c r="AA72" s="20">
        <v>23.7522642182415</v>
      </c>
      <c r="AB72" s="113">
        <v>2.0020118958536299</v>
      </c>
      <c r="AC72" s="20">
        <v>19.2406311894296</v>
      </c>
      <c r="AD72" s="113">
        <v>1.10310087660902</v>
      </c>
      <c r="AE72" s="20">
        <v>-10.4125464471868</v>
      </c>
      <c r="AF72" s="113">
        <v>2.2806582571310798</v>
      </c>
      <c r="AG72" s="20">
        <v>63.653916824295798</v>
      </c>
      <c r="AH72" s="113">
        <v>0.99502724672714904</v>
      </c>
      <c r="AI72" s="20">
        <v>72.050638973125004</v>
      </c>
      <c r="AJ72" s="113">
        <v>1.7485741456988599</v>
      </c>
      <c r="AK72" s="20">
        <v>65.381972898908501</v>
      </c>
      <c r="AL72" s="113">
        <v>2.15492556073692</v>
      </c>
      <c r="AM72" s="20">
        <v>60.982752407614697</v>
      </c>
      <c r="AN72" s="113">
        <v>1.2669262943058901</v>
      </c>
      <c r="AO72" s="20">
        <v>-11.0678865655102</v>
      </c>
      <c r="AP72" s="113">
        <v>2.0877114344978498</v>
      </c>
      <c r="AQ72" s="20">
        <v>62.624847890173498</v>
      </c>
      <c r="AR72" s="113">
        <v>1.10374125108558</v>
      </c>
      <c r="AS72" s="20">
        <v>66.711356733292305</v>
      </c>
      <c r="AT72" s="113">
        <v>2.1493541763620101</v>
      </c>
      <c r="AU72" s="20">
        <v>61.2391209555133</v>
      </c>
      <c r="AV72" s="113">
        <v>2.2632776395608101</v>
      </c>
      <c r="AW72" s="20">
        <v>61.909209016508001</v>
      </c>
      <c r="AX72" s="113">
        <v>1.2323610051135201</v>
      </c>
      <c r="AY72" s="20">
        <v>-4.8021477167843596</v>
      </c>
      <c r="AZ72" s="113">
        <v>2.3300933042835101</v>
      </c>
      <c r="BA72" s="20">
        <v>36.565630584183303</v>
      </c>
      <c r="BB72" s="113">
        <v>0.85758066509881103</v>
      </c>
      <c r="BC72" s="20">
        <v>44.652362997373402</v>
      </c>
      <c r="BD72" s="113">
        <v>2.2055962231897701</v>
      </c>
      <c r="BE72" s="20">
        <v>35.844085234160602</v>
      </c>
      <c r="BF72" s="113">
        <v>2.2751143075341802</v>
      </c>
      <c r="BG72" s="20">
        <v>34.568370632620997</v>
      </c>
      <c r="BH72" s="113">
        <v>1.0961438868338</v>
      </c>
      <c r="BI72" s="20">
        <v>-10.083992364752399</v>
      </c>
      <c r="BJ72" s="113">
        <v>2.3761513681767701</v>
      </c>
      <c r="BK72" s="20">
        <v>13.681114472911499</v>
      </c>
      <c r="BL72" s="113">
        <v>0.72121027981765795</v>
      </c>
      <c r="BM72" s="20">
        <v>18.4866005521686</v>
      </c>
      <c r="BN72" s="113">
        <v>1.73781621151356</v>
      </c>
      <c r="BO72" s="20">
        <v>13.829390542213</v>
      </c>
      <c r="BP72" s="113">
        <v>1.85438748553026</v>
      </c>
      <c r="BQ72" s="20">
        <v>12.4613135545207</v>
      </c>
      <c r="BR72" s="113">
        <v>0.89125603657340402</v>
      </c>
      <c r="BS72" s="20">
        <v>-6.02528699764793</v>
      </c>
      <c r="BT72" s="113">
        <v>2.0219949483878001</v>
      </c>
      <c r="BU72" s="20">
        <v>28.711268209457799</v>
      </c>
      <c r="BV72" s="113">
        <v>2.07853792906293</v>
      </c>
      <c r="BW72" s="20">
        <v>2.65233004171606</v>
      </c>
      <c r="BX72" s="113">
        <v>0.84770826424654699</v>
      </c>
      <c r="BY72" s="20">
        <v>9.8542475158906999</v>
      </c>
      <c r="BZ72" s="113">
        <v>1.4928866872264701</v>
      </c>
      <c r="CA72" s="20">
        <v>3.7150190273176298</v>
      </c>
      <c r="CB72" s="113">
        <v>1.6071926341765601</v>
      </c>
      <c r="CC72" s="20">
        <v>12.635269499784</v>
      </c>
      <c r="CD72" s="113">
        <v>1.49182336767232</v>
      </c>
      <c r="CE72" s="20">
        <v>3.09336099352802</v>
      </c>
      <c r="CF72" s="113">
        <v>1.4124432171208601</v>
      </c>
      <c r="CG72" s="20">
        <v>4.5458633402711603</v>
      </c>
      <c r="CH72" s="113">
        <v>1.1874176252277899</v>
      </c>
      <c r="CI72" s="107"/>
      <c r="CJ72" s="107"/>
      <c r="CK72" s="107"/>
      <c r="CL72" s="107"/>
      <c r="CM72" s="107"/>
      <c r="CN72" s="107"/>
      <c r="CO72" s="107"/>
      <c r="CP72" s="107"/>
      <c r="CQ72" s="107"/>
      <c r="CR72" s="107"/>
      <c r="CS72" s="107"/>
      <c r="CT72" s="107"/>
      <c r="CU72" s="107"/>
      <c r="CV72" s="108"/>
    </row>
    <row r="73" spans="1:100" ht="13" customHeight="1" x14ac:dyDescent="0.15">
      <c r="A73" s="109" t="s">
        <v>253</v>
      </c>
      <c r="B73" s="82">
        <v>1</v>
      </c>
      <c r="C73" s="20">
        <v>61.717737083174903</v>
      </c>
      <c r="D73" s="113">
        <v>1.63257627798745</v>
      </c>
      <c r="E73" s="20">
        <v>64.533999087393696</v>
      </c>
      <c r="F73" s="113">
        <v>2.8687481462492102</v>
      </c>
      <c r="G73" s="20">
        <v>64.473185311266107</v>
      </c>
      <c r="H73" s="113">
        <v>3.4227682412590399</v>
      </c>
      <c r="I73" s="20">
        <v>60.500325921526397</v>
      </c>
      <c r="J73" s="113">
        <v>1.70919430973463</v>
      </c>
      <c r="K73" s="20">
        <v>-4.0336731658672802</v>
      </c>
      <c r="L73" s="113">
        <v>3.0020976793462499</v>
      </c>
      <c r="M73" s="20">
        <v>8.5774523753378809</v>
      </c>
      <c r="N73" s="113">
        <v>0.87215892526980998</v>
      </c>
      <c r="O73" s="20">
        <v>11.5261364870822</v>
      </c>
      <c r="P73" s="113">
        <v>2.3167271700018901</v>
      </c>
      <c r="Q73" s="20">
        <v>8.2797613143655902</v>
      </c>
      <c r="R73" s="113">
        <v>1.95277473289949</v>
      </c>
      <c r="S73" s="20">
        <v>7.9385037310020596</v>
      </c>
      <c r="T73" s="113">
        <v>0.83465898916736203</v>
      </c>
      <c r="U73" s="20">
        <v>-3.5876327560801302</v>
      </c>
      <c r="V73" s="113">
        <v>2.1276709359455102</v>
      </c>
      <c r="W73" s="20">
        <v>23.888686074727499</v>
      </c>
      <c r="X73" s="113">
        <v>1.2443257438767299</v>
      </c>
      <c r="Y73" s="20">
        <v>31.491931785641199</v>
      </c>
      <c r="Z73" s="113">
        <v>3.3370538470945998</v>
      </c>
      <c r="AA73" s="20">
        <v>29.345222451658799</v>
      </c>
      <c r="AB73" s="113">
        <v>3.02161879651231</v>
      </c>
      <c r="AC73" s="20">
        <v>21.034651618208599</v>
      </c>
      <c r="AD73" s="113">
        <v>1.3485814270424601</v>
      </c>
      <c r="AE73" s="20">
        <v>-10.4572801674326</v>
      </c>
      <c r="AF73" s="113">
        <v>3.4986614528060498</v>
      </c>
      <c r="AG73" s="20">
        <v>61.588714132445801</v>
      </c>
      <c r="AH73" s="113">
        <v>1.29176498487321</v>
      </c>
      <c r="AI73" s="20">
        <v>68.243917615613796</v>
      </c>
      <c r="AJ73" s="113">
        <v>2.51056808307239</v>
      </c>
      <c r="AK73" s="20">
        <v>67.401698701032998</v>
      </c>
      <c r="AL73" s="113">
        <v>2.6479731924416998</v>
      </c>
      <c r="AM73" s="20">
        <v>59.026723738559703</v>
      </c>
      <c r="AN73" s="113">
        <v>1.5084528489168001</v>
      </c>
      <c r="AO73" s="20">
        <v>-9.2171938770541608</v>
      </c>
      <c r="AP73" s="113">
        <v>2.8741815167584202</v>
      </c>
      <c r="AQ73" s="20">
        <v>84.893869514249303</v>
      </c>
      <c r="AR73" s="113">
        <v>0.89889183929331795</v>
      </c>
      <c r="AS73" s="20">
        <v>84.810316684679194</v>
      </c>
      <c r="AT73" s="113">
        <v>2.2896260579505201</v>
      </c>
      <c r="AU73" s="20">
        <v>88.199099385622105</v>
      </c>
      <c r="AV73" s="113">
        <v>1.90906389713056</v>
      </c>
      <c r="AW73" s="20">
        <v>84.260892217479807</v>
      </c>
      <c r="AX73" s="113">
        <v>1.11356198635908</v>
      </c>
      <c r="AY73" s="20">
        <v>-0.54942446719937299</v>
      </c>
      <c r="AZ73" s="113">
        <v>2.5460199945747699</v>
      </c>
      <c r="BA73" s="20">
        <v>44.040525525445098</v>
      </c>
      <c r="BB73" s="113">
        <v>1.4447491679025899</v>
      </c>
      <c r="BC73" s="20">
        <v>51.862946265831397</v>
      </c>
      <c r="BD73" s="113">
        <v>3.5924554512720701</v>
      </c>
      <c r="BE73" s="20">
        <v>45.811361534334701</v>
      </c>
      <c r="BF73" s="113">
        <v>2.9801109793452101</v>
      </c>
      <c r="BG73" s="20">
        <v>41.879656670983202</v>
      </c>
      <c r="BH73" s="113">
        <v>1.70417797127231</v>
      </c>
      <c r="BI73" s="20">
        <v>-9.9832895948482197</v>
      </c>
      <c r="BJ73" s="113">
        <v>3.5244098054970201</v>
      </c>
      <c r="BK73" s="20">
        <v>13.1829699977521</v>
      </c>
      <c r="BL73" s="113">
        <v>0.98651270667838797</v>
      </c>
      <c r="BM73" s="20">
        <v>18.951089587803601</v>
      </c>
      <c r="BN73" s="113">
        <v>2.6697073458507701</v>
      </c>
      <c r="BO73" s="20">
        <v>11.7595827851853</v>
      </c>
      <c r="BP73" s="113">
        <v>1.9121497921259201</v>
      </c>
      <c r="BQ73" s="20">
        <v>12.242623731315501</v>
      </c>
      <c r="BR73" s="113">
        <v>1.14542101246909</v>
      </c>
      <c r="BS73" s="20">
        <v>-6.7084658564880799</v>
      </c>
      <c r="BT73" s="113">
        <v>2.89833863548278</v>
      </c>
      <c r="BU73" s="20">
        <v>41.625694221919801</v>
      </c>
      <c r="BV73" s="113">
        <v>2.2358449266737699</v>
      </c>
      <c r="BW73" s="20">
        <v>5.4304142049924096</v>
      </c>
      <c r="BX73" s="113">
        <v>0.95754672551202202</v>
      </c>
      <c r="BY73" s="20">
        <v>12.396971262906099</v>
      </c>
      <c r="BZ73" s="113">
        <v>1.5850864159396501</v>
      </c>
      <c r="CA73" s="20">
        <v>15.256891737845001</v>
      </c>
      <c r="CB73" s="113">
        <v>1.8299048673340801</v>
      </c>
      <c r="CC73" s="20">
        <v>8.5523533202569109</v>
      </c>
      <c r="CD73" s="113">
        <v>1.3178248684287901</v>
      </c>
      <c r="CE73" s="20">
        <v>1.1395453567749201</v>
      </c>
      <c r="CF73" s="113">
        <v>1.8451530810701</v>
      </c>
      <c r="CG73" s="20">
        <v>1.7047620173567799</v>
      </c>
      <c r="CH73" s="113">
        <v>1.1712023413448001</v>
      </c>
      <c r="CI73" s="107"/>
      <c r="CJ73" s="107"/>
      <c r="CK73" s="107"/>
      <c r="CL73" s="107"/>
      <c r="CM73" s="107"/>
      <c r="CN73" s="107"/>
      <c r="CO73" s="107"/>
      <c r="CP73" s="107"/>
      <c r="CQ73" s="107"/>
      <c r="CR73" s="107"/>
      <c r="CS73" s="107"/>
      <c r="CT73" s="107"/>
      <c r="CU73" s="107"/>
      <c r="CV73" s="108"/>
    </row>
    <row r="74" spans="1:100" ht="13" customHeight="1" x14ac:dyDescent="0.15">
      <c r="A74" s="57" t="s">
        <v>254</v>
      </c>
      <c r="B74" s="82">
        <v>1</v>
      </c>
      <c r="C74" s="20">
        <v>41.4208666745375</v>
      </c>
      <c r="D74" s="113">
        <v>1.4617704141660299</v>
      </c>
      <c r="E74" s="20">
        <v>31.793904731212798</v>
      </c>
      <c r="F74" s="113">
        <v>2.7866469785810999</v>
      </c>
      <c r="G74" s="20">
        <v>35.4329681580288</v>
      </c>
      <c r="H74" s="113">
        <v>3.13518402651962</v>
      </c>
      <c r="I74" s="20">
        <v>46.229013819240002</v>
      </c>
      <c r="J74" s="113">
        <v>1.7909977692243899</v>
      </c>
      <c r="K74" s="20">
        <v>14.4351090880272</v>
      </c>
      <c r="L74" s="113">
        <v>3.1391505405858098</v>
      </c>
      <c r="M74" s="20">
        <v>13.535419931991299</v>
      </c>
      <c r="N74" s="113">
        <v>0.80414560506861199</v>
      </c>
      <c r="O74" s="20">
        <v>11.5326212897962</v>
      </c>
      <c r="P74" s="113">
        <v>1.7233267663587599</v>
      </c>
      <c r="Q74" s="20">
        <v>12.0694198903639</v>
      </c>
      <c r="R74" s="113">
        <v>1.9526216249436901</v>
      </c>
      <c r="S74" s="20">
        <v>14.320771473602299</v>
      </c>
      <c r="T74" s="113">
        <v>0.903117222884538</v>
      </c>
      <c r="U74" s="20">
        <v>2.7881501838061298</v>
      </c>
      <c r="V74" s="113">
        <v>1.8420787776632399</v>
      </c>
      <c r="W74" s="20">
        <v>24.6834929526566</v>
      </c>
      <c r="X74" s="113">
        <v>1.1132824032353399</v>
      </c>
      <c r="Y74" s="20">
        <v>21.7608766006399</v>
      </c>
      <c r="Z74" s="113">
        <v>2.4780071005940099</v>
      </c>
      <c r="AA74" s="20">
        <v>24.964102730438199</v>
      </c>
      <c r="AB74" s="113">
        <v>2.7760794134579698</v>
      </c>
      <c r="AC74" s="20">
        <v>25.455696188794299</v>
      </c>
      <c r="AD74" s="113">
        <v>1.5007115771388899</v>
      </c>
      <c r="AE74" s="20">
        <v>3.6948195881544601</v>
      </c>
      <c r="AF74" s="113">
        <v>3.05899431632352</v>
      </c>
      <c r="AG74" s="20">
        <v>58.051513302340602</v>
      </c>
      <c r="AH74" s="113">
        <v>1.48778003663833</v>
      </c>
      <c r="AI74" s="20">
        <v>44.528434888402799</v>
      </c>
      <c r="AJ74" s="113">
        <v>3.2124461218269502</v>
      </c>
      <c r="AK74" s="20">
        <v>51.060318605975098</v>
      </c>
      <c r="AL74" s="113">
        <v>2.8992674957176399</v>
      </c>
      <c r="AM74" s="20">
        <v>64.710981450865106</v>
      </c>
      <c r="AN74" s="113">
        <v>1.7801947906133</v>
      </c>
      <c r="AO74" s="20">
        <v>20.1825465624622</v>
      </c>
      <c r="AP74" s="113">
        <v>3.68058253486176</v>
      </c>
      <c r="AQ74" s="20">
        <v>58.951298095915803</v>
      </c>
      <c r="AR74" s="113">
        <v>1.3495851916956201</v>
      </c>
      <c r="AS74" s="20">
        <v>49.376663622212199</v>
      </c>
      <c r="AT74" s="113">
        <v>3.08798805670774</v>
      </c>
      <c r="AU74" s="20">
        <v>57.306036362606598</v>
      </c>
      <c r="AV74" s="113">
        <v>3.0523286975944899</v>
      </c>
      <c r="AW74" s="20">
        <v>62.218468191426602</v>
      </c>
      <c r="AX74" s="113">
        <v>1.60925298427813</v>
      </c>
      <c r="AY74" s="20">
        <v>12.8418045692144</v>
      </c>
      <c r="AZ74" s="113">
        <v>3.5618838242750899</v>
      </c>
      <c r="BA74" s="20">
        <v>51.392554974122199</v>
      </c>
      <c r="BB74" s="113">
        <v>1.4976760175191901</v>
      </c>
      <c r="BC74" s="20">
        <v>41.197592287077903</v>
      </c>
      <c r="BD74" s="113">
        <v>3.00863497554856</v>
      </c>
      <c r="BE74" s="20">
        <v>47.910021722202103</v>
      </c>
      <c r="BF74" s="113">
        <v>2.93493013128719</v>
      </c>
      <c r="BG74" s="20">
        <v>55.524905451983102</v>
      </c>
      <c r="BH74" s="113">
        <v>1.5942340774744601</v>
      </c>
      <c r="BI74" s="20">
        <v>14.3273131649053</v>
      </c>
      <c r="BJ74" s="113">
        <v>3.1669059383031799</v>
      </c>
      <c r="BK74" s="20">
        <v>41.494746389334303</v>
      </c>
      <c r="BL74" s="113">
        <v>1.4090805368624399</v>
      </c>
      <c r="BM74" s="20">
        <v>34.388256095934302</v>
      </c>
      <c r="BN74" s="113">
        <v>2.7241390627018598</v>
      </c>
      <c r="BO74" s="20">
        <v>40.652852664221101</v>
      </c>
      <c r="BP74" s="113">
        <v>2.6826734274708799</v>
      </c>
      <c r="BQ74" s="20">
        <v>43.6831401817997</v>
      </c>
      <c r="BR74" s="113">
        <v>1.5900034526650699</v>
      </c>
      <c r="BS74" s="20">
        <v>9.2948840858654105</v>
      </c>
      <c r="BT74" s="113">
        <v>2.8836589030443198</v>
      </c>
      <c r="BU74" s="20">
        <v>16.970240065343599</v>
      </c>
      <c r="BV74" s="113">
        <v>1.8508366500588</v>
      </c>
      <c r="BW74" s="20">
        <v>3.5675762787593599</v>
      </c>
      <c r="BX74" s="113">
        <v>1.16488181490801</v>
      </c>
      <c r="BY74" s="20">
        <v>5.2267225270423703</v>
      </c>
      <c r="BZ74" s="113">
        <v>1.5779262177728699</v>
      </c>
      <c r="CA74" s="20">
        <v>26.398418239220799</v>
      </c>
      <c r="CB74" s="113">
        <v>1.90277630369947</v>
      </c>
      <c r="CC74" s="20">
        <v>8.7039200365519296</v>
      </c>
      <c r="CD74" s="113">
        <v>1.8780211915743501</v>
      </c>
      <c r="CE74" s="20">
        <v>9.1582738851088799</v>
      </c>
      <c r="CF74" s="113">
        <v>1.99196434280421</v>
      </c>
      <c r="CG74" s="20">
        <v>13.131990607357199</v>
      </c>
      <c r="CH74" s="113">
        <v>1.9242063882268901</v>
      </c>
      <c r="CI74" s="107"/>
      <c r="CJ74" s="107"/>
      <c r="CK74" s="107"/>
      <c r="CL74" s="107"/>
      <c r="CM74" s="107"/>
      <c r="CN74" s="107"/>
      <c r="CO74" s="107"/>
      <c r="CP74" s="107"/>
      <c r="CQ74" s="107"/>
      <c r="CR74" s="107"/>
      <c r="CS74" s="107"/>
      <c r="CT74" s="107"/>
      <c r="CU74" s="107"/>
      <c r="CV74" s="108"/>
    </row>
    <row r="75" spans="1:100" ht="13" customHeight="1" x14ac:dyDescent="0.15">
      <c r="A75" s="57" t="s">
        <v>265</v>
      </c>
      <c r="B75" s="82">
        <v>1</v>
      </c>
      <c r="C75" s="20">
        <v>18.733044377847499</v>
      </c>
      <c r="D75" s="113">
        <v>1.24937683664278</v>
      </c>
      <c r="E75" s="20">
        <v>21.611150725492799</v>
      </c>
      <c r="F75" s="113">
        <v>3.2926564836038001</v>
      </c>
      <c r="G75" s="20">
        <v>22.440252831431501</v>
      </c>
      <c r="H75" s="113">
        <v>2.7025540974467899</v>
      </c>
      <c r="I75" s="20">
        <v>17.4672303766982</v>
      </c>
      <c r="J75" s="113">
        <v>1.4141373395971699</v>
      </c>
      <c r="K75" s="20">
        <v>-4.1439203487946896</v>
      </c>
      <c r="L75" s="113">
        <v>3.3460742929467702</v>
      </c>
      <c r="M75" s="20">
        <v>2.5243690064169901</v>
      </c>
      <c r="N75" s="113">
        <v>0.46361674489478699</v>
      </c>
      <c r="O75" s="20">
        <v>3.0213601144953501</v>
      </c>
      <c r="P75" s="113">
        <v>1.4021617569962499</v>
      </c>
      <c r="Q75" s="20">
        <v>2.0070979139327698</v>
      </c>
      <c r="R75" s="113">
        <v>0.85701108069157494</v>
      </c>
      <c r="S75" s="20">
        <v>2.5539259023411498</v>
      </c>
      <c r="T75" s="113">
        <v>0.53547346613477198</v>
      </c>
      <c r="U75" s="20">
        <v>-0.467434212154203</v>
      </c>
      <c r="V75" s="113">
        <v>1.4587770774492701</v>
      </c>
      <c r="W75" s="20">
        <v>25.9764519801147</v>
      </c>
      <c r="X75" s="113">
        <v>1.47969160498355</v>
      </c>
      <c r="Y75" s="20">
        <v>26.7063592554534</v>
      </c>
      <c r="Z75" s="113">
        <v>3.02028155546805</v>
      </c>
      <c r="AA75" s="20">
        <v>22.9901109637429</v>
      </c>
      <c r="AB75" s="113">
        <v>2.4113637020402399</v>
      </c>
      <c r="AC75" s="20">
        <v>26.625633506027601</v>
      </c>
      <c r="AD75" s="113">
        <v>1.73480872778274</v>
      </c>
      <c r="AE75" s="20">
        <v>-8.0725749425802504E-2</v>
      </c>
      <c r="AF75" s="113">
        <v>3.0928335734754002</v>
      </c>
      <c r="AG75" s="20">
        <v>48.354591901482301</v>
      </c>
      <c r="AH75" s="113">
        <v>1.6618239473172201</v>
      </c>
      <c r="AI75" s="20">
        <v>48.424652042740597</v>
      </c>
      <c r="AJ75" s="113">
        <v>3.4098544711961898</v>
      </c>
      <c r="AK75" s="20">
        <v>54.616819111317596</v>
      </c>
      <c r="AL75" s="113">
        <v>3.4417732736886699</v>
      </c>
      <c r="AM75" s="20">
        <v>47.335647704783803</v>
      </c>
      <c r="AN75" s="113">
        <v>1.8687555702929199</v>
      </c>
      <c r="AO75" s="20">
        <v>-1.0890043379568699</v>
      </c>
      <c r="AP75" s="113">
        <v>3.4597322965317399</v>
      </c>
      <c r="AQ75" s="20">
        <v>59.910134621586302</v>
      </c>
      <c r="AR75" s="113">
        <v>1.54503840702142</v>
      </c>
      <c r="AS75" s="20">
        <v>66.888866210314504</v>
      </c>
      <c r="AT75" s="113">
        <v>3.2754311934176399</v>
      </c>
      <c r="AU75" s="20">
        <v>65.071171542104906</v>
      </c>
      <c r="AV75" s="113">
        <v>3.0407504963612402</v>
      </c>
      <c r="AW75" s="20">
        <v>57.904521681444997</v>
      </c>
      <c r="AX75" s="113">
        <v>1.78652319166993</v>
      </c>
      <c r="AY75" s="20">
        <v>-8.9843445288694905</v>
      </c>
      <c r="AZ75" s="113">
        <v>3.5445426127447899</v>
      </c>
      <c r="BA75" s="20">
        <v>30.927533152777801</v>
      </c>
      <c r="BB75" s="113">
        <v>1.4142254828377701</v>
      </c>
      <c r="BC75" s="20">
        <v>29.6016471736223</v>
      </c>
      <c r="BD75" s="113">
        <v>3.1082539190446101</v>
      </c>
      <c r="BE75" s="20">
        <v>33.767977216612799</v>
      </c>
      <c r="BF75" s="113">
        <v>3.1225551825478099</v>
      </c>
      <c r="BG75" s="20">
        <v>30.662813767758301</v>
      </c>
      <c r="BH75" s="113">
        <v>1.5935480430008899</v>
      </c>
      <c r="BI75" s="20">
        <v>1.06116659413602</v>
      </c>
      <c r="BJ75" s="113">
        <v>3.32873917206323</v>
      </c>
      <c r="BK75" s="20">
        <v>5.3169741172261897</v>
      </c>
      <c r="BL75" s="113">
        <v>0.58715692662116403</v>
      </c>
      <c r="BM75" s="20">
        <v>8.4909679535774707</v>
      </c>
      <c r="BN75" s="113">
        <v>2.3491595682729698</v>
      </c>
      <c r="BO75" s="20">
        <v>6.32433237388714</v>
      </c>
      <c r="BP75" s="113">
        <v>1.5647849780138501</v>
      </c>
      <c r="BQ75" s="20">
        <v>4.3794139009142699</v>
      </c>
      <c r="BR75" s="113">
        <v>0.64586556525203798</v>
      </c>
      <c r="BS75" s="20">
        <v>-4.1115540526632</v>
      </c>
      <c r="BT75" s="113">
        <v>2.5919597344274501</v>
      </c>
      <c r="BU75" s="20">
        <v>-0.73873033204145999</v>
      </c>
      <c r="BV75" s="113">
        <v>1.87284384394712</v>
      </c>
      <c r="BW75" s="20">
        <v>-1.751976343048</v>
      </c>
      <c r="BX75" s="113">
        <v>0.62203350005444602</v>
      </c>
      <c r="BY75" s="20">
        <v>11.333067235841501</v>
      </c>
      <c r="BZ75" s="113">
        <v>1.6804842672420699</v>
      </c>
      <c r="CA75" s="20">
        <v>18.479460150325099</v>
      </c>
      <c r="CB75" s="113">
        <v>1.97086522060846</v>
      </c>
      <c r="CC75" s="20">
        <v>16.424225404726599</v>
      </c>
      <c r="CD75" s="113">
        <v>1.8637302463555401</v>
      </c>
      <c r="CE75" s="20">
        <v>11.3635644955374</v>
      </c>
      <c r="CF75" s="113">
        <v>1.66859657333846</v>
      </c>
      <c r="CG75" s="20">
        <v>2.08434489123607</v>
      </c>
      <c r="CH75" s="113">
        <v>0.71687386644552797</v>
      </c>
      <c r="CI75" s="107"/>
      <c r="CJ75" s="107"/>
      <c r="CK75" s="107"/>
      <c r="CL75" s="107"/>
      <c r="CM75" s="107"/>
      <c r="CN75" s="107"/>
      <c r="CO75" s="107"/>
      <c r="CP75" s="107"/>
      <c r="CQ75" s="107"/>
      <c r="CR75" s="107"/>
      <c r="CS75" s="107"/>
      <c r="CT75" s="107"/>
      <c r="CU75" s="107"/>
      <c r="CV75" s="108"/>
    </row>
    <row r="76" spans="1:100" ht="13" customHeight="1" x14ac:dyDescent="0.15">
      <c r="A76" s="57" t="s">
        <v>270</v>
      </c>
      <c r="B76" s="82">
        <v>1</v>
      </c>
      <c r="C76" s="20">
        <v>54.8795558717772</v>
      </c>
      <c r="D76" s="113">
        <v>1.5528469951195001</v>
      </c>
      <c r="E76" s="20">
        <v>50.904357405274702</v>
      </c>
      <c r="F76" s="113">
        <v>2.3545166420480599</v>
      </c>
      <c r="G76" s="20">
        <v>52.365252575970203</v>
      </c>
      <c r="H76" s="113">
        <v>2.7813805281252502</v>
      </c>
      <c r="I76" s="20">
        <v>57.105282648807801</v>
      </c>
      <c r="J76" s="113">
        <v>1.7209849792996901</v>
      </c>
      <c r="K76" s="20">
        <v>6.2009252435330904</v>
      </c>
      <c r="L76" s="113">
        <v>2.4251386137779898</v>
      </c>
      <c r="M76" s="20">
        <v>16.1379892970448</v>
      </c>
      <c r="N76" s="113">
        <v>0.98555589788320097</v>
      </c>
      <c r="O76" s="20">
        <v>18.986241861100702</v>
      </c>
      <c r="P76" s="113">
        <v>1.7501520890723401</v>
      </c>
      <c r="Q76" s="20">
        <v>13.0327795566802</v>
      </c>
      <c r="R76" s="113">
        <v>1.48125178239308</v>
      </c>
      <c r="S76" s="20">
        <v>16.097125908916201</v>
      </c>
      <c r="T76" s="113">
        <v>1.14995426382272</v>
      </c>
      <c r="U76" s="20">
        <v>-2.88911595218454</v>
      </c>
      <c r="V76" s="113">
        <v>1.75705546857272</v>
      </c>
      <c r="W76" s="20">
        <v>24.999437785241899</v>
      </c>
      <c r="X76" s="113">
        <v>1.1380745789547799</v>
      </c>
      <c r="Y76" s="20">
        <v>23.3397907713872</v>
      </c>
      <c r="Z76" s="113">
        <v>1.8842933942133999</v>
      </c>
      <c r="AA76" s="20">
        <v>23.8984105736034</v>
      </c>
      <c r="AB76" s="113">
        <v>2.1087763962199499</v>
      </c>
      <c r="AC76" s="20">
        <v>26.005309839038201</v>
      </c>
      <c r="AD76" s="113">
        <v>1.35206614649679</v>
      </c>
      <c r="AE76" s="20">
        <v>2.6655190676510498</v>
      </c>
      <c r="AF76" s="113">
        <v>2.12844766477928</v>
      </c>
      <c r="AG76" s="20">
        <v>65.589648668576601</v>
      </c>
      <c r="AH76" s="113">
        <v>1.1059680870700399</v>
      </c>
      <c r="AI76" s="20">
        <v>66.545940738453396</v>
      </c>
      <c r="AJ76" s="113">
        <v>1.99982253109323</v>
      </c>
      <c r="AK76" s="20">
        <v>65.982460954253796</v>
      </c>
      <c r="AL76" s="113">
        <v>2.1245936115363699</v>
      </c>
      <c r="AM76" s="20">
        <v>65.042673766295195</v>
      </c>
      <c r="AN76" s="113">
        <v>1.4938106816021599</v>
      </c>
      <c r="AO76" s="20">
        <v>-1.5032669721582199</v>
      </c>
      <c r="AP76" s="113">
        <v>2.5093096038747502</v>
      </c>
      <c r="AQ76" s="20">
        <v>69.897211221522596</v>
      </c>
      <c r="AR76" s="113">
        <v>1.05526972054903</v>
      </c>
      <c r="AS76" s="20">
        <v>68.624386201261899</v>
      </c>
      <c r="AT76" s="113">
        <v>1.87008610166621</v>
      </c>
      <c r="AU76" s="20">
        <v>69.763231852066198</v>
      </c>
      <c r="AV76" s="113">
        <v>2.4049758345091798</v>
      </c>
      <c r="AW76" s="20">
        <v>70.363716607902802</v>
      </c>
      <c r="AX76" s="113">
        <v>1.3693851718513099</v>
      </c>
      <c r="AY76" s="20">
        <v>1.7393304066408699</v>
      </c>
      <c r="AZ76" s="113">
        <v>2.3773032816926101</v>
      </c>
      <c r="BA76" s="20">
        <v>38.204681473548902</v>
      </c>
      <c r="BB76" s="113">
        <v>1.17971380999935</v>
      </c>
      <c r="BC76" s="20">
        <v>43.681236678787002</v>
      </c>
      <c r="BD76" s="113">
        <v>2.0435836565733498</v>
      </c>
      <c r="BE76" s="20">
        <v>41.831410688861901</v>
      </c>
      <c r="BF76" s="113">
        <v>2.23489949129771</v>
      </c>
      <c r="BG76" s="20">
        <v>35.144162231387497</v>
      </c>
      <c r="BH76" s="113">
        <v>1.3701934300122001</v>
      </c>
      <c r="BI76" s="20">
        <v>-8.5370744473995206</v>
      </c>
      <c r="BJ76" s="113">
        <v>2.1706528935159599</v>
      </c>
      <c r="BK76" s="20">
        <v>11.2801347790123</v>
      </c>
      <c r="BL76" s="113">
        <v>0.66749683478370503</v>
      </c>
      <c r="BM76" s="20">
        <v>11.9482330849603</v>
      </c>
      <c r="BN76" s="113">
        <v>1.29673688058682</v>
      </c>
      <c r="BO76" s="20">
        <v>10.240882253836</v>
      </c>
      <c r="BP76" s="113">
        <v>1.4290211759196001</v>
      </c>
      <c r="BQ76" s="20">
        <v>11.357778635141599</v>
      </c>
      <c r="BR76" s="113">
        <v>0.87226260387851995</v>
      </c>
      <c r="BS76" s="20">
        <v>-0.59045444981861905</v>
      </c>
      <c r="BT76" s="113">
        <v>1.54985895363308</v>
      </c>
      <c r="BU76" s="20">
        <v>4.88635388029972</v>
      </c>
      <c r="BV76" s="113">
        <v>2.0365482842584801</v>
      </c>
      <c r="BW76" s="20">
        <v>5.9163415049531798</v>
      </c>
      <c r="BX76" s="113">
        <v>1.2423003395740999</v>
      </c>
      <c r="BY76" s="20">
        <v>13.597525338834499</v>
      </c>
      <c r="BZ76" s="113">
        <v>1.41903618752236</v>
      </c>
      <c r="CA76" s="20">
        <v>24.3317181651319</v>
      </c>
      <c r="CB76" s="113">
        <v>1.57013464102878</v>
      </c>
      <c r="CC76" s="20">
        <v>16.741848783746999</v>
      </c>
      <c r="CD76" s="113">
        <v>1.4973831705989999</v>
      </c>
      <c r="CE76" s="20">
        <v>13.2431245537395</v>
      </c>
      <c r="CF76" s="113">
        <v>1.3956023188656399</v>
      </c>
      <c r="CG76" s="20">
        <v>5.5931429231394603</v>
      </c>
      <c r="CH76" s="113">
        <v>0.85939932360354498</v>
      </c>
      <c r="CI76" s="107"/>
      <c r="CJ76" s="107"/>
      <c r="CK76" s="107"/>
      <c r="CL76" s="107"/>
      <c r="CM76" s="107"/>
      <c r="CN76" s="107"/>
      <c r="CO76" s="107"/>
      <c r="CP76" s="107"/>
      <c r="CQ76" s="107"/>
      <c r="CR76" s="107"/>
      <c r="CS76" s="107"/>
      <c r="CT76" s="107"/>
      <c r="CU76" s="107"/>
      <c r="CV76" s="108"/>
    </row>
    <row r="77" spans="1:100" ht="13" customHeight="1" x14ac:dyDescent="0.15">
      <c r="A77" s="57" t="s">
        <v>272</v>
      </c>
      <c r="B77" s="82">
        <v>1</v>
      </c>
      <c r="C77" s="20">
        <v>36.246299784415498</v>
      </c>
      <c r="D77" s="113">
        <v>0.97184355128549205</v>
      </c>
      <c r="E77" s="20">
        <v>38.241712592450298</v>
      </c>
      <c r="F77" s="113">
        <v>2.7731910729347402</v>
      </c>
      <c r="G77" s="20">
        <v>36.3995707188271</v>
      </c>
      <c r="H77" s="113">
        <v>2.7150596754962502</v>
      </c>
      <c r="I77" s="20">
        <v>35.813860485572498</v>
      </c>
      <c r="J77" s="113">
        <v>1.1667919363985599</v>
      </c>
      <c r="K77" s="20">
        <v>-2.42785210687784</v>
      </c>
      <c r="L77" s="113">
        <v>2.8925973807441498</v>
      </c>
      <c r="M77" s="20">
        <v>4.2444500271853496</v>
      </c>
      <c r="N77" s="113">
        <v>0.41873080595587397</v>
      </c>
      <c r="O77" s="20">
        <v>2.9288761165299602</v>
      </c>
      <c r="P77" s="113">
        <v>0.88026027048858901</v>
      </c>
      <c r="Q77" s="20">
        <v>3.8753893681354801</v>
      </c>
      <c r="R77" s="113">
        <v>0.92668071583563305</v>
      </c>
      <c r="S77" s="20">
        <v>4.5076217606817703</v>
      </c>
      <c r="T77" s="113">
        <v>0.53603402621611196</v>
      </c>
      <c r="U77" s="20">
        <v>1.57874564415181</v>
      </c>
      <c r="V77" s="113">
        <v>1.03808323006473</v>
      </c>
      <c r="W77" s="20">
        <v>11.1096410930716</v>
      </c>
      <c r="X77" s="113">
        <v>0.78723442340060101</v>
      </c>
      <c r="Y77" s="20">
        <v>10.669480879817501</v>
      </c>
      <c r="Z77" s="113">
        <v>1.83845021345423</v>
      </c>
      <c r="AA77" s="20">
        <v>10.4142447115156</v>
      </c>
      <c r="AB77" s="113">
        <v>1.66798565895967</v>
      </c>
      <c r="AC77" s="20">
        <v>11.283069416850701</v>
      </c>
      <c r="AD77" s="113">
        <v>0.84051673505106805</v>
      </c>
      <c r="AE77" s="20">
        <v>0.61358853703326599</v>
      </c>
      <c r="AF77" s="113">
        <v>1.9621246242555599</v>
      </c>
      <c r="AG77" s="20">
        <v>63.645352919961603</v>
      </c>
      <c r="AH77" s="113">
        <v>1.3162118093611801</v>
      </c>
      <c r="AI77" s="20">
        <v>57.216312472629397</v>
      </c>
      <c r="AJ77" s="113">
        <v>3.46388040562459</v>
      </c>
      <c r="AK77" s="20">
        <v>61.335881856658098</v>
      </c>
      <c r="AL77" s="113">
        <v>3.0086920757404401</v>
      </c>
      <c r="AM77" s="20">
        <v>65.403945250395793</v>
      </c>
      <c r="AN77" s="113">
        <v>1.57207785214764</v>
      </c>
      <c r="AO77" s="20">
        <v>8.1876327777663906</v>
      </c>
      <c r="AP77" s="113">
        <v>3.67065186755605</v>
      </c>
      <c r="AQ77" s="20">
        <v>67.456510915882603</v>
      </c>
      <c r="AR77" s="113">
        <v>0.86737396481684204</v>
      </c>
      <c r="AS77" s="20">
        <v>66.254838859615603</v>
      </c>
      <c r="AT77" s="113">
        <v>2.9215338208846902</v>
      </c>
      <c r="AU77" s="20">
        <v>64.979578604477297</v>
      </c>
      <c r="AV77" s="113">
        <v>2.7131364172199501</v>
      </c>
      <c r="AW77" s="20">
        <v>68.187106717693496</v>
      </c>
      <c r="AX77" s="113">
        <v>1.22350102714688</v>
      </c>
      <c r="AY77" s="20">
        <v>1.93226785807792</v>
      </c>
      <c r="AZ77" s="113">
        <v>3.4392338840166099</v>
      </c>
      <c r="BA77" s="20">
        <v>32.7140306655388</v>
      </c>
      <c r="BB77" s="113">
        <v>1.0493335492170801</v>
      </c>
      <c r="BC77" s="20">
        <v>29.026797543437599</v>
      </c>
      <c r="BD77" s="113">
        <v>3.0106964854423501</v>
      </c>
      <c r="BE77" s="20">
        <v>29.8431122347341</v>
      </c>
      <c r="BF77" s="113">
        <v>2.3562693792670202</v>
      </c>
      <c r="BG77" s="20">
        <v>33.997063879446699</v>
      </c>
      <c r="BH77" s="113">
        <v>1.2369322200795001</v>
      </c>
      <c r="BI77" s="20">
        <v>4.97026633600907</v>
      </c>
      <c r="BJ77" s="113">
        <v>3.3115832837416899</v>
      </c>
      <c r="BK77" s="20">
        <v>43.976681159127502</v>
      </c>
      <c r="BL77" s="113">
        <v>1.31144933986607</v>
      </c>
      <c r="BM77" s="20">
        <v>41.534619065084698</v>
      </c>
      <c r="BN77" s="113">
        <v>2.7913721348528</v>
      </c>
      <c r="BO77" s="20">
        <v>39.311356645585903</v>
      </c>
      <c r="BP77" s="113">
        <v>3.0179679338834502</v>
      </c>
      <c r="BQ77" s="20">
        <v>45.423495960119197</v>
      </c>
      <c r="BR77" s="113">
        <v>1.7287253655218699</v>
      </c>
      <c r="BS77" s="20">
        <v>3.88887689503454</v>
      </c>
      <c r="BT77" s="113">
        <v>3.3753491774442899</v>
      </c>
      <c r="BU77" s="20">
        <v>13.176461769209</v>
      </c>
      <c r="BV77" s="113">
        <v>1.27308810896272</v>
      </c>
      <c r="BW77" s="20">
        <v>0.54489666794791403</v>
      </c>
      <c r="BX77" s="113">
        <v>0.66085427544138797</v>
      </c>
      <c r="BY77" s="20">
        <v>6.8128218652116503</v>
      </c>
      <c r="BZ77" s="113">
        <v>0.92101612418992396</v>
      </c>
      <c r="CA77" s="20">
        <v>39.950828759722597</v>
      </c>
      <c r="CB77" s="113">
        <v>1.69813466770581</v>
      </c>
      <c r="CC77" s="20">
        <v>24.064910657507699</v>
      </c>
      <c r="CD77" s="113">
        <v>1.53956224902284</v>
      </c>
      <c r="CE77" s="20">
        <v>13.3229064307125</v>
      </c>
      <c r="CF77" s="113">
        <v>1.4926128671547201</v>
      </c>
      <c r="CG77" s="20">
        <v>21.820290342095898</v>
      </c>
      <c r="CH77" s="113">
        <v>1.78236803334841</v>
      </c>
      <c r="CI77" s="107"/>
      <c r="CJ77" s="107"/>
      <c r="CK77" s="107"/>
      <c r="CL77" s="107"/>
      <c r="CM77" s="107"/>
      <c r="CN77" s="107"/>
      <c r="CO77" s="107"/>
      <c r="CP77" s="107"/>
      <c r="CQ77" s="107"/>
      <c r="CR77" s="107"/>
      <c r="CS77" s="107"/>
      <c r="CT77" s="107"/>
      <c r="CU77" s="107"/>
      <c r="CV77" s="108"/>
    </row>
    <row r="78" spans="1:100" ht="13" customHeight="1" x14ac:dyDescent="0.15">
      <c r="A78" s="57" t="s">
        <v>278</v>
      </c>
      <c r="B78" s="82">
        <v>1</v>
      </c>
      <c r="C78" s="20">
        <v>6.2817769267133903</v>
      </c>
      <c r="D78" s="113">
        <v>0.55492612850251899</v>
      </c>
      <c r="E78" s="20">
        <v>6.45241264175736</v>
      </c>
      <c r="F78" s="113">
        <v>1.1752991896631599</v>
      </c>
      <c r="G78" s="20">
        <v>5.3020053675716303</v>
      </c>
      <c r="H78" s="113">
        <v>0.92887596491830804</v>
      </c>
      <c r="I78" s="20">
        <v>6.5934941345787603</v>
      </c>
      <c r="J78" s="113">
        <v>0.73839263897566998</v>
      </c>
      <c r="K78" s="20">
        <v>0.14108149282139901</v>
      </c>
      <c r="L78" s="113">
        <v>1.4227281018178</v>
      </c>
      <c r="M78" s="20">
        <v>8.1328280489890208</v>
      </c>
      <c r="N78" s="113">
        <v>0.70168633776891498</v>
      </c>
      <c r="O78" s="20">
        <v>8.5035448246602705</v>
      </c>
      <c r="P78" s="113">
        <v>1.3264449137672201</v>
      </c>
      <c r="Q78" s="20">
        <v>9.0031208212639502</v>
      </c>
      <c r="R78" s="113">
        <v>1.3167125083009601</v>
      </c>
      <c r="S78" s="20">
        <v>7.3709256257283098</v>
      </c>
      <c r="T78" s="113">
        <v>0.84638734834400098</v>
      </c>
      <c r="U78" s="20">
        <v>-1.1326191989319601</v>
      </c>
      <c r="V78" s="113">
        <v>1.6038393241114699</v>
      </c>
      <c r="W78" s="20">
        <v>10.918131252115501</v>
      </c>
      <c r="X78" s="113">
        <v>0.83512006757702395</v>
      </c>
      <c r="Y78" s="20">
        <v>13.806892618915199</v>
      </c>
      <c r="Z78" s="113">
        <v>1.5651125091906499</v>
      </c>
      <c r="AA78" s="20">
        <v>12.2278905520082</v>
      </c>
      <c r="AB78" s="113">
        <v>1.39984885259883</v>
      </c>
      <c r="AC78" s="20">
        <v>8.5858239300633201</v>
      </c>
      <c r="AD78" s="113">
        <v>0.98865653236289097</v>
      </c>
      <c r="AE78" s="20">
        <v>-5.22106868885193</v>
      </c>
      <c r="AF78" s="113">
        <v>1.7307477068459001</v>
      </c>
      <c r="AG78" s="20">
        <v>30.196810226935799</v>
      </c>
      <c r="AH78" s="113">
        <v>1.2445702597783801</v>
      </c>
      <c r="AI78" s="20">
        <v>29.444371504798699</v>
      </c>
      <c r="AJ78" s="113">
        <v>1.9839637848877201</v>
      </c>
      <c r="AK78" s="20">
        <v>32.569585550899198</v>
      </c>
      <c r="AL78" s="113">
        <v>2.0607516160038601</v>
      </c>
      <c r="AM78" s="20">
        <v>29.679649762635599</v>
      </c>
      <c r="AN78" s="113">
        <v>1.8793710718374499</v>
      </c>
      <c r="AO78" s="20">
        <v>0.235278257836953</v>
      </c>
      <c r="AP78" s="113">
        <v>2.81180428684686</v>
      </c>
      <c r="AQ78" s="20">
        <v>44.110994104259497</v>
      </c>
      <c r="AR78" s="113">
        <v>1.4141371710308499</v>
      </c>
      <c r="AS78" s="20">
        <v>45.825998299648703</v>
      </c>
      <c r="AT78" s="113">
        <v>2.1477935365860201</v>
      </c>
      <c r="AU78" s="20">
        <v>45.890584414381102</v>
      </c>
      <c r="AV78" s="113">
        <v>2.0600981000425098</v>
      </c>
      <c r="AW78" s="20">
        <v>42.652995995583801</v>
      </c>
      <c r="AX78" s="113">
        <v>1.95489882880245</v>
      </c>
      <c r="AY78" s="20">
        <v>-3.1730023040649198</v>
      </c>
      <c r="AZ78" s="113">
        <v>2.8306800679510098</v>
      </c>
      <c r="BA78" s="20">
        <v>24.597718554681901</v>
      </c>
      <c r="BB78" s="113">
        <v>1.28941829876865</v>
      </c>
      <c r="BC78" s="20">
        <v>22.940595620579099</v>
      </c>
      <c r="BD78" s="113">
        <v>1.7264153078063</v>
      </c>
      <c r="BE78" s="20">
        <v>27.454379615582098</v>
      </c>
      <c r="BF78" s="113">
        <v>2.0619345850033</v>
      </c>
      <c r="BG78" s="20">
        <v>24.075517884541799</v>
      </c>
      <c r="BH78" s="113">
        <v>1.7636361136201699</v>
      </c>
      <c r="BI78" s="20">
        <v>1.1349222639627401</v>
      </c>
      <c r="BJ78" s="113">
        <v>2.4300055524850701</v>
      </c>
      <c r="BK78" s="20">
        <v>11.540145626521401</v>
      </c>
      <c r="BL78" s="113">
        <v>0.84290534111002002</v>
      </c>
      <c r="BM78" s="20">
        <v>11.216068688005601</v>
      </c>
      <c r="BN78" s="113">
        <v>1.4684734852810699</v>
      </c>
      <c r="BO78" s="20">
        <v>11.9620424872678</v>
      </c>
      <c r="BP78" s="113">
        <v>1.38060585168517</v>
      </c>
      <c r="BQ78" s="20">
        <v>11.5135726380873</v>
      </c>
      <c r="BR78" s="113">
        <v>1.3937805185738801</v>
      </c>
      <c r="BS78" s="20">
        <v>0.29750395008167302</v>
      </c>
      <c r="BT78" s="113">
        <v>2.1398033564490899</v>
      </c>
      <c r="BU78" s="20">
        <v>0.31414881356501401</v>
      </c>
      <c r="BV78" s="113">
        <v>0.92660505142992799</v>
      </c>
      <c r="BW78" s="20">
        <v>1.48525947329184</v>
      </c>
      <c r="BX78" s="113">
        <v>0.99399966381839</v>
      </c>
      <c r="BY78" s="20">
        <v>0.94726523871747403</v>
      </c>
      <c r="BZ78" s="113">
        <v>1.24790804901643</v>
      </c>
      <c r="CA78" s="20">
        <v>1.1991720414463201</v>
      </c>
      <c r="CB78" s="113">
        <v>1.59212671881316</v>
      </c>
      <c r="CC78" s="20">
        <v>7.01549297231045</v>
      </c>
      <c r="CD78" s="113">
        <v>1.7363608619765301</v>
      </c>
      <c r="CE78" s="20">
        <v>3.47200635406679</v>
      </c>
      <c r="CF78" s="113">
        <v>1.6773278408722601</v>
      </c>
      <c r="CG78" s="20">
        <v>2.2681371280456402</v>
      </c>
      <c r="CH78" s="113">
        <v>1.3052118919042901</v>
      </c>
      <c r="CI78" s="107"/>
      <c r="CJ78" s="107"/>
      <c r="CK78" s="107"/>
      <c r="CL78" s="107"/>
      <c r="CM78" s="107"/>
      <c r="CN78" s="107"/>
      <c r="CO78" s="107"/>
      <c r="CP78" s="107"/>
      <c r="CQ78" s="107"/>
      <c r="CR78" s="107"/>
      <c r="CS78" s="107"/>
      <c r="CT78" s="107"/>
      <c r="CU78" s="107"/>
      <c r="CV78" s="108"/>
    </row>
    <row r="79" spans="1:100" ht="13" customHeight="1" x14ac:dyDescent="0.15">
      <c r="A79" s="57" t="s">
        <v>283</v>
      </c>
      <c r="B79" s="82">
        <v>1</v>
      </c>
      <c r="C79" s="20">
        <v>14.930067564001</v>
      </c>
      <c r="D79" s="113">
        <v>0.74751760699738101</v>
      </c>
      <c r="E79" s="20">
        <v>20.038915014255601</v>
      </c>
      <c r="F79" s="113">
        <v>2.0613575563061302</v>
      </c>
      <c r="G79" s="20">
        <v>16.7583705023623</v>
      </c>
      <c r="H79" s="113">
        <v>2.0428755295744101</v>
      </c>
      <c r="I79" s="20">
        <v>13.0911900153574</v>
      </c>
      <c r="J79" s="113">
        <v>0.81402531419258695</v>
      </c>
      <c r="K79" s="20">
        <v>-6.9477249988981802</v>
      </c>
      <c r="L79" s="113">
        <v>2.2397523918110398</v>
      </c>
      <c r="M79" s="20">
        <v>14.1433820584183</v>
      </c>
      <c r="N79" s="113">
        <v>0.86124919056655702</v>
      </c>
      <c r="O79" s="20">
        <v>19.325044224227</v>
      </c>
      <c r="P79" s="113">
        <v>2.03299486798843</v>
      </c>
      <c r="Q79" s="20">
        <v>14.0210005921942</v>
      </c>
      <c r="R79" s="113">
        <v>2.0528859026665498</v>
      </c>
      <c r="S79" s="20">
        <v>12.9151882646937</v>
      </c>
      <c r="T79" s="113">
        <v>1.01061534286111</v>
      </c>
      <c r="U79" s="20">
        <v>-6.40985595953335</v>
      </c>
      <c r="V79" s="113">
        <v>2.2127733081529501</v>
      </c>
      <c r="W79" s="20">
        <v>19.345005939687301</v>
      </c>
      <c r="X79" s="113">
        <v>0.85855421858740699</v>
      </c>
      <c r="Y79" s="20">
        <v>27.660955675578101</v>
      </c>
      <c r="Z79" s="113">
        <v>2.1998716785689698</v>
      </c>
      <c r="AA79" s="20">
        <v>18.965272946156698</v>
      </c>
      <c r="AB79" s="113">
        <v>1.87243631422528</v>
      </c>
      <c r="AC79" s="20">
        <v>16.909552091548498</v>
      </c>
      <c r="AD79" s="113">
        <v>1.0880947339223901</v>
      </c>
      <c r="AE79" s="20">
        <v>-10.751403584029701</v>
      </c>
      <c r="AF79" s="113">
        <v>2.43078344051245</v>
      </c>
      <c r="AG79" s="20">
        <v>22.4977653874456</v>
      </c>
      <c r="AH79" s="113">
        <v>0.83390829723926796</v>
      </c>
      <c r="AI79" s="20">
        <v>27.7347356884476</v>
      </c>
      <c r="AJ79" s="113">
        <v>2.0672352022091101</v>
      </c>
      <c r="AK79" s="20">
        <v>25.3992845687943</v>
      </c>
      <c r="AL79" s="113">
        <v>2.43401561257315</v>
      </c>
      <c r="AM79" s="20">
        <v>20.5741512353265</v>
      </c>
      <c r="AN79" s="113">
        <v>1.0381859557758899</v>
      </c>
      <c r="AO79" s="20">
        <v>-7.1605844531211096</v>
      </c>
      <c r="AP79" s="113">
        <v>2.2387231435708599</v>
      </c>
      <c r="AQ79" s="20">
        <v>35.297153913883903</v>
      </c>
      <c r="AR79" s="113">
        <v>0.94137163568610505</v>
      </c>
      <c r="AS79" s="20">
        <v>38.158460335502802</v>
      </c>
      <c r="AT79" s="113">
        <v>2.4937243553958801</v>
      </c>
      <c r="AU79" s="20">
        <v>41.066954920484399</v>
      </c>
      <c r="AV79" s="113">
        <v>2.3195588919461301</v>
      </c>
      <c r="AW79" s="20">
        <v>34.037706925824999</v>
      </c>
      <c r="AX79" s="113">
        <v>1.1938474048134999</v>
      </c>
      <c r="AY79" s="20">
        <v>-4.12075340967787</v>
      </c>
      <c r="AZ79" s="113">
        <v>2.8348355137397001</v>
      </c>
      <c r="BA79" s="20">
        <v>30.2762986358319</v>
      </c>
      <c r="BB79" s="113">
        <v>0.95120445085670702</v>
      </c>
      <c r="BC79" s="20">
        <v>33.147898218517398</v>
      </c>
      <c r="BD79" s="113">
        <v>2.5477143652801799</v>
      </c>
      <c r="BE79" s="20">
        <v>33.810177310338801</v>
      </c>
      <c r="BF79" s="113">
        <v>2.7463172653809802</v>
      </c>
      <c r="BG79" s="20">
        <v>29.055503467766901</v>
      </c>
      <c r="BH79" s="113">
        <v>1.1251248159157099</v>
      </c>
      <c r="BI79" s="20">
        <v>-4.0923947507504899</v>
      </c>
      <c r="BJ79" s="113">
        <v>2.8238525171056601</v>
      </c>
      <c r="BK79" s="20">
        <v>24.252443500460299</v>
      </c>
      <c r="BL79" s="113">
        <v>0.91149080840871299</v>
      </c>
      <c r="BM79" s="20">
        <v>29.4043810808489</v>
      </c>
      <c r="BN79" s="113">
        <v>2.4250778388533401</v>
      </c>
      <c r="BO79" s="20">
        <v>27.372423068948301</v>
      </c>
      <c r="BP79" s="113">
        <v>2.38179820210767</v>
      </c>
      <c r="BQ79" s="20">
        <v>22.0898633236874</v>
      </c>
      <c r="BR79" s="113">
        <v>1.1081044144646199</v>
      </c>
      <c r="BS79" s="20">
        <v>-7.3145177571615099</v>
      </c>
      <c r="BT79" s="113">
        <v>2.55466529066973</v>
      </c>
      <c r="BU79" s="20">
        <v>0.80469339733779699</v>
      </c>
      <c r="BV79" s="113">
        <v>1.0482080058458001</v>
      </c>
      <c r="BW79" s="20">
        <v>2.7992692926107599</v>
      </c>
      <c r="BX79" s="113">
        <v>1.0715491541927</v>
      </c>
      <c r="BY79" s="20">
        <v>1.3255534790485499</v>
      </c>
      <c r="BZ79" s="113">
        <v>1.1736491851983399</v>
      </c>
      <c r="CA79" s="20">
        <v>2.7943454530064402</v>
      </c>
      <c r="CB79" s="113">
        <v>1.1433969981806</v>
      </c>
      <c r="CC79" s="20">
        <v>2.5657951973690301</v>
      </c>
      <c r="CD79" s="113">
        <v>1.35270341950673</v>
      </c>
      <c r="CE79" s="20">
        <v>3.7051636893222701</v>
      </c>
      <c r="CF79" s="113">
        <v>1.28442281655974</v>
      </c>
      <c r="CG79" s="20">
        <v>2.7586659779931302</v>
      </c>
      <c r="CH79" s="113">
        <v>1.2307712118735701</v>
      </c>
      <c r="CI79" s="107"/>
      <c r="CJ79" s="107"/>
      <c r="CK79" s="107"/>
      <c r="CL79" s="107"/>
      <c r="CM79" s="107"/>
      <c r="CN79" s="107"/>
      <c r="CO79" s="107"/>
      <c r="CP79" s="107"/>
      <c r="CQ79" s="107"/>
      <c r="CR79" s="107"/>
      <c r="CS79" s="107"/>
      <c r="CT79" s="107"/>
      <c r="CU79" s="107"/>
      <c r="CV79" s="108"/>
    </row>
    <row r="80" spans="1:100" s="205" customFormat="1" ht="13" customHeight="1" x14ac:dyDescent="0.15">
      <c r="A80" s="199" t="s">
        <v>288</v>
      </c>
      <c r="B80" s="200">
        <v>1</v>
      </c>
      <c r="C80" s="201">
        <v>30.6918940157307</v>
      </c>
      <c r="D80" s="202">
        <v>0.98931653126125496</v>
      </c>
      <c r="E80" s="201">
        <v>32.391637234373498</v>
      </c>
      <c r="F80" s="202">
        <v>1.95966895389317</v>
      </c>
      <c r="G80" s="201">
        <v>29.089756572361299</v>
      </c>
      <c r="H80" s="202">
        <v>2.3326707110447802</v>
      </c>
      <c r="I80" s="201">
        <v>30.5943646997111</v>
      </c>
      <c r="J80" s="202">
        <v>1.13619259477359</v>
      </c>
      <c r="K80" s="201">
        <v>-1.7972725346623999</v>
      </c>
      <c r="L80" s="202">
        <v>2.2030785275156402</v>
      </c>
      <c r="M80" s="201">
        <v>4.5059315388132104</v>
      </c>
      <c r="N80" s="202">
        <v>0.43417428723689799</v>
      </c>
      <c r="O80" s="201">
        <v>5.95992546638404</v>
      </c>
      <c r="P80" s="202">
        <v>1.3575278893532301</v>
      </c>
      <c r="Q80" s="201">
        <v>4.3275752959103899</v>
      </c>
      <c r="R80" s="202">
        <v>1.01292524542767</v>
      </c>
      <c r="S80" s="201">
        <v>4.2238114126055404</v>
      </c>
      <c r="T80" s="202">
        <v>0.48183902280041901</v>
      </c>
      <c r="U80" s="201">
        <v>-1.7361140537785</v>
      </c>
      <c r="V80" s="202">
        <v>1.3968936940105099</v>
      </c>
      <c r="W80" s="201">
        <v>14.0369614626199</v>
      </c>
      <c r="X80" s="202">
        <v>0.65535534029495202</v>
      </c>
      <c r="Y80" s="201">
        <v>14.6435642944453</v>
      </c>
      <c r="Z80" s="202">
        <v>1.54764047539745</v>
      </c>
      <c r="AA80" s="201">
        <v>17.664200635724999</v>
      </c>
      <c r="AB80" s="202">
        <v>2.0412784709646101</v>
      </c>
      <c r="AC80" s="201">
        <v>13.207248996023701</v>
      </c>
      <c r="AD80" s="202">
        <v>0.70256970397206597</v>
      </c>
      <c r="AE80" s="201">
        <v>-1.4363152984215299</v>
      </c>
      <c r="AF80" s="202">
        <v>1.6802532651800299</v>
      </c>
      <c r="AG80" s="201">
        <v>65.693544354002</v>
      </c>
      <c r="AH80" s="202">
        <v>0.97449681034721503</v>
      </c>
      <c r="AI80" s="201">
        <v>67.248944265553902</v>
      </c>
      <c r="AJ80" s="202">
        <v>2.20591706550633</v>
      </c>
      <c r="AK80" s="201">
        <v>65.765642873870405</v>
      </c>
      <c r="AL80" s="202">
        <v>2.6525873289153101</v>
      </c>
      <c r="AM80" s="201">
        <v>65.572139855769294</v>
      </c>
      <c r="AN80" s="202">
        <v>1.1872052536463</v>
      </c>
      <c r="AO80" s="201">
        <v>-1.67680440978464</v>
      </c>
      <c r="AP80" s="202">
        <v>2.4381936208635402</v>
      </c>
      <c r="AQ80" s="201">
        <v>73.016505024999802</v>
      </c>
      <c r="AR80" s="202">
        <v>0.847053294356646</v>
      </c>
      <c r="AS80" s="201">
        <v>76.832513882686996</v>
      </c>
      <c r="AT80" s="202">
        <v>1.8365649113346301</v>
      </c>
      <c r="AU80" s="201">
        <v>76.486029118512903</v>
      </c>
      <c r="AV80" s="202">
        <v>2.1782404206618602</v>
      </c>
      <c r="AW80" s="201">
        <v>71.307972410849501</v>
      </c>
      <c r="AX80" s="202">
        <v>1.03597392718604</v>
      </c>
      <c r="AY80" s="201">
        <v>-5.5245414718375097</v>
      </c>
      <c r="AZ80" s="202">
        <v>2.0681386841583</v>
      </c>
      <c r="BA80" s="201">
        <v>59.9250440409172</v>
      </c>
      <c r="BB80" s="202">
        <v>1.0503358732289101</v>
      </c>
      <c r="BC80" s="201">
        <v>62.971090956191901</v>
      </c>
      <c r="BD80" s="202">
        <v>2.2580172969290002</v>
      </c>
      <c r="BE80" s="201">
        <v>65.155228651359295</v>
      </c>
      <c r="BF80" s="202">
        <v>2.3361628143468902</v>
      </c>
      <c r="BG80" s="201">
        <v>57.911915839476499</v>
      </c>
      <c r="BH80" s="202">
        <v>1.228310508099</v>
      </c>
      <c r="BI80" s="201">
        <v>-5.0591751167153696</v>
      </c>
      <c r="BJ80" s="202">
        <v>2.5350639866712501</v>
      </c>
      <c r="BK80" s="201">
        <v>28.734728914833902</v>
      </c>
      <c r="BL80" s="202">
        <v>0.90782929750378705</v>
      </c>
      <c r="BM80" s="201">
        <v>31.176068134170102</v>
      </c>
      <c r="BN80" s="202">
        <v>2.0989719703307999</v>
      </c>
      <c r="BO80" s="201">
        <v>32.5628419731826</v>
      </c>
      <c r="BP80" s="202">
        <v>2.2275260512129602</v>
      </c>
      <c r="BQ80" s="201">
        <v>26.855491381939899</v>
      </c>
      <c r="BR80" s="202">
        <v>1.03899341075681</v>
      </c>
      <c r="BS80" s="201">
        <v>-4.3205767522302398</v>
      </c>
      <c r="BT80" s="202">
        <v>2.3538535067672899</v>
      </c>
      <c r="BU80" s="201">
        <v>10.4405916646396</v>
      </c>
      <c r="BV80" s="202">
        <v>1.33926125775838</v>
      </c>
      <c r="BW80" s="201">
        <v>-0.258910612296051</v>
      </c>
      <c r="BX80" s="202">
        <v>0.58237532584634599</v>
      </c>
      <c r="BY80" s="201">
        <v>2.6086283425919201</v>
      </c>
      <c r="BZ80" s="202">
        <v>0.95455150724536197</v>
      </c>
      <c r="CA80" s="201">
        <v>11.880551358718501</v>
      </c>
      <c r="CB80" s="202">
        <v>1.54277751509724</v>
      </c>
      <c r="CC80" s="201">
        <v>3.3110025076026899</v>
      </c>
      <c r="CD80" s="202">
        <v>1.3244408981565801</v>
      </c>
      <c r="CE80" s="201">
        <v>8.07425244715464</v>
      </c>
      <c r="CF80" s="202">
        <v>1.6530751018510601</v>
      </c>
      <c r="CG80" s="201">
        <v>4.0952148184267303</v>
      </c>
      <c r="CH80" s="202">
        <v>1.3490470918232</v>
      </c>
      <c r="CI80" s="203"/>
      <c r="CJ80" s="203"/>
      <c r="CK80" s="203"/>
      <c r="CL80" s="203"/>
      <c r="CM80" s="203"/>
      <c r="CN80" s="203"/>
      <c r="CO80" s="203"/>
      <c r="CP80" s="203"/>
      <c r="CQ80" s="203"/>
      <c r="CR80" s="203"/>
      <c r="CS80" s="203"/>
      <c r="CT80" s="203"/>
      <c r="CU80" s="203"/>
      <c r="CV80" s="206"/>
    </row>
    <row r="81" spans="1:100" ht="13" customHeight="1" x14ac:dyDescent="0.15">
      <c r="A81" s="57" t="s">
        <v>290</v>
      </c>
      <c r="B81" s="82">
        <v>1</v>
      </c>
      <c r="C81" s="20">
        <v>58.737124676194902</v>
      </c>
      <c r="D81" s="113">
        <v>1.20841113127545</v>
      </c>
      <c r="E81" s="20">
        <v>62.6530288571415</v>
      </c>
      <c r="F81" s="113">
        <v>2.2743146379442098</v>
      </c>
      <c r="G81" s="20">
        <v>62.307476625087503</v>
      </c>
      <c r="H81" s="113">
        <v>2.3173270969824902</v>
      </c>
      <c r="I81" s="20">
        <v>56.9971485274815</v>
      </c>
      <c r="J81" s="113">
        <v>1.3313976553055999</v>
      </c>
      <c r="K81" s="20">
        <v>-5.65588032965994</v>
      </c>
      <c r="L81" s="113">
        <v>2.5095751612903401</v>
      </c>
      <c r="M81" s="20">
        <v>23.783706889279099</v>
      </c>
      <c r="N81" s="113">
        <v>0.84040643939667103</v>
      </c>
      <c r="O81" s="20">
        <v>25.3054131584109</v>
      </c>
      <c r="P81" s="113">
        <v>1.5582246316361399</v>
      </c>
      <c r="Q81" s="20">
        <v>24.103504085782902</v>
      </c>
      <c r="R81" s="113">
        <v>2.1927728131364401</v>
      </c>
      <c r="S81" s="20">
        <v>23.2765624493783</v>
      </c>
      <c r="T81" s="113">
        <v>1.0535954678313799</v>
      </c>
      <c r="U81" s="20">
        <v>-2.0288507090325898</v>
      </c>
      <c r="V81" s="113">
        <v>1.9810864228189899</v>
      </c>
      <c r="W81" s="20">
        <v>42.129770170737302</v>
      </c>
      <c r="X81" s="113">
        <v>1.33369574539813</v>
      </c>
      <c r="Y81" s="20">
        <v>49.009193107409203</v>
      </c>
      <c r="Z81" s="113">
        <v>2.7088523351690501</v>
      </c>
      <c r="AA81" s="20">
        <v>43.874149427589103</v>
      </c>
      <c r="AB81" s="113">
        <v>2.4797354771331901</v>
      </c>
      <c r="AC81" s="20">
        <v>39.7080023172133</v>
      </c>
      <c r="AD81" s="113">
        <v>1.3767524006093199</v>
      </c>
      <c r="AE81" s="20">
        <v>-9.3011907901959301</v>
      </c>
      <c r="AF81" s="113">
        <v>2.8546102727837499</v>
      </c>
      <c r="AG81" s="20">
        <v>72.973973105828804</v>
      </c>
      <c r="AH81" s="113">
        <v>0.90196010871702803</v>
      </c>
      <c r="AI81" s="20">
        <v>78.077304664111693</v>
      </c>
      <c r="AJ81" s="113">
        <v>1.8552850242565899</v>
      </c>
      <c r="AK81" s="20">
        <v>74.987340432434095</v>
      </c>
      <c r="AL81" s="113">
        <v>1.5362314800649199</v>
      </c>
      <c r="AM81" s="20">
        <v>71.198435713566994</v>
      </c>
      <c r="AN81" s="113">
        <v>1.07171580855448</v>
      </c>
      <c r="AO81" s="20">
        <v>-6.8788689505446898</v>
      </c>
      <c r="AP81" s="113">
        <v>2.0432913219604698</v>
      </c>
      <c r="AQ81" s="20">
        <v>80.835808945334506</v>
      </c>
      <c r="AR81" s="113">
        <v>0.80774045208107603</v>
      </c>
      <c r="AS81" s="20">
        <v>82.769506760490799</v>
      </c>
      <c r="AT81" s="113">
        <v>1.94956494666421</v>
      </c>
      <c r="AU81" s="20">
        <v>81.670094464407498</v>
      </c>
      <c r="AV81" s="113">
        <v>1.62184690883555</v>
      </c>
      <c r="AW81" s="20">
        <v>80.278773295646204</v>
      </c>
      <c r="AX81" s="113">
        <v>0.899092576345354</v>
      </c>
      <c r="AY81" s="20">
        <v>-2.49073346484457</v>
      </c>
      <c r="AZ81" s="113">
        <v>2.1330746796426401</v>
      </c>
      <c r="BA81" s="20">
        <v>66.798094593985397</v>
      </c>
      <c r="BB81" s="113">
        <v>0.89469398996596505</v>
      </c>
      <c r="BC81" s="20">
        <v>69.798934960313801</v>
      </c>
      <c r="BD81" s="113">
        <v>2.2684530194052002</v>
      </c>
      <c r="BE81" s="20">
        <v>68.920120288422794</v>
      </c>
      <c r="BF81" s="113">
        <v>2.0805467283563499</v>
      </c>
      <c r="BG81" s="20">
        <v>65.493379569784494</v>
      </c>
      <c r="BH81" s="113">
        <v>1.00624121819141</v>
      </c>
      <c r="BI81" s="20">
        <v>-4.30555539052928</v>
      </c>
      <c r="BJ81" s="113">
        <v>2.4960465160776399</v>
      </c>
      <c r="BK81" s="20">
        <v>43.853293485324201</v>
      </c>
      <c r="BL81" s="113">
        <v>1.04111280328518</v>
      </c>
      <c r="BM81" s="20">
        <v>51.232869811739</v>
      </c>
      <c r="BN81" s="113">
        <v>2.2507174020442999</v>
      </c>
      <c r="BO81" s="20">
        <v>43.586180820720301</v>
      </c>
      <c r="BP81" s="113">
        <v>1.8660389503414501</v>
      </c>
      <c r="BQ81" s="20">
        <v>42.059211048841398</v>
      </c>
      <c r="BR81" s="113">
        <v>1.1564601847147999</v>
      </c>
      <c r="BS81" s="20">
        <v>-9.1736587628976007</v>
      </c>
      <c r="BT81" s="113">
        <v>2.2937477142954901</v>
      </c>
      <c r="BU81" s="20">
        <v>28.215042439189101</v>
      </c>
      <c r="BV81" s="113">
        <v>1.6144105961308399</v>
      </c>
      <c r="BW81" s="20">
        <v>14.447014816513599</v>
      </c>
      <c r="BX81" s="113">
        <v>1.02705461986656</v>
      </c>
      <c r="BY81" s="20">
        <v>27.473940323552799</v>
      </c>
      <c r="BZ81" s="113">
        <v>1.5370900992204499</v>
      </c>
      <c r="CA81" s="20">
        <v>18.5116136041316</v>
      </c>
      <c r="CB81" s="113">
        <v>1.24730006360172</v>
      </c>
      <c r="CC81" s="20">
        <v>2.2695080018607401</v>
      </c>
      <c r="CD81" s="113">
        <v>1.10180475601774</v>
      </c>
      <c r="CE81" s="20">
        <v>9.3053519496946908</v>
      </c>
      <c r="CF81" s="113">
        <v>1.26317570827156</v>
      </c>
      <c r="CG81" s="20">
        <v>19.6797707608075</v>
      </c>
      <c r="CH81" s="113">
        <v>1.41721932929709</v>
      </c>
      <c r="CI81" s="107"/>
      <c r="CJ81" s="107"/>
      <c r="CK81" s="107"/>
      <c r="CL81" s="107"/>
      <c r="CM81" s="107"/>
      <c r="CN81" s="107"/>
      <c r="CO81" s="107"/>
      <c r="CP81" s="107"/>
      <c r="CQ81" s="107"/>
      <c r="CR81" s="107"/>
      <c r="CS81" s="107"/>
      <c r="CT81" s="107"/>
      <c r="CU81" s="107"/>
      <c r="CV81" s="108"/>
    </row>
    <row r="82" spans="1:100" ht="13" customHeight="1" x14ac:dyDescent="0.15">
      <c r="A82" s="57" t="s">
        <v>292</v>
      </c>
      <c r="B82" s="82">
        <v>1</v>
      </c>
      <c r="C82" s="20">
        <v>33.601384458591802</v>
      </c>
      <c r="D82" s="113">
        <v>0.98691783731490501</v>
      </c>
      <c r="E82" s="20">
        <v>45.746234497725602</v>
      </c>
      <c r="F82" s="113">
        <v>3.2505964099861901</v>
      </c>
      <c r="G82" s="20">
        <v>36.4716008262656</v>
      </c>
      <c r="H82" s="113">
        <v>2.3832611498864802</v>
      </c>
      <c r="I82" s="20">
        <v>30.763869934138299</v>
      </c>
      <c r="J82" s="113">
        <v>1.0292684573165201</v>
      </c>
      <c r="K82" s="20">
        <v>-14.9823645635873</v>
      </c>
      <c r="L82" s="113">
        <v>3.44658612250345</v>
      </c>
      <c r="M82" s="20">
        <v>22.061141349060598</v>
      </c>
      <c r="N82" s="113">
        <v>0.89145346417528604</v>
      </c>
      <c r="O82" s="20">
        <v>23.453110553243601</v>
      </c>
      <c r="P82" s="113">
        <v>2.5846212517086</v>
      </c>
      <c r="Q82" s="20">
        <v>21.629957199105299</v>
      </c>
      <c r="R82" s="113">
        <v>1.96394547889632</v>
      </c>
      <c r="S82" s="20">
        <v>22.0699666065222</v>
      </c>
      <c r="T82" s="113">
        <v>1.0296220410716099</v>
      </c>
      <c r="U82" s="20">
        <v>-1.3831439467214099</v>
      </c>
      <c r="V82" s="113">
        <v>2.7256878915185099</v>
      </c>
      <c r="W82" s="20">
        <v>16.582952830255898</v>
      </c>
      <c r="X82" s="113">
        <v>0.83943432600757795</v>
      </c>
      <c r="Y82" s="20">
        <v>20.872412437782501</v>
      </c>
      <c r="Z82" s="113">
        <v>2.5955705007096399</v>
      </c>
      <c r="AA82" s="20">
        <v>17.364448608322999</v>
      </c>
      <c r="AB82" s="113">
        <v>1.9569525998736099</v>
      </c>
      <c r="AC82" s="20">
        <v>15.6755546829721</v>
      </c>
      <c r="AD82" s="113">
        <v>0.937020894650471</v>
      </c>
      <c r="AE82" s="20">
        <v>-5.1968577548103596</v>
      </c>
      <c r="AF82" s="113">
        <v>2.7887275122076698</v>
      </c>
      <c r="AG82" s="20">
        <v>44.297801318478598</v>
      </c>
      <c r="AH82" s="113">
        <v>0.98857176131296098</v>
      </c>
      <c r="AI82" s="20">
        <v>48.3477958065465</v>
      </c>
      <c r="AJ82" s="113">
        <v>2.9431969962303901</v>
      </c>
      <c r="AK82" s="20">
        <v>45.702346540604502</v>
      </c>
      <c r="AL82" s="113">
        <v>2.7397704465464301</v>
      </c>
      <c r="AM82" s="20">
        <v>43.446131532703099</v>
      </c>
      <c r="AN82" s="113">
        <v>1.1404960820113299</v>
      </c>
      <c r="AO82" s="20">
        <v>-4.9016642738434202</v>
      </c>
      <c r="AP82" s="113">
        <v>3.2782921094578099</v>
      </c>
      <c r="AQ82" s="20">
        <v>40.3682783362379</v>
      </c>
      <c r="AR82" s="113">
        <v>1.1267813343045601</v>
      </c>
      <c r="AS82" s="20">
        <v>50.023877200588998</v>
      </c>
      <c r="AT82" s="113">
        <v>3.1613849480621101</v>
      </c>
      <c r="AU82" s="20">
        <v>45.150631044511996</v>
      </c>
      <c r="AV82" s="113">
        <v>2.6418723532002701</v>
      </c>
      <c r="AW82" s="20">
        <v>37.711715315517203</v>
      </c>
      <c r="AX82" s="113">
        <v>1.3223151847374699</v>
      </c>
      <c r="AY82" s="20">
        <v>-12.3121618850718</v>
      </c>
      <c r="AZ82" s="113">
        <v>3.4571475685120898</v>
      </c>
      <c r="BA82" s="20">
        <v>39.168616642744098</v>
      </c>
      <c r="BB82" s="113">
        <v>0.91643710887104102</v>
      </c>
      <c r="BC82" s="20">
        <v>45.018325584160898</v>
      </c>
      <c r="BD82" s="113">
        <v>2.70280011506678</v>
      </c>
      <c r="BE82" s="20">
        <v>41.371846246106898</v>
      </c>
      <c r="BF82" s="113">
        <v>2.4569360072166599</v>
      </c>
      <c r="BG82" s="20">
        <v>37.635875796670298</v>
      </c>
      <c r="BH82" s="113">
        <v>0.996339755670408</v>
      </c>
      <c r="BI82" s="20">
        <v>-7.3824497874905601</v>
      </c>
      <c r="BJ82" s="113">
        <v>2.93468764952872</v>
      </c>
      <c r="BK82" s="20">
        <v>39.236023098195297</v>
      </c>
      <c r="BL82" s="113">
        <v>1.0631707394604899</v>
      </c>
      <c r="BM82" s="20">
        <v>46.771634670153098</v>
      </c>
      <c r="BN82" s="113">
        <v>2.5343304244238798</v>
      </c>
      <c r="BO82" s="20">
        <v>40.734836853560097</v>
      </c>
      <c r="BP82" s="113">
        <v>2.6675962440327599</v>
      </c>
      <c r="BQ82" s="20">
        <v>37.6007762708877</v>
      </c>
      <c r="BR82" s="113">
        <v>1.1594212674076301</v>
      </c>
      <c r="BS82" s="20">
        <v>-9.1708583992653203</v>
      </c>
      <c r="BT82" s="113">
        <v>2.7392655195711901</v>
      </c>
      <c r="BU82" s="20">
        <v>4.6366285291232998</v>
      </c>
      <c r="BV82" s="113">
        <v>1.27532982384629</v>
      </c>
      <c r="BW82" s="20">
        <v>4.9755375090492899</v>
      </c>
      <c r="BX82" s="113">
        <v>1.1075458556932201</v>
      </c>
      <c r="BY82" s="20">
        <v>2.6731475173084198</v>
      </c>
      <c r="BZ82" s="113">
        <v>1.0557141388656499</v>
      </c>
      <c r="CA82" s="20">
        <v>17.8961586973832</v>
      </c>
      <c r="CB82" s="113">
        <v>1.2471710051634299</v>
      </c>
      <c r="CC82" s="20">
        <v>0.737891502095813</v>
      </c>
      <c r="CD82" s="113">
        <v>1.55287692311714</v>
      </c>
      <c r="CE82" s="20">
        <v>0.77933833331739799</v>
      </c>
      <c r="CF82" s="113">
        <v>1.3353692125844401</v>
      </c>
      <c r="CG82" s="20">
        <v>5.6248750699122496</v>
      </c>
      <c r="CH82" s="113">
        <v>1.3545586426323599</v>
      </c>
      <c r="CI82" s="107"/>
      <c r="CJ82" s="107"/>
      <c r="CK82" s="107"/>
      <c r="CL82" s="107"/>
      <c r="CM82" s="107"/>
      <c r="CN82" s="107"/>
      <c r="CO82" s="107"/>
      <c r="CP82" s="107"/>
      <c r="CQ82" s="107"/>
      <c r="CR82" s="107"/>
      <c r="CS82" s="107"/>
      <c r="CT82" s="107"/>
      <c r="CU82" s="107"/>
      <c r="CV82" s="108"/>
    </row>
    <row r="83" spans="1:100" ht="13" customHeight="1" x14ac:dyDescent="0.15">
      <c r="A83" s="57" t="s">
        <v>293</v>
      </c>
      <c r="B83" s="82">
        <v>1</v>
      </c>
      <c r="C83" s="20">
        <v>24.427021100912398</v>
      </c>
      <c r="D83" s="113">
        <v>1.3887527752109301</v>
      </c>
      <c r="E83" s="20">
        <v>21.168712344355701</v>
      </c>
      <c r="F83" s="113">
        <v>1.96518914714843</v>
      </c>
      <c r="G83" s="20">
        <v>23.217875953705398</v>
      </c>
      <c r="H83" s="113">
        <v>2.0973208401691701</v>
      </c>
      <c r="I83" s="20">
        <v>26.701807555211801</v>
      </c>
      <c r="J83" s="113">
        <v>1.5248016941018001</v>
      </c>
      <c r="K83" s="20">
        <v>5.5330952108561</v>
      </c>
      <c r="L83" s="113">
        <v>2.0838984432011398</v>
      </c>
      <c r="M83" s="20">
        <v>21.2190117460562</v>
      </c>
      <c r="N83" s="113">
        <v>1.10409035153588</v>
      </c>
      <c r="O83" s="20">
        <v>24.622745624481901</v>
      </c>
      <c r="P83" s="113">
        <v>2.3464972088971101</v>
      </c>
      <c r="Q83" s="20">
        <v>17.996604839620598</v>
      </c>
      <c r="R83" s="113">
        <v>1.43673880701748</v>
      </c>
      <c r="S83" s="20">
        <v>20.776113012096499</v>
      </c>
      <c r="T83" s="113">
        <v>1.70819078573001</v>
      </c>
      <c r="U83" s="20">
        <v>-3.8466326123853798</v>
      </c>
      <c r="V83" s="113">
        <v>2.98323252881461</v>
      </c>
      <c r="W83" s="20">
        <v>28.022823761262799</v>
      </c>
      <c r="X83" s="113">
        <v>1.2047376753271</v>
      </c>
      <c r="Y83" s="20">
        <v>30.872644224403501</v>
      </c>
      <c r="Z83" s="113">
        <v>2.3868668990594402</v>
      </c>
      <c r="AA83" s="20">
        <v>24.914839397518001</v>
      </c>
      <c r="AB83" s="113">
        <v>1.8674615297225099</v>
      </c>
      <c r="AC83" s="20">
        <v>27.841228639414702</v>
      </c>
      <c r="AD83" s="113">
        <v>1.6626177576057</v>
      </c>
      <c r="AE83" s="20">
        <v>-3.0314155849888098</v>
      </c>
      <c r="AF83" s="113">
        <v>2.6761782819665298</v>
      </c>
      <c r="AG83" s="20">
        <v>68.625231091931397</v>
      </c>
      <c r="AH83" s="113">
        <v>1.2614449739795199</v>
      </c>
      <c r="AI83" s="20">
        <v>64.714323292259394</v>
      </c>
      <c r="AJ83" s="113">
        <v>2.0719229621305102</v>
      </c>
      <c r="AK83" s="20">
        <v>72.668066145172403</v>
      </c>
      <c r="AL83" s="113">
        <v>1.9900044997898301</v>
      </c>
      <c r="AM83" s="20">
        <v>68.428682446339906</v>
      </c>
      <c r="AN83" s="113">
        <v>1.78849631383232</v>
      </c>
      <c r="AO83" s="20">
        <v>3.7143591540805998</v>
      </c>
      <c r="AP83" s="113">
        <v>2.3395944763445198</v>
      </c>
      <c r="AQ83" s="20">
        <v>71.365817878878303</v>
      </c>
      <c r="AR83" s="113">
        <v>0.98353287066500805</v>
      </c>
      <c r="AS83" s="20">
        <v>68.769500757963996</v>
      </c>
      <c r="AT83" s="113">
        <v>1.65283831618079</v>
      </c>
      <c r="AU83" s="20">
        <v>74.612443912502101</v>
      </c>
      <c r="AV83" s="113">
        <v>1.5747797963688299</v>
      </c>
      <c r="AW83" s="20">
        <v>70.126158056168407</v>
      </c>
      <c r="AX83" s="113">
        <v>1.36384648365432</v>
      </c>
      <c r="AY83" s="20">
        <v>1.35665729820442</v>
      </c>
      <c r="AZ83" s="113">
        <v>1.83536072900442</v>
      </c>
      <c r="BA83" s="20">
        <v>64.982853596166393</v>
      </c>
      <c r="BB83" s="113">
        <v>1.19713054094265</v>
      </c>
      <c r="BC83" s="20">
        <v>62.346266534570901</v>
      </c>
      <c r="BD83" s="113">
        <v>2.08921953401238</v>
      </c>
      <c r="BE83" s="20">
        <v>66.893213459733104</v>
      </c>
      <c r="BF83" s="113">
        <v>1.9227482982062301</v>
      </c>
      <c r="BG83" s="20">
        <v>64.754412657755296</v>
      </c>
      <c r="BH83" s="113">
        <v>1.44285792126382</v>
      </c>
      <c r="BI83" s="20">
        <v>2.4081461231843901</v>
      </c>
      <c r="BJ83" s="113">
        <v>2.2053829233289299</v>
      </c>
      <c r="BK83" s="20">
        <v>54.2606095733911</v>
      </c>
      <c r="BL83" s="113">
        <v>1.56043538967288</v>
      </c>
      <c r="BM83" s="20">
        <v>53.7978772293528</v>
      </c>
      <c r="BN83" s="113">
        <v>2.37704323909509</v>
      </c>
      <c r="BO83" s="20">
        <v>57.336518343474403</v>
      </c>
      <c r="BP83" s="113">
        <v>2.1707138356284998</v>
      </c>
      <c r="BQ83" s="20">
        <v>51.9678855536675</v>
      </c>
      <c r="BR83" s="113">
        <v>2.1469259353627601</v>
      </c>
      <c r="BS83" s="20">
        <v>-1.8299916756852701</v>
      </c>
      <c r="BT83" s="113">
        <v>2.9306033055373701</v>
      </c>
      <c r="BU83" s="20">
        <v>2.3985463316231299</v>
      </c>
      <c r="BV83" s="113">
        <v>1.78688300772409</v>
      </c>
      <c r="BW83" s="20">
        <v>-3.20545969680968</v>
      </c>
      <c r="BX83" s="113">
        <v>2.0977496300508398</v>
      </c>
      <c r="BY83" s="20">
        <v>-2.4535156968915199</v>
      </c>
      <c r="BZ83" s="113">
        <v>2.43868961248744</v>
      </c>
      <c r="CA83" s="20">
        <v>1.64336816470004</v>
      </c>
      <c r="CB83" s="113">
        <v>2.1040240196347302</v>
      </c>
      <c r="CC83" s="20">
        <v>1.25912271259853</v>
      </c>
      <c r="CD83" s="113">
        <v>1.7579949402800701</v>
      </c>
      <c r="CE83" s="20">
        <v>-0.37320832186081498</v>
      </c>
      <c r="CF83" s="113">
        <v>1.9158005807304701</v>
      </c>
      <c r="CG83" s="20">
        <v>-1.3419851267791201</v>
      </c>
      <c r="CH83" s="113">
        <v>2.4530864891286899</v>
      </c>
      <c r="CI83" s="107"/>
      <c r="CJ83" s="107"/>
      <c r="CK83" s="107"/>
      <c r="CL83" s="107"/>
      <c r="CM83" s="107"/>
      <c r="CN83" s="107"/>
      <c r="CO83" s="107"/>
      <c r="CP83" s="107"/>
      <c r="CQ83" s="107"/>
      <c r="CR83" s="107"/>
      <c r="CS83" s="107"/>
      <c r="CT83" s="107"/>
      <c r="CU83" s="107"/>
      <c r="CV83" s="108"/>
    </row>
    <row r="84" spans="1:100" ht="13" customHeight="1" x14ac:dyDescent="0.15">
      <c r="A84" s="3" t="s">
        <v>304</v>
      </c>
      <c r="B84" s="83">
        <v>1</v>
      </c>
      <c r="C84" s="64">
        <v>34.0325791647453</v>
      </c>
      <c r="D84" s="117">
        <v>0.368562311194925</v>
      </c>
      <c r="E84" s="64">
        <v>34.793799105305801</v>
      </c>
      <c r="F84" s="117">
        <v>0.736538560104818</v>
      </c>
      <c r="G84" s="64">
        <v>34.306888641193403</v>
      </c>
      <c r="H84" s="117">
        <v>0.70877189691585096</v>
      </c>
      <c r="I84" s="64">
        <v>34.126723280290001</v>
      </c>
      <c r="J84" s="117">
        <v>0.40621042827421699</v>
      </c>
      <c r="K84" s="64">
        <v>-0.66707582501586604</v>
      </c>
      <c r="L84" s="117">
        <v>0.76890897480441101</v>
      </c>
      <c r="M84" s="64">
        <v>12.287562179986701</v>
      </c>
      <c r="N84" s="117">
        <v>0.223953226042999</v>
      </c>
      <c r="O84" s="64">
        <v>13.243930274761601</v>
      </c>
      <c r="P84" s="117">
        <v>0.49120189943208498</v>
      </c>
      <c r="Q84" s="64">
        <v>11.433765866804199</v>
      </c>
      <c r="R84" s="117">
        <v>0.44946694119978498</v>
      </c>
      <c r="S84" s="64">
        <v>12.2384689037887</v>
      </c>
      <c r="T84" s="117">
        <v>0.27809604479306499</v>
      </c>
      <c r="U84" s="64">
        <v>-1.0054613709729501</v>
      </c>
      <c r="V84" s="117">
        <v>0.54880585040304097</v>
      </c>
      <c r="W84" s="64">
        <v>22.657181630570602</v>
      </c>
      <c r="X84" s="117">
        <v>0.31646832993626001</v>
      </c>
      <c r="Y84" s="64">
        <v>25.235122947911801</v>
      </c>
      <c r="Z84" s="117">
        <v>0.66867049485873997</v>
      </c>
      <c r="AA84" s="64">
        <v>22.682488046818001</v>
      </c>
      <c r="AB84" s="117">
        <v>0.61334194647379003</v>
      </c>
      <c r="AC84" s="64">
        <v>21.931314918202101</v>
      </c>
      <c r="AD84" s="117">
        <v>0.37297946557028699</v>
      </c>
      <c r="AE84" s="64">
        <v>-3.3038080297097698</v>
      </c>
      <c r="AF84" s="117">
        <v>0.72030003100523998</v>
      </c>
      <c r="AG84" s="64">
        <v>56.695196767688103</v>
      </c>
      <c r="AH84" s="117">
        <v>0.33770586457734703</v>
      </c>
      <c r="AI84" s="64">
        <v>57.195033811400201</v>
      </c>
      <c r="AJ84" s="117">
        <v>0.71683832899646804</v>
      </c>
      <c r="AK84" s="64">
        <v>57.882743888954003</v>
      </c>
      <c r="AL84" s="117">
        <v>0.71033763221194601</v>
      </c>
      <c r="AM84" s="64">
        <v>56.358827541373202</v>
      </c>
      <c r="AN84" s="117">
        <v>0.42627791658336001</v>
      </c>
      <c r="AO84" s="64">
        <v>-0.83620627002697301</v>
      </c>
      <c r="AP84" s="117">
        <v>0.80379930791722298</v>
      </c>
      <c r="AQ84" s="64">
        <v>62.426737197041497</v>
      </c>
      <c r="AR84" s="117">
        <v>0.31880758657760999</v>
      </c>
      <c r="AS84" s="64">
        <v>63.8587426066156</v>
      </c>
      <c r="AT84" s="117">
        <v>0.70156354619745598</v>
      </c>
      <c r="AU84" s="64">
        <v>64.158767270229205</v>
      </c>
      <c r="AV84" s="117">
        <v>0.67935081154906896</v>
      </c>
      <c r="AW84" s="64">
        <v>61.750680609029097</v>
      </c>
      <c r="AX84" s="117">
        <v>0.39762444544129</v>
      </c>
      <c r="AY84" s="64">
        <v>-2.1080619975864501</v>
      </c>
      <c r="AZ84" s="117">
        <v>0.79806905027931796</v>
      </c>
      <c r="BA84" s="64">
        <v>44.816690368276497</v>
      </c>
      <c r="BB84" s="117">
        <v>0.33776227993685198</v>
      </c>
      <c r="BC84" s="64">
        <v>45.940557669344102</v>
      </c>
      <c r="BD84" s="117">
        <v>0.71639986485795104</v>
      </c>
      <c r="BE84" s="64">
        <v>46.441365336928598</v>
      </c>
      <c r="BF84" s="117">
        <v>0.70654030232484299</v>
      </c>
      <c r="BG84" s="64">
        <v>43.976514250507499</v>
      </c>
      <c r="BH84" s="117">
        <v>0.40229211592390302</v>
      </c>
      <c r="BI84" s="64">
        <v>-1.96404341883663</v>
      </c>
      <c r="BJ84" s="117">
        <v>0.78383272733054299</v>
      </c>
      <c r="BK84" s="64">
        <v>31.542658544174</v>
      </c>
      <c r="BL84" s="117">
        <v>0.33260075680857798</v>
      </c>
      <c r="BM84" s="64">
        <v>33.335598668543597</v>
      </c>
      <c r="BN84" s="117">
        <v>0.66562339684326999</v>
      </c>
      <c r="BO84" s="64">
        <v>32.293187199108601</v>
      </c>
      <c r="BP84" s="117">
        <v>0.64873381393655905</v>
      </c>
      <c r="BQ84" s="64">
        <v>30.722498095445399</v>
      </c>
      <c r="BR84" s="117">
        <v>0.40909010363640402</v>
      </c>
      <c r="BS84" s="64">
        <v>-2.61310057309817</v>
      </c>
      <c r="BT84" s="117">
        <v>0.74103572534421003</v>
      </c>
      <c r="BU84" s="64">
        <v>12.943839765352299</v>
      </c>
      <c r="BV84" s="117">
        <v>0.52282016223634797</v>
      </c>
      <c r="BW84" s="64">
        <v>2.97557452242564</v>
      </c>
      <c r="BX84" s="117">
        <v>0.29617262017396201</v>
      </c>
      <c r="BY84" s="64">
        <v>9.9446947439019304</v>
      </c>
      <c r="BZ84" s="117">
        <v>0.41690888701009998</v>
      </c>
      <c r="CA84" s="64">
        <v>12.432330018348701</v>
      </c>
      <c r="CB84" s="117">
        <v>0.46444173822856599</v>
      </c>
      <c r="CC84" s="64">
        <v>9.1607534070928196</v>
      </c>
      <c r="CD84" s="117">
        <v>0.43406342200939402</v>
      </c>
      <c r="CE84" s="64">
        <v>6.1563575754721001</v>
      </c>
      <c r="CF84" s="117">
        <v>0.456527363222967</v>
      </c>
      <c r="CG84" s="64">
        <v>7.0664029994288304</v>
      </c>
      <c r="CH84" s="117">
        <v>0.42284313422532199</v>
      </c>
      <c r="CI84" s="107"/>
      <c r="CJ84" s="107"/>
      <c r="CK84" s="107"/>
      <c r="CL84" s="107"/>
      <c r="CM84" s="107"/>
      <c r="CN84" s="107"/>
      <c r="CO84" s="107"/>
      <c r="CP84" s="107"/>
      <c r="CQ84" s="107"/>
      <c r="CR84" s="107"/>
      <c r="CS84" s="107"/>
      <c r="CT84" s="107"/>
      <c r="CU84" s="107"/>
      <c r="CV84" s="108"/>
    </row>
    <row r="85" spans="1:100" ht="13" customHeight="1" x14ac:dyDescent="0.15">
      <c r="A85" s="57" t="s">
        <v>92</v>
      </c>
      <c r="B85" s="82">
        <v>1</v>
      </c>
      <c r="C85" s="20">
        <v>50.0043031364877</v>
      </c>
      <c r="D85" s="113">
        <v>1.9289725130040301</v>
      </c>
      <c r="E85" s="20">
        <v>50.257302927285899</v>
      </c>
      <c r="F85" s="113">
        <v>3.4751439815317799</v>
      </c>
      <c r="G85" s="20">
        <v>50.236317727706997</v>
      </c>
      <c r="H85" s="113">
        <v>2.8636981920621798</v>
      </c>
      <c r="I85" s="20">
        <v>49.9983552628103</v>
      </c>
      <c r="J85" s="113">
        <v>2.0303957149610201</v>
      </c>
      <c r="K85" s="20">
        <v>-0.258947664475635</v>
      </c>
      <c r="L85" s="113">
        <v>3.37987943953534</v>
      </c>
      <c r="M85" s="20">
        <v>6.1751914747944596</v>
      </c>
      <c r="N85" s="113">
        <v>0.62237994530586904</v>
      </c>
      <c r="O85" s="20">
        <v>6.2705796923085098</v>
      </c>
      <c r="P85" s="113">
        <v>1.5681897933793101</v>
      </c>
      <c r="Q85" s="20">
        <v>3.5531324387688499</v>
      </c>
      <c r="R85" s="113">
        <v>1.21578915817114</v>
      </c>
      <c r="S85" s="20">
        <v>6.93261706556987</v>
      </c>
      <c r="T85" s="113">
        <v>0.72645657736439395</v>
      </c>
      <c r="U85" s="20">
        <v>0.66203737326136203</v>
      </c>
      <c r="V85" s="113">
        <v>1.7520341980504099</v>
      </c>
      <c r="W85" s="20">
        <v>20.439500606653901</v>
      </c>
      <c r="X85" s="113">
        <v>1.40745951508495</v>
      </c>
      <c r="Y85" s="20">
        <v>28.616677969047998</v>
      </c>
      <c r="Z85" s="113">
        <v>2.9540639609124901</v>
      </c>
      <c r="AA85" s="20">
        <v>20.730515461368601</v>
      </c>
      <c r="AB85" s="113">
        <v>2.7320575897147998</v>
      </c>
      <c r="AC85" s="20">
        <v>17.934320170225099</v>
      </c>
      <c r="AD85" s="113">
        <v>1.51802669952257</v>
      </c>
      <c r="AE85" s="20">
        <v>-10.682357798822901</v>
      </c>
      <c r="AF85" s="113">
        <v>3.2358026560635502</v>
      </c>
      <c r="AG85" s="20">
        <v>65.017438069148696</v>
      </c>
      <c r="AH85" s="113">
        <v>1.50271795629577</v>
      </c>
      <c r="AI85" s="20">
        <v>74.196051520421406</v>
      </c>
      <c r="AJ85" s="113">
        <v>2.30688467700356</v>
      </c>
      <c r="AK85" s="20">
        <v>64.283779691133901</v>
      </c>
      <c r="AL85" s="113">
        <v>2.9996912370119402</v>
      </c>
      <c r="AM85" s="20">
        <v>62.395495180928599</v>
      </c>
      <c r="AN85" s="113">
        <v>1.9734074497729399</v>
      </c>
      <c r="AO85" s="20">
        <v>-11.8005563394928</v>
      </c>
      <c r="AP85" s="113">
        <v>2.7849780044944898</v>
      </c>
      <c r="AQ85" s="20">
        <v>47.8319422931771</v>
      </c>
      <c r="AR85" s="113">
        <v>1.6761912833509101</v>
      </c>
      <c r="AS85" s="20">
        <v>56.586939002117902</v>
      </c>
      <c r="AT85" s="113">
        <v>2.9815284555987001</v>
      </c>
      <c r="AU85" s="20">
        <v>46.5856336487102</v>
      </c>
      <c r="AV85" s="113">
        <v>3.1253911322293799</v>
      </c>
      <c r="AW85" s="20">
        <v>45.5891927168461</v>
      </c>
      <c r="AX85" s="113">
        <v>1.87918012572364</v>
      </c>
      <c r="AY85" s="20">
        <v>-10.9977462852718</v>
      </c>
      <c r="AZ85" s="113">
        <v>3.29412256363609</v>
      </c>
      <c r="BA85" s="20">
        <v>31.600181932824398</v>
      </c>
      <c r="BB85" s="113">
        <v>1.0328527882191101</v>
      </c>
      <c r="BC85" s="20">
        <v>40.581172539443401</v>
      </c>
      <c r="BD85" s="113">
        <v>2.8329636309279098</v>
      </c>
      <c r="BE85" s="20">
        <v>30.435386250196601</v>
      </c>
      <c r="BF85" s="113">
        <v>2.8782410421222901</v>
      </c>
      <c r="BG85" s="20">
        <v>29.232022186688901</v>
      </c>
      <c r="BH85" s="113">
        <v>1.39941886644728</v>
      </c>
      <c r="BI85" s="20">
        <v>-11.3491503527544</v>
      </c>
      <c r="BJ85" s="113">
        <v>3.3109941878263802</v>
      </c>
      <c r="BK85" s="20">
        <v>14.0114709537433</v>
      </c>
      <c r="BL85" s="113">
        <v>0.96350323257814896</v>
      </c>
      <c r="BM85" s="20">
        <v>18.2215916150524</v>
      </c>
      <c r="BN85" s="113">
        <v>2.3654192914160999</v>
      </c>
      <c r="BO85" s="20">
        <v>14.9487871763681</v>
      </c>
      <c r="BP85" s="113">
        <v>2.69088530895247</v>
      </c>
      <c r="BQ85" s="20">
        <v>12.6202432482399</v>
      </c>
      <c r="BR85" s="113">
        <v>1.26384411370535</v>
      </c>
      <c r="BS85" s="20">
        <v>-5.6013483668125001</v>
      </c>
      <c r="BT85" s="113">
        <v>2.89257371938402</v>
      </c>
      <c r="BU85" s="20">
        <v>20.328601534880701</v>
      </c>
      <c r="BV85" s="113">
        <v>3.0288067915482202</v>
      </c>
      <c r="BW85" s="20">
        <v>0.84702630137217905</v>
      </c>
      <c r="BX85" s="113">
        <v>1.2652098017588</v>
      </c>
      <c r="BY85" s="20">
        <v>8.1812630456067694</v>
      </c>
      <c r="BZ85" s="113">
        <v>2.1552212394741801</v>
      </c>
      <c r="CA85" s="20">
        <v>-3.5862899680032401</v>
      </c>
      <c r="CB85" s="113">
        <v>2.2803442171067299</v>
      </c>
      <c r="CC85" s="20">
        <v>14.5829152770732</v>
      </c>
      <c r="CD85" s="113">
        <v>2.2369299157978002</v>
      </c>
      <c r="CE85" s="20">
        <v>4.1354078085375798</v>
      </c>
      <c r="CF85" s="113">
        <v>2.04935681846852</v>
      </c>
      <c r="CG85" s="20">
        <v>6.3737764774953503</v>
      </c>
      <c r="CH85" s="113">
        <v>1.78372826330527</v>
      </c>
      <c r="CI85" s="107"/>
      <c r="CJ85" s="107"/>
      <c r="CK85" s="107"/>
      <c r="CL85" s="107"/>
      <c r="CM85" s="107"/>
      <c r="CN85" s="107"/>
      <c r="CO85" s="107"/>
      <c r="CP85" s="107"/>
      <c r="CQ85" s="107"/>
      <c r="CR85" s="107"/>
      <c r="CS85" s="107"/>
      <c r="CT85" s="107"/>
      <c r="CU85" s="107"/>
      <c r="CV85" s="108"/>
    </row>
    <row r="86" spans="1:100" ht="13" customHeight="1" x14ac:dyDescent="0.15">
      <c r="A86" s="57" t="s">
        <v>301</v>
      </c>
      <c r="B86" s="82">
        <v>1</v>
      </c>
      <c r="C86" s="20">
        <v>11.034491299048099</v>
      </c>
      <c r="D86" s="113">
        <v>1.6098259017604699</v>
      </c>
      <c r="E86" s="20">
        <v>11.734604928041801</v>
      </c>
      <c r="F86" s="113">
        <v>2.5140139181606398</v>
      </c>
      <c r="G86" s="20">
        <v>10.9207766834217</v>
      </c>
      <c r="H86" s="113">
        <v>2.54846970899994</v>
      </c>
      <c r="I86" s="20">
        <v>10.730974381708499</v>
      </c>
      <c r="J86" s="113">
        <v>1.8873911672972901</v>
      </c>
      <c r="K86" s="20">
        <v>-1.0036305463333599</v>
      </c>
      <c r="L86" s="113">
        <v>2.7973546868939598</v>
      </c>
      <c r="M86" s="20">
        <v>5.0597423234826202</v>
      </c>
      <c r="N86" s="113">
        <v>0.87540997709425705</v>
      </c>
      <c r="O86" s="20">
        <v>3.8893043070081101</v>
      </c>
      <c r="P86" s="113">
        <v>1.20962496491182</v>
      </c>
      <c r="Q86" s="20">
        <v>3.6305797276092302</v>
      </c>
      <c r="R86" s="113">
        <v>1.8635636905030399</v>
      </c>
      <c r="S86" s="20">
        <v>5.5665755595908601</v>
      </c>
      <c r="T86" s="113">
        <v>1.0932458609492</v>
      </c>
      <c r="U86" s="20">
        <v>1.67727125258275</v>
      </c>
      <c r="V86" s="113">
        <v>1.28124558614817</v>
      </c>
      <c r="W86" s="20">
        <v>15.394626917950999</v>
      </c>
      <c r="X86" s="113">
        <v>1.5942679776008599</v>
      </c>
      <c r="Y86" s="20">
        <v>17.157508975797199</v>
      </c>
      <c r="Z86" s="113">
        <v>2.5050277968034198</v>
      </c>
      <c r="AA86" s="20">
        <v>16.056404105193899</v>
      </c>
      <c r="AB86" s="113">
        <v>2.5408594959109299</v>
      </c>
      <c r="AC86" s="20">
        <v>14.0193115546426</v>
      </c>
      <c r="AD86" s="113">
        <v>1.7280844816977301</v>
      </c>
      <c r="AE86" s="20">
        <v>-3.1381974211546599</v>
      </c>
      <c r="AF86" s="113">
        <v>2.5344939235303099</v>
      </c>
      <c r="AG86" s="20">
        <v>56.261187773860698</v>
      </c>
      <c r="AH86" s="113">
        <v>2.0594031839707299</v>
      </c>
      <c r="AI86" s="20">
        <v>58.002466814717998</v>
      </c>
      <c r="AJ86" s="113">
        <v>3.3378572362536301</v>
      </c>
      <c r="AK86" s="20">
        <v>63.254439804765198</v>
      </c>
      <c r="AL86" s="113">
        <v>3.7359713127459502</v>
      </c>
      <c r="AM86" s="20">
        <v>54.056457671375099</v>
      </c>
      <c r="AN86" s="113">
        <v>2.5701878939195901</v>
      </c>
      <c r="AO86" s="20">
        <v>-3.9460091433428199</v>
      </c>
      <c r="AP86" s="113">
        <v>3.5643409564778499</v>
      </c>
      <c r="AQ86" s="20">
        <v>51.424149323163299</v>
      </c>
      <c r="AR86" s="113">
        <v>1.6619187427120701</v>
      </c>
      <c r="AS86" s="20">
        <v>56.533401132224597</v>
      </c>
      <c r="AT86" s="113">
        <v>3.0216817525102</v>
      </c>
      <c r="AU86" s="20">
        <v>56.133317206814702</v>
      </c>
      <c r="AV86" s="113">
        <v>3.5920857094271499</v>
      </c>
      <c r="AW86" s="20">
        <v>47.890626483791998</v>
      </c>
      <c r="AX86" s="113">
        <v>2.10523685890881</v>
      </c>
      <c r="AY86" s="20">
        <v>-8.6427746484325692</v>
      </c>
      <c r="AZ86" s="113">
        <v>3.4766718181983398</v>
      </c>
      <c r="BA86" s="20">
        <v>40.203307883761397</v>
      </c>
      <c r="BB86" s="113">
        <v>2.09998424242659</v>
      </c>
      <c r="BC86" s="20">
        <v>46.484859358275699</v>
      </c>
      <c r="BD86" s="113">
        <v>3.5528601611180202</v>
      </c>
      <c r="BE86" s="20">
        <v>45.746975025090101</v>
      </c>
      <c r="BF86" s="113">
        <v>3.9776980612454498</v>
      </c>
      <c r="BG86" s="20">
        <v>36.010250306400799</v>
      </c>
      <c r="BH86" s="113">
        <v>2.5390241356978702</v>
      </c>
      <c r="BI86" s="20">
        <v>-10.4746090518749</v>
      </c>
      <c r="BJ86" s="113">
        <v>3.8161909293912899</v>
      </c>
      <c r="BK86" s="20">
        <v>16.275550268285802</v>
      </c>
      <c r="BL86" s="113">
        <v>1.32492677700635</v>
      </c>
      <c r="BM86" s="20">
        <v>17.359082084295999</v>
      </c>
      <c r="BN86" s="113">
        <v>2.8287175272136</v>
      </c>
      <c r="BO86" s="20">
        <v>15.176644428148199</v>
      </c>
      <c r="BP86" s="113">
        <v>2.5470273243104602</v>
      </c>
      <c r="BQ86" s="20">
        <v>15.4118817583126</v>
      </c>
      <c r="BR86" s="113">
        <v>1.5307252778193601</v>
      </c>
      <c r="BS86" s="20">
        <v>-1.9472003259833399</v>
      </c>
      <c r="BT86" s="113">
        <v>2.72463658115212</v>
      </c>
      <c r="BU86" s="20">
        <v>-3.3579782548115098</v>
      </c>
      <c r="BV86" s="113">
        <v>2.1630971159002201</v>
      </c>
      <c r="BW86" s="20">
        <v>-1.1299617889886799</v>
      </c>
      <c r="BX86" s="113">
        <v>1.31692123828389</v>
      </c>
      <c r="BY86" s="20">
        <v>9.4386312303642903</v>
      </c>
      <c r="BZ86" s="113">
        <v>1.8597442690921999</v>
      </c>
      <c r="CA86" s="20">
        <v>11.8067613718683</v>
      </c>
      <c r="CB86" s="113">
        <v>2.71813371611566</v>
      </c>
      <c r="CC86" s="20">
        <v>11.6950468886661</v>
      </c>
      <c r="CD86" s="113">
        <v>3.0148939354010298</v>
      </c>
      <c r="CE86" s="20">
        <v>13.0694002451797</v>
      </c>
      <c r="CF86" s="113">
        <v>2.8172351279726899</v>
      </c>
      <c r="CG86" s="20">
        <v>6.0986147102323303</v>
      </c>
      <c r="CH86" s="113">
        <v>1.79995247829588</v>
      </c>
      <c r="CI86" s="107"/>
      <c r="CJ86" s="107"/>
      <c r="CK86" s="107"/>
      <c r="CL86" s="107"/>
      <c r="CM86" s="107"/>
      <c r="CN86" s="107"/>
      <c r="CO86" s="107"/>
      <c r="CP86" s="107"/>
      <c r="CQ86" s="107"/>
      <c r="CR86" s="107"/>
      <c r="CS86" s="107"/>
      <c r="CT86" s="107"/>
      <c r="CU86" s="107"/>
      <c r="CV86" s="108"/>
    </row>
    <row r="87" spans="1:100" ht="13" customHeight="1" x14ac:dyDescent="0.15">
      <c r="A87" s="72" t="s">
        <v>302</v>
      </c>
      <c r="B87" s="84">
        <v>1</v>
      </c>
      <c r="C87" s="118">
        <v>48.788229128856798</v>
      </c>
      <c r="D87" s="119">
        <v>2.90160494977507</v>
      </c>
      <c r="E87" s="118">
        <v>51.996482777355403</v>
      </c>
      <c r="F87" s="119">
        <v>4.9202416311302297</v>
      </c>
      <c r="G87" s="118">
        <v>50.034521644401501</v>
      </c>
      <c r="H87" s="119">
        <v>3.5813912807796902</v>
      </c>
      <c r="I87" s="118">
        <v>48.062353690978</v>
      </c>
      <c r="J87" s="119">
        <v>3.04105202281667</v>
      </c>
      <c r="K87" s="118">
        <v>-3.9341290863774598</v>
      </c>
      <c r="L87" s="119">
        <v>4.4147564626492404</v>
      </c>
      <c r="M87" s="118">
        <v>17.9925368148674</v>
      </c>
      <c r="N87" s="119">
        <v>1.3794688394261101</v>
      </c>
      <c r="O87" s="118">
        <v>25.326055920497101</v>
      </c>
      <c r="P87" s="119">
        <v>3.2047923438520298</v>
      </c>
      <c r="Q87" s="118">
        <v>18.834280531820799</v>
      </c>
      <c r="R87" s="119">
        <v>2.8276294492694798</v>
      </c>
      <c r="S87" s="118">
        <v>15.9568336081919</v>
      </c>
      <c r="T87" s="119">
        <v>1.6457166333876201</v>
      </c>
      <c r="U87" s="118">
        <v>-9.3692223123052205</v>
      </c>
      <c r="V87" s="119">
        <v>3.49920869746038</v>
      </c>
      <c r="W87" s="118">
        <v>53.856483060132803</v>
      </c>
      <c r="X87" s="119">
        <v>2.0011557128702901</v>
      </c>
      <c r="Y87" s="118">
        <v>60.502376659976903</v>
      </c>
      <c r="Z87" s="119">
        <v>3.8457271332929301</v>
      </c>
      <c r="AA87" s="118">
        <v>56.816231595866199</v>
      </c>
      <c r="AB87" s="119">
        <v>4.0318805799299504</v>
      </c>
      <c r="AC87" s="118">
        <v>51.491872804371198</v>
      </c>
      <c r="AD87" s="119">
        <v>2.2669046400651198</v>
      </c>
      <c r="AE87" s="118">
        <v>-9.0105038556057107</v>
      </c>
      <c r="AF87" s="119">
        <v>4.0059920001032996</v>
      </c>
      <c r="AG87" s="118">
        <v>83.543961600515701</v>
      </c>
      <c r="AH87" s="119">
        <v>1.6985586456115001</v>
      </c>
      <c r="AI87" s="118">
        <v>83.084205278346204</v>
      </c>
      <c r="AJ87" s="119">
        <v>3.6276061328657998</v>
      </c>
      <c r="AK87" s="118">
        <v>83.221475879673704</v>
      </c>
      <c r="AL87" s="119">
        <v>2.8933227440208</v>
      </c>
      <c r="AM87" s="118">
        <v>84.412360259351601</v>
      </c>
      <c r="AN87" s="119">
        <v>1.7159337511248201</v>
      </c>
      <c r="AO87" s="118">
        <v>1.3281549810054301</v>
      </c>
      <c r="AP87" s="119">
        <v>3.39339804283264</v>
      </c>
      <c r="AQ87" s="118">
        <v>90.3476513120942</v>
      </c>
      <c r="AR87" s="119">
        <v>1.3021057904164599</v>
      </c>
      <c r="AS87" s="118">
        <v>89.012076724173497</v>
      </c>
      <c r="AT87" s="119">
        <v>2.2987849146957902</v>
      </c>
      <c r="AU87" s="118">
        <v>86.148968805088998</v>
      </c>
      <c r="AV87" s="119">
        <v>3.4574216642333102</v>
      </c>
      <c r="AW87" s="118">
        <v>92.494465215663794</v>
      </c>
      <c r="AX87" s="119">
        <v>1.2215570058780201</v>
      </c>
      <c r="AY87" s="118">
        <v>3.48238849149033</v>
      </c>
      <c r="AZ87" s="119">
        <v>1.9951806580665701</v>
      </c>
      <c r="BA87" s="118">
        <v>60.276642644661898</v>
      </c>
      <c r="BB87" s="119">
        <v>1.74451399331027</v>
      </c>
      <c r="BC87" s="118">
        <v>60.5120712729479</v>
      </c>
      <c r="BD87" s="119">
        <v>3.18623054004998</v>
      </c>
      <c r="BE87" s="118">
        <v>61.810051380763902</v>
      </c>
      <c r="BF87" s="119">
        <v>3.86303016730615</v>
      </c>
      <c r="BG87" s="118">
        <v>60.1465446455924</v>
      </c>
      <c r="BH87" s="119">
        <v>2.1175493708145199</v>
      </c>
      <c r="BI87" s="118">
        <v>-0.36552662735547198</v>
      </c>
      <c r="BJ87" s="119">
        <v>3.2288603292649798</v>
      </c>
      <c r="BK87" s="118">
        <v>67.706798052041904</v>
      </c>
      <c r="BL87" s="119">
        <v>1.84187999796083</v>
      </c>
      <c r="BM87" s="118">
        <v>67.844171074380995</v>
      </c>
      <c r="BN87" s="119">
        <v>3.7347686899002501</v>
      </c>
      <c r="BO87" s="118">
        <v>65.653430187099403</v>
      </c>
      <c r="BP87" s="119">
        <v>3.6400472702694899</v>
      </c>
      <c r="BQ87" s="118">
        <v>68.601168882997698</v>
      </c>
      <c r="BR87" s="119">
        <v>1.8909885749293001</v>
      </c>
      <c r="BS87" s="118">
        <v>0.75699780861668797</v>
      </c>
      <c r="BT87" s="119">
        <v>3.7023452124897198</v>
      </c>
      <c r="BU87" s="118">
        <v>22.920680801703998</v>
      </c>
      <c r="BV87" s="119">
        <v>4.1664084812818301</v>
      </c>
      <c r="BW87" s="118">
        <v>8.9017193500549396</v>
      </c>
      <c r="BX87" s="119">
        <v>1.8225679670771</v>
      </c>
      <c r="BY87" s="118">
        <v>31.6925208546314</v>
      </c>
      <c r="BZ87" s="119">
        <v>2.7157768794678301</v>
      </c>
      <c r="CA87" s="118">
        <v>10.5355733328632</v>
      </c>
      <c r="CB87" s="119">
        <v>2.7753416470603098</v>
      </c>
      <c r="CC87" s="118">
        <v>10.1929527367421</v>
      </c>
      <c r="CD87" s="119">
        <v>1.84857684508082</v>
      </c>
      <c r="CE87" s="118">
        <v>2.7030044876758201</v>
      </c>
      <c r="CF87" s="119">
        <v>2.6680320851497101</v>
      </c>
      <c r="CG87" s="118">
        <v>4.6358626071641602</v>
      </c>
      <c r="CH87" s="119">
        <v>2.7488544507961299</v>
      </c>
      <c r="CI87" s="80"/>
      <c r="CJ87" s="80"/>
      <c r="CK87" s="80"/>
      <c r="CL87" s="80"/>
      <c r="CM87" s="80"/>
      <c r="CN87" s="80"/>
      <c r="CO87" s="80"/>
      <c r="CP87" s="80"/>
      <c r="CQ87" s="80"/>
      <c r="CR87" s="80"/>
      <c r="CS87" s="80"/>
      <c r="CT87" s="80"/>
      <c r="CU87" s="80"/>
      <c r="CV87" s="81"/>
    </row>
    <row r="88" spans="1:100" ht="13" customHeight="1" x14ac:dyDescent="0.15">
      <c r="A88" s="57"/>
      <c r="B88" s="85"/>
      <c r="C88" s="20" t="s">
        <v>500</v>
      </c>
      <c r="D88" s="113" t="s">
        <v>501</v>
      </c>
      <c r="E88" s="20" t="s">
        <v>626</v>
      </c>
      <c r="F88" s="113" t="s">
        <v>627</v>
      </c>
      <c r="G88" s="20" t="s">
        <v>628</v>
      </c>
      <c r="H88" s="113" t="s">
        <v>629</v>
      </c>
      <c r="I88" s="20" t="s">
        <v>630</v>
      </c>
      <c r="J88" s="113" t="s">
        <v>631</v>
      </c>
      <c r="K88" s="20" t="s">
        <v>632</v>
      </c>
      <c r="L88" s="113" t="s">
        <v>633</v>
      </c>
      <c r="M88" s="20" t="s">
        <v>508</v>
      </c>
      <c r="N88" s="113" t="s">
        <v>509</v>
      </c>
      <c r="O88" s="20" t="s">
        <v>634</v>
      </c>
      <c r="P88" s="113" t="s">
        <v>635</v>
      </c>
      <c r="Q88" s="20" t="s">
        <v>636</v>
      </c>
      <c r="R88" s="113" t="s">
        <v>637</v>
      </c>
      <c r="S88" s="20" t="s">
        <v>638</v>
      </c>
      <c r="T88" s="113" t="s">
        <v>639</v>
      </c>
      <c r="U88" s="20" t="s">
        <v>640</v>
      </c>
      <c r="V88" s="113" t="s">
        <v>641</v>
      </c>
      <c r="W88" s="20" t="s">
        <v>516</v>
      </c>
      <c r="X88" s="113" t="s">
        <v>517</v>
      </c>
      <c r="Y88" s="20" t="s">
        <v>642</v>
      </c>
      <c r="Z88" s="113" t="s">
        <v>643</v>
      </c>
      <c r="AA88" s="20" t="s">
        <v>644</v>
      </c>
      <c r="AB88" s="113" t="s">
        <v>645</v>
      </c>
      <c r="AC88" s="20" t="s">
        <v>646</v>
      </c>
      <c r="AD88" s="113" t="s">
        <v>647</v>
      </c>
      <c r="AE88" s="20" t="s">
        <v>648</v>
      </c>
      <c r="AF88" s="113" t="s">
        <v>649</v>
      </c>
      <c r="AG88" s="20" t="s">
        <v>524</v>
      </c>
      <c r="AH88" s="113" t="s">
        <v>525</v>
      </c>
      <c r="AI88" s="20" t="s">
        <v>650</v>
      </c>
      <c r="AJ88" s="113" t="s">
        <v>651</v>
      </c>
      <c r="AK88" s="20" t="s">
        <v>652</v>
      </c>
      <c r="AL88" s="113" t="s">
        <v>653</v>
      </c>
      <c r="AM88" s="20" t="s">
        <v>654</v>
      </c>
      <c r="AN88" s="113" t="s">
        <v>655</v>
      </c>
      <c r="AO88" s="20" t="s">
        <v>656</v>
      </c>
      <c r="AP88" s="113" t="s">
        <v>657</v>
      </c>
      <c r="AQ88" s="20" t="s">
        <v>532</v>
      </c>
      <c r="AR88" s="113" t="s">
        <v>533</v>
      </c>
      <c r="AS88" s="20" t="s">
        <v>658</v>
      </c>
      <c r="AT88" s="113" t="s">
        <v>659</v>
      </c>
      <c r="AU88" s="20" t="s">
        <v>660</v>
      </c>
      <c r="AV88" s="113" t="s">
        <v>661</v>
      </c>
      <c r="AW88" s="20" t="s">
        <v>662</v>
      </c>
      <c r="AX88" s="113" t="s">
        <v>663</v>
      </c>
      <c r="AY88" s="20" t="s">
        <v>664</v>
      </c>
      <c r="AZ88" s="113" t="s">
        <v>665</v>
      </c>
      <c r="BA88" s="20" t="s">
        <v>540</v>
      </c>
      <c r="BB88" s="113" t="s">
        <v>541</v>
      </c>
      <c r="BC88" s="20" t="s">
        <v>666</v>
      </c>
      <c r="BD88" s="113" t="s">
        <v>667</v>
      </c>
      <c r="BE88" s="20" t="s">
        <v>668</v>
      </c>
      <c r="BF88" s="113" t="s">
        <v>669</v>
      </c>
      <c r="BG88" s="20" t="s">
        <v>670</v>
      </c>
      <c r="BH88" s="113" t="s">
        <v>671</v>
      </c>
      <c r="BI88" s="20" t="s">
        <v>672</v>
      </c>
      <c r="BJ88" s="113" t="s">
        <v>673</v>
      </c>
      <c r="BK88" s="20" t="s">
        <v>548</v>
      </c>
      <c r="BL88" s="113" t="s">
        <v>549</v>
      </c>
      <c r="BM88" s="20" t="s">
        <v>674</v>
      </c>
      <c r="BN88" s="113" t="s">
        <v>675</v>
      </c>
      <c r="BO88" s="20" t="s">
        <v>676</v>
      </c>
      <c r="BP88" s="113" t="s">
        <v>677</v>
      </c>
      <c r="BQ88" s="20" t="s">
        <v>678</v>
      </c>
      <c r="BR88" s="113" t="s">
        <v>679</v>
      </c>
      <c r="BS88" s="20" t="s">
        <v>680</v>
      </c>
      <c r="BT88" s="113" t="s">
        <v>681</v>
      </c>
      <c r="BU88" s="107" t="s">
        <v>556</v>
      </c>
      <c r="BV88" s="107" t="s">
        <v>557</v>
      </c>
      <c r="BW88" s="107" t="s">
        <v>558</v>
      </c>
      <c r="BX88" s="107" t="s">
        <v>559</v>
      </c>
      <c r="BY88" s="107" t="s">
        <v>560</v>
      </c>
      <c r="BZ88" s="107" t="s">
        <v>561</v>
      </c>
      <c r="CA88" s="107" t="s">
        <v>562</v>
      </c>
      <c r="CB88" s="107" t="s">
        <v>563</v>
      </c>
      <c r="CC88" s="107" t="s">
        <v>564</v>
      </c>
      <c r="CD88" s="107" t="s">
        <v>565</v>
      </c>
      <c r="CE88" s="107" t="s">
        <v>566</v>
      </c>
      <c r="CF88" s="107" t="s">
        <v>567</v>
      </c>
      <c r="CG88" s="107" t="s">
        <v>568</v>
      </c>
      <c r="CH88" s="107" t="s">
        <v>569</v>
      </c>
      <c r="CI88" s="20" t="s">
        <v>570</v>
      </c>
      <c r="CJ88" s="113" t="s">
        <v>571</v>
      </c>
      <c r="CK88" s="20" t="s">
        <v>572</v>
      </c>
      <c r="CL88" s="113" t="s">
        <v>573</v>
      </c>
      <c r="CM88" s="20" t="s">
        <v>574</v>
      </c>
      <c r="CN88" s="113" t="s">
        <v>575</v>
      </c>
      <c r="CO88" s="20" t="s">
        <v>576</v>
      </c>
      <c r="CP88" s="113" t="s">
        <v>577</v>
      </c>
      <c r="CQ88" s="20" t="s">
        <v>578</v>
      </c>
      <c r="CR88" s="113" t="s">
        <v>579</v>
      </c>
      <c r="CS88" s="20" t="s">
        <v>580</v>
      </c>
      <c r="CT88" s="113" t="s">
        <v>581</v>
      </c>
      <c r="CU88" s="20" t="s">
        <v>582</v>
      </c>
      <c r="CV88" s="123" t="s">
        <v>583</v>
      </c>
    </row>
    <row r="89" spans="1:100" ht="13" customHeight="1" x14ac:dyDescent="0.15">
      <c r="A89" s="57" t="s">
        <v>259</v>
      </c>
      <c r="B89" s="85">
        <v>3</v>
      </c>
      <c r="C89" s="20">
        <v>6.4020044781698102</v>
      </c>
      <c r="D89" s="113">
        <v>0.49523610494709802</v>
      </c>
      <c r="E89" s="20">
        <v>8.0097848002846206</v>
      </c>
      <c r="F89" s="113">
        <v>1.50630864048068</v>
      </c>
      <c r="G89" s="20">
        <v>8.5113709699328002</v>
      </c>
      <c r="H89" s="113">
        <v>1.3006227504699399</v>
      </c>
      <c r="I89" s="20">
        <v>5.30954167660507</v>
      </c>
      <c r="J89" s="113">
        <v>0.48712915927967598</v>
      </c>
      <c r="K89" s="20">
        <v>-2.7002431236795501</v>
      </c>
      <c r="L89" s="113">
        <v>1.4483237091968</v>
      </c>
      <c r="M89" s="20">
        <v>3.7586618513876999</v>
      </c>
      <c r="N89" s="113">
        <v>0.32623416559055302</v>
      </c>
      <c r="O89" s="20">
        <v>6.6803632887426598</v>
      </c>
      <c r="P89" s="113">
        <v>1.2180283095417499</v>
      </c>
      <c r="Q89" s="20">
        <v>2.9854226117119902</v>
      </c>
      <c r="R89" s="113">
        <v>0.87716245187377795</v>
      </c>
      <c r="S89" s="20">
        <v>3.2463796774837701</v>
      </c>
      <c r="T89" s="113">
        <v>0.37644858222695898</v>
      </c>
      <c r="U89" s="20">
        <v>-3.4339836112588902</v>
      </c>
      <c r="V89" s="113">
        <v>1.26973710880468</v>
      </c>
      <c r="W89" s="20">
        <v>7.5319756597148801</v>
      </c>
      <c r="X89" s="113">
        <v>0.55776564961198105</v>
      </c>
      <c r="Y89" s="20">
        <v>8.09119772073484</v>
      </c>
      <c r="Z89" s="113">
        <v>1.4587637827096001</v>
      </c>
      <c r="AA89" s="20">
        <v>9.1304273874903892</v>
      </c>
      <c r="AB89" s="113">
        <v>1.35869572335075</v>
      </c>
      <c r="AC89" s="20">
        <v>7.0169490345522796</v>
      </c>
      <c r="AD89" s="113">
        <v>0.62481388693727902</v>
      </c>
      <c r="AE89" s="20">
        <v>-1.07424868618256</v>
      </c>
      <c r="AF89" s="113">
        <v>1.4741877907135399</v>
      </c>
      <c r="AG89" s="20">
        <v>27.734490134072299</v>
      </c>
      <c r="AH89" s="113">
        <v>1.0306538549808</v>
      </c>
      <c r="AI89" s="20">
        <v>34.358414125228698</v>
      </c>
      <c r="AJ89" s="113">
        <v>2.64127927582369</v>
      </c>
      <c r="AK89" s="20">
        <v>28.719624967575701</v>
      </c>
      <c r="AL89" s="113">
        <v>1.93131344838571</v>
      </c>
      <c r="AM89" s="20">
        <v>25.699329406249099</v>
      </c>
      <c r="AN89" s="113">
        <v>1.1509366078237899</v>
      </c>
      <c r="AO89" s="20">
        <v>-8.6590847189795408</v>
      </c>
      <c r="AP89" s="113">
        <v>2.8375494233312399</v>
      </c>
      <c r="AQ89" s="20">
        <v>52.666523752082497</v>
      </c>
      <c r="AR89" s="113">
        <v>1.2124603003485901</v>
      </c>
      <c r="AS89" s="20">
        <v>56.2504264201037</v>
      </c>
      <c r="AT89" s="113">
        <v>2.5801201842695298</v>
      </c>
      <c r="AU89" s="20">
        <v>55.694868178130697</v>
      </c>
      <c r="AV89" s="113">
        <v>2.2497525753424799</v>
      </c>
      <c r="AW89" s="20">
        <v>51.054148252157901</v>
      </c>
      <c r="AX89" s="113">
        <v>1.3990138174845099</v>
      </c>
      <c r="AY89" s="20">
        <v>-5.1962781679458097</v>
      </c>
      <c r="AZ89" s="113">
        <v>2.8217612532632601</v>
      </c>
      <c r="BA89" s="20">
        <v>33.440816418219001</v>
      </c>
      <c r="BB89" s="113">
        <v>0.96521395853318903</v>
      </c>
      <c r="BC89" s="20">
        <v>34.687580451696</v>
      </c>
      <c r="BD89" s="113">
        <v>2.1465770378810398</v>
      </c>
      <c r="BE89" s="20">
        <v>33.587023635188302</v>
      </c>
      <c r="BF89" s="113">
        <v>1.9108732459208599</v>
      </c>
      <c r="BG89" s="20">
        <v>32.952884958034602</v>
      </c>
      <c r="BH89" s="113">
        <v>1.1813286613301399</v>
      </c>
      <c r="BI89" s="20">
        <v>-1.73469549366147</v>
      </c>
      <c r="BJ89" s="113">
        <v>2.2608735710255998</v>
      </c>
      <c r="BK89" s="20">
        <v>11.404567521278899</v>
      </c>
      <c r="BL89" s="113">
        <v>0.60698286178843397</v>
      </c>
      <c r="BM89" s="20">
        <v>13.093882351560399</v>
      </c>
      <c r="BN89" s="113">
        <v>1.7415986522037901</v>
      </c>
      <c r="BO89" s="20">
        <v>13.9230443424272</v>
      </c>
      <c r="BP89" s="113">
        <v>1.6022539395237001</v>
      </c>
      <c r="BQ89" s="20">
        <v>10.282723820208201</v>
      </c>
      <c r="BR89" s="113">
        <v>0.69029021188682804</v>
      </c>
      <c r="BS89" s="20">
        <v>-2.8111585313521799</v>
      </c>
      <c r="BT89" s="113">
        <v>1.7776187815756599</v>
      </c>
      <c r="BU89" s="107"/>
      <c r="BV89" s="107"/>
      <c r="BW89" s="107"/>
      <c r="BX89" s="107"/>
      <c r="BY89" s="107"/>
      <c r="BZ89" s="107"/>
      <c r="CA89" s="107"/>
      <c r="CB89" s="107"/>
      <c r="CC89" s="107"/>
      <c r="CD89" s="107"/>
      <c r="CE89" s="107"/>
      <c r="CF89" s="107"/>
      <c r="CG89" s="107"/>
      <c r="CH89" s="107"/>
      <c r="CI89" s="20">
        <v>3.4050642070401098</v>
      </c>
      <c r="CJ89" s="113">
        <v>0.62622017036635202</v>
      </c>
      <c r="CK89" s="20">
        <v>2.08099259907749</v>
      </c>
      <c r="CL89" s="113">
        <v>0.429108011948648</v>
      </c>
      <c r="CM89" s="20">
        <v>1.23977805892815</v>
      </c>
      <c r="CN89" s="113">
        <v>0.77550964555083701</v>
      </c>
      <c r="CO89" s="20">
        <v>-0.23337445972433499</v>
      </c>
      <c r="CP89" s="113">
        <v>1.4034295672053201</v>
      </c>
      <c r="CQ89" s="20">
        <v>-4.7593670869652298</v>
      </c>
      <c r="CR89" s="113">
        <v>1.6982194314096499</v>
      </c>
      <c r="CS89" s="20">
        <v>-3.7865586244349099</v>
      </c>
      <c r="CT89" s="113">
        <v>1.3692638538992099</v>
      </c>
      <c r="CU89" s="20">
        <v>-0.36725237182058401</v>
      </c>
      <c r="CV89" s="123">
        <v>0.884656589651445</v>
      </c>
    </row>
    <row r="90" spans="1:100" ht="13" customHeight="1" x14ac:dyDescent="0.15">
      <c r="A90" s="57" t="s">
        <v>262</v>
      </c>
      <c r="B90" s="85">
        <v>3</v>
      </c>
      <c r="C90" s="20">
        <v>15.2065166433029</v>
      </c>
      <c r="D90" s="113">
        <v>1.3019122772116101</v>
      </c>
      <c r="E90" s="20">
        <v>21.005882868050499</v>
      </c>
      <c r="F90" s="113">
        <v>2.54676995311512</v>
      </c>
      <c r="G90" s="20">
        <v>14.7111402502887</v>
      </c>
      <c r="H90" s="113">
        <v>2.2160829835660301</v>
      </c>
      <c r="I90" s="20">
        <v>13.829611264190399</v>
      </c>
      <c r="J90" s="113">
        <v>1.31831898168949</v>
      </c>
      <c r="K90" s="20">
        <v>-7.17627160386008</v>
      </c>
      <c r="L90" s="113">
        <v>2.5536360757979901</v>
      </c>
      <c r="M90" s="20">
        <v>5.8172820217526402</v>
      </c>
      <c r="N90" s="113">
        <v>0.82334357266007796</v>
      </c>
      <c r="O90" s="20">
        <v>7.4417726860377096</v>
      </c>
      <c r="P90" s="113">
        <v>1.91059815399681</v>
      </c>
      <c r="Q90" s="20">
        <v>4.6754907814525302</v>
      </c>
      <c r="R90" s="113">
        <v>1.41523860854634</v>
      </c>
      <c r="S90" s="20">
        <v>5.7153539834187104</v>
      </c>
      <c r="T90" s="113">
        <v>0.88909986203915403</v>
      </c>
      <c r="U90" s="20">
        <v>-1.7264187026190001</v>
      </c>
      <c r="V90" s="113">
        <v>1.8547324510223</v>
      </c>
      <c r="W90" s="20">
        <v>6.6211589292821902</v>
      </c>
      <c r="X90" s="113">
        <v>0.65266882947670501</v>
      </c>
      <c r="Y90" s="20">
        <v>6.8413175078981103</v>
      </c>
      <c r="Z90" s="113">
        <v>1.2599418081092399</v>
      </c>
      <c r="AA90" s="20">
        <v>8.8743450233885905</v>
      </c>
      <c r="AB90" s="113">
        <v>2.2095923547193501</v>
      </c>
      <c r="AC90" s="20">
        <v>5.7910472375340998</v>
      </c>
      <c r="AD90" s="113">
        <v>0.70383400215372804</v>
      </c>
      <c r="AE90" s="20">
        <v>-1.0502702703640101</v>
      </c>
      <c r="AF90" s="113">
        <v>1.44122865611144</v>
      </c>
      <c r="AG90" s="20">
        <v>47.23648852462</v>
      </c>
      <c r="AH90" s="113">
        <v>1.59229027761787</v>
      </c>
      <c r="AI90" s="20">
        <v>58.406706045391303</v>
      </c>
      <c r="AJ90" s="113">
        <v>3.2490038222287998</v>
      </c>
      <c r="AK90" s="20">
        <v>46.756494577646599</v>
      </c>
      <c r="AL90" s="113">
        <v>3.0471635279871001</v>
      </c>
      <c r="AM90" s="20">
        <v>45.1748991832131</v>
      </c>
      <c r="AN90" s="113">
        <v>1.9273409750236901</v>
      </c>
      <c r="AO90" s="20">
        <v>-13.2318068621782</v>
      </c>
      <c r="AP90" s="113">
        <v>3.5435850618035398</v>
      </c>
      <c r="AQ90" s="20">
        <v>49.569024062089902</v>
      </c>
      <c r="AR90" s="113">
        <v>1.4379219621052799</v>
      </c>
      <c r="AS90" s="20">
        <v>57.321073668903203</v>
      </c>
      <c r="AT90" s="113">
        <v>3.22965897854397</v>
      </c>
      <c r="AU90" s="20">
        <v>46.895361958877501</v>
      </c>
      <c r="AV90" s="113">
        <v>3.63750639122896</v>
      </c>
      <c r="AW90" s="20">
        <v>48.3107661980765</v>
      </c>
      <c r="AX90" s="113">
        <v>1.32238412232598</v>
      </c>
      <c r="AY90" s="20">
        <v>-9.0103074708266995</v>
      </c>
      <c r="AZ90" s="113">
        <v>3.2607878754787301</v>
      </c>
      <c r="BA90" s="20">
        <v>20.519257287624701</v>
      </c>
      <c r="BB90" s="113">
        <v>1.1005281264454601</v>
      </c>
      <c r="BC90" s="20">
        <v>35.454405009917899</v>
      </c>
      <c r="BD90" s="113">
        <v>2.45987362138685</v>
      </c>
      <c r="BE90" s="20">
        <v>21.668031617427602</v>
      </c>
      <c r="BF90" s="113">
        <v>2.3063694746671102</v>
      </c>
      <c r="BG90" s="20">
        <v>16.700416860985602</v>
      </c>
      <c r="BH90" s="113">
        <v>1.1412004892612999</v>
      </c>
      <c r="BI90" s="20">
        <v>-18.7539881489324</v>
      </c>
      <c r="BJ90" s="113">
        <v>2.52550264505328</v>
      </c>
      <c r="BK90" s="20">
        <v>9.0266270487967599</v>
      </c>
      <c r="BL90" s="113">
        <v>0.59733358914234602</v>
      </c>
      <c r="BM90" s="20">
        <v>15.2628526736551</v>
      </c>
      <c r="BN90" s="113">
        <v>1.88302847951671</v>
      </c>
      <c r="BO90" s="20">
        <v>9.3260354414797799</v>
      </c>
      <c r="BP90" s="113">
        <v>1.87728297149789</v>
      </c>
      <c r="BQ90" s="20">
        <v>7.4412158100951604</v>
      </c>
      <c r="BR90" s="113">
        <v>0.73844144338723905</v>
      </c>
      <c r="BS90" s="20">
        <v>-7.8216368635598998</v>
      </c>
      <c r="BT90" s="113">
        <v>2.0726273169363698</v>
      </c>
      <c r="BU90" s="107"/>
      <c r="BV90" s="107"/>
      <c r="BW90" s="107"/>
      <c r="BX90" s="107"/>
      <c r="BY90" s="107"/>
      <c r="BZ90" s="107"/>
      <c r="CA90" s="107"/>
      <c r="CB90" s="107"/>
      <c r="CC90" s="107"/>
      <c r="CD90" s="107"/>
      <c r="CE90" s="107"/>
      <c r="CF90" s="107"/>
      <c r="CG90" s="107"/>
      <c r="CH90" s="107"/>
      <c r="CI90" s="20">
        <v>-43.048132008650903</v>
      </c>
      <c r="CJ90" s="113">
        <v>2.1164216386249901</v>
      </c>
      <c r="CK90" s="20">
        <v>-15.032650016005</v>
      </c>
      <c r="CL90" s="113">
        <v>1.6243093099150201</v>
      </c>
      <c r="CM90" s="20">
        <v>-13.371816726815901</v>
      </c>
      <c r="CN90" s="113">
        <v>1.2845178547934699</v>
      </c>
      <c r="CO90" s="20">
        <v>-13.330343995589301</v>
      </c>
      <c r="CP90" s="113">
        <v>2.0910576874814</v>
      </c>
      <c r="CQ90" s="20">
        <v>-19.9726253445574</v>
      </c>
      <c r="CR90" s="113">
        <v>1.9069883958798099</v>
      </c>
      <c r="CS90" s="20">
        <v>-19.549204910716998</v>
      </c>
      <c r="CT90" s="113">
        <v>1.73050952124465</v>
      </c>
      <c r="CU90" s="20">
        <v>-3.1928552453389401</v>
      </c>
      <c r="CV90" s="123">
        <v>1.0958483255381199</v>
      </c>
    </row>
    <row r="91" spans="1:100" ht="13" customHeight="1" x14ac:dyDescent="0.15">
      <c r="A91" s="57" t="s">
        <v>86</v>
      </c>
      <c r="B91" s="85">
        <v>3</v>
      </c>
      <c r="C91" s="20">
        <v>18.5119224196491</v>
      </c>
      <c r="D91" s="113">
        <v>1.32933680445554</v>
      </c>
      <c r="E91" s="20">
        <v>19.809543143113</v>
      </c>
      <c r="F91" s="113">
        <v>2.2488435124145201</v>
      </c>
      <c r="G91" s="20">
        <v>27.1185330348899</v>
      </c>
      <c r="H91" s="113">
        <v>2.8738831314140798</v>
      </c>
      <c r="I91" s="20">
        <v>15.446791738769701</v>
      </c>
      <c r="J91" s="113">
        <v>1.2146755986661399</v>
      </c>
      <c r="K91" s="20">
        <v>-4.3627514043432702</v>
      </c>
      <c r="L91" s="113">
        <v>2.1857441751970899</v>
      </c>
      <c r="M91" s="20">
        <v>3.3187943222366401</v>
      </c>
      <c r="N91" s="113">
        <v>0.42748953437695703</v>
      </c>
      <c r="O91" s="20">
        <v>2.5093993331769999</v>
      </c>
      <c r="P91" s="113">
        <v>0.76289932080872203</v>
      </c>
      <c r="Q91" s="20">
        <v>3.7898581198639198</v>
      </c>
      <c r="R91" s="113">
        <v>1.05852611956975</v>
      </c>
      <c r="S91" s="20">
        <v>3.5280095447724702</v>
      </c>
      <c r="T91" s="113">
        <v>0.53993092935280096</v>
      </c>
      <c r="U91" s="20">
        <v>1.01861021159547</v>
      </c>
      <c r="V91" s="113">
        <v>0.82688087569701596</v>
      </c>
      <c r="W91" s="20">
        <v>9.8786196847757406</v>
      </c>
      <c r="X91" s="113">
        <v>0.98770730309579102</v>
      </c>
      <c r="Y91" s="20">
        <v>9.6369570632416099</v>
      </c>
      <c r="Z91" s="113">
        <v>1.61204349968772</v>
      </c>
      <c r="AA91" s="20">
        <v>14.220565856383701</v>
      </c>
      <c r="AB91" s="113">
        <v>2.57393712965803</v>
      </c>
      <c r="AC91" s="20">
        <v>8.7942158847182608</v>
      </c>
      <c r="AD91" s="113">
        <v>0.89376437355034799</v>
      </c>
      <c r="AE91" s="20">
        <v>-0.84274117852334596</v>
      </c>
      <c r="AF91" s="113">
        <v>1.67674201283266</v>
      </c>
      <c r="AG91" s="20">
        <v>53.663778275812703</v>
      </c>
      <c r="AH91" s="113">
        <v>1.57887641871719</v>
      </c>
      <c r="AI91" s="20">
        <v>56.280972221126603</v>
      </c>
      <c r="AJ91" s="113">
        <v>2.6233821014354999</v>
      </c>
      <c r="AK91" s="20">
        <v>58.888584996069397</v>
      </c>
      <c r="AL91" s="113">
        <v>2.73949013756333</v>
      </c>
      <c r="AM91" s="20">
        <v>51.405657820633998</v>
      </c>
      <c r="AN91" s="113">
        <v>1.77979258661821</v>
      </c>
      <c r="AO91" s="20">
        <v>-4.8753144004926501</v>
      </c>
      <c r="AP91" s="113">
        <v>2.9009307778117299</v>
      </c>
      <c r="AQ91" s="20">
        <v>29.233752595860398</v>
      </c>
      <c r="AR91" s="113">
        <v>1.56555605894239</v>
      </c>
      <c r="AS91" s="20">
        <v>32.752178470823701</v>
      </c>
      <c r="AT91" s="113">
        <v>2.7267878235963199</v>
      </c>
      <c r="AU91" s="20">
        <v>32.111256764200697</v>
      </c>
      <c r="AV91" s="113">
        <v>2.6391788225127799</v>
      </c>
      <c r="AW91" s="20">
        <v>27.0327028749135</v>
      </c>
      <c r="AX91" s="113">
        <v>1.7473758676090001</v>
      </c>
      <c r="AY91" s="20">
        <v>-5.7194755959101897</v>
      </c>
      <c r="AZ91" s="113">
        <v>2.8777052364247999</v>
      </c>
      <c r="BA91" s="20">
        <v>21.499486456028201</v>
      </c>
      <c r="BB91" s="113">
        <v>1.0974191509512301</v>
      </c>
      <c r="BC91" s="20">
        <v>21.326749146653899</v>
      </c>
      <c r="BD91" s="113">
        <v>1.91547017014926</v>
      </c>
      <c r="BE91" s="20">
        <v>25.679921037771301</v>
      </c>
      <c r="BF91" s="113">
        <v>2.8174310946446202</v>
      </c>
      <c r="BG91" s="20">
        <v>20.3047534442331</v>
      </c>
      <c r="BH91" s="113">
        <v>1.2352235715242701</v>
      </c>
      <c r="BI91" s="20">
        <v>-1.0219957024208099</v>
      </c>
      <c r="BJ91" s="113">
        <v>2.2233574096808399</v>
      </c>
      <c r="BK91" s="20">
        <v>4.5743990450803302</v>
      </c>
      <c r="BL91" s="113">
        <v>0.57384681408791405</v>
      </c>
      <c r="BM91" s="20">
        <v>4.07658900236392</v>
      </c>
      <c r="BN91" s="113">
        <v>1.02588271477452</v>
      </c>
      <c r="BO91" s="20">
        <v>6.4502363425939597</v>
      </c>
      <c r="BP91" s="113">
        <v>1.4613520031309</v>
      </c>
      <c r="BQ91" s="20">
        <v>4.2743673467422099</v>
      </c>
      <c r="BR91" s="113">
        <v>0.63663355802044796</v>
      </c>
      <c r="BS91" s="20">
        <v>0.19777834437828901</v>
      </c>
      <c r="BT91" s="113">
        <v>1.14166571212117</v>
      </c>
      <c r="BU91" s="107"/>
      <c r="BV91" s="107"/>
      <c r="BW91" s="107"/>
      <c r="BX91" s="107"/>
      <c r="BY91" s="107"/>
      <c r="BZ91" s="107"/>
      <c r="CA91" s="107"/>
      <c r="CB91" s="107"/>
      <c r="CC91" s="107"/>
      <c r="CD91" s="107"/>
      <c r="CE91" s="107"/>
      <c r="CF91" s="107"/>
      <c r="CG91" s="107"/>
      <c r="CH91" s="107"/>
      <c r="CI91" s="20">
        <v>-11.163779181957899</v>
      </c>
      <c r="CJ91" s="113">
        <v>2.6869819434234401</v>
      </c>
      <c r="CK91" s="20">
        <v>-2.0093708511856301</v>
      </c>
      <c r="CL91" s="113">
        <v>1.18158636931434</v>
      </c>
      <c r="CM91" s="20">
        <v>-2.3796178762713902</v>
      </c>
      <c r="CN91" s="113">
        <v>1.90777410116246</v>
      </c>
      <c r="CO91" s="20">
        <v>-14.9399497613392</v>
      </c>
      <c r="CP91" s="113">
        <v>2.3312355603627002</v>
      </c>
      <c r="CQ91" s="20">
        <v>-4.01527442024347</v>
      </c>
      <c r="CR91" s="113">
        <v>2.1552735333365098</v>
      </c>
      <c r="CS91" s="20">
        <v>-5.9652876682585703</v>
      </c>
      <c r="CT91" s="113">
        <v>2.0826442999576198</v>
      </c>
      <c r="CU91" s="20">
        <v>-3.0632954311676199</v>
      </c>
      <c r="CV91" s="123">
        <v>1.60706197894304</v>
      </c>
    </row>
    <row r="92" spans="1:100" ht="13" customHeight="1" x14ac:dyDescent="0.15">
      <c r="A92" s="57" t="s">
        <v>281</v>
      </c>
      <c r="B92" s="85">
        <v>3</v>
      </c>
      <c r="C92" s="20">
        <v>22.807299316924901</v>
      </c>
      <c r="D92" s="113">
        <v>1.10474866602879</v>
      </c>
      <c r="E92" s="20">
        <v>25.631308171581701</v>
      </c>
      <c r="F92" s="113">
        <v>3.0838601283515499</v>
      </c>
      <c r="G92" s="20">
        <v>24.121390291142799</v>
      </c>
      <c r="H92" s="113">
        <v>3.81427086221289</v>
      </c>
      <c r="I92" s="20">
        <v>22.316375911167299</v>
      </c>
      <c r="J92" s="113">
        <v>1.13366443716362</v>
      </c>
      <c r="K92" s="20">
        <v>-3.3149322604143698</v>
      </c>
      <c r="L92" s="113">
        <v>3.22821349283458</v>
      </c>
      <c r="M92" s="20">
        <v>5.8810445021567404</v>
      </c>
      <c r="N92" s="113">
        <v>0.42918253119614602</v>
      </c>
      <c r="O92" s="20">
        <v>3.8886177440772398</v>
      </c>
      <c r="P92" s="113">
        <v>1.58106086808746</v>
      </c>
      <c r="Q92" s="20">
        <v>9.9036423091754706</v>
      </c>
      <c r="R92" s="113">
        <v>2.2992312817204001</v>
      </c>
      <c r="S92" s="20">
        <v>5.7675351889212596</v>
      </c>
      <c r="T92" s="113">
        <v>0.45130420601675297</v>
      </c>
      <c r="U92" s="20">
        <v>1.87891744484402</v>
      </c>
      <c r="V92" s="113">
        <v>1.6536137415446399</v>
      </c>
      <c r="W92" s="20">
        <v>13.2402661840118</v>
      </c>
      <c r="X92" s="113">
        <v>0.77079530927561202</v>
      </c>
      <c r="Y92" s="20">
        <v>15.7277003365668</v>
      </c>
      <c r="Z92" s="113">
        <v>3.3075190199375299</v>
      </c>
      <c r="AA92" s="20">
        <v>16.489917172346299</v>
      </c>
      <c r="AB92" s="113">
        <v>3.2231553933020098</v>
      </c>
      <c r="AC92" s="20">
        <v>12.708006690386499</v>
      </c>
      <c r="AD92" s="113">
        <v>0.70172539713804605</v>
      </c>
      <c r="AE92" s="20">
        <v>-3.0196936461803099</v>
      </c>
      <c r="AF92" s="113">
        <v>3.22519231988842</v>
      </c>
      <c r="AG92" s="20">
        <v>54.906419087855703</v>
      </c>
      <c r="AH92" s="113">
        <v>1.1180957868155501</v>
      </c>
      <c r="AI92" s="20">
        <v>43.420887079750997</v>
      </c>
      <c r="AJ92" s="113">
        <v>4.3186678167530301</v>
      </c>
      <c r="AK92" s="20">
        <v>37.041562432903497</v>
      </c>
      <c r="AL92" s="113">
        <v>4.2715108753072899</v>
      </c>
      <c r="AM92" s="20">
        <v>56.686171996317597</v>
      </c>
      <c r="AN92" s="113">
        <v>1.15546228773528</v>
      </c>
      <c r="AO92" s="20">
        <v>13.2652849165666</v>
      </c>
      <c r="AP92" s="113">
        <v>4.5167368095953702</v>
      </c>
      <c r="AQ92" s="20">
        <v>54.148199183688298</v>
      </c>
      <c r="AR92" s="113">
        <v>1.0429912647178801</v>
      </c>
      <c r="AS92" s="20">
        <v>49.446135275637502</v>
      </c>
      <c r="AT92" s="113">
        <v>2.8563963791393099</v>
      </c>
      <c r="AU92" s="20">
        <v>53.859425316723097</v>
      </c>
      <c r="AV92" s="113">
        <v>3.8625065824129701</v>
      </c>
      <c r="AW92" s="20">
        <v>54.664625994987802</v>
      </c>
      <c r="AX92" s="113">
        <v>1.05793171652303</v>
      </c>
      <c r="AY92" s="20">
        <v>5.2184907193503101</v>
      </c>
      <c r="AZ92" s="113">
        <v>2.8347585972892801</v>
      </c>
      <c r="BA92" s="20">
        <v>41.527635075614199</v>
      </c>
      <c r="BB92" s="113">
        <v>1.15617035461269</v>
      </c>
      <c r="BC92" s="20">
        <v>36.645662929674302</v>
      </c>
      <c r="BD92" s="113">
        <v>2.84694183392046</v>
      </c>
      <c r="BE92" s="20">
        <v>38.902074534364203</v>
      </c>
      <c r="BF92" s="113">
        <v>4.3185678655723398</v>
      </c>
      <c r="BG92" s="20">
        <v>42.180156849067103</v>
      </c>
      <c r="BH92" s="113">
        <v>1.15921474205784</v>
      </c>
      <c r="BI92" s="20">
        <v>5.5344939193927702</v>
      </c>
      <c r="BJ92" s="113">
        <v>2.8192611638682199</v>
      </c>
      <c r="BK92" s="20">
        <v>9.7368342563475991</v>
      </c>
      <c r="BL92" s="113">
        <v>0.56172310171444495</v>
      </c>
      <c r="BM92" s="20">
        <v>6.3130297945647902</v>
      </c>
      <c r="BN92" s="113">
        <v>1.8686762902412499</v>
      </c>
      <c r="BO92" s="20">
        <v>13.277609299601099</v>
      </c>
      <c r="BP92" s="113">
        <v>2.80773046651831</v>
      </c>
      <c r="BQ92" s="20">
        <v>9.7224574056088695</v>
      </c>
      <c r="BR92" s="113">
        <v>0.58320098838071199</v>
      </c>
      <c r="BS92" s="20">
        <v>3.40942761104409</v>
      </c>
      <c r="BT92" s="113">
        <v>1.9490201234578599</v>
      </c>
      <c r="BU92" s="107"/>
      <c r="BV92" s="107"/>
      <c r="BW92" s="107"/>
      <c r="BX92" s="107"/>
      <c r="BY92" s="107"/>
      <c r="BZ92" s="107"/>
      <c r="CA92" s="107"/>
      <c r="CB92" s="107"/>
      <c r="CC92" s="107"/>
      <c r="CD92" s="107"/>
      <c r="CE92" s="107"/>
      <c r="CF92" s="107"/>
      <c r="CG92" s="107"/>
      <c r="CH92" s="107"/>
      <c r="CI92" s="20">
        <v>-8.9175980617407102</v>
      </c>
      <c r="CJ92" s="113">
        <v>1.7448358900794401</v>
      </c>
      <c r="CK92" s="20">
        <v>-2.5107087972610498</v>
      </c>
      <c r="CL92" s="113">
        <v>0.80962487044700004</v>
      </c>
      <c r="CM92" s="20">
        <v>-2.7776637120553902</v>
      </c>
      <c r="CN92" s="113">
        <v>1.1777910539726699</v>
      </c>
      <c r="CO92" s="20">
        <v>-4.8061259942454102</v>
      </c>
      <c r="CP92" s="113">
        <v>1.6686007129173599</v>
      </c>
      <c r="CQ92" s="20">
        <v>-6.5868327300391796</v>
      </c>
      <c r="CR92" s="113">
        <v>1.4928737395085201</v>
      </c>
      <c r="CS92" s="20">
        <v>-4.69667750565816</v>
      </c>
      <c r="CT92" s="113">
        <v>1.6466969008013601</v>
      </c>
      <c r="CU92" s="20">
        <v>-1.2490459360400901</v>
      </c>
      <c r="CV92" s="123">
        <v>0.944996757181914</v>
      </c>
    </row>
    <row r="93" spans="1:100" ht="13" customHeight="1" x14ac:dyDescent="0.15">
      <c r="A93" s="57" t="s">
        <v>283</v>
      </c>
      <c r="B93" s="85">
        <v>3</v>
      </c>
      <c r="C93" s="20">
        <v>13.195906796380999</v>
      </c>
      <c r="D93" s="113">
        <v>0.56146620001783298</v>
      </c>
      <c r="E93" s="20">
        <v>14.8759315879276</v>
      </c>
      <c r="F93" s="113">
        <v>1.68837078799919</v>
      </c>
      <c r="G93" s="20">
        <v>11.628930171440601</v>
      </c>
      <c r="H93" s="113">
        <v>1.3009408019489299</v>
      </c>
      <c r="I93" s="20">
        <v>12.693068518289</v>
      </c>
      <c r="J93" s="113">
        <v>0.67064902036450902</v>
      </c>
      <c r="K93" s="20">
        <v>-2.1828630696386102</v>
      </c>
      <c r="L93" s="113">
        <v>1.87922162007366</v>
      </c>
      <c r="M93" s="20">
        <v>11.2292216039554</v>
      </c>
      <c r="N93" s="113">
        <v>0.73866215233233401</v>
      </c>
      <c r="O93" s="20">
        <v>10.0065663237056</v>
      </c>
      <c r="P93" s="113">
        <v>1.51800500037039</v>
      </c>
      <c r="Q93" s="20">
        <v>10.0110496013953</v>
      </c>
      <c r="R93" s="113">
        <v>1.5394780440618101</v>
      </c>
      <c r="S93" s="20">
        <v>11.5547300550662</v>
      </c>
      <c r="T93" s="113">
        <v>0.84531313041727596</v>
      </c>
      <c r="U93" s="20">
        <v>1.5481637313605401</v>
      </c>
      <c r="V93" s="113">
        <v>1.70950626266963</v>
      </c>
      <c r="W93" s="20">
        <v>17.168477526177501</v>
      </c>
      <c r="X93" s="113">
        <v>0.79874060093683996</v>
      </c>
      <c r="Y93" s="20">
        <v>17.654694963132702</v>
      </c>
      <c r="Z93" s="113">
        <v>1.86651647542462</v>
      </c>
      <c r="AA93" s="20">
        <v>15.678819884827099</v>
      </c>
      <c r="AB93" s="113">
        <v>2.16325559230875</v>
      </c>
      <c r="AC93" s="20">
        <v>17.0677817883576</v>
      </c>
      <c r="AD93" s="113">
        <v>0.880737105381873</v>
      </c>
      <c r="AE93" s="20">
        <v>-0.58691317477516902</v>
      </c>
      <c r="AF93" s="113">
        <v>2.1576197253035301</v>
      </c>
      <c r="AG93" s="20">
        <v>20.8470793648065</v>
      </c>
      <c r="AH93" s="113">
        <v>0.89483860390370695</v>
      </c>
      <c r="AI93" s="20">
        <v>19.7060009397781</v>
      </c>
      <c r="AJ93" s="113">
        <v>2.2757152425618301</v>
      </c>
      <c r="AK93" s="20">
        <v>18.778067773142599</v>
      </c>
      <c r="AL93" s="113">
        <v>1.7170418964701699</v>
      </c>
      <c r="AM93" s="20">
        <v>22.2455602426326</v>
      </c>
      <c r="AN93" s="113">
        <v>1.0529036210842899</v>
      </c>
      <c r="AO93" s="20">
        <v>2.5395593028545802</v>
      </c>
      <c r="AP93" s="113">
        <v>2.44543410141425</v>
      </c>
      <c r="AQ93" s="20">
        <v>33.470769047275702</v>
      </c>
      <c r="AR93" s="113">
        <v>0.98155305986716002</v>
      </c>
      <c r="AS93" s="20">
        <v>31.952706222096602</v>
      </c>
      <c r="AT93" s="113">
        <v>2.2923057851489999</v>
      </c>
      <c r="AU93" s="20">
        <v>31.265297261007401</v>
      </c>
      <c r="AV93" s="113">
        <v>2.3001165142665898</v>
      </c>
      <c r="AW93" s="20">
        <v>35.112260835312497</v>
      </c>
      <c r="AX93" s="113">
        <v>1.13654818538404</v>
      </c>
      <c r="AY93" s="20">
        <v>3.1595546132159402</v>
      </c>
      <c r="AZ93" s="113">
        <v>2.4023573672129799</v>
      </c>
      <c r="BA93" s="20">
        <v>27.768549738196601</v>
      </c>
      <c r="BB93" s="113">
        <v>1.06028448900454</v>
      </c>
      <c r="BC93" s="20">
        <v>28.3573310404587</v>
      </c>
      <c r="BD93" s="113">
        <v>2.4706064362430502</v>
      </c>
      <c r="BE93" s="20">
        <v>25.279203155330599</v>
      </c>
      <c r="BF93" s="113">
        <v>1.83692731558929</v>
      </c>
      <c r="BG93" s="20">
        <v>28.322538801667001</v>
      </c>
      <c r="BH93" s="113">
        <v>1.2602603629825999</v>
      </c>
      <c r="BI93" s="20">
        <v>-3.4792238791691701E-2</v>
      </c>
      <c r="BJ93" s="113">
        <v>2.5183054619959999</v>
      </c>
      <c r="BK93" s="20">
        <v>22.9476382415343</v>
      </c>
      <c r="BL93" s="113">
        <v>1.02181314611497</v>
      </c>
      <c r="BM93" s="20">
        <v>24.340015806302699</v>
      </c>
      <c r="BN93" s="113">
        <v>2.4199674225552399</v>
      </c>
      <c r="BO93" s="20">
        <v>18.1919557924044</v>
      </c>
      <c r="BP93" s="113">
        <v>1.7119439472484299</v>
      </c>
      <c r="BQ93" s="20">
        <v>23.5425098526444</v>
      </c>
      <c r="BR93" s="113">
        <v>1.35688073662966</v>
      </c>
      <c r="BS93" s="20">
        <v>-0.79750595365829102</v>
      </c>
      <c r="BT93" s="113">
        <v>2.7686063961335199</v>
      </c>
      <c r="BU93" s="107"/>
      <c r="BV93" s="107"/>
      <c r="BW93" s="107"/>
      <c r="BX93" s="107"/>
      <c r="BY93" s="107"/>
      <c r="BZ93" s="107"/>
      <c r="CA93" s="107"/>
      <c r="CB93" s="107"/>
      <c r="CC93" s="107"/>
      <c r="CD93" s="107"/>
      <c r="CE93" s="107"/>
      <c r="CF93" s="107"/>
      <c r="CG93" s="107"/>
      <c r="CH93" s="107"/>
      <c r="CI93" s="20">
        <v>-0.92946737028222903</v>
      </c>
      <c r="CJ93" s="113">
        <v>0.92477118494826105</v>
      </c>
      <c r="CK93" s="20">
        <v>-0.11489116185216899</v>
      </c>
      <c r="CL93" s="113">
        <v>0.97575058129000103</v>
      </c>
      <c r="CM93" s="20">
        <v>-0.85097493446126304</v>
      </c>
      <c r="CN93" s="113">
        <v>1.13062974100606</v>
      </c>
      <c r="CO93" s="20">
        <v>1.1436594303673799</v>
      </c>
      <c r="CP93" s="113">
        <v>1.1885662683587499</v>
      </c>
      <c r="CQ93" s="20">
        <v>0.73941033076075502</v>
      </c>
      <c r="CR93" s="113">
        <v>1.3809679192528199</v>
      </c>
      <c r="CS93" s="20">
        <v>1.1974147916870299</v>
      </c>
      <c r="CT93" s="113">
        <v>1.36717053142367</v>
      </c>
      <c r="CU93" s="20">
        <v>1.45386071906715</v>
      </c>
      <c r="CV93" s="123">
        <v>1.3145662355836301</v>
      </c>
    </row>
    <row r="94" spans="1:100" s="205" customFormat="1" ht="13" customHeight="1" x14ac:dyDescent="0.15">
      <c r="A94" s="199" t="s">
        <v>288</v>
      </c>
      <c r="B94" s="200">
        <v>3</v>
      </c>
      <c r="C94" s="201">
        <v>17.666541626662401</v>
      </c>
      <c r="D94" s="202">
        <v>0.72930503881945097</v>
      </c>
      <c r="E94" s="201">
        <v>21.599844266807999</v>
      </c>
      <c r="F94" s="202">
        <v>2.2682756545378999</v>
      </c>
      <c r="G94" s="201">
        <v>20.611859334464501</v>
      </c>
      <c r="H94" s="202">
        <v>2.4359746483506899</v>
      </c>
      <c r="I94" s="201">
        <v>15.6807543302318</v>
      </c>
      <c r="J94" s="202">
        <v>0.84549187114907598</v>
      </c>
      <c r="K94" s="201">
        <v>-5.91908993657621</v>
      </c>
      <c r="L94" s="202">
        <v>2.5041221131053302</v>
      </c>
      <c r="M94" s="201">
        <v>4.0679639289729801</v>
      </c>
      <c r="N94" s="202">
        <v>0.40450458108127402</v>
      </c>
      <c r="O94" s="201">
        <v>7.4534813509229396</v>
      </c>
      <c r="P94" s="202">
        <v>1.2625006069071301</v>
      </c>
      <c r="Q94" s="201">
        <v>3.2752492348913198</v>
      </c>
      <c r="R94" s="202">
        <v>1.1581126559847601</v>
      </c>
      <c r="S94" s="201">
        <v>3.3910339662723401</v>
      </c>
      <c r="T94" s="202">
        <v>0.46037235851346098</v>
      </c>
      <c r="U94" s="201">
        <v>-4.0624473846506097</v>
      </c>
      <c r="V94" s="202">
        <v>1.3636225765363501</v>
      </c>
      <c r="W94" s="201">
        <v>9.3356962204133094</v>
      </c>
      <c r="X94" s="202">
        <v>0.546373778021088</v>
      </c>
      <c r="Y94" s="201">
        <v>11.963857602768</v>
      </c>
      <c r="Z94" s="202">
        <v>1.5086460693784001</v>
      </c>
      <c r="AA94" s="201">
        <v>11.2764948378284</v>
      </c>
      <c r="AB94" s="202">
        <v>2.0488613456147999</v>
      </c>
      <c r="AC94" s="201">
        <v>8.2609120584203506</v>
      </c>
      <c r="AD94" s="202">
        <v>0.62664383259828205</v>
      </c>
      <c r="AE94" s="201">
        <v>-3.7029455443476098</v>
      </c>
      <c r="AF94" s="202">
        <v>1.63123683340867</v>
      </c>
      <c r="AG94" s="201">
        <v>36.324969000775702</v>
      </c>
      <c r="AH94" s="202">
        <v>1.1433352534048</v>
      </c>
      <c r="AI94" s="201">
        <v>43.102248029201498</v>
      </c>
      <c r="AJ94" s="202">
        <v>2.4986748827972498</v>
      </c>
      <c r="AK94" s="201">
        <v>34.085853219854101</v>
      </c>
      <c r="AL94" s="202">
        <v>2.70618931691773</v>
      </c>
      <c r="AM94" s="201">
        <v>34.9482156002029</v>
      </c>
      <c r="AN94" s="202">
        <v>1.5063268963991301</v>
      </c>
      <c r="AO94" s="201">
        <v>-8.1540324289985797</v>
      </c>
      <c r="AP94" s="202">
        <v>2.9073124062926001</v>
      </c>
      <c r="AQ94" s="201">
        <v>53.775775311256602</v>
      </c>
      <c r="AR94" s="202">
        <v>1.1428801605630801</v>
      </c>
      <c r="AS94" s="201">
        <v>57.205138748416601</v>
      </c>
      <c r="AT94" s="202">
        <v>2.2674729290823299</v>
      </c>
      <c r="AU94" s="201">
        <v>52.374198031669401</v>
      </c>
      <c r="AV94" s="202">
        <v>3.0971105091770301</v>
      </c>
      <c r="AW94" s="201">
        <v>53.567305025875797</v>
      </c>
      <c r="AX94" s="202">
        <v>1.4399548859939699</v>
      </c>
      <c r="AY94" s="201">
        <v>-3.6378337225408002</v>
      </c>
      <c r="AZ94" s="202">
        <v>2.7283342619892901</v>
      </c>
      <c r="BA94" s="201">
        <v>34.032365512790101</v>
      </c>
      <c r="BB94" s="202">
        <v>0.95316973997214705</v>
      </c>
      <c r="BC94" s="201">
        <v>38.0270660488179</v>
      </c>
      <c r="BD94" s="202">
        <v>2.3107493683245099</v>
      </c>
      <c r="BE94" s="201">
        <v>38.317327951393601</v>
      </c>
      <c r="BF94" s="202">
        <v>3.0719507048190802</v>
      </c>
      <c r="BG94" s="201">
        <v>32.218965148492401</v>
      </c>
      <c r="BH94" s="202">
        <v>1.20414947698898</v>
      </c>
      <c r="BI94" s="201">
        <v>-5.8081009003254804</v>
      </c>
      <c r="BJ94" s="202">
        <v>2.6498069819796202</v>
      </c>
      <c r="BK94" s="201">
        <v>18.150921060963402</v>
      </c>
      <c r="BL94" s="202">
        <v>0.83615008004157199</v>
      </c>
      <c r="BM94" s="201">
        <v>18.659726164693701</v>
      </c>
      <c r="BN94" s="202">
        <v>1.8950667721049199</v>
      </c>
      <c r="BO94" s="201">
        <v>17.999954334085899</v>
      </c>
      <c r="BP94" s="202">
        <v>2.4752000651625399</v>
      </c>
      <c r="BQ94" s="201">
        <v>17.513070159453399</v>
      </c>
      <c r="BR94" s="202">
        <v>1.0332454024169</v>
      </c>
      <c r="BS94" s="201">
        <v>-1.1466560052403201</v>
      </c>
      <c r="BT94" s="202">
        <v>2.1831649161324602</v>
      </c>
      <c r="BU94" s="203"/>
      <c r="BV94" s="203"/>
      <c r="BW94" s="203"/>
      <c r="BX94" s="203"/>
      <c r="BY94" s="203"/>
      <c r="BZ94" s="203"/>
      <c r="CA94" s="203"/>
      <c r="CB94" s="203"/>
      <c r="CC94" s="203"/>
      <c r="CD94" s="203"/>
      <c r="CE94" s="203"/>
      <c r="CF94" s="203"/>
      <c r="CG94" s="203"/>
      <c r="CH94" s="203"/>
      <c r="CI94" s="201">
        <v>-2.5847607244287198</v>
      </c>
      <c r="CJ94" s="202">
        <v>1.1604996153179801</v>
      </c>
      <c r="CK94" s="201">
        <v>-0.69687822213628303</v>
      </c>
      <c r="CL94" s="202">
        <v>0.56060473113656994</v>
      </c>
      <c r="CM94" s="201">
        <v>-2.0926368996146598</v>
      </c>
      <c r="CN94" s="202">
        <v>0.88329058822129303</v>
      </c>
      <c r="CO94" s="201">
        <v>-17.488023994507898</v>
      </c>
      <c r="CP94" s="202">
        <v>1.6546099024818399</v>
      </c>
      <c r="CQ94" s="201">
        <v>-15.9297272061405</v>
      </c>
      <c r="CR94" s="202">
        <v>1.53062714945151</v>
      </c>
      <c r="CS94" s="201">
        <v>-17.8184260809725</v>
      </c>
      <c r="CT94" s="202">
        <v>1.5931052692672001</v>
      </c>
      <c r="CU94" s="201">
        <v>-6.48859303544375</v>
      </c>
      <c r="CV94" s="204">
        <v>1.3018913084063299</v>
      </c>
    </row>
    <row r="95" spans="1:100" ht="13" customHeight="1" x14ac:dyDescent="0.15">
      <c r="A95" s="57" t="s">
        <v>292</v>
      </c>
      <c r="B95" s="85">
        <v>3</v>
      </c>
      <c r="C95" s="20">
        <v>30.020445017394199</v>
      </c>
      <c r="D95" s="113">
        <v>0.82494375304579204</v>
      </c>
      <c r="E95" s="20">
        <v>33.124926771169797</v>
      </c>
      <c r="F95" s="113">
        <v>2.6941919613596101</v>
      </c>
      <c r="G95" s="20">
        <v>30.494090781301399</v>
      </c>
      <c r="H95" s="113">
        <v>1.43620630947743</v>
      </c>
      <c r="I95" s="20">
        <v>29.161487231555199</v>
      </c>
      <c r="J95" s="113">
        <v>1.1116780911498401</v>
      </c>
      <c r="K95" s="20">
        <v>-3.9634395396145701</v>
      </c>
      <c r="L95" s="113">
        <v>3.07457224892193</v>
      </c>
      <c r="M95" s="20">
        <v>16.759548710781299</v>
      </c>
      <c r="N95" s="113">
        <v>0.64697778071936896</v>
      </c>
      <c r="O95" s="20">
        <v>22.150703970787401</v>
      </c>
      <c r="P95" s="113">
        <v>1.89141583332414</v>
      </c>
      <c r="Q95" s="20">
        <v>15.974044411453299</v>
      </c>
      <c r="R95" s="113">
        <v>1.17283661827849</v>
      </c>
      <c r="S95" s="20">
        <v>15.6419804467719</v>
      </c>
      <c r="T95" s="113">
        <v>0.75450394545508703</v>
      </c>
      <c r="U95" s="20">
        <v>-6.5087235240154904</v>
      </c>
      <c r="V95" s="113">
        <v>1.9036020682189501</v>
      </c>
      <c r="W95" s="20">
        <v>12.908528323593099</v>
      </c>
      <c r="X95" s="113">
        <v>0.616314072421415</v>
      </c>
      <c r="Y95" s="20">
        <v>19.7084401269037</v>
      </c>
      <c r="Z95" s="113">
        <v>2.0099321716601</v>
      </c>
      <c r="AA95" s="20">
        <v>13.7701347867396</v>
      </c>
      <c r="AB95" s="113">
        <v>1.0807032786184301</v>
      </c>
      <c r="AC95" s="20">
        <v>10.720987752194301</v>
      </c>
      <c r="AD95" s="113">
        <v>0.71562541870546204</v>
      </c>
      <c r="AE95" s="20">
        <v>-8.9874523747094095</v>
      </c>
      <c r="AF95" s="113">
        <v>2.0221442058667698</v>
      </c>
      <c r="AG95" s="20">
        <v>24.759675768372301</v>
      </c>
      <c r="AH95" s="113">
        <v>0.77871085732822098</v>
      </c>
      <c r="AI95" s="20">
        <v>25.859074996646399</v>
      </c>
      <c r="AJ95" s="113">
        <v>2.07485089387378</v>
      </c>
      <c r="AK95" s="20">
        <v>23.868046466755199</v>
      </c>
      <c r="AL95" s="113">
        <v>1.4701034581468</v>
      </c>
      <c r="AM95" s="20">
        <v>24.764066441835201</v>
      </c>
      <c r="AN95" s="113">
        <v>0.99550941784575697</v>
      </c>
      <c r="AO95" s="20">
        <v>-1.09500855481125</v>
      </c>
      <c r="AP95" s="113">
        <v>2.33424064168626</v>
      </c>
      <c r="AQ95" s="20">
        <v>34.906963395993401</v>
      </c>
      <c r="AR95" s="113">
        <v>0.790137425709315</v>
      </c>
      <c r="AS95" s="20">
        <v>41.223289287633101</v>
      </c>
      <c r="AT95" s="113">
        <v>2.50593849532354</v>
      </c>
      <c r="AU95" s="20">
        <v>37.581335303303099</v>
      </c>
      <c r="AV95" s="113">
        <v>1.4740093556446201</v>
      </c>
      <c r="AW95" s="20">
        <v>32.4360685634364</v>
      </c>
      <c r="AX95" s="113">
        <v>0.87281975584114901</v>
      </c>
      <c r="AY95" s="20">
        <v>-8.7872207241967502</v>
      </c>
      <c r="AZ95" s="113">
        <v>2.6441656850036601</v>
      </c>
      <c r="BA95" s="20">
        <v>33.306282048238202</v>
      </c>
      <c r="BB95" s="113">
        <v>0.83606061806870002</v>
      </c>
      <c r="BC95" s="20">
        <v>39.1172567049611</v>
      </c>
      <c r="BD95" s="113">
        <v>2.4919989885663898</v>
      </c>
      <c r="BE95" s="20">
        <v>35.434086157897497</v>
      </c>
      <c r="BF95" s="113">
        <v>1.8921108863563301</v>
      </c>
      <c r="BG95" s="20">
        <v>31.018432796883001</v>
      </c>
      <c r="BH95" s="113">
        <v>0.94149824151447403</v>
      </c>
      <c r="BI95" s="20">
        <v>-8.0988239080780708</v>
      </c>
      <c r="BJ95" s="113">
        <v>2.7941384621131302</v>
      </c>
      <c r="BK95" s="20">
        <v>29.655813265126099</v>
      </c>
      <c r="BL95" s="113">
        <v>0.78014508809425098</v>
      </c>
      <c r="BM95" s="20">
        <v>36.705040781933199</v>
      </c>
      <c r="BN95" s="113">
        <v>2.21000352664278</v>
      </c>
      <c r="BO95" s="20">
        <v>32.573005476342303</v>
      </c>
      <c r="BP95" s="113">
        <v>1.5102802244614599</v>
      </c>
      <c r="BQ95" s="20">
        <v>26.851609492490301</v>
      </c>
      <c r="BR95" s="113">
        <v>0.92848092635564305</v>
      </c>
      <c r="BS95" s="20">
        <v>-9.8534312894428897</v>
      </c>
      <c r="BT95" s="113">
        <v>2.38535741918413</v>
      </c>
      <c r="BU95" s="107"/>
      <c r="BV95" s="107"/>
      <c r="BW95" s="107"/>
      <c r="BX95" s="107"/>
      <c r="BY95" s="107"/>
      <c r="BZ95" s="107"/>
      <c r="CA95" s="107"/>
      <c r="CB95" s="107"/>
      <c r="CC95" s="107"/>
      <c r="CD95" s="107"/>
      <c r="CE95" s="107"/>
      <c r="CF95" s="107"/>
      <c r="CG95" s="107"/>
      <c r="CH95" s="107"/>
      <c r="CI95" s="20">
        <v>1.0556890879257099</v>
      </c>
      <c r="CJ95" s="113">
        <v>1.1545525270297401</v>
      </c>
      <c r="CK95" s="20">
        <v>-0.32605512923003799</v>
      </c>
      <c r="CL95" s="113">
        <v>0.92225202218139701</v>
      </c>
      <c r="CM95" s="20">
        <v>-1.0012769893543501</v>
      </c>
      <c r="CN95" s="113">
        <v>0.88866494877749602</v>
      </c>
      <c r="CO95" s="20">
        <v>-1.6419668527231499</v>
      </c>
      <c r="CP95" s="113">
        <v>1.0883712547544599</v>
      </c>
      <c r="CQ95" s="20">
        <v>-4.7234234381487203</v>
      </c>
      <c r="CR95" s="113">
        <v>1.3289498540272799</v>
      </c>
      <c r="CS95" s="20">
        <v>-5.0829962611885202</v>
      </c>
      <c r="CT95" s="113">
        <v>1.2815425535220799</v>
      </c>
      <c r="CU95" s="20">
        <v>-3.95533476315698</v>
      </c>
      <c r="CV95" s="123">
        <v>1.1459159888764301</v>
      </c>
    </row>
    <row r="96" spans="1:100" ht="13" customHeight="1" x14ac:dyDescent="0.15">
      <c r="A96" s="57" t="s">
        <v>293</v>
      </c>
      <c r="B96" s="85">
        <v>3</v>
      </c>
      <c r="C96" s="20">
        <v>22.274236578307001</v>
      </c>
      <c r="D96" s="113">
        <v>1.19260733554215</v>
      </c>
      <c r="E96" s="20">
        <v>24.129219182242899</v>
      </c>
      <c r="F96" s="113">
        <v>2.3859328928530501</v>
      </c>
      <c r="G96" s="20">
        <v>20.4639509265313</v>
      </c>
      <c r="H96" s="113">
        <v>2.4371441294460201</v>
      </c>
      <c r="I96" s="20">
        <v>22.026052998897899</v>
      </c>
      <c r="J96" s="113">
        <v>1.63934339373578</v>
      </c>
      <c r="K96" s="20">
        <v>-2.1031661833450102</v>
      </c>
      <c r="L96" s="113">
        <v>2.5877999251586501</v>
      </c>
      <c r="M96" s="20">
        <v>26.7828689253509</v>
      </c>
      <c r="N96" s="113">
        <v>1.2620329130851999</v>
      </c>
      <c r="O96" s="20">
        <v>24.471061501798001</v>
      </c>
      <c r="P96" s="113">
        <v>2.7857848340532598</v>
      </c>
      <c r="Q96" s="20">
        <v>21.590982168528299</v>
      </c>
      <c r="R96" s="113">
        <v>1.7038290967095799</v>
      </c>
      <c r="S96" s="20">
        <v>29.0033567611626</v>
      </c>
      <c r="T96" s="113">
        <v>1.7379625976858899</v>
      </c>
      <c r="U96" s="20">
        <v>4.53229525936458</v>
      </c>
      <c r="V96" s="113">
        <v>3.14065819847794</v>
      </c>
      <c r="W96" s="20">
        <v>28.2768032933717</v>
      </c>
      <c r="X96" s="113">
        <v>1.58595016338769</v>
      </c>
      <c r="Y96" s="20">
        <v>28.085634372302799</v>
      </c>
      <c r="Z96" s="113">
        <v>2.0213340864170499</v>
      </c>
      <c r="AA96" s="20">
        <v>25.8055926184622</v>
      </c>
      <c r="AB96" s="113">
        <v>2.2223756700086899</v>
      </c>
      <c r="AC96" s="20">
        <v>29.0695642878906</v>
      </c>
      <c r="AD96" s="113">
        <v>1.8879616340696299</v>
      </c>
      <c r="AE96" s="20">
        <v>0.98392991558783605</v>
      </c>
      <c r="AF96" s="113">
        <v>2.5566942284394401</v>
      </c>
      <c r="AG96" s="20">
        <v>66.032572431205594</v>
      </c>
      <c r="AH96" s="113">
        <v>1.49686178902664</v>
      </c>
      <c r="AI96" s="20">
        <v>61.130441509402601</v>
      </c>
      <c r="AJ96" s="113">
        <v>2.3536969643788601</v>
      </c>
      <c r="AK96" s="20">
        <v>64.395520738728706</v>
      </c>
      <c r="AL96" s="113">
        <v>2.6715373192077698</v>
      </c>
      <c r="AM96" s="20">
        <v>67.596586656234805</v>
      </c>
      <c r="AN96" s="113">
        <v>2.1637529497728898</v>
      </c>
      <c r="AO96" s="20">
        <v>6.4661451468321998</v>
      </c>
      <c r="AP96" s="113">
        <v>3.2606105290968999</v>
      </c>
      <c r="AQ96" s="20">
        <v>68.770731759841496</v>
      </c>
      <c r="AR96" s="113">
        <v>1.5182967252364701</v>
      </c>
      <c r="AS96" s="20">
        <v>64.758464762332295</v>
      </c>
      <c r="AT96" s="113">
        <v>2.32535306374879</v>
      </c>
      <c r="AU96" s="20">
        <v>67.570173369465294</v>
      </c>
      <c r="AV96" s="113">
        <v>2.91347154622036</v>
      </c>
      <c r="AW96" s="20">
        <v>70.437082657658195</v>
      </c>
      <c r="AX96" s="113">
        <v>1.68229804628458</v>
      </c>
      <c r="AY96" s="20">
        <v>5.6786178953258704</v>
      </c>
      <c r="AZ96" s="113">
        <v>2.4581355710416299</v>
      </c>
      <c r="BA96" s="20">
        <v>62.386872861593702</v>
      </c>
      <c r="BB96" s="113">
        <v>1.3201494975680199</v>
      </c>
      <c r="BC96" s="20">
        <v>64.172930143366401</v>
      </c>
      <c r="BD96" s="113">
        <v>3.0336376388505899</v>
      </c>
      <c r="BE96" s="20">
        <v>56.453407965462702</v>
      </c>
      <c r="BF96" s="113">
        <v>2.83108134471395</v>
      </c>
      <c r="BG96" s="20">
        <v>64.835129582522498</v>
      </c>
      <c r="BH96" s="113">
        <v>2.0333239084964498</v>
      </c>
      <c r="BI96" s="20">
        <v>0.66219943915613999</v>
      </c>
      <c r="BJ96" s="113">
        <v>3.9807229338202998</v>
      </c>
      <c r="BK96" s="20">
        <v>52.166903184408199</v>
      </c>
      <c r="BL96" s="113">
        <v>1.5675489259755999</v>
      </c>
      <c r="BM96" s="20">
        <v>53.193699205379801</v>
      </c>
      <c r="BN96" s="113">
        <v>3.8744292220856802</v>
      </c>
      <c r="BO96" s="20">
        <v>51.587831223868299</v>
      </c>
      <c r="BP96" s="113">
        <v>2.5580132961560702</v>
      </c>
      <c r="BQ96" s="20">
        <v>52.756520736931201</v>
      </c>
      <c r="BR96" s="113">
        <v>1.9687943808063799</v>
      </c>
      <c r="BS96" s="20">
        <v>-0.43717846844859298</v>
      </c>
      <c r="BT96" s="113">
        <v>4.7676066640780403</v>
      </c>
      <c r="BU96" s="107"/>
      <c r="BV96" s="107"/>
      <c r="BW96" s="107"/>
      <c r="BX96" s="107"/>
      <c r="BY96" s="107"/>
      <c r="BZ96" s="107"/>
      <c r="CA96" s="107"/>
      <c r="CB96" s="107"/>
      <c r="CC96" s="107"/>
      <c r="CD96" s="107"/>
      <c r="CE96" s="107"/>
      <c r="CF96" s="107"/>
      <c r="CG96" s="107"/>
      <c r="CH96" s="107"/>
      <c r="CI96" s="20">
        <v>0.24576180901765499</v>
      </c>
      <c r="CJ96" s="113">
        <v>1.63909391720731</v>
      </c>
      <c r="CK96" s="20">
        <v>2.35839748248504</v>
      </c>
      <c r="CL96" s="113">
        <v>2.1850091715446198</v>
      </c>
      <c r="CM96" s="20">
        <v>-2.1995361647826002</v>
      </c>
      <c r="CN96" s="113">
        <v>2.6478391341716798</v>
      </c>
      <c r="CO96" s="20">
        <v>-0.94929049602571103</v>
      </c>
      <c r="CP96" s="113">
        <v>2.2530576708707999</v>
      </c>
      <c r="CQ96" s="20">
        <v>-1.33596340643825</v>
      </c>
      <c r="CR96" s="113">
        <v>2.1043845295562198</v>
      </c>
      <c r="CS96" s="20">
        <v>-2.9691890564335401</v>
      </c>
      <c r="CT96" s="113">
        <v>1.9949849696172299</v>
      </c>
      <c r="CU96" s="20">
        <v>-3.4356915157620298</v>
      </c>
      <c r="CV96" s="123">
        <v>2.4576176173541402</v>
      </c>
    </row>
    <row r="97" spans="1:100" ht="13" customHeight="1" x14ac:dyDescent="0.15">
      <c r="A97" s="5" t="s">
        <v>305</v>
      </c>
      <c r="B97" s="87">
        <v>3</v>
      </c>
      <c r="C97" s="88">
        <v>18.260609109598899</v>
      </c>
      <c r="D97" s="122">
        <v>0.35084306761219097</v>
      </c>
      <c r="E97" s="88">
        <v>21.0233050988972</v>
      </c>
      <c r="F97" s="122">
        <v>0.83169170412660698</v>
      </c>
      <c r="G97" s="88">
        <v>19.707658219999001</v>
      </c>
      <c r="H97" s="122">
        <v>0.83889146833319606</v>
      </c>
      <c r="I97" s="88">
        <v>17.0579604587133</v>
      </c>
      <c r="J97" s="122">
        <v>0.39178663626971699</v>
      </c>
      <c r="K97" s="88">
        <v>-3.96534464018396</v>
      </c>
      <c r="L97" s="122">
        <v>0.88184238201684495</v>
      </c>
      <c r="M97" s="88">
        <v>9.7019232333242797</v>
      </c>
      <c r="N97" s="122">
        <v>0.24596180376686</v>
      </c>
      <c r="O97" s="88">
        <v>10.575245774906101</v>
      </c>
      <c r="P97" s="122">
        <v>0.60534139477975901</v>
      </c>
      <c r="Q97" s="88">
        <v>9.0257174048090096</v>
      </c>
      <c r="R97" s="122">
        <v>0.517944453085042</v>
      </c>
      <c r="S97" s="88">
        <v>9.7310474529836508</v>
      </c>
      <c r="T97" s="122">
        <v>0.30474631320012502</v>
      </c>
      <c r="U97" s="88">
        <v>-0.84419832192242195</v>
      </c>
      <c r="V97" s="122">
        <v>0.64638112942256898</v>
      </c>
      <c r="W97" s="88">
        <v>13.1201907276675</v>
      </c>
      <c r="X97" s="122">
        <v>0.30969647579716297</v>
      </c>
      <c r="Y97" s="88">
        <v>14.7137249616936</v>
      </c>
      <c r="Z97" s="122">
        <v>0.69753278355941095</v>
      </c>
      <c r="AA97" s="88">
        <v>14.4057871959333</v>
      </c>
      <c r="AB97" s="122">
        <v>0.77788391090190301</v>
      </c>
      <c r="AC97" s="88">
        <v>12.428683091756699</v>
      </c>
      <c r="AD97" s="122">
        <v>0.34053971862829302</v>
      </c>
      <c r="AE97" s="88">
        <v>-2.28504186993682</v>
      </c>
      <c r="AF97" s="122">
        <v>0.74378369684269596</v>
      </c>
      <c r="AG97" s="88">
        <v>41.438184073440098</v>
      </c>
      <c r="AH97" s="122">
        <v>0.43831285335331799</v>
      </c>
      <c r="AI97" s="88">
        <v>42.783093118315797</v>
      </c>
      <c r="AJ97" s="122">
        <v>1.00259475143273</v>
      </c>
      <c r="AK97" s="88">
        <v>39.066719396584503</v>
      </c>
      <c r="AL97" s="122">
        <v>0.954723437479852</v>
      </c>
      <c r="AM97" s="88">
        <v>41.0650609184149</v>
      </c>
      <c r="AN97" s="122">
        <v>0.53898842812502901</v>
      </c>
      <c r="AO97" s="88">
        <v>-1.7180321999008501</v>
      </c>
      <c r="AP97" s="122">
        <v>1.1175997324958999</v>
      </c>
      <c r="AQ97" s="88">
        <v>47.067717388510999</v>
      </c>
      <c r="AR97" s="122">
        <v>0.43795761190990201</v>
      </c>
      <c r="AS97" s="88">
        <v>48.863676606993302</v>
      </c>
      <c r="AT97" s="122">
        <v>0.925043776859516</v>
      </c>
      <c r="AU97" s="88">
        <v>47.168989522922203</v>
      </c>
      <c r="AV97" s="122">
        <v>1.01335389047101</v>
      </c>
      <c r="AW97" s="88">
        <v>46.576870050302297</v>
      </c>
      <c r="AX97" s="122">
        <v>0.48146317132870597</v>
      </c>
      <c r="AY97" s="88">
        <v>-2.2868065566910101</v>
      </c>
      <c r="AZ97" s="122">
        <v>0.97757104355208901</v>
      </c>
      <c r="BA97" s="88">
        <v>34.3101581747881</v>
      </c>
      <c r="BB97" s="122">
        <v>0.37828533023287603</v>
      </c>
      <c r="BC97" s="88">
        <v>37.223622684443299</v>
      </c>
      <c r="BD97" s="122">
        <v>0.87757968014391396</v>
      </c>
      <c r="BE97" s="88">
        <v>34.4151345068545</v>
      </c>
      <c r="BF97" s="122">
        <v>0.96796348217314598</v>
      </c>
      <c r="BG97" s="88">
        <v>33.566659805235602</v>
      </c>
      <c r="BH97" s="122">
        <v>0.46142593619026001</v>
      </c>
      <c r="BI97" s="88">
        <v>-3.6569628792076201</v>
      </c>
      <c r="BJ97" s="122">
        <v>0.97946070029140497</v>
      </c>
      <c r="BK97" s="88">
        <v>19.707962952942001</v>
      </c>
      <c r="BL97" s="122">
        <v>0.31072379404768402</v>
      </c>
      <c r="BM97" s="88">
        <v>21.455604472556701</v>
      </c>
      <c r="BN97" s="122">
        <v>0.79516297782968204</v>
      </c>
      <c r="BO97" s="88">
        <v>20.416209031600399</v>
      </c>
      <c r="BP97" s="122">
        <v>0.728783821173552</v>
      </c>
      <c r="BQ97" s="88">
        <v>19.048059328021701</v>
      </c>
      <c r="BR97" s="122">
        <v>0.38353152497419302</v>
      </c>
      <c r="BS97" s="88">
        <v>-2.40754514453497</v>
      </c>
      <c r="BT97" s="122">
        <v>0.91351986085894199</v>
      </c>
      <c r="BU97" s="80"/>
      <c r="BV97" s="80"/>
      <c r="BW97" s="80"/>
      <c r="BX97" s="80"/>
      <c r="BY97" s="80"/>
      <c r="BZ97" s="80"/>
      <c r="CA97" s="80"/>
      <c r="CB97" s="80"/>
      <c r="CC97" s="80"/>
      <c r="CD97" s="80"/>
      <c r="CE97" s="80"/>
      <c r="CF97" s="80"/>
      <c r="CG97" s="80"/>
      <c r="CH97" s="80"/>
      <c r="CI97" s="88">
        <v>-7.7421527803846102</v>
      </c>
      <c r="CJ97" s="122">
        <v>0.57767445972200704</v>
      </c>
      <c r="CK97" s="88">
        <v>-2.0313955120134501</v>
      </c>
      <c r="CL97" s="122">
        <v>0.42875790686592502</v>
      </c>
      <c r="CM97" s="88">
        <v>-2.9292181555534298</v>
      </c>
      <c r="CN97" s="122">
        <v>0.51746827293495701</v>
      </c>
      <c r="CO97" s="88">
        <v>-6.5306770154734499</v>
      </c>
      <c r="CP97" s="122">
        <v>0.62465326556575895</v>
      </c>
      <c r="CQ97" s="88">
        <v>-7.0729754127215099</v>
      </c>
      <c r="CR97" s="122">
        <v>0.61031323684352301</v>
      </c>
      <c r="CS97" s="88">
        <v>-7.3338656644970204</v>
      </c>
      <c r="CT97" s="122">
        <v>0.58560893353647803</v>
      </c>
      <c r="CU97" s="88">
        <v>-2.5372759474578599</v>
      </c>
      <c r="CV97" s="127">
        <v>0.50366129930582504</v>
      </c>
    </row>
    <row r="99" spans="1:100" x14ac:dyDescent="0.15">
      <c r="A99" s="128" t="s">
        <v>306</v>
      </c>
    </row>
    <row r="100" spans="1:100" x14ac:dyDescent="0.15">
      <c r="A100" s="128" t="s">
        <v>307</v>
      </c>
    </row>
    <row r="101" spans="1:100" x14ac:dyDescent="0.15">
      <c r="A101" s="128" t="s">
        <v>308</v>
      </c>
    </row>
    <row r="102" spans="1:100" x14ac:dyDescent="0.15">
      <c r="A102" s="128" t="s">
        <v>309</v>
      </c>
    </row>
    <row r="103" spans="1:100" x14ac:dyDescent="0.15">
      <c r="A103" s="112" t="str">
        <f>HYPERLINK("https://oecdcode.org/disclaimers/cyprus.html", "Information on data for Cyprus: https://oecdcode.org/disclaimers/cyprus.html")</f>
        <v>Information on data for Cyprus: https://oecdcode.org/disclaimers/cyprus.html</v>
      </c>
    </row>
    <row r="104" spans="1:100" x14ac:dyDescent="0.15">
      <c r="A104" s="128" t="s">
        <v>310</v>
      </c>
    </row>
  </sheetData>
  <mergeCells count="69">
    <mergeCell ref="CI7:CV7"/>
    <mergeCell ref="CI8:CV8"/>
    <mergeCell ref="CI9:CJ9"/>
    <mergeCell ref="CK9:CL9"/>
    <mergeCell ref="CM9:CN9"/>
    <mergeCell ref="CO9:CP9"/>
    <mergeCell ref="CQ9:CR9"/>
    <mergeCell ref="CS9:CT9"/>
    <mergeCell ref="CU9:CV9"/>
    <mergeCell ref="BU7:CH7"/>
    <mergeCell ref="BU8:CH8"/>
    <mergeCell ref="BU9:BV9"/>
    <mergeCell ref="BW9:BX9"/>
    <mergeCell ref="BY9:BZ9"/>
    <mergeCell ref="CA9:CB9"/>
    <mergeCell ref="CC9:CD9"/>
    <mergeCell ref="CE9:CF9"/>
    <mergeCell ref="CG9:CH9"/>
    <mergeCell ref="BK7:BT7"/>
    <mergeCell ref="BK8:BL9"/>
    <mergeCell ref="BM8:BT8"/>
    <mergeCell ref="BM9:BN9"/>
    <mergeCell ref="BO9:BP9"/>
    <mergeCell ref="BQ9:BR9"/>
    <mergeCell ref="BS9:BT9"/>
    <mergeCell ref="BA7:BJ7"/>
    <mergeCell ref="BA8:BB9"/>
    <mergeCell ref="BC8:BJ8"/>
    <mergeCell ref="BC9:BD9"/>
    <mergeCell ref="BE9:BF9"/>
    <mergeCell ref="BG9:BH9"/>
    <mergeCell ref="BI9:BJ9"/>
    <mergeCell ref="AQ7:AZ7"/>
    <mergeCell ref="AQ8:AR9"/>
    <mergeCell ref="AS8:AZ8"/>
    <mergeCell ref="AS9:AT9"/>
    <mergeCell ref="AU9:AV9"/>
    <mergeCell ref="AW9:AX9"/>
    <mergeCell ref="AY9:AZ9"/>
    <mergeCell ref="AG7:AP7"/>
    <mergeCell ref="AG8:AH9"/>
    <mergeCell ref="AI8:AP8"/>
    <mergeCell ref="AI9:AJ9"/>
    <mergeCell ref="AK9:AL9"/>
    <mergeCell ref="AM9:AN9"/>
    <mergeCell ref="AO9:AP9"/>
    <mergeCell ref="W7:AF7"/>
    <mergeCell ref="W8:X9"/>
    <mergeCell ref="Y8:AF8"/>
    <mergeCell ref="Y9:Z9"/>
    <mergeCell ref="AA9:AB9"/>
    <mergeCell ref="AC9:AD9"/>
    <mergeCell ref="AE9:AF9"/>
    <mergeCell ref="B6:B10"/>
    <mergeCell ref="C6:CV6"/>
    <mergeCell ref="C7:L7"/>
    <mergeCell ref="C8:D9"/>
    <mergeCell ref="E8:L8"/>
    <mergeCell ref="E9:F9"/>
    <mergeCell ref="G9:H9"/>
    <mergeCell ref="I9:J9"/>
    <mergeCell ref="K9:L9"/>
    <mergeCell ref="M7:V7"/>
    <mergeCell ref="M8:N9"/>
    <mergeCell ref="O8:V8"/>
    <mergeCell ref="O9:P9"/>
    <mergeCell ref="Q9:R9"/>
    <mergeCell ref="S9:T9"/>
    <mergeCell ref="U9:V9"/>
  </mergeCells>
  <conditionalFormatting sqref="K1:K200">
    <cfRule type="expression" dxfId="379" priority="21">
      <formula>ABS(K1/L1)&gt;1.95996398454005</formula>
    </cfRule>
  </conditionalFormatting>
  <conditionalFormatting sqref="U1:U200">
    <cfRule type="expression" dxfId="378" priority="20">
      <formula>ABS(U1/V1)&gt;1.95996398454005</formula>
    </cfRule>
  </conditionalFormatting>
  <conditionalFormatting sqref="AE1:AE200">
    <cfRule type="expression" dxfId="377" priority="19">
      <formula>ABS(AE1/AF1)&gt;1.95996398454005</formula>
    </cfRule>
  </conditionalFormatting>
  <conditionalFormatting sqref="AO1:AO200">
    <cfRule type="expression" dxfId="376" priority="18">
      <formula>ABS(AO1/AP1)&gt;1.95996398454005</formula>
    </cfRule>
  </conditionalFormatting>
  <conditionalFormatting sqref="AY1:AY200">
    <cfRule type="expression" dxfId="375" priority="17">
      <formula>ABS(AY1/AZ1)&gt;1.95996398454005</formula>
    </cfRule>
  </conditionalFormatting>
  <conditionalFormatting sqref="BI1:BI200">
    <cfRule type="expression" dxfId="374" priority="16">
      <formula>ABS(BI1/BJ1)&gt;1.95996398454005</formula>
    </cfRule>
  </conditionalFormatting>
  <conditionalFormatting sqref="BS1:BS200">
    <cfRule type="expression" dxfId="373" priority="15">
      <formula>ABS(BS1/BT1)&gt;1.95996398454005</formula>
    </cfRule>
  </conditionalFormatting>
  <conditionalFormatting sqref="BU1:BU200">
    <cfRule type="expression" dxfId="372" priority="14">
      <formula>ABS(BU1/BV1)&gt;1.95996398454005</formula>
    </cfRule>
  </conditionalFormatting>
  <conditionalFormatting sqref="BW1:BW200">
    <cfRule type="expression" dxfId="371" priority="13">
      <formula>ABS(BW1/BX1)&gt;1.95996398454005</formula>
    </cfRule>
  </conditionalFormatting>
  <conditionalFormatting sqref="BY1:BY200">
    <cfRule type="expression" dxfId="370" priority="12">
      <formula>ABS(BY1/BZ1)&gt;1.95996398454005</formula>
    </cfRule>
  </conditionalFormatting>
  <conditionalFormatting sqref="CA1:CA200">
    <cfRule type="expression" dxfId="369" priority="11">
      <formula>ABS(CA1/CB1)&gt;1.95996398454005</formula>
    </cfRule>
  </conditionalFormatting>
  <conditionalFormatting sqref="CC1:CC200">
    <cfRule type="expression" dxfId="368" priority="10">
      <formula>ABS(CC1/CD1)&gt;1.95996398454005</formula>
    </cfRule>
  </conditionalFormatting>
  <conditionalFormatting sqref="CE1:CE200">
    <cfRule type="expression" dxfId="367" priority="9">
      <formula>ABS(CE1/CF1)&gt;1.95996398454005</formula>
    </cfRule>
  </conditionalFormatting>
  <conditionalFormatting sqref="CG1:CG200">
    <cfRule type="expression" dxfId="366" priority="8">
      <formula>ABS(CG1/CH1)&gt;1.95996398454005</formula>
    </cfRule>
  </conditionalFormatting>
  <conditionalFormatting sqref="CI1:CI200">
    <cfRule type="expression" dxfId="365" priority="7">
      <formula>ABS(CI1/CJ1)&gt;1.95996398454005</formula>
    </cfRule>
  </conditionalFormatting>
  <conditionalFormatting sqref="CK1:CK200">
    <cfRule type="expression" dxfId="364" priority="6">
      <formula>ABS(CK1/CL1)&gt;1.95996398454005</formula>
    </cfRule>
  </conditionalFormatting>
  <conditionalFormatting sqref="CM1:CM200">
    <cfRule type="expression" dxfId="363" priority="5">
      <formula>ABS(CM1/CN1)&gt;1.95996398454005</formula>
    </cfRule>
  </conditionalFormatting>
  <conditionalFormatting sqref="CO1:CO200">
    <cfRule type="expression" dxfId="362" priority="4">
      <formula>ABS(CO1/CP1)&gt;1.95996398454005</formula>
    </cfRule>
  </conditionalFormatting>
  <conditionalFormatting sqref="CQ1:CQ200">
    <cfRule type="expression" dxfId="361" priority="3">
      <formula>ABS(CQ1/CR1)&gt;1.95996398454005</formula>
    </cfRule>
  </conditionalFormatting>
  <conditionalFormatting sqref="CS1:CS200">
    <cfRule type="expression" dxfId="360" priority="2">
      <formula>ABS(CS1/CT1)&gt;1.95996398454005</formula>
    </cfRule>
  </conditionalFormatting>
  <conditionalFormatting sqref="CU1:CU200">
    <cfRule type="expression" dxfId="359" priority="1">
      <formula>ABS(CU1/CV1)&gt;1.95996398454005</formula>
    </cfRule>
  </conditionalFormatting>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F115"/>
  <sheetViews>
    <sheetView showGridLines="0" topLeftCell="AB105" zoomScaleNormal="80" workbookViewId="0">
      <selection activeCell="AC103" sqref="AC103:AE105"/>
    </sheetView>
  </sheetViews>
  <sheetFormatPr baseColWidth="10" defaultRowHeight="13" x14ac:dyDescent="0.15"/>
  <cols>
    <col min="1" max="1" width="27.1640625" customWidth="1"/>
    <col min="2" max="2" width="9" customWidth="1"/>
  </cols>
  <sheetData>
    <row r="1" spans="1:58" x14ac:dyDescent="0.15">
      <c r="A1" s="1" t="str">
        <f ca="1">RIGHT(CELL("Filename",A1),LEN(CELL("Filename",A1))-FIND("]",CELL("Filename",A1)))</f>
        <v>BMUL.UND.TQ26</v>
      </c>
      <c r="B1" s="1"/>
      <c r="D1" s="29"/>
      <c r="E1" s="29"/>
      <c r="H1" s="14"/>
      <c r="J1" s="14"/>
    </row>
    <row r="2" spans="1:58" x14ac:dyDescent="0.15">
      <c r="A2" s="29" t="s">
        <v>119</v>
      </c>
      <c r="B2" s="29"/>
    </row>
    <row r="3" spans="1:58" x14ac:dyDescent="0.15">
      <c r="A3" s="25" t="s">
        <v>0</v>
      </c>
      <c r="B3" s="25"/>
    </row>
    <row r="4" spans="1:58" x14ac:dyDescent="0.15">
      <c r="A4" s="97" t="str">
        <f>HYPERLINK("#'TOC'!A1", "Back to TOC")</f>
        <v>Back to TOC</v>
      </c>
      <c r="B4" s="25"/>
    </row>
    <row r="5" spans="1:58" ht="13.5" customHeight="1" x14ac:dyDescent="0.15">
      <c r="B5" s="25"/>
    </row>
    <row r="6" spans="1:58" ht="21.75" customHeight="1" x14ac:dyDescent="0.15">
      <c r="A6" s="30"/>
      <c r="B6" s="177" t="s">
        <v>1</v>
      </c>
      <c r="C6" s="187" t="s">
        <v>100</v>
      </c>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88"/>
      <c r="BC6" s="188"/>
      <c r="BD6" s="188"/>
      <c r="BE6" s="188"/>
      <c r="BF6" s="189"/>
    </row>
    <row r="7" spans="1:58" ht="35.25" customHeight="1" x14ac:dyDescent="0.15">
      <c r="A7" s="30"/>
      <c r="B7" s="178"/>
      <c r="C7" s="168" t="s">
        <v>93</v>
      </c>
      <c r="D7" s="168"/>
      <c r="E7" s="168"/>
      <c r="F7" s="168"/>
      <c r="G7" s="168"/>
      <c r="H7" s="168"/>
      <c r="I7" s="168"/>
      <c r="J7" s="168"/>
      <c r="K7" s="168" t="s">
        <v>94</v>
      </c>
      <c r="L7" s="168"/>
      <c r="M7" s="168"/>
      <c r="N7" s="168"/>
      <c r="O7" s="168"/>
      <c r="P7" s="168"/>
      <c r="Q7" s="168"/>
      <c r="R7" s="168"/>
      <c r="S7" s="168" t="s">
        <v>95</v>
      </c>
      <c r="T7" s="168"/>
      <c r="U7" s="168"/>
      <c r="V7" s="168"/>
      <c r="W7" s="168"/>
      <c r="X7" s="168"/>
      <c r="Y7" s="168"/>
      <c r="Z7" s="168"/>
      <c r="AA7" s="168" t="s">
        <v>96</v>
      </c>
      <c r="AB7" s="168"/>
      <c r="AC7" s="168"/>
      <c r="AD7" s="168"/>
      <c r="AE7" s="168"/>
      <c r="AF7" s="168"/>
      <c r="AG7" s="168"/>
      <c r="AH7" s="168"/>
      <c r="AI7" s="168" t="s">
        <v>97</v>
      </c>
      <c r="AJ7" s="168"/>
      <c r="AK7" s="168"/>
      <c r="AL7" s="168"/>
      <c r="AM7" s="168"/>
      <c r="AN7" s="168"/>
      <c r="AO7" s="168"/>
      <c r="AP7" s="168"/>
      <c r="AQ7" s="168" t="s">
        <v>98</v>
      </c>
      <c r="AR7" s="168"/>
      <c r="AS7" s="168"/>
      <c r="AT7" s="168"/>
      <c r="AU7" s="168"/>
      <c r="AV7" s="168"/>
      <c r="AW7" s="168"/>
      <c r="AX7" s="168"/>
      <c r="AY7" s="168" t="s">
        <v>99</v>
      </c>
      <c r="AZ7" s="168"/>
      <c r="BA7" s="168"/>
      <c r="BB7" s="168"/>
      <c r="BC7" s="168"/>
      <c r="BD7" s="168"/>
      <c r="BE7" s="168"/>
      <c r="BF7" s="168"/>
    </row>
    <row r="8" spans="1:58" ht="23.25" customHeight="1" x14ac:dyDescent="0.15">
      <c r="A8" s="30"/>
      <c r="B8" s="178"/>
      <c r="C8" s="179" t="s">
        <v>2</v>
      </c>
      <c r="D8" s="180"/>
      <c r="E8" s="183" t="s">
        <v>120</v>
      </c>
      <c r="F8" s="184"/>
      <c r="G8" s="184"/>
      <c r="H8" s="184"/>
      <c r="I8" s="184"/>
      <c r="J8" s="185"/>
      <c r="K8" s="179" t="s">
        <v>2</v>
      </c>
      <c r="L8" s="180"/>
      <c r="M8" s="183" t="s">
        <v>120</v>
      </c>
      <c r="N8" s="184"/>
      <c r="O8" s="184"/>
      <c r="P8" s="184"/>
      <c r="Q8" s="184"/>
      <c r="R8" s="185"/>
      <c r="S8" s="179" t="s">
        <v>2</v>
      </c>
      <c r="T8" s="180"/>
      <c r="U8" s="183" t="s">
        <v>120</v>
      </c>
      <c r="V8" s="184"/>
      <c r="W8" s="184"/>
      <c r="X8" s="184"/>
      <c r="Y8" s="184"/>
      <c r="Z8" s="185"/>
      <c r="AA8" s="179" t="s">
        <v>2</v>
      </c>
      <c r="AB8" s="180"/>
      <c r="AC8" s="183" t="s">
        <v>120</v>
      </c>
      <c r="AD8" s="184"/>
      <c r="AE8" s="184"/>
      <c r="AF8" s="184"/>
      <c r="AG8" s="184"/>
      <c r="AH8" s="185"/>
      <c r="AI8" s="179" t="s">
        <v>2</v>
      </c>
      <c r="AJ8" s="180"/>
      <c r="AK8" s="183" t="s">
        <v>120</v>
      </c>
      <c r="AL8" s="184"/>
      <c r="AM8" s="184"/>
      <c r="AN8" s="184"/>
      <c r="AO8" s="184"/>
      <c r="AP8" s="185"/>
      <c r="AQ8" s="179" t="s">
        <v>2</v>
      </c>
      <c r="AR8" s="180"/>
      <c r="AS8" s="183" t="s">
        <v>120</v>
      </c>
      <c r="AT8" s="184"/>
      <c r="AU8" s="184"/>
      <c r="AV8" s="184"/>
      <c r="AW8" s="184"/>
      <c r="AX8" s="185"/>
      <c r="AY8" s="179" t="s">
        <v>2</v>
      </c>
      <c r="AZ8" s="180"/>
      <c r="BA8" s="183" t="s">
        <v>120</v>
      </c>
      <c r="BB8" s="184"/>
      <c r="BC8" s="184"/>
      <c r="BD8" s="184"/>
      <c r="BE8" s="184"/>
      <c r="BF8" s="186"/>
    </row>
    <row r="9" spans="1:58" ht="52.5" customHeight="1" x14ac:dyDescent="0.15">
      <c r="A9" s="31"/>
      <c r="B9" s="178"/>
      <c r="C9" s="181"/>
      <c r="D9" s="182"/>
      <c r="E9" s="174" t="s">
        <v>116</v>
      </c>
      <c r="F9" s="174"/>
      <c r="G9" s="174" t="s">
        <v>117</v>
      </c>
      <c r="H9" s="174"/>
      <c r="I9" s="174" t="s">
        <v>118</v>
      </c>
      <c r="J9" s="174"/>
      <c r="K9" s="181"/>
      <c r="L9" s="182"/>
      <c r="M9" s="174" t="s">
        <v>116</v>
      </c>
      <c r="N9" s="174"/>
      <c r="O9" s="174" t="s">
        <v>117</v>
      </c>
      <c r="P9" s="174"/>
      <c r="Q9" s="174" t="s">
        <v>118</v>
      </c>
      <c r="R9" s="174"/>
      <c r="S9" s="181"/>
      <c r="T9" s="182"/>
      <c r="U9" s="174" t="s">
        <v>116</v>
      </c>
      <c r="V9" s="174"/>
      <c r="W9" s="174" t="s">
        <v>117</v>
      </c>
      <c r="X9" s="174"/>
      <c r="Y9" s="174" t="s">
        <v>118</v>
      </c>
      <c r="Z9" s="174"/>
      <c r="AA9" s="181"/>
      <c r="AB9" s="182"/>
      <c r="AC9" s="174" t="s">
        <v>116</v>
      </c>
      <c r="AD9" s="174"/>
      <c r="AE9" s="174" t="s">
        <v>117</v>
      </c>
      <c r="AF9" s="174"/>
      <c r="AG9" s="174" t="s">
        <v>118</v>
      </c>
      <c r="AH9" s="174"/>
      <c r="AI9" s="181"/>
      <c r="AJ9" s="182"/>
      <c r="AK9" s="174" t="s">
        <v>116</v>
      </c>
      <c r="AL9" s="174"/>
      <c r="AM9" s="174" t="s">
        <v>117</v>
      </c>
      <c r="AN9" s="174"/>
      <c r="AO9" s="174" t="s">
        <v>118</v>
      </c>
      <c r="AP9" s="174"/>
      <c r="AQ9" s="181"/>
      <c r="AR9" s="182"/>
      <c r="AS9" s="174" t="s">
        <v>116</v>
      </c>
      <c r="AT9" s="174"/>
      <c r="AU9" s="174" t="s">
        <v>117</v>
      </c>
      <c r="AV9" s="174"/>
      <c r="AW9" s="174" t="s">
        <v>118</v>
      </c>
      <c r="AX9" s="174"/>
      <c r="AY9" s="181"/>
      <c r="AZ9" s="182"/>
      <c r="BA9" s="174" t="s">
        <v>116</v>
      </c>
      <c r="BB9" s="174"/>
      <c r="BC9" s="174" t="s">
        <v>117</v>
      </c>
      <c r="BD9" s="174"/>
      <c r="BE9" s="174" t="s">
        <v>118</v>
      </c>
      <c r="BF9" s="190"/>
    </row>
    <row r="10" spans="1:58" ht="15" customHeight="1" x14ac:dyDescent="0.15">
      <c r="A10" s="32"/>
      <c r="B10" s="178"/>
      <c r="C10" s="35" t="s">
        <v>4</v>
      </c>
      <c r="D10" s="35" t="s">
        <v>5</v>
      </c>
      <c r="E10" s="35" t="s">
        <v>4</v>
      </c>
      <c r="F10" s="35" t="s">
        <v>5</v>
      </c>
      <c r="G10" s="35" t="s">
        <v>4</v>
      </c>
      <c r="H10" s="35" t="s">
        <v>5</v>
      </c>
      <c r="I10" s="35" t="s">
        <v>6</v>
      </c>
      <c r="J10" s="35" t="s">
        <v>5</v>
      </c>
      <c r="K10" s="35" t="s">
        <v>4</v>
      </c>
      <c r="L10" s="35" t="s">
        <v>5</v>
      </c>
      <c r="M10" s="35" t="s">
        <v>4</v>
      </c>
      <c r="N10" s="35" t="s">
        <v>5</v>
      </c>
      <c r="O10" s="35" t="s">
        <v>4</v>
      </c>
      <c r="P10" s="35" t="s">
        <v>5</v>
      </c>
      <c r="Q10" s="35" t="s">
        <v>6</v>
      </c>
      <c r="R10" s="35" t="s">
        <v>5</v>
      </c>
      <c r="S10" s="35" t="s">
        <v>4</v>
      </c>
      <c r="T10" s="35" t="s">
        <v>5</v>
      </c>
      <c r="U10" s="35" t="s">
        <v>4</v>
      </c>
      <c r="V10" s="35" t="s">
        <v>5</v>
      </c>
      <c r="W10" s="35" t="s">
        <v>4</v>
      </c>
      <c r="X10" s="35" t="s">
        <v>5</v>
      </c>
      <c r="Y10" s="35" t="s">
        <v>6</v>
      </c>
      <c r="Z10" s="35" t="s">
        <v>5</v>
      </c>
      <c r="AA10" s="35" t="s">
        <v>4</v>
      </c>
      <c r="AB10" s="35" t="s">
        <v>5</v>
      </c>
      <c r="AC10" s="35" t="s">
        <v>4</v>
      </c>
      <c r="AD10" s="35" t="s">
        <v>5</v>
      </c>
      <c r="AE10" s="35" t="s">
        <v>4</v>
      </c>
      <c r="AF10" s="35" t="s">
        <v>5</v>
      </c>
      <c r="AG10" s="35" t="s">
        <v>6</v>
      </c>
      <c r="AH10" s="35" t="s">
        <v>5</v>
      </c>
      <c r="AI10" s="35" t="s">
        <v>4</v>
      </c>
      <c r="AJ10" s="35" t="s">
        <v>5</v>
      </c>
      <c r="AK10" s="35" t="s">
        <v>4</v>
      </c>
      <c r="AL10" s="35" t="s">
        <v>5</v>
      </c>
      <c r="AM10" s="35" t="s">
        <v>4</v>
      </c>
      <c r="AN10" s="35" t="s">
        <v>5</v>
      </c>
      <c r="AO10" s="35" t="s">
        <v>6</v>
      </c>
      <c r="AP10" s="35" t="s">
        <v>5</v>
      </c>
      <c r="AQ10" s="35" t="s">
        <v>4</v>
      </c>
      <c r="AR10" s="35" t="s">
        <v>5</v>
      </c>
      <c r="AS10" s="35" t="s">
        <v>4</v>
      </c>
      <c r="AT10" s="35" t="s">
        <v>5</v>
      </c>
      <c r="AU10" s="35" t="s">
        <v>4</v>
      </c>
      <c r="AV10" s="35" t="s">
        <v>5</v>
      </c>
      <c r="AW10" s="35" t="s">
        <v>6</v>
      </c>
      <c r="AX10" s="35" t="s">
        <v>5</v>
      </c>
      <c r="AY10" s="35" t="s">
        <v>4</v>
      </c>
      <c r="AZ10" s="35" t="s">
        <v>5</v>
      </c>
      <c r="BA10" s="35" t="s">
        <v>4</v>
      </c>
      <c r="BB10" s="35" t="s">
        <v>5</v>
      </c>
      <c r="BC10" s="35" t="s">
        <v>4</v>
      </c>
      <c r="BD10" s="35" t="s">
        <v>5</v>
      </c>
      <c r="BE10" s="35" t="s">
        <v>6</v>
      </c>
      <c r="BF10" s="35" t="s">
        <v>5</v>
      </c>
    </row>
    <row r="11" spans="1:58" x14ac:dyDescent="0.15">
      <c r="A11" s="54"/>
      <c r="B11" s="45"/>
      <c r="C11" s="33" t="s">
        <v>500</v>
      </c>
      <c r="D11" s="34" t="s">
        <v>501</v>
      </c>
      <c r="E11" s="36" t="s">
        <v>682</v>
      </c>
      <c r="F11" s="36" t="s">
        <v>683</v>
      </c>
      <c r="G11" s="37" t="s">
        <v>684</v>
      </c>
      <c r="H11" s="34" t="s">
        <v>685</v>
      </c>
      <c r="I11" s="36" t="s">
        <v>686</v>
      </c>
      <c r="J11" s="36" t="s">
        <v>687</v>
      </c>
      <c r="K11" s="20" t="s">
        <v>508</v>
      </c>
      <c r="L11" s="34" t="s">
        <v>509</v>
      </c>
      <c r="M11" s="36" t="s">
        <v>688</v>
      </c>
      <c r="N11" s="22" t="s">
        <v>689</v>
      </c>
      <c r="O11" s="20" t="s">
        <v>690</v>
      </c>
      <c r="P11" s="34" t="s">
        <v>691</v>
      </c>
      <c r="Q11" s="36" t="s">
        <v>692</v>
      </c>
      <c r="R11" s="36" t="s">
        <v>693</v>
      </c>
      <c r="S11" s="20" t="s">
        <v>516</v>
      </c>
      <c r="T11" s="34" t="s">
        <v>517</v>
      </c>
      <c r="U11" s="36" t="s">
        <v>694</v>
      </c>
      <c r="V11" s="22" t="s">
        <v>695</v>
      </c>
      <c r="W11" s="20" t="s">
        <v>696</v>
      </c>
      <c r="X11" s="34" t="s">
        <v>697</v>
      </c>
      <c r="Y11" s="36" t="s">
        <v>698</v>
      </c>
      <c r="Z11" s="36" t="s">
        <v>699</v>
      </c>
      <c r="AA11" s="20" t="s">
        <v>524</v>
      </c>
      <c r="AB11" s="34" t="s">
        <v>525</v>
      </c>
      <c r="AC11" s="36" t="s">
        <v>700</v>
      </c>
      <c r="AD11" s="22" t="s">
        <v>701</v>
      </c>
      <c r="AE11" s="20" t="s">
        <v>702</v>
      </c>
      <c r="AF11" s="34" t="s">
        <v>703</v>
      </c>
      <c r="AG11" s="36" t="s">
        <v>704</v>
      </c>
      <c r="AH11" s="36" t="s">
        <v>705</v>
      </c>
      <c r="AI11" s="20" t="s">
        <v>532</v>
      </c>
      <c r="AJ11" s="34" t="s">
        <v>533</v>
      </c>
      <c r="AK11" s="36" t="s">
        <v>706</v>
      </c>
      <c r="AL11" s="22" t="s">
        <v>707</v>
      </c>
      <c r="AM11" s="20" t="s">
        <v>708</v>
      </c>
      <c r="AN11" s="34" t="s">
        <v>709</v>
      </c>
      <c r="AO11" s="36" t="s">
        <v>710</v>
      </c>
      <c r="AP11" s="36" t="s">
        <v>711</v>
      </c>
      <c r="AQ11" s="20" t="s">
        <v>540</v>
      </c>
      <c r="AR11" s="34" t="s">
        <v>541</v>
      </c>
      <c r="AS11" s="36" t="s">
        <v>712</v>
      </c>
      <c r="AT11" s="22" t="s">
        <v>713</v>
      </c>
      <c r="AU11" s="20" t="s">
        <v>714</v>
      </c>
      <c r="AV11" s="34" t="s">
        <v>715</v>
      </c>
      <c r="AW11" s="36" t="s">
        <v>716</v>
      </c>
      <c r="AX11" s="36" t="s">
        <v>717</v>
      </c>
      <c r="AY11" s="20" t="s">
        <v>548</v>
      </c>
      <c r="AZ11" s="34" t="s">
        <v>549</v>
      </c>
      <c r="BA11" s="36" t="s">
        <v>718</v>
      </c>
      <c r="BB11" s="22" t="s">
        <v>719</v>
      </c>
      <c r="BC11" s="20" t="s">
        <v>720</v>
      </c>
      <c r="BD11" s="34" t="s">
        <v>721</v>
      </c>
      <c r="BE11" s="36" t="s">
        <v>722</v>
      </c>
      <c r="BF11" s="36" t="s">
        <v>723</v>
      </c>
    </row>
    <row r="12" spans="1:58" x14ac:dyDescent="0.15">
      <c r="A12" s="63" t="s">
        <v>7</v>
      </c>
      <c r="B12" s="44">
        <v>2</v>
      </c>
      <c r="C12" s="20">
        <v>11.3847857703055</v>
      </c>
      <c r="D12" s="21">
        <v>0.69621640776065996</v>
      </c>
      <c r="E12" s="20">
        <v>9.8541335983113907</v>
      </c>
      <c r="F12" s="21">
        <v>1.0434718058529999</v>
      </c>
      <c r="G12" s="20">
        <v>12.2191530906211</v>
      </c>
      <c r="H12" s="21">
        <v>1.36202164059395</v>
      </c>
      <c r="I12" s="20">
        <v>2.3650194923097501</v>
      </c>
      <c r="J12" s="21">
        <v>1.78803300497823</v>
      </c>
      <c r="K12" s="20">
        <v>10.2987824691209</v>
      </c>
      <c r="L12" s="21">
        <v>0.66300488563353499</v>
      </c>
      <c r="M12" s="20">
        <v>6.9412133334648596</v>
      </c>
      <c r="N12" s="21">
        <v>1.00240794780456</v>
      </c>
      <c r="O12" s="20">
        <v>14.8085032228218</v>
      </c>
      <c r="P12" s="21">
        <v>1.40623433417843</v>
      </c>
      <c r="Q12" s="20">
        <v>7.8672898893569103</v>
      </c>
      <c r="R12" s="21">
        <v>1.5492671624727701</v>
      </c>
      <c r="S12" s="20">
        <v>20.282980474516201</v>
      </c>
      <c r="T12" s="21">
        <v>0.77895572792994805</v>
      </c>
      <c r="U12" s="20">
        <v>14.5369826534642</v>
      </c>
      <c r="V12" s="21">
        <v>1.4461363541504899</v>
      </c>
      <c r="W12" s="20">
        <v>24.038600900792801</v>
      </c>
      <c r="X12" s="21">
        <v>1.96907359182105</v>
      </c>
      <c r="Y12" s="20">
        <v>9.5016182473286008</v>
      </c>
      <c r="Z12" s="21">
        <v>2.4076576288446399</v>
      </c>
      <c r="AA12" s="20">
        <v>52.917031234283201</v>
      </c>
      <c r="AB12" s="21">
        <v>1.1092145203461601</v>
      </c>
      <c r="AC12" s="20">
        <v>44.839188633419298</v>
      </c>
      <c r="AD12" s="21">
        <v>2.1068909833790799</v>
      </c>
      <c r="AE12" s="20">
        <v>57.984315053531098</v>
      </c>
      <c r="AF12" s="21">
        <v>1.9840873608628899</v>
      </c>
      <c r="AG12" s="20">
        <v>13.145126420111801</v>
      </c>
      <c r="AH12" s="21">
        <v>2.9089821195951702</v>
      </c>
      <c r="AI12" s="20">
        <v>66.658297082456599</v>
      </c>
      <c r="AJ12" s="21">
        <v>0.96546080361865205</v>
      </c>
      <c r="AK12" s="20">
        <v>57.136658539333403</v>
      </c>
      <c r="AL12" s="21">
        <v>2.1216075504554199</v>
      </c>
      <c r="AM12" s="20">
        <v>74.442837159777</v>
      </c>
      <c r="AN12" s="21">
        <v>1.73386823414059</v>
      </c>
      <c r="AO12" s="20">
        <v>17.3061786204436</v>
      </c>
      <c r="AP12" s="21">
        <v>2.76479244285356</v>
      </c>
      <c r="AQ12" s="20">
        <v>57.742022186172903</v>
      </c>
      <c r="AR12" s="21">
        <v>1.17785165049699</v>
      </c>
      <c r="AS12" s="20">
        <v>45.152155348499498</v>
      </c>
      <c r="AT12" s="21">
        <v>1.99322675622407</v>
      </c>
      <c r="AU12" s="20">
        <v>65.331881622054993</v>
      </c>
      <c r="AV12" s="21">
        <v>2.0671113752641501</v>
      </c>
      <c r="AW12" s="20">
        <v>20.179726273555499</v>
      </c>
      <c r="AX12" s="21">
        <v>2.7114915257215602</v>
      </c>
      <c r="AY12" s="20">
        <v>40.672429497310297</v>
      </c>
      <c r="AZ12" s="21">
        <v>1.09580622500341</v>
      </c>
      <c r="BA12" s="20">
        <v>27.934543605446699</v>
      </c>
      <c r="BB12" s="21">
        <v>1.9102720480872699</v>
      </c>
      <c r="BC12" s="20">
        <v>50.611511042195403</v>
      </c>
      <c r="BD12" s="21">
        <v>2.13767076389072</v>
      </c>
      <c r="BE12" s="20">
        <v>22.676967436748701</v>
      </c>
      <c r="BF12" s="21">
        <v>2.9424823538821299</v>
      </c>
    </row>
    <row r="13" spans="1:58" x14ac:dyDescent="0.15">
      <c r="A13" s="73" t="s">
        <v>8</v>
      </c>
      <c r="B13" s="44">
        <v>2</v>
      </c>
      <c r="C13" s="20">
        <v>18.00930592073</v>
      </c>
      <c r="D13" s="21">
        <v>1.05718398199935</v>
      </c>
      <c r="E13" s="20">
        <v>15.4138224696772</v>
      </c>
      <c r="F13" s="21">
        <v>1.579930532278</v>
      </c>
      <c r="G13" s="20">
        <v>22.819464339226101</v>
      </c>
      <c r="H13" s="21">
        <v>1.8603033217464999</v>
      </c>
      <c r="I13" s="20">
        <v>7.4056418695488899</v>
      </c>
      <c r="J13" s="21">
        <v>2.10285584087024</v>
      </c>
      <c r="K13" s="20">
        <v>7.6409773408743504</v>
      </c>
      <c r="L13" s="21">
        <v>0.663712635260582</v>
      </c>
      <c r="M13" s="20">
        <v>5.3449407346012103</v>
      </c>
      <c r="N13" s="21">
        <v>1.0332478885604901</v>
      </c>
      <c r="O13" s="20">
        <v>11.812227058404201</v>
      </c>
      <c r="P13" s="21">
        <v>1.2634587398261801</v>
      </c>
      <c r="Q13" s="20">
        <v>6.4672863238029503</v>
      </c>
      <c r="R13" s="21">
        <v>1.5467518607594199</v>
      </c>
      <c r="S13" s="20">
        <v>14.260626540867699</v>
      </c>
      <c r="T13" s="21">
        <v>0.76547553154205805</v>
      </c>
      <c r="U13" s="20">
        <v>10.176549727391601</v>
      </c>
      <c r="V13" s="21">
        <v>1.14021699053297</v>
      </c>
      <c r="W13" s="20">
        <v>18.6681395654476</v>
      </c>
      <c r="X13" s="21">
        <v>1.81666950783159</v>
      </c>
      <c r="Y13" s="20">
        <v>8.4915898380559494</v>
      </c>
      <c r="Z13" s="21">
        <v>2.0435638385750798</v>
      </c>
      <c r="AA13" s="20">
        <v>78.658521953075095</v>
      </c>
      <c r="AB13" s="21">
        <v>1.2076426675276499</v>
      </c>
      <c r="AC13" s="20">
        <v>71.033346372799798</v>
      </c>
      <c r="AD13" s="21">
        <v>2.32007166852835</v>
      </c>
      <c r="AE13" s="20">
        <v>83.595604638329405</v>
      </c>
      <c r="AF13" s="21">
        <v>1.8057360237964999</v>
      </c>
      <c r="AG13" s="20">
        <v>12.5622582655296</v>
      </c>
      <c r="AH13" s="21">
        <v>2.4882559898906198</v>
      </c>
      <c r="AI13" s="20">
        <v>79.466486401230895</v>
      </c>
      <c r="AJ13" s="21">
        <v>0.99111807592923196</v>
      </c>
      <c r="AK13" s="20">
        <v>69.397410196816594</v>
      </c>
      <c r="AL13" s="21">
        <v>2.0753941656712702</v>
      </c>
      <c r="AM13" s="20">
        <v>87.442537440870794</v>
      </c>
      <c r="AN13" s="21">
        <v>1.48812196205464</v>
      </c>
      <c r="AO13" s="20">
        <v>18.0451272440541</v>
      </c>
      <c r="AP13" s="21">
        <v>2.6785709046520498</v>
      </c>
      <c r="AQ13" s="20">
        <v>59.936999005755702</v>
      </c>
      <c r="AR13" s="21">
        <v>1.14667307606043</v>
      </c>
      <c r="AS13" s="20">
        <v>48.240428134698803</v>
      </c>
      <c r="AT13" s="21">
        <v>2.3263094673111202</v>
      </c>
      <c r="AU13" s="20">
        <v>70.455292423598607</v>
      </c>
      <c r="AV13" s="21">
        <v>1.97497993290832</v>
      </c>
      <c r="AW13" s="20">
        <v>22.2148642888998</v>
      </c>
      <c r="AX13" s="21">
        <v>2.7284333986524101</v>
      </c>
      <c r="AY13" s="20">
        <v>46.895885967642997</v>
      </c>
      <c r="AZ13" s="21">
        <v>1.44294116140512</v>
      </c>
      <c r="BA13" s="20">
        <v>36.605363173971398</v>
      </c>
      <c r="BB13" s="21">
        <v>2.2629204815439898</v>
      </c>
      <c r="BC13" s="20">
        <v>57.322403743825603</v>
      </c>
      <c r="BD13" s="21">
        <v>2.3269065037608301</v>
      </c>
      <c r="BE13" s="20">
        <v>20.717040569854198</v>
      </c>
      <c r="BF13" s="21">
        <v>3.0013168695326899</v>
      </c>
    </row>
    <row r="14" spans="1:58" x14ac:dyDescent="0.15">
      <c r="A14" s="73" t="s">
        <v>9</v>
      </c>
      <c r="B14" s="44">
        <v>2</v>
      </c>
      <c r="C14" s="20">
        <v>60.973714329214502</v>
      </c>
      <c r="D14" s="21">
        <v>1.1788124420634001</v>
      </c>
      <c r="E14" s="20">
        <v>59.679661549091101</v>
      </c>
      <c r="F14" s="21">
        <v>2.25160267777308</v>
      </c>
      <c r="G14" s="20">
        <v>63.146988094619999</v>
      </c>
      <c r="H14" s="21">
        <v>1.5167395729148101</v>
      </c>
      <c r="I14" s="20">
        <v>3.4673265455289601</v>
      </c>
      <c r="J14" s="21">
        <v>2.56646145162745</v>
      </c>
      <c r="K14" s="20">
        <v>8.9497344645382793</v>
      </c>
      <c r="L14" s="21">
        <v>0.54270026389099402</v>
      </c>
      <c r="M14" s="20">
        <v>6.0172605277912998</v>
      </c>
      <c r="N14" s="21">
        <v>0.81167730018383399</v>
      </c>
      <c r="O14" s="20">
        <v>12.356377346978601</v>
      </c>
      <c r="P14" s="21">
        <v>1.3294850577792801</v>
      </c>
      <c r="Q14" s="20">
        <v>6.3391168191872902</v>
      </c>
      <c r="R14" s="21">
        <v>1.4698614890214701</v>
      </c>
      <c r="S14" s="20">
        <v>16.0205787446864</v>
      </c>
      <c r="T14" s="21">
        <v>0.61455842903176405</v>
      </c>
      <c r="U14" s="20">
        <v>12.288708744573</v>
      </c>
      <c r="V14" s="21">
        <v>1.2409751316939699</v>
      </c>
      <c r="W14" s="20">
        <v>22.971212831441701</v>
      </c>
      <c r="X14" s="21">
        <v>1.4216767286483301</v>
      </c>
      <c r="Y14" s="20">
        <v>10.682504086868599</v>
      </c>
      <c r="Z14" s="21">
        <v>1.7813918895079199</v>
      </c>
      <c r="AA14" s="20">
        <v>69.896003836669195</v>
      </c>
      <c r="AB14" s="21">
        <v>0.72181993115235599</v>
      </c>
      <c r="AC14" s="20">
        <v>62.919727604408202</v>
      </c>
      <c r="AD14" s="21">
        <v>1.57399363722921</v>
      </c>
      <c r="AE14" s="20">
        <v>73.548826125549496</v>
      </c>
      <c r="AF14" s="21">
        <v>1.48669288709501</v>
      </c>
      <c r="AG14" s="20">
        <v>10.6290985211413</v>
      </c>
      <c r="AH14" s="21">
        <v>2.2796948100112999</v>
      </c>
      <c r="AI14" s="20">
        <v>74.581756836048399</v>
      </c>
      <c r="AJ14" s="21">
        <v>0.81442445225901505</v>
      </c>
      <c r="AK14" s="20">
        <v>65.417641611720896</v>
      </c>
      <c r="AL14" s="21">
        <v>1.91140700074737</v>
      </c>
      <c r="AM14" s="20">
        <v>80.777588167321099</v>
      </c>
      <c r="AN14" s="21">
        <v>1.26848667629727</v>
      </c>
      <c r="AO14" s="20">
        <v>15.3599465556002</v>
      </c>
      <c r="AP14" s="21">
        <v>2.2661401744424099</v>
      </c>
      <c r="AQ14" s="20">
        <v>46.963558364248797</v>
      </c>
      <c r="AR14" s="21">
        <v>1.0055424090579601</v>
      </c>
      <c r="AS14" s="20">
        <v>36.7045352364485</v>
      </c>
      <c r="AT14" s="21">
        <v>2.08374300395977</v>
      </c>
      <c r="AU14" s="20">
        <v>56.681400689507797</v>
      </c>
      <c r="AV14" s="21">
        <v>1.7598088710711499</v>
      </c>
      <c r="AW14" s="20">
        <v>19.9768654530593</v>
      </c>
      <c r="AX14" s="21">
        <v>2.86284868515436</v>
      </c>
      <c r="AY14" s="20">
        <v>5.9976442572768303</v>
      </c>
      <c r="AZ14" s="21">
        <v>0.37315334722457499</v>
      </c>
      <c r="BA14" s="20">
        <v>4.3661540436705497</v>
      </c>
      <c r="BB14" s="21">
        <v>0.673362398265406</v>
      </c>
      <c r="BC14" s="20">
        <v>9.5482623726319709</v>
      </c>
      <c r="BD14" s="21">
        <v>0.98667332528227802</v>
      </c>
      <c r="BE14" s="20">
        <v>5.1821083289614203</v>
      </c>
      <c r="BF14" s="21">
        <v>1.13173260173361</v>
      </c>
    </row>
    <row r="15" spans="1:58" x14ac:dyDescent="0.15">
      <c r="A15" s="63" t="s">
        <v>10</v>
      </c>
      <c r="B15" s="44">
        <v>2</v>
      </c>
      <c r="C15" s="20">
        <v>62.120830365976602</v>
      </c>
      <c r="D15" s="21">
        <v>1.13563206482358</v>
      </c>
      <c r="E15" s="20">
        <v>45.587011393708401</v>
      </c>
      <c r="F15" s="21">
        <v>2.2055874366299899</v>
      </c>
      <c r="G15" s="20">
        <v>67.726348603663297</v>
      </c>
      <c r="H15" s="21">
        <v>2.2495539342012001</v>
      </c>
      <c r="I15" s="20">
        <v>22.139337209954899</v>
      </c>
      <c r="J15" s="21">
        <v>2.82083604705812</v>
      </c>
      <c r="K15" s="20">
        <v>38.176060649599997</v>
      </c>
      <c r="L15" s="21">
        <v>1.0406473830010701</v>
      </c>
      <c r="M15" s="20">
        <v>27.5082813980124</v>
      </c>
      <c r="N15" s="21">
        <v>1.84915339404722</v>
      </c>
      <c r="O15" s="20">
        <v>45.901143595117198</v>
      </c>
      <c r="P15" s="21">
        <v>1.91129321837772</v>
      </c>
      <c r="Q15" s="20">
        <v>18.392862197104801</v>
      </c>
      <c r="R15" s="21">
        <v>2.5729524217265101</v>
      </c>
      <c r="S15" s="20">
        <v>25.6144701272082</v>
      </c>
      <c r="T15" s="21">
        <v>0.94150431130345202</v>
      </c>
      <c r="U15" s="20">
        <v>14.215528097280499</v>
      </c>
      <c r="V15" s="21">
        <v>1.2939389229363201</v>
      </c>
      <c r="W15" s="20">
        <v>35.906594996064001</v>
      </c>
      <c r="X15" s="21">
        <v>2.03880825585951</v>
      </c>
      <c r="Y15" s="20">
        <v>21.6910668987835</v>
      </c>
      <c r="Z15" s="21">
        <v>2.1552078469895002</v>
      </c>
      <c r="AA15" s="20">
        <v>49.719975555192697</v>
      </c>
      <c r="AB15" s="21">
        <v>0.99263925444311296</v>
      </c>
      <c r="AC15" s="20">
        <v>31.2814259246258</v>
      </c>
      <c r="AD15" s="21">
        <v>1.65733374743699</v>
      </c>
      <c r="AE15" s="20">
        <v>62.200087756848397</v>
      </c>
      <c r="AF15" s="21">
        <v>1.8479360698663601</v>
      </c>
      <c r="AG15" s="20">
        <v>30.9186618322227</v>
      </c>
      <c r="AH15" s="21">
        <v>2.1910943069187598</v>
      </c>
      <c r="AI15" s="20">
        <v>39.678077113743299</v>
      </c>
      <c r="AJ15" s="21">
        <v>1.1221156342564</v>
      </c>
      <c r="AK15" s="20">
        <v>25.645711887201401</v>
      </c>
      <c r="AL15" s="21">
        <v>1.85463724426925</v>
      </c>
      <c r="AM15" s="20">
        <v>50.1208144440415</v>
      </c>
      <c r="AN15" s="21">
        <v>1.9808706034122401</v>
      </c>
      <c r="AO15" s="20">
        <v>24.475102556840199</v>
      </c>
      <c r="AP15" s="21">
        <v>2.55845976390607</v>
      </c>
      <c r="AQ15" s="20">
        <v>43.401972341658301</v>
      </c>
      <c r="AR15" s="21">
        <v>0.96076912943333803</v>
      </c>
      <c r="AS15" s="20">
        <v>27.5094228586387</v>
      </c>
      <c r="AT15" s="21">
        <v>1.66484639297517</v>
      </c>
      <c r="AU15" s="20">
        <v>54.507266672889699</v>
      </c>
      <c r="AV15" s="21">
        <v>2.0916245575762198</v>
      </c>
      <c r="AW15" s="20">
        <v>26.997843814250999</v>
      </c>
      <c r="AX15" s="21">
        <v>2.7018042936628999</v>
      </c>
      <c r="AY15" s="20">
        <v>37.059379760143798</v>
      </c>
      <c r="AZ15" s="21">
        <v>1.0584840326981699</v>
      </c>
      <c r="BA15" s="20">
        <v>23.005960780404401</v>
      </c>
      <c r="BB15" s="21">
        <v>1.5866254248606799</v>
      </c>
      <c r="BC15" s="20">
        <v>49.725803174818097</v>
      </c>
      <c r="BD15" s="21">
        <v>1.7559303183177799</v>
      </c>
      <c r="BE15" s="20">
        <v>26.7198423944137</v>
      </c>
      <c r="BF15" s="21">
        <v>2.14486936187769</v>
      </c>
    </row>
    <row r="16" spans="1:58" x14ac:dyDescent="0.15">
      <c r="A16" s="63" t="s">
        <v>11</v>
      </c>
      <c r="B16" s="44">
        <v>2</v>
      </c>
      <c r="C16" s="20">
        <v>21.5965386064284</v>
      </c>
      <c r="D16" s="21">
        <v>0.79534458740995495</v>
      </c>
      <c r="E16" s="20">
        <v>13.5943236277426</v>
      </c>
      <c r="F16" s="21">
        <v>1.2889700278727401</v>
      </c>
      <c r="G16" s="20">
        <v>31.191761262135199</v>
      </c>
      <c r="H16" s="21">
        <v>1.7639198424420099</v>
      </c>
      <c r="I16" s="20">
        <v>17.597437634392598</v>
      </c>
      <c r="J16" s="21">
        <v>2.3155184213767002</v>
      </c>
      <c r="K16" s="20">
        <v>22.6730209432572</v>
      </c>
      <c r="L16" s="21">
        <v>0.63521943971278705</v>
      </c>
      <c r="M16" s="20">
        <v>12.3253930243383</v>
      </c>
      <c r="N16" s="21">
        <v>1.32011667615059</v>
      </c>
      <c r="O16" s="20">
        <v>29.934327223788699</v>
      </c>
      <c r="P16" s="21">
        <v>1.61373728386794</v>
      </c>
      <c r="Q16" s="20">
        <v>17.608934199450498</v>
      </c>
      <c r="R16" s="21">
        <v>2.2224360320443002</v>
      </c>
      <c r="S16" s="20">
        <v>26.3532830891568</v>
      </c>
      <c r="T16" s="21">
        <v>0.74231559660775104</v>
      </c>
      <c r="U16" s="20">
        <v>12.9804081461784</v>
      </c>
      <c r="V16" s="21">
        <v>1.34054192956365</v>
      </c>
      <c r="W16" s="20">
        <v>40.838922060907599</v>
      </c>
      <c r="X16" s="21">
        <v>1.85751290991947</v>
      </c>
      <c r="Y16" s="20">
        <v>27.858513914729201</v>
      </c>
      <c r="Z16" s="21">
        <v>2.1696000670347999</v>
      </c>
      <c r="AA16" s="20">
        <v>43.008642311095699</v>
      </c>
      <c r="AB16" s="21">
        <v>0.88227267029880696</v>
      </c>
      <c r="AC16" s="20">
        <v>29.4087946284974</v>
      </c>
      <c r="AD16" s="21">
        <v>1.9211197214658</v>
      </c>
      <c r="AE16" s="20">
        <v>52.708449426562098</v>
      </c>
      <c r="AF16" s="21">
        <v>1.8004404700260099</v>
      </c>
      <c r="AG16" s="20">
        <v>23.299654798064701</v>
      </c>
      <c r="AH16" s="21">
        <v>2.6720612653238902</v>
      </c>
      <c r="AI16" s="20">
        <v>58.532202670871897</v>
      </c>
      <c r="AJ16" s="21">
        <v>0.89957733872809398</v>
      </c>
      <c r="AK16" s="20">
        <v>39.280732116097703</v>
      </c>
      <c r="AL16" s="21">
        <v>2.0359793619762998</v>
      </c>
      <c r="AM16" s="20">
        <v>70.148406205839706</v>
      </c>
      <c r="AN16" s="21">
        <v>1.70498110876213</v>
      </c>
      <c r="AO16" s="20">
        <v>30.867674089742</v>
      </c>
      <c r="AP16" s="21">
        <v>2.70072038332306</v>
      </c>
      <c r="AQ16" s="20">
        <v>51.163571430591901</v>
      </c>
      <c r="AR16" s="21">
        <v>0.97263202245462699</v>
      </c>
      <c r="AS16" s="20">
        <v>30.068825773374101</v>
      </c>
      <c r="AT16" s="21">
        <v>2.0139936345490601</v>
      </c>
      <c r="AU16" s="20">
        <v>65.659816531294993</v>
      </c>
      <c r="AV16" s="21">
        <v>1.8355959179632599</v>
      </c>
      <c r="AW16" s="20">
        <v>35.590990757920899</v>
      </c>
      <c r="AX16" s="21">
        <v>2.7674326409073702</v>
      </c>
      <c r="AY16" s="20">
        <v>38.435635421790899</v>
      </c>
      <c r="AZ16" s="21">
        <v>0.90266598631813399</v>
      </c>
      <c r="BA16" s="20">
        <v>19.934765187836401</v>
      </c>
      <c r="BB16" s="21">
        <v>1.6942321597683501</v>
      </c>
      <c r="BC16" s="20">
        <v>55.135331615099602</v>
      </c>
      <c r="BD16" s="21">
        <v>1.90888110272261</v>
      </c>
      <c r="BE16" s="20">
        <v>35.200566427263198</v>
      </c>
      <c r="BF16" s="21">
        <v>2.6073781860265202</v>
      </c>
    </row>
    <row r="17" spans="1:58" x14ac:dyDescent="0.15">
      <c r="A17" s="73" t="s">
        <v>12</v>
      </c>
      <c r="B17" s="44">
        <v>2</v>
      </c>
      <c r="C17" s="20">
        <v>25.952147221836601</v>
      </c>
      <c r="D17" s="21">
        <v>1.5716551802632901</v>
      </c>
      <c r="E17" s="20">
        <v>21.348698679217001</v>
      </c>
      <c r="F17" s="21">
        <v>1.73904712659144</v>
      </c>
      <c r="G17" s="20">
        <v>28.960425399868299</v>
      </c>
      <c r="H17" s="21">
        <v>2.4469430228006699</v>
      </c>
      <c r="I17" s="20">
        <v>7.61172672065124</v>
      </c>
      <c r="J17" s="21">
        <v>2.5703120714172298</v>
      </c>
      <c r="K17" s="20">
        <v>4.4810935253046802</v>
      </c>
      <c r="L17" s="21">
        <v>0.69915046738101905</v>
      </c>
      <c r="M17" s="20">
        <v>2.4503790716501301</v>
      </c>
      <c r="N17" s="21">
        <v>0.49998839423996999</v>
      </c>
      <c r="O17" s="20">
        <v>6.1423137859582502</v>
      </c>
      <c r="P17" s="21">
        <v>1.27523389921542</v>
      </c>
      <c r="Q17" s="20">
        <v>3.69193471430812</v>
      </c>
      <c r="R17" s="21">
        <v>1.43941420058928</v>
      </c>
      <c r="S17" s="20">
        <v>11.960310460551201</v>
      </c>
      <c r="T17" s="21">
        <v>1.0923618113406</v>
      </c>
      <c r="U17" s="20">
        <v>8.4264594657200398</v>
      </c>
      <c r="V17" s="21">
        <v>0.99250688676962096</v>
      </c>
      <c r="W17" s="20">
        <v>14.327739089534001</v>
      </c>
      <c r="X17" s="21">
        <v>2.00762335837315</v>
      </c>
      <c r="Y17" s="20">
        <v>5.90127962381397</v>
      </c>
      <c r="Z17" s="21">
        <v>2.1839331216116999</v>
      </c>
      <c r="AA17" s="20">
        <v>59.938897796978203</v>
      </c>
      <c r="AB17" s="21">
        <v>1.2621366572689301</v>
      </c>
      <c r="AC17" s="20">
        <v>47.232724712232802</v>
      </c>
      <c r="AD17" s="21">
        <v>1.7239778354480699</v>
      </c>
      <c r="AE17" s="20">
        <v>71.282814557748196</v>
      </c>
      <c r="AF17" s="21">
        <v>1.8314368206468801</v>
      </c>
      <c r="AG17" s="20">
        <v>24.050089845515298</v>
      </c>
      <c r="AH17" s="21">
        <v>2.5298339216102601</v>
      </c>
      <c r="AI17" s="20">
        <v>49.989578390389497</v>
      </c>
      <c r="AJ17" s="21">
        <v>1.0036394825759001</v>
      </c>
      <c r="AK17" s="20">
        <v>51.481334615051502</v>
      </c>
      <c r="AL17" s="21">
        <v>1.54219230026302</v>
      </c>
      <c r="AM17" s="20">
        <v>49.832260838097497</v>
      </c>
      <c r="AN17" s="21">
        <v>2.0841233318771302</v>
      </c>
      <c r="AO17" s="20">
        <v>-1.649073776954</v>
      </c>
      <c r="AP17" s="21">
        <v>2.2978232138083099</v>
      </c>
      <c r="AQ17" s="20">
        <v>33.472269590655202</v>
      </c>
      <c r="AR17" s="21">
        <v>1.12229730661684</v>
      </c>
      <c r="AS17" s="20">
        <v>26.847958955327901</v>
      </c>
      <c r="AT17" s="21">
        <v>1.1566786938435201</v>
      </c>
      <c r="AU17" s="20">
        <v>39.147794584155598</v>
      </c>
      <c r="AV17" s="21">
        <v>2.0566055146497799</v>
      </c>
      <c r="AW17" s="20">
        <v>12.299835628827701</v>
      </c>
      <c r="AX17" s="21">
        <v>2.3886393800317598</v>
      </c>
      <c r="AY17" s="20">
        <v>9.1352511326403008</v>
      </c>
      <c r="AZ17" s="21">
        <v>0.94330077334163698</v>
      </c>
      <c r="BA17" s="20">
        <v>5.4278371800697096</v>
      </c>
      <c r="BB17" s="21">
        <v>0.63626606726253998</v>
      </c>
      <c r="BC17" s="20">
        <v>13.6992773007536</v>
      </c>
      <c r="BD17" s="21">
        <v>2.21653941332751</v>
      </c>
      <c r="BE17" s="20">
        <v>8.2714401206839199</v>
      </c>
      <c r="BF17" s="21">
        <v>2.2453156330402</v>
      </c>
    </row>
    <row r="18" spans="1:58" x14ac:dyDescent="0.15">
      <c r="A18" s="2" t="s">
        <v>13</v>
      </c>
      <c r="B18" s="44">
        <v>2</v>
      </c>
      <c r="C18" s="20">
        <v>29.675701601606999</v>
      </c>
      <c r="D18" s="21">
        <v>2.3351093388969</v>
      </c>
      <c r="E18" s="20">
        <v>25.368983842724202</v>
      </c>
      <c r="F18" s="21">
        <v>2.2878148590224501</v>
      </c>
      <c r="G18" s="20">
        <v>30.7967500346126</v>
      </c>
      <c r="H18" s="21">
        <v>3.3098172743045802</v>
      </c>
      <c r="I18" s="20">
        <v>5.4277661918884101</v>
      </c>
      <c r="J18" s="21">
        <v>3.2113572466242402</v>
      </c>
      <c r="K18" s="20">
        <v>5.3281651734222804</v>
      </c>
      <c r="L18" s="21">
        <v>1.1015439374567</v>
      </c>
      <c r="M18" s="20">
        <v>3.2328243955408902</v>
      </c>
      <c r="N18" s="21">
        <v>0.67751458556760402</v>
      </c>
      <c r="O18" s="20">
        <v>7.3571684953221199</v>
      </c>
      <c r="P18" s="21">
        <v>2.0795174331338799</v>
      </c>
      <c r="Q18" s="20">
        <v>4.1243440997812302</v>
      </c>
      <c r="R18" s="21">
        <v>2.0647385463357</v>
      </c>
      <c r="S18" s="20">
        <v>12.2582375610471</v>
      </c>
      <c r="T18" s="21">
        <v>1.63218758250315</v>
      </c>
      <c r="U18" s="20">
        <v>10.504490670223401</v>
      </c>
      <c r="V18" s="21">
        <v>1.4111117070088699</v>
      </c>
      <c r="W18" s="20">
        <v>16.127643945390599</v>
      </c>
      <c r="X18" s="21">
        <v>2.95209655154909</v>
      </c>
      <c r="Y18" s="20">
        <v>5.6231532751671596</v>
      </c>
      <c r="Z18" s="21">
        <v>3.0810313607554098</v>
      </c>
      <c r="AA18" s="20">
        <v>68.603728037151896</v>
      </c>
      <c r="AB18" s="21">
        <v>1.7151701059423801</v>
      </c>
      <c r="AC18" s="20">
        <v>59.426818461767198</v>
      </c>
      <c r="AD18" s="21">
        <v>2.5604470578045402</v>
      </c>
      <c r="AE18" s="20">
        <v>77.3323050538595</v>
      </c>
      <c r="AF18" s="21">
        <v>2.1981933766901101</v>
      </c>
      <c r="AG18" s="20">
        <v>17.905486592092299</v>
      </c>
      <c r="AH18" s="21">
        <v>3.4086809521428298</v>
      </c>
      <c r="AI18" s="20">
        <v>33.249027016103902</v>
      </c>
      <c r="AJ18" s="21">
        <v>1.4812961317068201</v>
      </c>
      <c r="AK18" s="20">
        <v>26.5219378782447</v>
      </c>
      <c r="AL18" s="21">
        <v>1.93438444256204</v>
      </c>
      <c r="AM18" s="20">
        <v>40.505020044503198</v>
      </c>
      <c r="AN18" s="21">
        <v>2.4580826048580602</v>
      </c>
      <c r="AO18" s="20">
        <v>13.9830821662585</v>
      </c>
      <c r="AP18" s="21">
        <v>2.86050667750539</v>
      </c>
      <c r="AQ18" s="20">
        <v>27.464774124286802</v>
      </c>
      <c r="AR18" s="21">
        <v>1.7700504194150599</v>
      </c>
      <c r="AS18" s="20">
        <v>18.872921592503399</v>
      </c>
      <c r="AT18" s="21">
        <v>1.74873086185632</v>
      </c>
      <c r="AU18" s="20">
        <v>34.009936080923701</v>
      </c>
      <c r="AV18" s="21">
        <v>2.5894871421485699</v>
      </c>
      <c r="AW18" s="20">
        <v>15.1370144884203</v>
      </c>
      <c r="AX18" s="21">
        <v>3.0549737293275601</v>
      </c>
      <c r="AY18" s="20">
        <v>7.6376944762479502</v>
      </c>
      <c r="AZ18" s="21">
        <v>1.5011155978556301</v>
      </c>
      <c r="BA18" s="20">
        <v>4.2545324642795599</v>
      </c>
      <c r="BB18" s="21">
        <v>0.74138602667031905</v>
      </c>
      <c r="BC18" s="20">
        <v>14.2459160342695</v>
      </c>
      <c r="BD18" s="21">
        <v>3.53302071599113</v>
      </c>
      <c r="BE18" s="20">
        <v>9.9913835699898996</v>
      </c>
      <c r="BF18" s="21">
        <v>3.5830039052584102</v>
      </c>
    </row>
    <row r="19" spans="1:58" x14ac:dyDescent="0.15">
      <c r="A19" s="2" t="s">
        <v>14</v>
      </c>
      <c r="B19" s="44">
        <v>2</v>
      </c>
      <c r="C19" s="20">
        <v>20.092042861254999</v>
      </c>
      <c r="D19" s="21">
        <v>1.52764434103147</v>
      </c>
      <c r="E19" s="20">
        <v>19.902871245042899</v>
      </c>
      <c r="F19" s="21">
        <v>2.7324674144495198</v>
      </c>
      <c r="G19" s="20">
        <v>22.8409277327262</v>
      </c>
      <c r="H19" s="21">
        <v>1.9088507274567299</v>
      </c>
      <c r="I19" s="20">
        <v>2.9380564876833302</v>
      </c>
      <c r="J19" s="21">
        <v>3.1686529139186299</v>
      </c>
      <c r="K19" s="20">
        <v>3.14703817034547</v>
      </c>
      <c r="L19" s="21">
        <v>0.39526515228515502</v>
      </c>
      <c r="M19" s="20">
        <v>2.8091303024692</v>
      </c>
      <c r="N19" s="21">
        <v>0.75289908710960396</v>
      </c>
      <c r="O19" s="20">
        <v>4.6947696013509299</v>
      </c>
      <c r="P19" s="21">
        <v>1.0329543833038199</v>
      </c>
      <c r="Q19" s="20">
        <v>1.8856392988817301</v>
      </c>
      <c r="R19" s="21">
        <v>1.4023369209090799</v>
      </c>
      <c r="S19" s="20">
        <v>11.491714811821399</v>
      </c>
      <c r="T19" s="21">
        <v>0.98191261786476203</v>
      </c>
      <c r="U19" s="20">
        <v>7.3179390439921503</v>
      </c>
      <c r="V19" s="21">
        <v>1.29583277001348</v>
      </c>
      <c r="W19" s="20">
        <v>15.6685851937408</v>
      </c>
      <c r="X19" s="21">
        <v>1.87965968997079</v>
      </c>
      <c r="Y19" s="20">
        <v>8.3506461497486306</v>
      </c>
      <c r="Z19" s="21">
        <v>2.4636294107108001</v>
      </c>
      <c r="AA19" s="20">
        <v>46.331822394600799</v>
      </c>
      <c r="AB19" s="21">
        <v>1.29610765268495</v>
      </c>
      <c r="AC19" s="20">
        <v>38.139016165766598</v>
      </c>
      <c r="AD19" s="21">
        <v>2.1753884607870302</v>
      </c>
      <c r="AE19" s="20">
        <v>54.550021102701002</v>
      </c>
      <c r="AF19" s="21">
        <v>2.2049015821864399</v>
      </c>
      <c r="AG19" s="20">
        <v>16.4110049369344</v>
      </c>
      <c r="AH19" s="21">
        <v>3.2823528151341801</v>
      </c>
      <c r="AI19" s="20">
        <v>76.341516193992405</v>
      </c>
      <c r="AJ19" s="21">
        <v>0.96366791225049497</v>
      </c>
      <c r="AK19" s="20">
        <v>69.831484394685305</v>
      </c>
      <c r="AL19" s="21">
        <v>2.03165638061872</v>
      </c>
      <c r="AM19" s="20">
        <v>81.942637144051304</v>
      </c>
      <c r="AN19" s="21">
        <v>1.4898057526038</v>
      </c>
      <c r="AO19" s="20">
        <v>12.111152749365999</v>
      </c>
      <c r="AP19" s="21">
        <v>2.5953578565823201</v>
      </c>
      <c r="AQ19" s="20">
        <v>42.900980168670102</v>
      </c>
      <c r="AR19" s="21">
        <v>1.1477324315480699</v>
      </c>
      <c r="AS19" s="20">
        <v>32.218018954689697</v>
      </c>
      <c r="AT19" s="21">
        <v>2.3791902473242401</v>
      </c>
      <c r="AU19" s="20">
        <v>53.594379983768199</v>
      </c>
      <c r="AV19" s="21">
        <v>2.25334129468671</v>
      </c>
      <c r="AW19" s="20">
        <v>21.376361029078499</v>
      </c>
      <c r="AX19" s="21">
        <v>3.2581087258252599</v>
      </c>
      <c r="AY19" s="20">
        <v>11.4782079803953</v>
      </c>
      <c r="AZ19" s="21">
        <v>0.63127458679533599</v>
      </c>
      <c r="BA19" s="20">
        <v>6.7495632050504302</v>
      </c>
      <c r="BB19" s="21">
        <v>1.02051055848507</v>
      </c>
      <c r="BC19" s="20">
        <v>16.292342130108398</v>
      </c>
      <c r="BD19" s="21">
        <v>1.2849839369101801</v>
      </c>
      <c r="BE19" s="20">
        <v>9.5427789250579291</v>
      </c>
      <c r="BF19" s="21">
        <v>1.6674531635573699</v>
      </c>
    </row>
    <row r="20" spans="1:58" x14ac:dyDescent="0.15">
      <c r="A20" s="73" t="s">
        <v>15</v>
      </c>
      <c r="B20" s="44">
        <v>2</v>
      </c>
      <c r="C20" s="20">
        <v>24.4506266091939</v>
      </c>
      <c r="D20" s="21">
        <v>1.13526365284447</v>
      </c>
      <c r="E20" s="20">
        <v>13.672524290619799</v>
      </c>
      <c r="F20" s="21">
        <v>1.3940844604724201</v>
      </c>
      <c r="G20" s="20">
        <v>37.628708308200601</v>
      </c>
      <c r="H20" s="21">
        <v>2.3379060887146399</v>
      </c>
      <c r="I20" s="20">
        <v>23.956184017580799</v>
      </c>
      <c r="J20" s="21">
        <v>2.73431196088772</v>
      </c>
      <c r="K20" s="20">
        <v>9.9678436532319097</v>
      </c>
      <c r="L20" s="21">
        <v>0.84279267234131605</v>
      </c>
      <c r="M20" s="20">
        <v>4.8677980272842003</v>
      </c>
      <c r="N20" s="21">
        <v>1.0584568359781099</v>
      </c>
      <c r="O20" s="20">
        <v>17.769338458845301</v>
      </c>
      <c r="P20" s="21">
        <v>2.0833570573049101</v>
      </c>
      <c r="Q20" s="20">
        <v>12.9015404315611</v>
      </c>
      <c r="R20" s="21">
        <v>2.2246574743165</v>
      </c>
      <c r="S20" s="20">
        <v>19.456770425614199</v>
      </c>
      <c r="T20" s="21">
        <v>1.1182367546193099</v>
      </c>
      <c r="U20" s="20">
        <v>11.3878540635218</v>
      </c>
      <c r="V20" s="21">
        <v>1.5076843333214101</v>
      </c>
      <c r="W20" s="20">
        <v>30.667347814424101</v>
      </c>
      <c r="X20" s="21">
        <v>1.99815703840898</v>
      </c>
      <c r="Y20" s="20">
        <v>19.279493750902301</v>
      </c>
      <c r="Z20" s="21">
        <v>2.2471241909798598</v>
      </c>
      <c r="AA20" s="20">
        <v>31.6530950631198</v>
      </c>
      <c r="AB20" s="21">
        <v>1.18619906613548</v>
      </c>
      <c r="AC20" s="20">
        <v>19.386612134932001</v>
      </c>
      <c r="AD20" s="21">
        <v>1.45534961231672</v>
      </c>
      <c r="AE20" s="20">
        <v>44.577630368711901</v>
      </c>
      <c r="AF20" s="21">
        <v>2.5212364573184098</v>
      </c>
      <c r="AG20" s="20">
        <v>25.1910182337799</v>
      </c>
      <c r="AH20" s="21">
        <v>3.1756435633829998</v>
      </c>
      <c r="AI20" s="20">
        <v>50.247378059363903</v>
      </c>
      <c r="AJ20" s="21">
        <v>1.3059798644536</v>
      </c>
      <c r="AK20" s="20">
        <v>38.913564951275603</v>
      </c>
      <c r="AL20" s="21">
        <v>2.3452002504584999</v>
      </c>
      <c r="AM20" s="20">
        <v>63.400403910464902</v>
      </c>
      <c r="AN20" s="21">
        <v>2.21115075459949</v>
      </c>
      <c r="AO20" s="20">
        <v>24.4868389591892</v>
      </c>
      <c r="AP20" s="21">
        <v>3.0914621004747498</v>
      </c>
      <c r="AQ20" s="20">
        <v>42.2342810890134</v>
      </c>
      <c r="AR20" s="21">
        <v>1.3133501016679701</v>
      </c>
      <c r="AS20" s="20">
        <v>26.0629671711004</v>
      </c>
      <c r="AT20" s="21">
        <v>1.9696717344193</v>
      </c>
      <c r="AU20" s="20">
        <v>58.778117065568402</v>
      </c>
      <c r="AV20" s="21">
        <v>2.2697036012930898</v>
      </c>
      <c r="AW20" s="20">
        <v>32.715149894467999</v>
      </c>
      <c r="AX20" s="21">
        <v>3.1464764553965501</v>
      </c>
      <c r="AY20" s="20">
        <v>28.362755781977</v>
      </c>
      <c r="AZ20" s="21">
        <v>1.3103672252955001</v>
      </c>
      <c r="BA20" s="20">
        <v>16.623541802089001</v>
      </c>
      <c r="BB20" s="21">
        <v>1.71386117659921</v>
      </c>
      <c r="BC20" s="20">
        <v>42.788085181495703</v>
      </c>
      <c r="BD20" s="21">
        <v>2.3781555547103301</v>
      </c>
      <c r="BE20" s="20">
        <v>26.164543379406702</v>
      </c>
      <c r="BF20" s="21">
        <v>2.6731675282538498</v>
      </c>
    </row>
    <row r="21" spans="1:58" x14ac:dyDescent="0.15">
      <c r="A21" s="73" t="s">
        <v>16</v>
      </c>
      <c r="B21" s="44">
        <v>2</v>
      </c>
      <c r="C21" s="20">
        <v>8.18523294389359</v>
      </c>
      <c r="D21" s="21">
        <v>0.48996485529900002</v>
      </c>
      <c r="E21" s="20">
        <v>5.8727461510285002</v>
      </c>
      <c r="F21" s="21">
        <v>0.758285030085738</v>
      </c>
      <c r="G21" s="20">
        <v>10.416708910256499</v>
      </c>
      <c r="H21" s="21">
        <v>1.1154956164646701</v>
      </c>
      <c r="I21" s="20">
        <v>4.5439627592279699</v>
      </c>
      <c r="J21" s="21">
        <v>1.4034459890742299</v>
      </c>
      <c r="K21" s="20">
        <v>6.8856503575647796</v>
      </c>
      <c r="L21" s="21">
        <v>0.51208030089490497</v>
      </c>
      <c r="M21" s="20">
        <v>3.4112722086010301</v>
      </c>
      <c r="N21" s="21">
        <v>0.63823867735427298</v>
      </c>
      <c r="O21" s="20">
        <v>10.6178493745519</v>
      </c>
      <c r="P21" s="21">
        <v>1.21967157854978</v>
      </c>
      <c r="Q21" s="20">
        <v>7.2065771659508897</v>
      </c>
      <c r="R21" s="21">
        <v>1.33365578605802</v>
      </c>
      <c r="S21" s="20">
        <v>16.923862410497101</v>
      </c>
      <c r="T21" s="21">
        <v>0.849351482236819</v>
      </c>
      <c r="U21" s="20">
        <v>9.9528191336213396</v>
      </c>
      <c r="V21" s="21">
        <v>1.26227543540127</v>
      </c>
      <c r="W21" s="20">
        <v>21.783336269569698</v>
      </c>
      <c r="X21" s="21">
        <v>1.68028983536383</v>
      </c>
      <c r="Y21" s="20">
        <v>11.8305171359483</v>
      </c>
      <c r="Z21" s="21">
        <v>2.0761046508851599</v>
      </c>
      <c r="AA21" s="20">
        <v>37.694396988312398</v>
      </c>
      <c r="AB21" s="21">
        <v>1.23238262986311</v>
      </c>
      <c r="AC21" s="20">
        <v>27.018021723231399</v>
      </c>
      <c r="AD21" s="21">
        <v>1.80156050233376</v>
      </c>
      <c r="AE21" s="20">
        <v>46.482688375069998</v>
      </c>
      <c r="AF21" s="21">
        <v>2.2444916644091601</v>
      </c>
      <c r="AG21" s="20">
        <v>19.464666651838598</v>
      </c>
      <c r="AH21" s="21">
        <v>2.63516595771803</v>
      </c>
      <c r="AI21" s="20">
        <v>59.117473561487202</v>
      </c>
      <c r="AJ21" s="21">
        <v>1.1795026579769501</v>
      </c>
      <c r="AK21" s="20">
        <v>48.267319278413503</v>
      </c>
      <c r="AL21" s="21">
        <v>2.20080694822094</v>
      </c>
      <c r="AM21" s="20">
        <v>67.9480001862633</v>
      </c>
      <c r="AN21" s="21">
        <v>1.9086877662214099</v>
      </c>
      <c r="AO21" s="20">
        <v>19.680680907849801</v>
      </c>
      <c r="AP21" s="21">
        <v>2.8305167521590402</v>
      </c>
      <c r="AQ21" s="20">
        <v>44.742277347379499</v>
      </c>
      <c r="AR21" s="21">
        <v>1.31135115114389</v>
      </c>
      <c r="AS21" s="20">
        <v>33.1253843430245</v>
      </c>
      <c r="AT21" s="21">
        <v>1.95568920799151</v>
      </c>
      <c r="AU21" s="20">
        <v>54.808317590404002</v>
      </c>
      <c r="AV21" s="21">
        <v>2.3471482074652301</v>
      </c>
      <c r="AW21" s="20">
        <v>21.682933247379498</v>
      </c>
      <c r="AX21" s="21">
        <v>3.0082663380759702</v>
      </c>
      <c r="AY21" s="20">
        <v>21.388104996908901</v>
      </c>
      <c r="AZ21" s="21">
        <v>0.95659005609565095</v>
      </c>
      <c r="BA21" s="20">
        <v>11.0991423504172</v>
      </c>
      <c r="BB21" s="21">
        <v>1.4381678446841799</v>
      </c>
      <c r="BC21" s="20">
        <v>29.5374498971699</v>
      </c>
      <c r="BD21" s="21">
        <v>1.9283929786418199</v>
      </c>
      <c r="BE21" s="20">
        <v>18.4383075467527</v>
      </c>
      <c r="BF21" s="21">
        <v>2.2095712074985601</v>
      </c>
    </row>
    <row r="22" spans="1:58" x14ac:dyDescent="0.15">
      <c r="A22" s="73" t="s">
        <v>17</v>
      </c>
      <c r="B22" s="44">
        <v>2</v>
      </c>
      <c r="C22" s="20">
        <v>34.034512326861602</v>
      </c>
      <c r="D22" s="21">
        <v>1.9670356925564501</v>
      </c>
      <c r="E22" s="20">
        <v>25.045861420122399</v>
      </c>
      <c r="F22" s="21">
        <v>3.2710324425474999</v>
      </c>
      <c r="G22" s="20">
        <v>43.3853855495747</v>
      </c>
      <c r="H22" s="21">
        <v>3.3762092061995799</v>
      </c>
      <c r="I22" s="20">
        <v>18.3395241294523</v>
      </c>
      <c r="J22" s="21">
        <v>4.5763513668064197</v>
      </c>
      <c r="K22" s="20">
        <v>5.5583053363287496</v>
      </c>
      <c r="L22" s="21">
        <v>0.97798947021622495</v>
      </c>
      <c r="M22" s="20">
        <v>2.0471955363987102</v>
      </c>
      <c r="N22" s="21">
        <v>1.1275843636851699</v>
      </c>
      <c r="O22" s="20">
        <v>11.4048171726687</v>
      </c>
      <c r="P22" s="21">
        <v>2.8002011356003802</v>
      </c>
      <c r="Q22" s="20">
        <v>9.3576216362700304</v>
      </c>
      <c r="R22" s="21">
        <v>3.12892180432365</v>
      </c>
      <c r="S22" s="20">
        <v>16.3335066233916</v>
      </c>
      <c r="T22" s="21">
        <v>1.3443797752025699</v>
      </c>
      <c r="U22" s="20">
        <v>9.2385890010204808</v>
      </c>
      <c r="V22" s="21">
        <v>2.2936197225621902</v>
      </c>
      <c r="W22" s="20">
        <v>28.660447696153099</v>
      </c>
      <c r="X22" s="21">
        <v>3.15589747740774</v>
      </c>
      <c r="Y22" s="20">
        <v>19.421858695132698</v>
      </c>
      <c r="Z22" s="21">
        <v>4.1065680066609698</v>
      </c>
      <c r="AA22" s="20">
        <v>39.6218285492251</v>
      </c>
      <c r="AB22" s="21">
        <v>1.6519691374006</v>
      </c>
      <c r="AC22" s="20">
        <v>25.8348205757827</v>
      </c>
      <c r="AD22" s="21">
        <v>2.8969351277166</v>
      </c>
      <c r="AE22" s="20">
        <v>49.740499925394502</v>
      </c>
      <c r="AF22" s="21">
        <v>2.9075708841539698</v>
      </c>
      <c r="AG22" s="20">
        <v>23.905679349611798</v>
      </c>
      <c r="AH22" s="21">
        <v>4.0377090791922701</v>
      </c>
      <c r="AI22" s="20">
        <v>50.003578214235297</v>
      </c>
      <c r="AJ22" s="21">
        <v>2.1041549896307701</v>
      </c>
      <c r="AK22" s="20">
        <v>37.803740877251997</v>
      </c>
      <c r="AL22" s="21">
        <v>3.78747934844304</v>
      </c>
      <c r="AM22" s="20">
        <v>57.278258801136502</v>
      </c>
      <c r="AN22" s="21">
        <v>3.6776564081649101</v>
      </c>
      <c r="AO22" s="20">
        <v>19.474517923884399</v>
      </c>
      <c r="AP22" s="21">
        <v>5.1204094587629001</v>
      </c>
      <c r="AQ22" s="20">
        <v>39.317565660319502</v>
      </c>
      <c r="AR22" s="21">
        <v>1.7278468507843401</v>
      </c>
      <c r="AS22" s="20">
        <v>27.581246004158899</v>
      </c>
      <c r="AT22" s="21">
        <v>3.1468213719807401</v>
      </c>
      <c r="AU22" s="20">
        <v>50.077215831990898</v>
      </c>
      <c r="AV22" s="21">
        <v>3.93080721483076</v>
      </c>
      <c r="AW22" s="20">
        <v>22.495969827831999</v>
      </c>
      <c r="AX22" s="21">
        <v>5.4314907543074904</v>
      </c>
      <c r="AY22" s="20">
        <v>34.725269418867597</v>
      </c>
      <c r="AZ22" s="21">
        <v>1.9128604301101899</v>
      </c>
      <c r="BA22" s="20">
        <v>24.662024031379701</v>
      </c>
      <c r="BB22" s="21">
        <v>3.04012965293995</v>
      </c>
      <c r="BC22" s="20">
        <v>47.060611009195803</v>
      </c>
      <c r="BD22" s="21">
        <v>3.7198631750472799</v>
      </c>
      <c r="BE22" s="20">
        <v>22.398586977816102</v>
      </c>
      <c r="BF22" s="21">
        <v>4.5467729793754996</v>
      </c>
    </row>
    <row r="23" spans="1:58" x14ac:dyDescent="0.15">
      <c r="A23" s="73" t="s">
        <v>18</v>
      </c>
      <c r="B23" s="44">
        <v>2</v>
      </c>
      <c r="C23" s="20">
        <v>35.993844561348197</v>
      </c>
      <c r="D23" s="21">
        <v>1.48551682784101</v>
      </c>
      <c r="E23" s="20">
        <v>23.223543410538799</v>
      </c>
      <c r="F23" s="21">
        <v>2.6343937369953401</v>
      </c>
      <c r="G23" s="20">
        <v>42.621812109690502</v>
      </c>
      <c r="H23" s="21">
        <v>2.8169280157262602</v>
      </c>
      <c r="I23" s="20">
        <v>19.3982686991517</v>
      </c>
      <c r="J23" s="21">
        <v>3.9746871436206201</v>
      </c>
      <c r="K23" s="20">
        <v>12.907140427129701</v>
      </c>
      <c r="L23" s="21">
        <v>1.17422931229613</v>
      </c>
      <c r="M23" s="20">
        <v>7.0210241639397903</v>
      </c>
      <c r="N23" s="21">
        <v>1.4326600109388901</v>
      </c>
      <c r="O23" s="20">
        <v>15.2677051061856</v>
      </c>
      <c r="P23" s="21">
        <v>1.82763931412303</v>
      </c>
      <c r="Q23" s="20">
        <v>8.2466809422457992</v>
      </c>
      <c r="R23" s="21">
        <v>2.3794168004784502</v>
      </c>
      <c r="S23" s="20">
        <v>29.931593682734</v>
      </c>
      <c r="T23" s="21">
        <v>1.5672192495708499</v>
      </c>
      <c r="U23" s="20">
        <v>19.035373089301601</v>
      </c>
      <c r="V23" s="21">
        <v>2.2898432047068198</v>
      </c>
      <c r="W23" s="20">
        <v>39.504630684702498</v>
      </c>
      <c r="X23" s="21">
        <v>3.0381241501998102</v>
      </c>
      <c r="Y23" s="20">
        <v>20.469257595400901</v>
      </c>
      <c r="Z23" s="21">
        <v>3.43217425499761</v>
      </c>
      <c r="AA23" s="20">
        <v>33.957744894395603</v>
      </c>
      <c r="AB23" s="21">
        <v>1.6476717717230001</v>
      </c>
      <c r="AC23" s="20">
        <v>19.093941029309399</v>
      </c>
      <c r="AD23" s="21">
        <v>2.25332419915352</v>
      </c>
      <c r="AE23" s="20">
        <v>44.438102991094901</v>
      </c>
      <c r="AF23" s="21">
        <v>2.87828631751719</v>
      </c>
      <c r="AG23" s="20">
        <v>25.344161961785399</v>
      </c>
      <c r="AH23" s="21">
        <v>3.2129293193452999</v>
      </c>
      <c r="AI23" s="20">
        <v>46.966076463658503</v>
      </c>
      <c r="AJ23" s="21">
        <v>1.691648741174</v>
      </c>
      <c r="AK23" s="20">
        <v>37.5128374399739</v>
      </c>
      <c r="AL23" s="21">
        <v>3.0834687159001701</v>
      </c>
      <c r="AM23" s="20">
        <v>58.4572216121921</v>
      </c>
      <c r="AN23" s="21">
        <v>2.79285248686715</v>
      </c>
      <c r="AO23" s="20">
        <v>20.9443841722182</v>
      </c>
      <c r="AP23" s="21">
        <v>3.7562235624118099</v>
      </c>
      <c r="AQ23" s="20">
        <v>38.768373682489901</v>
      </c>
      <c r="AR23" s="21">
        <v>1.4810367486617799</v>
      </c>
      <c r="AS23" s="20">
        <v>27.391493328168501</v>
      </c>
      <c r="AT23" s="21">
        <v>2.6823741093860698</v>
      </c>
      <c r="AU23" s="20">
        <v>49.699887601344798</v>
      </c>
      <c r="AV23" s="21">
        <v>2.7646154304940902</v>
      </c>
      <c r="AW23" s="20">
        <v>22.308394273176301</v>
      </c>
      <c r="AX23" s="21">
        <v>3.99382125821487</v>
      </c>
      <c r="AY23" s="20">
        <v>27.416243452441702</v>
      </c>
      <c r="AZ23" s="21">
        <v>1.70110263934686</v>
      </c>
      <c r="BA23" s="20">
        <v>15.817505600341599</v>
      </c>
      <c r="BB23" s="21">
        <v>2.3946497599903598</v>
      </c>
      <c r="BC23" s="20">
        <v>38.090434671222901</v>
      </c>
      <c r="BD23" s="21">
        <v>3.3464972545670002</v>
      </c>
      <c r="BE23" s="20">
        <v>22.2729290708813</v>
      </c>
      <c r="BF23" s="21">
        <v>3.86876564345667</v>
      </c>
    </row>
    <row r="24" spans="1:58" x14ac:dyDescent="0.15">
      <c r="A24" s="63" t="s">
        <v>19</v>
      </c>
      <c r="B24" s="44">
        <v>2</v>
      </c>
      <c r="C24" s="20">
        <v>44.403514995959199</v>
      </c>
      <c r="D24" s="21">
        <v>1.1187030903491899</v>
      </c>
      <c r="E24" s="20">
        <v>32.096967290108097</v>
      </c>
      <c r="F24" s="21">
        <v>2.11855411987613</v>
      </c>
      <c r="G24" s="20">
        <v>52.601647696584998</v>
      </c>
      <c r="H24" s="21">
        <v>2.3985405473981101</v>
      </c>
      <c r="I24" s="20">
        <v>20.504680406477</v>
      </c>
      <c r="J24" s="21">
        <v>2.9994728777525901</v>
      </c>
      <c r="K24" s="20">
        <v>5.90146866135201</v>
      </c>
      <c r="L24" s="21">
        <v>0.63897893628203695</v>
      </c>
      <c r="M24" s="20">
        <v>1.81333037698167</v>
      </c>
      <c r="N24" s="21">
        <v>0.64900749343312003</v>
      </c>
      <c r="O24" s="20">
        <v>8.2368892454190199</v>
      </c>
      <c r="P24" s="21">
        <v>1.4814480653519499</v>
      </c>
      <c r="Q24" s="20">
        <v>6.4235588684373504</v>
      </c>
      <c r="R24" s="21">
        <v>1.5390816235267699</v>
      </c>
      <c r="S24" s="20">
        <v>13.618341139901601</v>
      </c>
      <c r="T24" s="21">
        <v>1.0252725496952799</v>
      </c>
      <c r="U24" s="20">
        <v>6.84356030759837</v>
      </c>
      <c r="V24" s="21">
        <v>1.15253017224182</v>
      </c>
      <c r="W24" s="20">
        <v>19.6789908843779</v>
      </c>
      <c r="X24" s="21">
        <v>2.3255748459065</v>
      </c>
      <c r="Y24" s="20">
        <v>12.835430576779499</v>
      </c>
      <c r="Z24" s="21">
        <v>2.5814918763599399</v>
      </c>
      <c r="AA24" s="20">
        <v>26.598227410342599</v>
      </c>
      <c r="AB24" s="21">
        <v>1.0896989317136201</v>
      </c>
      <c r="AC24" s="20">
        <v>15.9977064884736</v>
      </c>
      <c r="AD24" s="21">
        <v>1.67518909405983</v>
      </c>
      <c r="AE24" s="20">
        <v>36.686946419642197</v>
      </c>
      <c r="AF24" s="21">
        <v>2.50460932994261</v>
      </c>
      <c r="AG24" s="20">
        <v>20.689239931168601</v>
      </c>
      <c r="AH24" s="21">
        <v>2.9081245609169999</v>
      </c>
      <c r="AI24" s="20">
        <v>28.065152776072399</v>
      </c>
      <c r="AJ24" s="21">
        <v>1.09531641617888</v>
      </c>
      <c r="AK24" s="20">
        <v>15.027461176587</v>
      </c>
      <c r="AL24" s="21">
        <v>1.6792730262678</v>
      </c>
      <c r="AM24" s="20">
        <v>38.363781373102498</v>
      </c>
      <c r="AN24" s="21">
        <v>2.1323135771064199</v>
      </c>
      <c r="AO24" s="20">
        <v>23.336320196515501</v>
      </c>
      <c r="AP24" s="21">
        <v>2.68726419151132</v>
      </c>
      <c r="AQ24" s="20">
        <v>25.562931860807002</v>
      </c>
      <c r="AR24" s="21">
        <v>1.14114135730948</v>
      </c>
      <c r="AS24" s="20">
        <v>13.3479619397569</v>
      </c>
      <c r="AT24" s="21">
        <v>1.6024558191843601</v>
      </c>
      <c r="AU24" s="20">
        <v>35.952686430081599</v>
      </c>
      <c r="AV24" s="21">
        <v>2.37817268497562</v>
      </c>
      <c r="AW24" s="20">
        <v>22.604724490324699</v>
      </c>
      <c r="AX24" s="21">
        <v>2.7834267798138201</v>
      </c>
      <c r="AY24" s="20">
        <v>22.297844827332099</v>
      </c>
      <c r="AZ24" s="21">
        <v>1.0751443868642601</v>
      </c>
      <c r="BA24" s="20">
        <v>10.5305657164447</v>
      </c>
      <c r="BB24" s="21">
        <v>1.4463019634557199</v>
      </c>
      <c r="BC24" s="20">
        <v>34.318307897215199</v>
      </c>
      <c r="BD24" s="21">
        <v>2.2438556439106798</v>
      </c>
      <c r="BE24" s="20">
        <v>23.787742180770501</v>
      </c>
      <c r="BF24" s="21">
        <v>2.4652463885774298</v>
      </c>
    </row>
    <row r="25" spans="1:58" x14ac:dyDescent="0.15">
      <c r="A25" s="73" t="s">
        <v>20</v>
      </c>
      <c r="B25" s="44">
        <v>2</v>
      </c>
      <c r="C25" s="20">
        <v>2.9969402711296902</v>
      </c>
      <c r="D25" s="21">
        <v>0.38326609833181102</v>
      </c>
      <c r="E25" s="20">
        <v>1.9549303125944599</v>
      </c>
      <c r="F25" s="21">
        <v>0.64839323125757597</v>
      </c>
      <c r="G25" s="20">
        <v>4.5881576403502304</v>
      </c>
      <c r="H25" s="21">
        <v>0.75618989519465996</v>
      </c>
      <c r="I25" s="20">
        <v>2.6332273277557698</v>
      </c>
      <c r="J25" s="21">
        <v>0.98611440348012402</v>
      </c>
      <c r="K25" s="20">
        <v>1.6776692523102099</v>
      </c>
      <c r="L25" s="21">
        <v>0.27875608535053797</v>
      </c>
      <c r="M25" s="20">
        <v>1.31091305859184</v>
      </c>
      <c r="N25" s="21">
        <v>0.40579084343758998</v>
      </c>
      <c r="O25" s="20">
        <v>3.1747226803974602</v>
      </c>
      <c r="P25" s="21">
        <v>0.83876896043733695</v>
      </c>
      <c r="Q25" s="20">
        <v>1.8638096218056199</v>
      </c>
      <c r="R25" s="21">
        <v>0.88767670131229603</v>
      </c>
      <c r="S25" s="20">
        <v>6.2921976007867304</v>
      </c>
      <c r="T25" s="21">
        <v>0.53880672829439502</v>
      </c>
      <c r="U25" s="20">
        <v>2.4661038020628698</v>
      </c>
      <c r="V25" s="21">
        <v>0.61842207488216405</v>
      </c>
      <c r="W25" s="20">
        <v>10.9243071407118</v>
      </c>
      <c r="X25" s="21">
        <v>1.18405079547908</v>
      </c>
      <c r="Y25" s="20">
        <v>8.4582033386489304</v>
      </c>
      <c r="Z25" s="21">
        <v>1.39609856836834</v>
      </c>
      <c r="AA25" s="20">
        <v>27.967864593796701</v>
      </c>
      <c r="AB25" s="21">
        <v>0.95255822988378902</v>
      </c>
      <c r="AC25" s="20">
        <v>23.7013798669763</v>
      </c>
      <c r="AD25" s="21">
        <v>1.7748057646303801</v>
      </c>
      <c r="AE25" s="20">
        <v>34.612158280467597</v>
      </c>
      <c r="AF25" s="21">
        <v>2.6648370387491802</v>
      </c>
      <c r="AG25" s="20">
        <v>10.9107784134913</v>
      </c>
      <c r="AH25" s="21">
        <v>3.1108415278432702</v>
      </c>
      <c r="AI25" s="20">
        <v>57.425890839047803</v>
      </c>
      <c r="AJ25" s="21">
        <v>1.1890707536963101</v>
      </c>
      <c r="AK25" s="20">
        <v>46.834705102274299</v>
      </c>
      <c r="AL25" s="21">
        <v>2.3621241736838998</v>
      </c>
      <c r="AM25" s="20">
        <v>66.950582652817104</v>
      </c>
      <c r="AN25" s="21">
        <v>2.0396671822958998</v>
      </c>
      <c r="AO25" s="20">
        <v>20.115877550542699</v>
      </c>
      <c r="AP25" s="21">
        <v>3.1123167469169402</v>
      </c>
      <c r="AQ25" s="20">
        <v>37.227375042653897</v>
      </c>
      <c r="AR25" s="21">
        <v>0.97120827624542205</v>
      </c>
      <c r="AS25" s="20">
        <v>26.5337634852729</v>
      </c>
      <c r="AT25" s="21">
        <v>2.0473631022210399</v>
      </c>
      <c r="AU25" s="20">
        <v>48.184266521956602</v>
      </c>
      <c r="AV25" s="21">
        <v>1.9510142923496601</v>
      </c>
      <c r="AW25" s="20">
        <v>21.650503036683599</v>
      </c>
      <c r="AX25" s="21">
        <v>3.0074729532646001</v>
      </c>
      <c r="AY25" s="20">
        <v>11.7718198930994</v>
      </c>
      <c r="AZ25" s="21">
        <v>0.64357523811039197</v>
      </c>
      <c r="BA25" s="20">
        <v>7.4561461023919398</v>
      </c>
      <c r="BB25" s="21">
        <v>1.24064357385265</v>
      </c>
      <c r="BC25" s="20">
        <v>18.395194782306799</v>
      </c>
      <c r="BD25" s="21">
        <v>1.5157073821813001</v>
      </c>
      <c r="BE25" s="20">
        <v>10.939048679914899</v>
      </c>
      <c r="BF25" s="21">
        <v>1.9858764920085199</v>
      </c>
    </row>
    <row r="26" spans="1:58" x14ac:dyDescent="0.15">
      <c r="A26" s="71" t="s">
        <v>22</v>
      </c>
      <c r="B26" s="44">
        <v>2</v>
      </c>
      <c r="C26" s="20">
        <v>9.3792463466826597</v>
      </c>
      <c r="D26" s="21">
        <v>0.68935977377008495</v>
      </c>
      <c r="E26" s="20">
        <v>5.38261434070135</v>
      </c>
      <c r="F26" s="21">
        <v>1.17112219919011</v>
      </c>
      <c r="G26" s="20">
        <v>10.7233929867244</v>
      </c>
      <c r="H26" s="21">
        <v>1.7690363098777899</v>
      </c>
      <c r="I26" s="20">
        <v>5.3407786460230504</v>
      </c>
      <c r="J26" s="21">
        <v>2.0712961998850998</v>
      </c>
      <c r="K26" s="20">
        <v>5.2109267341234098</v>
      </c>
      <c r="L26" s="21">
        <v>0.53034662366453</v>
      </c>
      <c r="M26" s="20">
        <v>3.1239639921062801</v>
      </c>
      <c r="N26" s="21">
        <v>0.88745813828730802</v>
      </c>
      <c r="O26" s="20">
        <v>8.2192612292429494</v>
      </c>
      <c r="P26" s="21">
        <v>1.52083734518409</v>
      </c>
      <c r="Q26" s="20">
        <v>5.0952972371366698</v>
      </c>
      <c r="R26" s="21">
        <v>1.8043260880323699</v>
      </c>
      <c r="S26" s="20">
        <v>8.1639843087782502</v>
      </c>
      <c r="T26" s="21">
        <v>0.77311323360637396</v>
      </c>
      <c r="U26" s="20">
        <v>5.0118171590216596</v>
      </c>
      <c r="V26" s="21">
        <v>1.10804746291736</v>
      </c>
      <c r="W26" s="20">
        <v>9.8177751712591501</v>
      </c>
      <c r="X26" s="21">
        <v>1.59012277913547</v>
      </c>
      <c r="Y26" s="20">
        <v>4.8059580122374896</v>
      </c>
      <c r="Z26" s="21">
        <v>1.9921761598922401</v>
      </c>
      <c r="AA26" s="20">
        <v>59.816681118110502</v>
      </c>
      <c r="AB26" s="21">
        <v>1.15278224895912</v>
      </c>
      <c r="AC26" s="20">
        <v>52.007479779953599</v>
      </c>
      <c r="AD26" s="21">
        <v>2.44956641175804</v>
      </c>
      <c r="AE26" s="20">
        <v>64.428393574672199</v>
      </c>
      <c r="AF26" s="21">
        <v>2.6388430335798301</v>
      </c>
      <c r="AG26" s="20">
        <v>12.4209137947185</v>
      </c>
      <c r="AH26" s="21">
        <v>3.55656165048245</v>
      </c>
      <c r="AI26" s="20">
        <v>62.4494608268839</v>
      </c>
      <c r="AJ26" s="21">
        <v>1.1163237611450201</v>
      </c>
      <c r="AK26" s="20">
        <v>48.201972613254597</v>
      </c>
      <c r="AL26" s="21">
        <v>2.55003697209637</v>
      </c>
      <c r="AM26" s="20">
        <v>72.603992881751196</v>
      </c>
      <c r="AN26" s="21">
        <v>2.36899613430622</v>
      </c>
      <c r="AO26" s="20">
        <v>24.402020268496599</v>
      </c>
      <c r="AP26" s="21">
        <v>3.98727363928184</v>
      </c>
      <c r="AQ26" s="20">
        <v>54.587337251850798</v>
      </c>
      <c r="AR26" s="21">
        <v>1.30234470234516</v>
      </c>
      <c r="AS26" s="20">
        <v>37.067724696449702</v>
      </c>
      <c r="AT26" s="21">
        <v>2.50673832328886</v>
      </c>
      <c r="AU26" s="20">
        <v>67.245035240287095</v>
      </c>
      <c r="AV26" s="21">
        <v>2.7019898245593499</v>
      </c>
      <c r="AW26" s="20">
        <v>30.177310543837301</v>
      </c>
      <c r="AX26" s="21">
        <v>3.8551132091664</v>
      </c>
      <c r="AY26" s="20">
        <v>22.202202459619901</v>
      </c>
      <c r="AZ26" s="21">
        <v>1.1351190282658501</v>
      </c>
      <c r="BA26" s="20">
        <v>13.337267345285801</v>
      </c>
      <c r="BB26" s="21">
        <v>2.1971873094396801</v>
      </c>
      <c r="BC26" s="20">
        <v>38.640069724805002</v>
      </c>
      <c r="BD26" s="21">
        <v>2.7579255621616801</v>
      </c>
      <c r="BE26" s="20">
        <v>25.3028023795192</v>
      </c>
      <c r="BF26" s="21">
        <v>3.3291039484421399</v>
      </c>
    </row>
    <row r="27" spans="1:58" x14ac:dyDescent="0.15">
      <c r="A27" s="73" t="s">
        <v>21</v>
      </c>
      <c r="B27" s="44">
        <v>2</v>
      </c>
      <c r="C27" s="20">
        <v>16.639158808059101</v>
      </c>
      <c r="D27" s="21">
        <v>0.98827126758446904</v>
      </c>
      <c r="E27" s="20">
        <v>15.1416350308722</v>
      </c>
      <c r="F27" s="21">
        <v>1.34093514245135</v>
      </c>
      <c r="G27" s="20">
        <v>17.117786077686201</v>
      </c>
      <c r="H27" s="21">
        <v>1.34704516791798</v>
      </c>
      <c r="I27" s="20">
        <v>1.97615104681404</v>
      </c>
      <c r="J27" s="21">
        <v>1.52656071376072</v>
      </c>
      <c r="K27" s="20">
        <v>12.6858246641909</v>
      </c>
      <c r="L27" s="21">
        <v>0.50162403888964602</v>
      </c>
      <c r="M27" s="20">
        <v>8.7718087157036795</v>
      </c>
      <c r="N27" s="21">
        <v>0.77763521674360703</v>
      </c>
      <c r="O27" s="20">
        <v>17.889986424549999</v>
      </c>
      <c r="P27" s="21">
        <v>1.0973497030578401</v>
      </c>
      <c r="Q27" s="20">
        <v>9.1181777088463498</v>
      </c>
      <c r="R27" s="21">
        <v>1.3021592868809999</v>
      </c>
      <c r="S27" s="20">
        <v>11.3627663178207</v>
      </c>
      <c r="T27" s="21">
        <v>0.61877535935878303</v>
      </c>
      <c r="U27" s="20">
        <v>6.1906975496946703</v>
      </c>
      <c r="V27" s="21">
        <v>0.73023635891767902</v>
      </c>
      <c r="W27" s="20">
        <v>16.482356694200401</v>
      </c>
      <c r="X27" s="21">
        <v>1.17863536666337</v>
      </c>
      <c r="Y27" s="20">
        <v>10.291659144505701</v>
      </c>
      <c r="Z27" s="21">
        <v>1.2431177078401601</v>
      </c>
      <c r="AA27" s="20">
        <v>47.760399475099398</v>
      </c>
      <c r="AB27" s="21">
        <v>0.95716522281174798</v>
      </c>
      <c r="AC27" s="20">
        <v>38.168016501730797</v>
      </c>
      <c r="AD27" s="21">
        <v>1.3968707743267601</v>
      </c>
      <c r="AE27" s="20">
        <v>54.027463107835402</v>
      </c>
      <c r="AF27" s="21">
        <v>1.67998251621104</v>
      </c>
      <c r="AG27" s="20">
        <v>15.8594466061045</v>
      </c>
      <c r="AH27" s="21">
        <v>2.0601173719829302</v>
      </c>
      <c r="AI27" s="20">
        <v>74.385343509840595</v>
      </c>
      <c r="AJ27" s="21">
        <v>0.71767557306727103</v>
      </c>
      <c r="AK27" s="20">
        <v>65.612429991534398</v>
      </c>
      <c r="AL27" s="21">
        <v>1.3665250166364</v>
      </c>
      <c r="AM27" s="20">
        <v>81.897756296351602</v>
      </c>
      <c r="AN27" s="21">
        <v>1.10030350557845</v>
      </c>
      <c r="AO27" s="20">
        <v>16.2853263048172</v>
      </c>
      <c r="AP27" s="21">
        <v>1.6362715417603599</v>
      </c>
      <c r="AQ27" s="20">
        <v>53.079540014585902</v>
      </c>
      <c r="AR27" s="21">
        <v>0.74152015460558096</v>
      </c>
      <c r="AS27" s="20">
        <v>39.577635512104102</v>
      </c>
      <c r="AT27" s="21">
        <v>1.4198417352880499</v>
      </c>
      <c r="AU27" s="20">
        <v>64.735364933420499</v>
      </c>
      <c r="AV27" s="21">
        <v>1.4443896212467899</v>
      </c>
      <c r="AW27" s="20">
        <v>25.1577294213164</v>
      </c>
      <c r="AX27" s="21">
        <v>2.0094601811549802</v>
      </c>
      <c r="AY27" s="20">
        <v>28.391822338516899</v>
      </c>
      <c r="AZ27" s="21">
        <v>0.72427836575182802</v>
      </c>
      <c r="BA27" s="20">
        <v>17.3517793999677</v>
      </c>
      <c r="BB27" s="21">
        <v>1.19229314925215</v>
      </c>
      <c r="BC27" s="20">
        <v>39.476629589507503</v>
      </c>
      <c r="BD27" s="21">
        <v>1.36051657202424</v>
      </c>
      <c r="BE27" s="20">
        <v>22.124850189539799</v>
      </c>
      <c r="BF27" s="21">
        <v>1.84903720984062</v>
      </c>
    </row>
    <row r="28" spans="1:58" x14ac:dyDescent="0.15">
      <c r="A28" s="73" t="s">
        <v>23</v>
      </c>
      <c r="B28" s="44">
        <v>2</v>
      </c>
      <c r="C28" s="20">
        <v>58.254648651953801</v>
      </c>
      <c r="D28" s="21">
        <v>1.66861169086332</v>
      </c>
      <c r="E28" s="20">
        <v>52.225455628211499</v>
      </c>
      <c r="F28" s="21">
        <v>3.0877191062634299</v>
      </c>
      <c r="G28" s="20">
        <v>58.029423221805303</v>
      </c>
      <c r="H28" s="21">
        <v>2.5732905133293298</v>
      </c>
      <c r="I28" s="20">
        <v>5.8039675935937503</v>
      </c>
      <c r="J28" s="21">
        <v>3.4868852254314402</v>
      </c>
      <c r="K28" s="20">
        <v>20.849932037757601</v>
      </c>
      <c r="L28" s="21">
        <v>1.40017359482171</v>
      </c>
      <c r="M28" s="20">
        <v>13.6397320235866</v>
      </c>
      <c r="N28" s="21">
        <v>1.82659051177627</v>
      </c>
      <c r="O28" s="20">
        <v>25.3604891804784</v>
      </c>
      <c r="P28" s="21">
        <v>2.6839275938635101</v>
      </c>
      <c r="Q28" s="20">
        <v>11.7207571568918</v>
      </c>
      <c r="R28" s="21">
        <v>3.0156871697221801</v>
      </c>
      <c r="S28" s="20">
        <v>19.9929756560981</v>
      </c>
      <c r="T28" s="21">
        <v>1.1063496365583201</v>
      </c>
      <c r="U28" s="20">
        <v>14.169911799884799</v>
      </c>
      <c r="V28" s="21">
        <v>1.9124155648787999</v>
      </c>
      <c r="W28" s="20">
        <v>20.902607849852199</v>
      </c>
      <c r="X28" s="21">
        <v>2.01287101873559</v>
      </c>
      <c r="Y28" s="20">
        <v>6.7326960499673998</v>
      </c>
      <c r="Z28" s="21">
        <v>2.6016052438380899</v>
      </c>
      <c r="AA28" s="20">
        <v>60.566832520209303</v>
      </c>
      <c r="AB28" s="21">
        <v>1.35540913534574</v>
      </c>
      <c r="AC28" s="20">
        <v>50.975513052317297</v>
      </c>
      <c r="AD28" s="21">
        <v>2.3704464749573502</v>
      </c>
      <c r="AE28" s="20">
        <v>63.216824411783698</v>
      </c>
      <c r="AF28" s="21">
        <v>2.7046242659158501</v>
      </c>
      <c r="AG28" s="20">
        <v>12.241311359466399</v>
      </c>
      <c r="AH28" s="21">
        <v>3.2009844141758199</v>
      </c>
      <c r="AI28" s="20">
        <v>69.541649406647295</v>
      </c>
      <c r="AJ28" s="21">
        <v>1.2525913830597499</v>
      </c>
      <c r="AK28" s="20">
        <v>56.991514415863897</v>
      </c>
      <c r="AL28" s="21">
        <v>2.71196197591996</v>
      </c>
      <c r="AM28" s="20">
        <v>76.842049248199501</v>
      </c>
      <c r="AN28" s="21">
        <v>2.3776361894490901</v>
      </c>
      <c r="AO28" s="20">
        <v>19.8505348323357</v>
      </c>
      <c r="AP28" s="21">
        <v>3.7627000502207402</v>
      </c>
      <c r="AQ28" s="20">
        <v>40.068462198341699</v>
      </c>
      <c r="AR28" s="21">
        <v>1.33547783434276</v>
      </c>
      <c r="AS28" s="20">
        <v>27.975772687591501</v>
      </c>
      <c r="AT28" s="21">
        <v>2.0314495648422701</v>
      </c>
      <c r="AU28" s="20">
        <v>49.305482175269397</v>
      </c>
      <c r="AV28" s="21">
        <v>2.7148108402680302</v>
      </c>
      <c r="AW28" s="20">
        <v>21.329709487677999</v>
      </c>
      <c r="AX28" s="21">
        <v>2.8350033176538498</v>
      </c>
      <c r="AY28" s="20">
        <v>12.2194822941357</v>
      </c>
      <c r="AZ28" s="21">
        <v>0.91873616227240196</v>
      </c>
      <c r="BA28" s="20">
        <v>9.0639844151557796</v>
      </c>
      <c r="BB28" s="21">
        <v>1.31689333036069</v>
      </c>
      <c r="BC28" s="20">
        <v>16.461916859000599</v>
      </c>
      <c r="BD28" s="21">
        <v>2.0599337441451202</v>
      </c>
      <c r="BE28" s="20">
        <v>7.3979324438447902</v>
      </c>
      <c r="BF28" s="21">
        <v>2.5205348817888402</v>
      </c>
    </row>
    <row r="29" spans="1:58" x14ac:dyDescent="0.15">
      <c r="A29" s="73" t="s">
        <v>24</v>
      </c>
      <c r="B29" s="44">
        <v>2</v>
      </c>
      <c r="C29" s="20">
        <v>16.4798894078729</v>
      </c>
      <c r="D29" s="21">
        <v>0.90672973899669196</v>
      </c>
      <c r="E29" s="20">
        <v>13.5737381223766</v>
      </c>
      <c r="F29" s="21">
        <v>1.3993598833649401</v>
      </c>
      <c r="G29" s="20">
        <v>18.027169565703201</v>
      </c>
      <c r="H29" s="21">
        <v>1.2065138795630299</v>
      </c>
      <c r="I29" s="20">
        <v>4.4534314433265703</v>
      </c>
      <c r="J29" s="21">
        <v>1.55240516740795</v>
      </c>
      <c r="K29" s="20">
        <v>4.5640081362826797</v>
      </c>
      <c r="L29" s="21">
        <v>0.405164066753263</v>
      </c>
      <c r="M29" s="20">
        <v>3.2042178332067599</v>
      </c>
      <c r="N29" s="21">
        <v>0.58902767039621096</v>
      </c>
      <c r="O29" s="20">
        <v>5.0982522012351197</v>
      </c>
      <c r="P29" s="21">
        <v>0.96927181261904505</v>
      </c>
      <c r="Q29" s="20">
        <v>1.89403436802836</v>
      </c>
      <c r="R29" s="21">
        <v>1.15002197391215</v>
      </c>
      <c r="S29" s="20">
        <v>7.9241679076511504</v>
      </c>
      <c r="T29" s="21">
        <v>0.50588175690237702</v>
      </c>
      <c r="U29" s="20">
        <v>5.3688142522661302</v>
      </c>
      <c r="V29" s="21">
        <v>0.954385248625091</v>
      </c>
      <c r="W29" s="20">
        <v>10.872031208834301</v>
      </c>
      <c r="X29" s="21">
        <v>1.32989663661868</v>
      </c>
      <c r="Y29" s="20">
        <v>5.5032169565681803</v>
      </c>
      <c r="Z29" s="21">
        <v>1.74430085990731</v>
      </c>
      <c r="AA29" s="20">
        <v>30.801367135368</v>
      </c>
      <c r="AB29" s="21">
        <v>0.95168803565395299</v>
      </c>
      <c r="AC29" s="20">
        <v>19.274843406083999</v>
      </c>
      <c r="AD29" s="21">
        <v>1.4488790839039101</v>
      </c>
      <c r="AE29" s="20">
        <v>41.640701621045899</v>
      </c>
      <c r="AF29" s="21">
        <v>2.0956387634442502</v>
      </c>
      <c r="AG29" s="20">
        <v>22.3658582149619</v>
      </c>
      <c r="AH29" s="21">
        <v>2.5053316524099101</v>
      </c>
      <c r="AI29" s="20">
        <v>66.351590239002306</v>
      </c>
      <c r="AJ29" s="21">
        <v>1.0557970318215499</v>
      </c>
      <c r="AK29" s="20">
        <v>52.430569852298397</v>
      </c>
      <c r="AL29" s="21">
        <v>2.1403719701481601</v>
      </c>
      <c r="AM29" s="20">
        <v>75.860986822581097</v>
      </c>
      <c r="AN29" s="21">
        <v>1.5355781229644101</v>
      </c>
      <c r="AO29" s="20">
        <v>23.4304169702827</v>
      </c>
      <c r="AP29" s="21">
        <v>2.3658070957283202</v>
      </c>
      <c r="AQ29" s="20">
        <v>38.533230900805201</v>
      </c>
      <c r="AR29" s="21">
        <v>1.00889030660204</v>
      </c>
      <c r="AS29" s="20">
        <v>22.492256443845399</v>
      </c>
      <c r="AT29" s="21">
        <v>1.8592153016352899</v>
      </c>
      <c r="AU29" s="20">
        <v>52.393747398507003</v>
      </c>
      <c r="AV29" s="21">
        <v>1.9091541147194899</v>
      </c>
      <c r="AW29" s="20">
        <v>29.9014909546616</v>
      </c>
      <c r="AX29" s="21">
        <v>2.7847239762137601</v>
      </c>
      <c r="AY29" s="20">
        <v>15.44311705576</v>
      </c>
      <c r="AZ29" s="21">
        <v>0.91762702179144495</v>
      </c>
      <c r="BA29" s="20">
        <v>8.9326216304097805</v>
      </c>
      <c r="BB29" s="21">
        <v>1.21525594530138</v>
      </c>
      <c r="BC29" s="20">
        <v>24.4382135533527</v>
      </c>
      <c r="BD29" s="21">
        <v>1.9116911215269401</v>
      </c>
      <c r="BE29" s="20">
        <v>15.5055919229429</v>
      </c>
      <c r="BF29" s="21">
        <v>2.1353221991749298</v>
      </c>
    </row>
    <row r="30" spans="1:58" x14ac:dyDescent="0.15">
      <c r="A30" s="73" t="s">
        <v>25</v>
      </c>
      <c r="B30" s="44">
        <v>2</v>
      </c>
      <c r="C30" s="20">
        <v>41.458988279979501</v>
      </c>
      <c r="D30" s="21">
        <v>1.23947707591578</v>
      </c>
      <c r="E30" s="20">
        <v>35.326994547053403</v>
      </c>
      <c r="F30" s="21">
        <v>1.9121608388515601</v>
      </c>
      <c r="G30" s="20">
        <v>48.2374449407179</v>
      </c>
      <c r="H30" s="21">
        <v>1.8693597284340699</v>
      </c>
      <c r="I30" s="20">
        <v>12.910450393664499</v>
      </c>
      <c r="J30" s="21">
        <v>2.5379911942190398</v>
      </c>
      <c r="K30" s="20">
        <v>8.4240135654652395</v>
      </c>
      <c r="L30" s="21">
        <v>0.76321241350151503</v>
      </c>
      <c r="M30" s="20">
        <v>5.4981142389146296</v>
      </c>
      <c r="N30" s="21">
        <v>0.73779460346180703</v>
      </c>
      <c r="O30" s="20">
        <v>12.3784929978305</v>
      </c>
      <c r="P30" s="21">
        <v>1.45716995788989</v>
      </c>
      <c r="Q30" s="20">
        <v>6.8803787589158301</v>
      </c>
      <c r="R30" s="21">
        <v>1.68433439108158</v>
      </c>
      <c r="S30" s="20">
        <v>10.517750895975301</v>
      </c>
      <c r="T30" s="21">
        <v>0.73146898583091002</v>
      </c>
      <c r="U30" s="20">
        <v>4.9306869965354299</v>
      </c>
      <c r="V30" s="21">
        <v>0.71705643720137202</v>
      </c>
      <c r="W30" s="20">
        <v>18.075922607308001</v>
      </c>
      <c r="X30" s="21">
        <v>2.1862911757824</v>
      </c>
      <c r="Y30" s="20">
        <v>13.1452356107726</v>
      </c>
      <c r="Z30" s="21">
        <v>2.2659460007488499</v>
      </c>
      <c r="AA30" s="20">
        <v>44.597289772353001</v>
      </c>
      <c r="AB30" s="21">
        <v>1.3352946552837801</v>
      </c>
      <c r="AC30" s="20">
        <v>34.354321815634599</v>
      </c>
      <c r="AD30" s="21">
        <v>1.8227616352267599</v>
      </c>
      <c r="AE30" s="20">
        <v>53.388306272590803</v>
      </c>
      <c r="AF30" s="21">
        <v>2.4759568666335401</v>
      </c>
      <c r="AG30" s="20">
        <v>19.033984456956201</v>
      </c>
      <c r="AH30" s="21">
        <v>2.8197307084701499</v>
      </c>
      <c r="AI30" s="20">
        <v>78.673997884361</v>
      </c>
      <c r="AJ30" s="21">
        <v>0.76570169063031102</v>
      </c>
      <c r="AK30" s="20">
        <v>67.451127030680496</v>
      </c>
      <c r="AL30" s="21">
        <v>2.0378854359332399</v>
      </c>
      <c r="AM30" s="20">
        <v>88.750116600009903</v>
      </c>
      <c r="AN30" s="21">
        <v>1.1154870250578</v>
      </c>
      <c r="AO30" s="20">
        <v>21.2989895693294</v>
      </c>
      <c r="AP30" s="21">
        <v>2.5018136447292498</v>
      </c>
      <c r="AQ30" s="20">
        <v>47.281401339593003</v>
      </c>
      <c r="AR30" s="21">
        <v>1.1495555075366699</v>
      </c>
      <c r="AS30" s="20">
        <v>32.984672513551601</v>
      </c>
      <c r="AT30" s="21">
        <v>1.8600022277695301</v>
      </c>
      <c r="AU30" s="20">
        <v>60.897089081830202</v>
      </c>
      <c r="AV30" s="21">
        <v>2.1428726394387998</v>
      </c>
      <c r="AW30" s="20">
        <v>27.912416568278701</v>
      </c>
      <c r="AX30" s="21">
        <v>2.67762273265686</v>
      </c>
      <c r="AY30" s="20">
        <v>10.2421605955318</v>
      </c>
      <c r="AZ30" s="21">
        <v>0.97050290785386695</v>
      </c>
      <c r="BA30" s="20">
        <v>4.5160791051004603</v>
      </c>
      <c r="BB30" s="21">
        <v>0.82020178118651699</v>
      </c>
      <c r="BC30" s="20">
        <v>18.192769645250898</v>
      </c>
      <c r="BD30" s="21">
        <v>2.3062561920315598</v>
      </c>
      <c r="BE30" s="20">
        <v>13.6766905401504</v>
      </c>
      <c r="BF30" s="21">
        <v>2.46096089901138</v>
      </c>
    </row>
    <row r="31" spans="1:58" x14ac:dyDescent="0.15">
      <c r="A31" s="73" t="s">
        <v>26</v>
      </c>
      <c r="B31" s="44">
        <v>2</v>
      </c>
      <c r="C31" s="20">
        <v>19.471774709889001</v>
      </c>
      <c r="D31" s="21">
        <v>1.3952066455801899</v>
      </c>
      <c r="E31" s="20">
        <v>16.973923361434998</v>
      </c>
      <c r="F31" s="21">
        <v>1.98441634225373</v>
      </c>
      <c r="G31" s="20">
        <v>19.481700995063299</v>
      </c>
      <c r="H31" s="21">
        <v>1.74007231787154</v>
      </c>
      <c r="I31" s="20">
        <v>2.5077776336283</v>
      </c>
      <c r="J31" s="21">
        <v>2.3890619523510699</v>
      </c>
      <c r="K31" s="20">
        <v>4.2763453494649903</v>
      </c>
      <c r="L31" s="21">
        <v>0.414710970488058</v>
      </c>
      <c r="M31" s="20">
        <v>3.8906904948152001</v>
      </c>
      <c r="N31" s="21">
        <v>0.79487250961577005</v>
      </c>
      <c r="O31" s="20">
        <v>6.4636993716350801</v>
      </c>
      <c r="P31" s="21">
        <v>0.93692424790569895</v>
      </c>
      <c r="Q31" s="20">
        <v>2.57300887681988</v>
      </c>
      <c r="R31" s="21">
        <v>1.20710568154173</v>
      </c>
      <c r="S31" s="20">
        <v>14.643384744273201</v>
      </c>
      <c r="T31" s="21">
        <v>0.79658027002264398</v>
      </c>
      <c r="U31" s="20">
        <v>8.6575853113138592</v>
      </c>
      <c r="V31" s="21">
        <v>1.2383326587218</v>
      </c>
      <c r="W31" s="20">
        <v>20.937326010145298</v>
      </c>
      <c r="X31" s="21">
        <v>1.6460121479013301</v>
      </c>
      <c r="Y31" s="20">
        <v>12.2797406988314</v>
      </c>
      <c r="Z31" s="21">
        <v>1.96055902195325</v>
      </c>
      <c r="AA31" s="20">
        <v>29.875131751157099</v>
      </c>
      <c r="AB31" s="21">
        <v>1.05955221009964</v>
      </c>
      <c r="AC31" s="20">
        <v>25.9431675451738</v>
      </c>
      <c r="AD31" s="21">
        <v>1.9135073363764701</v>
      </c>
      <c r="AE31" s="20">
        <v>35.184686244510402</v>
      </c>
      <c r="AF31" s="21">
        <v>1.94668843613506</v>
      </c>
      <c r="AG31" s="20">
        <v>9.2415186993365808</v>
      </c>
      <c r="AH31" s="21">
        <v>2.7229237823496901</v>
      </c>
      <c r="AI31" s="20">
        <v>43.485909216859703</v>
      </c>
      <c r="AJ31" s="21">
        <v>1.04227959397141</v>
      </c>
      <c r="AK31" s="20">
        <v>36.531765449406997</v>
      </c>
      <c r="AL31" s="21">
        <v>2.25235031599748</v>
      </c>
      <c r="AM31" s="20">
        <v>51.975305670951599</v>
      </c>
      <c r="AN31" s="21">
        <v>2.15456043240258</v>
      </c>
      <c r="AO31" s="20">
        <v>15.443540221544501</v>
      </c>
      <c r="AP31" s="21">
        <v>3.3039179039566999</v>
      </c>
      <c r="AQ31" s="20">
        <v>19.563968657240402</v>
      </c>
      <c r="AR31" s="21">
        <v>0.88553984001235497</v>
      </c>
      <c r="AS31" s="20">
        <v>13.1452997975966</v>
      </c>
      <c r="AT31" s="21">
        <v>1.39496956318646</v>
      </c>
      <c r="AU31" s="20">
        <v>26.397000063218599</v>
      </c>
      <c r="AV31" s="21">
        <v>1.7915161933425401</v>
      </c>
      <c r="AW31" s="20">
        <v>13.251700265622</v>
      </c>
      <c r="AX31" s="21">
        <v>2.40924367558629</v>
      </c>
      <c r="AY31" s="20">
        <v>3.2326292259901201</v>
      </c>
      <c r="AZ31" s="21">
        <v>0.41128443188789598</v>
      </c>
      <c r="BA31" s="20">
        <v>1.38202881746051</v>
      </c>
      <c r="BB31" s="21">
        <v>0.38816783215171402</v>
      </c>
      <c r="BC31" s="20">
        <v>6.1448067466850702</v>
      </c>
      <c r="BD31" s="21">
        <v>1.02457652186371</v>
      </c>
      <c r="BE31" s="20">
        <v>4.7627779292245602</v>
      </c>
      <c r="BF31" s="21">
        <v>1.04169083181304</v>
      </c>
    </row>
    <row r="32" spans="1:58" x14ac:dyDescent="0.15">
      <c r="A32" s="73" t="s">
        <v>27</v>
      </c>
      <c r="B32" s="44">
        <v>2</v>
      </c>
      <c r="C32" s="20">
        <v>29.557275106856</v>
      </c>
      <c r="D32" s="21">
        <v>0.96073558288233296</v>
      </c>
      <c r="E32" s="20">
        <v>21.999708879969099</v>
      </c>
      <c r="F32" s="21">
        <v>1.4708237870172201</v>
      </c>
      <c r="G32" s="20">
        <v>36.686571034349001</v>
      </c>
      <c r="H32" s="21">
        <v>1.6771400710876101</v>
      </c>
      <c r="I32" s="20">
        <v>14.686862154379901</v>
      </c>
      <c r="J32" s="21">
        <v>2.0928301162678999</v>
      </c>
      <c r="K32" s="20">
        <v>7.3430408480765701</v>
      </c>
      <c r="L32" s="21">
        <v>0.50404310640166305</v>
      </c>
      <c r="M32" s="20">
        <v>4.4743742765132701</v>
      </c>
      <c r="N32" s="21">
        <v>0.91946022243442205</v>
      </c>
      <c r="O32" s="20">
        <v>11.781938105011699</v>
      </c>
      <c r="P32" s="21">
        <v>0.98000689508711902</v>
      </c>
      <c r="Q32" s="20">
        <v>7.3075638284984299</v>
      </c>
      <c r="R32" s="21">
        <v>1.3757484004646201</v>
      </c>
      <c r="S32" s="20">
        <v>14.7445448496062</v>
      </c>
      <c r="T32" s="21">
        <v>0.74765645108316703</v>
      </c>
      <c r="U32" s="20">
        <v>11.5072845985935</v>
      </c>
      <c r="V32" s="21">
        <v>1.37471326991076</v>
      </c>
      <c r="W32" s="20">
        <v>19.8934644520013</v>
      </c>
      <c r="X32" s="21">
        <v>1.2202335358745899</v>
      </c>
      <c r="Y32" s="20">
        <v>8.3861798534078194</v>
      </c>
      <c r="Z32" s="21">
        <v>1.81758720263575</v>
      </c>
      <c r="AA32" s="20">
        <v>38.160701334133897</v>
      </c>
      <c r="AB32" s="21">
        <v>1.04758370587826</v>
      </c>
      <c r="AC32" s="20">
        <v>27.8188247349884</v>
      </c>
      <c r="AD32" s="21">
        <v>1.8021775207914199</v>
      </c>
      <c r="AE32" s="20">
        <v>46.638880755163001</v>
      </c>
      <c r="AF32" s="21">
        <v>1.7350556244622599</v>
      </c>
      <c r="AG32" s="20">
        <v>18.820056020174601</v>
      </c>
      <c r="AH32" s="21">
        <v>2.5692311856172299</v>
      </c>
      <c r="AI32" s="20">
        <v>40.405712656692799</v>
      </c>
      <c r="AJ32" s="21">
        <v>1.05605808962197</v>
      </c>
      <c r="AK32" s="20">
        <v>29.097283863407799</v>
      </c>
      <c r="AL32" s="21">
        <v>1.5754292419053699</v>
      </c>
      <c r="AM32" s="20">
        <v>49.840249915929803</v>
      </c>
      <c r="AN32" s="21">
        <v>1.5731378065850601</v>
      </c>
      <c r="AO32" s="20">
        <v>20.742966052522</v>
      </c>
      <c r="AP32" s="21">
        <v>1.94808313976896</v>
      </c>
      <c r="AQ32" s="20">
        <v>23.446547012893099</v>
      </c>
      <c r="AR32" s="21">
        <v>0.73203671675260995</v>
      </c>
      <c r="AS32" s="20">
        <v>14.909602821760901</v>
      </c>
      <c r="AT32" s="21">
        <v>1.34515526150028</v>
      </c>
      <c r="AU32" s="20">
        <v>33.063430235082897</v>
      </c>
      <c r="AV32" s="21">
        <v>1.7911193980800899</v>
      </c>
      <c r="AW32" s="20">
        <v>18.153827413321899</v>
      </c>
      <c r="AX32" s="21">
        <v>2.29788522048056</v>
      </c>
      <c r="AY32" s="20">
        <v>15.1195412943477</v>
      </c>
      <c r="AZ32" s="21">
        <v>0.77025621062184702</v>
      </c>
      <c r="BA32" s="20">
        <v>8.9741258169662501</v>
      </c>
      <c r="BB32" s="21">
        <v>1.08117213175703</v>
      </c>
      <c r="BC32" s="20">
        <v>24.114813386764698</v>
      </c>
      <c r="BD32" s="21">
        <v>1.6166518886757</v>
      </c>
      <c r="BE32" s="20">
        <v>15.1406875697985</v>
      </c>
      <c r="BF32" s="21">
        <v>1.8286142594308601</v>
      </c>
    </row>
    <row r="33" spans="1:58" x14ac:dyDescent="0.15">
      <c r="A33" s="73" t="s">
        <v>28</v>
      </c>
      <c r="B33" s="44">
        <v>2</v>
      </c>
      <c r="C33" s="20">
        <v>46.689257329742702</v>
      </c>
      <c r="D33" s="21">
        <v>1.24130380407351</v>
      </c>
      <c r="E33" s="20">
        <v>44.487527815160597</v>
      </c>
      <c r="F33" s="21">
        <v>3.1043210384770301</v>
      </c>
      <c r="G33" s="20">
        <v>48.226459201512</v>
      </c>
      <c r="H33" s="21">
        <v>2.6645926269765701</v>
      </c>
      <c r="I33" s="20">
        <v>3.7389313863514699</v>
      </c>
      <c r="J33" s="21">
        <v>4.4493749006202696</v>
      </c>
      <c r="K33" s="20">
        <v>6.6193790977003903</v>
      </c>
      <c r="L33" s="21">
        <v>0.66266076024294096</v>
      </c>
      <c r="M33" s="20">
        <v>3.86260188054001</v>
      </c>
      <c r="N33" s="21">
        <v>1.14999127805817</v>
      </c>
      <c r="O33" s="20">
        <v>12.094145517444501</v>
      </c>
      <c r="P33" s="21">
        <v>2.1309835668687001</v>
      </c>
      <c r="Q33" s="20">
        <v>8.2315436369045401</v>
      </c>
      <c r="R33" s="21">
        <v>2.5259571099478801</v>
      </c>
      <c r="S33" s="20">
        <v>18.6339990374208</v>
      </c>
      <c r="T33" s="21">
        <v>0.947957045772995</v>
      </c>
      <c r="U33" s="20">
        <v>15.4029996487932</v>
      </c>
      <c r="V33" s="21">
        <v>2.01410176336478</v>
      </c>
      <c r="W33" s="20">
        <v>24.713818380932601</v>
      </c>
      <c r="X33" s="21">
        <v>2.0825092912628902</v>
      </c>
      <c r="Y33" s="20">
        <v>9.3108187321393601</v>
      </c>
      <c r="Z33" s="21">
        <v>2.8299957655073902</v>
      </c>
      <c r="AA33" s="20">
        <v>44.468524195602001</v>
      </c>
      <c r="AB33" s="21">
        <v>1.1693083673525899</v>
      </c>
      <c r="AC33" s="20">
        <v>37.439080398749802</v>
      </c>
      <c r="AD33" s="21">
        <v>2.5747234197392501</v>
      </c>
      <c r="AE33" s="20">
        <v>52.152002665560097</v>
      </c>
      <c r="AF33" s="21">
        <v>3.0371485984889999</v>
      </c>
      <c r="AG33" s="20">
        <v>14.712922266810301</v>
      </c>
      <c r="AH33" s="21">
        <v>4.0102571015979498</v>
      </c>
      <c r="AI33" s="20">
        <v>69.679715711526597</v>
      </c>
      <c r="AJ33" s="21">
        <v>1.4290951158304099</v>
      </c>
      <c r="AK33" s="20">
        <v>61.274326789933397</v>
      </c>
      <c r="AL33" s="21">
        <v>3.2249850172322501</v>
      </c>
      <c r="AM33" s="20">
        <v>76.215947853174896</v>
      </c>
      <c r="AN33" s="21">
        <v>2.5465292986847601</v>
      </c>
      <c r="AO33" s="20">
        <v>14.941621063241399</v>
      </c>
      <c r="AP33" s="21">
        <v>4.1792141090174599</v>
      </c>
      <c r="AQ33" s="20">
        <v>44.032484748893403</v>
      </c>
      <c r="AR33" s="21">
        <v>1.4116104093955399</v>
      </c>
      <c r="AS33" s="20">
        <v>32.970931810694601</v>
      </c>
      <c r="AT33" s="21">
        <v>2.86569781143973</v>
      </c>
      <c r="AU33" s="20">
        <v>56.749101892943102</v>
      </c>
      <c r="AV33" s="21">
        <v>2.8116415139698598</v>
      </c>
      <c r="AW33" s="20">
        <v>23.778170082248501</v>
      </c>
      <c r="AX33" s="21">
        <v>3.9612229301747801</v>
      </c>
      <c r="AY33" s="20">
        <v>30.552374053644598</v>
      </c>
      <c r="AZ33" s="21">
        <v>1.3009700155766</v>
      </c>
      <c r="BA33" s="20">
        <v>20.921687091895301</v>
      </c>
      <c r="BB33" s="21">
        <v>2.34855107877154</v>
      </c>
      <c r="BC33" s="20">
        <v>42.384557343917201</v>
      </c>
      <c r="BD33" s="21">
        <v>2.8049660968947099</v>
      </c>
      <c r="BE33" s="20">
        <v>21.462870252021901</v>
      </c>
      <c r="BF33" s="21">
        <v>3.5146719471949801</v>
      </c>
    </row>
    <row r="34" spans="1:58" x14ac:dyDescent="0.15">
      <c r="A34" s="73" t="s">
        <v>29</v>
      </c>
      <c r="B34" s="44">
        <v>2</v>
      </c>
      <c r="C34" s="20">
        <v>23.0879228468063</v>
      </c>
      <c r="D34" s="21">
        <v>1.4666072655056701</v>
      </c>
      <c r="E34" s="20">
        <v>21.831452686328301</v>
      </c>
      <c r="F34" s="21">
        <v>3.08865191568733</v>
      </c>
      <c r="G34" s="20">
        <v>27.914111716344799</v>
      </c>
      <c r="H34" s="21">
        <v>2.47212656037523</v>
      </c>
      <c r="I34" s="20">
        <v>6.08265903001654</v>
      </c>
      <c r="J34" s="21">
        <v>3.6440696812532498</v>
      </c>
      <c r="K34" s="20">
        <v>6.2003673092117699</v>
      </c>
      <c r="L34" s="21">
        <v>0.66967269916643202</v>
      </c>
      <c r="M34" s="20">
        <v>2.5880868507130499</v>
      </c>
      <c r="N34" s="21">
        <v>0.57384659754707201</v>
      </c>
      <c r="O34" s="20">
        <v>11.176384870630599</v>
      </c>
      <c r="P34" s="21">
        <v>1.7273906180490901</v>
      </c>
      <c r="Q34" s="20">
        <v>8.5882980199175591</v>
      </c>
      <c r="R34" s="21">
        <v>1.70164349343504</v>
      </c>
      <c r="S34" s="20">
        <v>18.540637992126801</v>
      </c>
      <c r="T34" s="21">
        <v>1.0950330951288401</v>
      </c>
      <c r="U34" s="20">
        <v>11.2328847549561</v>
      </c>
      <c r="V34" s="21">
        <v>1.81573477985454</v>
      </c>
      <c r="W34" s="20">
        <v>28.732538212449999</v>
      </c>
      <c r="X34" s="21">
        <v>2.8911313125347098</v>
      </c>
      <c r="Y34" s="20">
        <v>17.499653457493899</v>
      </c>
      <c r="Z34" s="21">
        <v>3.35594796309748</v>
      </c>
      <c r="AA34" s="20">
        <v>62.399539375942602</v>
      </c>
      <c r="AB34" s="21">
        <v>1.28978753779457</v>
      </c>
      <c r="AC34" s="20">
        <v>56.556227908746898</v>
      </c>
      <c r="AD34" s="21">
        <v>2.50310299907615</v>
      </c>
      <c r="AE34" s="20">
        <v>67.371347724930999</v>
      </c>
      <c r="AF34" s="21">
        <v>2.5232976335077399</v>
      </c>
      <c r="AG34" s="20">
        <v>10.815119816184</v>
      </c>
      <c r="AH34" s="21">
        <v>3.6900184812863901</v>
      </c>
      <c r="AI34" s="20">
        <v>64.671807701501393</v>
      </c>
      <c r="AJ34" s="21">
        <v>1.15724304289586</v>
      </c>
      <c r="AK34" s="20">
        <v>54.5817308852575</v>
      </c>
      <c r="AL34" s="21">
        <v>2.7036466593420698</v>
      </c>
      <c r="AM34" s="20">
        <v>71.206510369604104</v>
      </c>
      <c r="AN34" s="21">
        <v>2.42923036093985</v>
      </c>
      <c r="AO34" s="20">
        <v>16.6247794843467</v>
      </c>
      <c r="AP34" s="21">
        <v>3.9489355297578799</v>
      </c>
      <c r="AQ34" s="20">
        <v>55.614368043309803</v>
      </c>
      <c r="AR34" s="21">
        <v>1.22407183200678</v>
      </c>
      <c r="AS34" s="20">
        <v>44.6996166910087</v>
      </c>
      <c r="AT34" s="21">
        <v>2.6826185246835799</v>
      </c>
      <c r="AU34" s="20">
        <v>64.644216011223406</v>
      </c>
      <c r="AV34" s="21">
        <v>2.3719895609153001</v>
      </c>
      <c r="AW34" s="20">
        <v>19.944599320214699</v>
      </c>
      <c r="AX34" s="21">
        <v>4.0331636911770703</v>
      </c>
      <c r="AY34" s="20">
        <v>41.906319187739903</v>
      </c>
      <c r="AZ34" s="21">
        <v>1.21292002007288</v>
      </c>
      <c r="BA34" s="20">
        <v>31.920418251216301</v>
      </c>
      <c r="BB34" s="21">
        <v>2.0461192674561701</v>
      </c>
      <c r="BC34" s="20">
        <v>53.222297133520598</v>
      </c>
      <c r="BD34" s="21">
        <v>2.7600333096358698</v>
      </c>
      <c r="BE34" s="20">
        <v>21.301878882304301</v>
      </c>
      <c r="BF34" s="21">
        <v>3.8565104083625799</v>
      </c>
    </row>
    <row r="35" spans="1:58" x14ac:dyDescent="0.15">
      <c r="A35" s="73" t="s">
        <v>30</v>
      </c>
      <c r="B35" s="44">
        <v>2</v>
      </c>
      <c r="C35" s="20">
        <v>61.769550183647802</v>
      </c>
      <c r="D35" s="21">
        <v>1.30352987970904</v>
      </c>
      <c r="E35" s="20">
        <v>57.563621613478603</v>
      </c>
      <c r="F35" s="21">
        <v>1.9293419608776099</v>
      </c>
      <c r="G35" s="20">
        <v>64.9565151215307</v>
      </c>
      <c r="H35" s="21">
        <v>1.91566158529449</v>
      </c>
      <c r="I35" s="20">
        <v>7.3928935080520999</v>
      </c>
      <c r="J35" s="21">
        <v>2.7556496522195699</v>
      </c>
      <c r="K35" s="20">
        <v>17.926246430663898</v>
      </c>
      <c r="L35" s="21">
        <v>0.75348011849915797</v>
      </c>
      <c r="M35" s="20">
        <v>14.653563698067799</v>
      </c>
      <c r="N35" s="21">
        <v>1.1491514271069301</v>
      </c>
      <c r="O35" s="20">
        <v>23.078502392872899</v>
      </c>
      <c r="P35" s="21">
        <v>1.3470159776219801</v>
      </c>
      <c r="Q35" s="20">
        <v>8.4249386948051406</v>
      </c>
      <c r="R35" s="21">
        <v>1.7401562517707201</v>
      </c>
      <c r="S35" s="20">
        <v>25.211854784849901</v>
      </c>
      <c r="T35" s="21">
        <v>0.86681049643435204</v>
      </c>
      <c r="U35" s="20">
        <v>16.909190569451798</v>
      </c>
      <c r="V35" s="21">
        <v>1.3459697819027101</v>
      </c>
      <c r="W35" s="20">
        <v>37.014911563524102</v>
      </c>
      <c r="X35" s="21">
        <v>1.6969072601970301</v>
      </c>
      <c r="Y35" s="20">
        <v>20.105720994072399</v>
      </c>
      <c r="Z35" s="21">
        <v>1.92140251051759</v>
      </c>
      <c r="AA35" s="20">
        <v>42.262628231091703</v>
      </c>
      <c r="AB35" s="21">
        <v>1.0278054389767799</v>
      </c>
      <c r="AC35" s="20">
        <v>34.412278735440601</v>
      </c>
      <c r="AD35" s="21">
        <v>1.56510839395463</v>
      </c>
      <c r="AE35" s="20">
        <v>52.9544657509079</v>
      </c>
      <c r="AF35" s="21">
        <v>1.7806977782597799</v>
      </c>
      <c r="AG35" s="20">
        <v>18.542187015467299</v>
      </c>
      <c r="AH35" s="21">
        <v>2.2837001099151499</v>
      </c>
      <c r="AI35" s="20">
        <v>68.3257143322232</v>
      </c>
      <c r="AJ35" s="21">
        <v>0.78294833686976195</v>
      </c>
      <c r="AK35" s="20">
        <v>59.686643291822399</v>
      </c>
      <c r="AL35" s="21">
        <v>1.53889142668164</v>
      </c>
      <c r="AM35" s="20">
        <v>76.514746164454394</v>
      </c>
      <c r="AN35" s="21">
        <v>1.45682298646527</v>
      </c>
      <c r="AO35" s="20">
        <v>16.828102872632002</v>
      </c>
      <c r="AP35" s="21">
        <v>2.1723218487260301</v>
      </c>
      <c r="AQ35" s="20">
        <v>40.809545912792103</v>
      </c>
      <c r="AR35" s="21">
        <v>1.0176372627706001</v>
      </c>
      <c r="AS35" s="20">
        <v>30.190244029040599</v>
      </c>
      <c r="AT35" s="21">
        <v>1.6961045857489401</v>
      </c>
      <c r="AU35" s="20">
        <v>55.964091410239199</v>
      </c>
      <c r="AV35" s="21">
        <v>2.0033348206440702</v>
      </c>
      <c r="AW35" s="20">
        <v>25.7738473811986</v>
      </c>
      <c r="AX35" s="21">
        <v>2.4493875434676</v>
      </c>
      <c r="AY35" s="20">
        <v>17.785679110634099</v>
      </c>
      <c r="AZ35" s="21">
        <v>0.83247897123315295</v>
      </c>
      <c r="BA35" s="20">
        <v>9.4939386675638602</v>
      </c>
      <c r="BB35" s="21">
        <v>1.2282402960344301</v>
      </c>
      <c r="BC35" s="20">
        <v>30.288977972990502</v>
      </c>
      <c r="BD35" s="21">
        <v>1.8183891604390601</v>
      </c>
      <c r="BE35" s="20">
        <v>20.795039305426599</v>
      </c>
      <c r="BF35" s="21">
        <v>1.91700457446851</v>
      </c>
    </row>
    <row r="36" spans="1:58" x14ac:dyDescent="0.15">
      <c r="A36" s="73" t="s">
        <v>31</v>
      </c>
      <c r="B36" s="44">
        <v>2</v>
      </c>
      <c r="C36" s="20">
        <v>49.993201991477498</v>
      </c>
      <c r="D36" s="21">
        <v>1.31764757194953</v>
      </c>
      <c r="E36" s="20">
        <v>46.0615763620943</v>
      </c>
      <c r="F36" s="21">
        <v>1.86699598296978</v>
      </c>
      <c r="G36" s="20">
        <v>53.751266129250702</v>
      </c>
      <c r="H36" s="21">
        <v>2.0644592268658202</v>
      </c>
      <c r="I36" s="20">
        <v>7.6896897671564099</v>
      </c>
      <c r="J36" s="21">
        <v>2.6489597877133702</v>
      </c>
      <c r="K36" s="20">
        <v>10.2216477920916</v>
      </c>
      <c r="L36" s="21">
        <v>0.75630001048099604</v>
      </c>
      <c r="M36" s="20">
        <v>9.2261428868556994</v>
      </c>
      <c r="N36" s="21">
        <v>1.09941001635477</v>
      </c>
      <c r="O36" s="20">
        <v>14.4878761196544</v>
      </c>
      <c r="P36" s="21">
        <v>1.6084603521431899</v>
      </c>
      <c r="Q36" s="20">
        <v>5.2617332327987301</v>
      </c>
      <c r="R36" s="21">
        <v>1.81350325857859</v>
      </c>
      <c r="S36" s="20">
        <v>11.401912446407399</v>
      </c>
      <c r="T36" s="21">
        <v>0.84761427208069995</v>
      </c>
      <c r="U36" s="20">
        <v>9.66576520324897</v>
      </c>
      <c r="V36" s="21">
        <v>1.14461081473176</v>
      </c>
      <c r="W36" s="20">
        <v>16.188578491340699</v>
      </c>
      <c r="X36" s="21">
        <v>1.6688591428096</v>
      </c>
      <c r="Y36" s="20">
        <v>6.52281328809178</v>
      </c>
      <c r="Z36" s="21">
        <v>1.9351808120796501</v>
      </c>
      <c r="AA36" s="20">
        <v>41.257930503444697</v>
      </c>
      <c r="AB36" s="21">
        <v>1.1145211444118901</v>
      </c>
      <c r="AC36" s="20">
        <v>35.1888392182966</v>
      </c>
      <c r="AD36" s="21">
        <v>1.75584517095778</v>
      </c>
      <c r="AE36" s="20">
        <v>47.662776336258197</v>
      </c>
      <c r="AF36" s="21">
        <v>1.9848090399123499</v>
      </c>
      <c r="AG36" s="20">
        <v>12.473937117961601</v>
      </c>
      <c r="AH36" s="21">
        <v>2.5021709488472399</v>
      </c>
      <c r="AI36" s="20">
        <v>53.1553624377757</v>
      </c>
      <c r="AJ36" s="21">
        <v>1.06233807071265</v>
      </c>
      <c r="AK36" s="20">
        <v>45.6483091611004</v>
      </c>
      <c r="AL36" s="21">
        <v>1.8878320885470501</v>
      </c>
      <c r="AM36" s="20">
        <v>63.002401277997201</v>
      </c>
      <c r="AN36" s="21">
        <v>1.7952088768144301</v>
      </c>
      <c r="AO36" s="20">
        <v>17.354092116896801</v>
      </c>
      <c r="AP36" s="21">
        <v>2.22233509271119</v>
      </c>
      <c r="AQ36" s="20">
        <v>24.9615569198094</v>
      </c>
      <c r="AR36" s="21">
        <v>0.74564144125709597</v>
      </c>
      <c r="AS36" s="20">
        <v>21.4944696463997</v>
      </c>
      <c r="AT36" s="21">
        <v>1.68413875560085</v>
      </c>
      <c r="AU36" s="20">
        <v>34.117387144806997</v>
      </c>
      <c r="AV36" s="21">
        <v>1.6242687032796199</v>
      </c>
      <c r="AW36" s="20">
        <v>12.6229174984073</v>
      </c>
      <c r="AX36" s="21">
        <v>2.1652345496280199</v>
      </c>
      <c r="AY36" s="20">
        <v>5.6869918558728099</v>
      </c>
      <c r="AZ36" s="21">
        <v>0.54130875936378997</v>
      </c>
      <c r="BA36" s="20">
        <v>4.4596840078989004</v>
      </c>
      <c r="BB36" s="21">
        <v>0.79533558447086705</v>
      </c>
      <c r="BC36" s="20">
        <v>9.3770608671429603</v>
      </c>
      <c r="BD36" s="21">
        <v>1.13892984611324</v>
      </c>
      <c r="BE36" s="20">
        <v>4.9173768592440599</v>
      </c>
      <c r="BF36" s="21">
        <v>1.30354396984464</v>
      </c>
    </row>
    <row r="37" spans="1:58" x14ac:dyDescent="0.15">
      <c r="A37" s="73" t="s">
        <v>32</v>
      </c>
      <c r="B37" s="44">
        <v>2</v>
      </c>
      <c r="C37" s="20">
        <v>14.1290205126536</v>
      </c>
      <c r="D37" s="21">
        <v>0.58365376490533005</v>
      </c>
      <c r="E37" s="20">
        <v>11.836101081889099</v>
      </c>
      <c r="F37" s="21">
        <v>0.95675640734313805</v>
      </c>
      <c r="G37" s="20">
        <v>18.5863631171968</v>
      </c>
      <c r="H37" s="21">
        <v>1.16911553237412</v>
      </c>
      <c r="I37" s="20">
        <v>6.7502620353076903</v>
      </c>
      <c r="J37" s="21">
        <v>1.5821508909379201</v>
      </c>
      <c r="K37" s="20">
        <v>52.592310539107203</v>
      </c>
      <c r="L37" s="21">
        <v>0.97811709228712695</v>
      </c>
      <c r="M37" s="20">
        <v>42.898069216442799</v>
      </c>
      <c r="N37" s="21">
        <v>1.67539276079288</v>
      </c>
      <c r="O37" s="20">
        <v>65.807187986997604</v>
      </c>
      <c r="P37" s="21">
        <v>1.60600498886512</v>
      </c>
      <c r="Q37" s="20">
        <v>22.909118770554802</v>
      </c>
      <c r="R37" s="21">
        <v>2.3415530034219501</v>
      </c>
      <c r="S37" s="20">
        <v>28.3995968516377</v>
      </c>
      <c r="T37" s="21">
        <v>0.84688607305581198</v>
      </c>
      <c r="U37" s="20">
        <v>20.8104710529046</v>
      </c>
      <c r="V37" s="21">
        <v>1.1215623081244901</v>
      </c>
      <c r="W37" s="20">
        <v>38.692424138341003</v>
      </c>
      <c r="X37" s="21">
        <v>1.5507481180698199</v>
      </c>
      <c r="Y37" s="20">
        <v>17.8819530854365</v>
      </c>
      <c r="Z37" s="21">
        <v>1.79376549097145</v>
      </c>
      <c r="AA37" s="20">
        <v>60.727826734386902</v>
      </c>
      <c r="AB37" s="21">
        <v>0.98524966430171701</v>
      </c>
      <c r="AC37" s="20">
        <v>48.863136017146601</v>
      </c>
      <c r="AD37" s="21">
        <v>1.69925080951291</v>
      </c>
      <c r="AE37" s="20">
        <v>74.304843593199493</v>
      </c>
      <c r="AF37" s="21">
        <v>1.6677090490941699</v>
      </c>
      <c r="AG37" s="20">
        <v>25.441707576052899</v>
      </c>
      <c r="AH37" s="21">
        <v>2.1866530419961201</v>
      </c>
      <c r="AI37" s="20">
        <v>67.276930948356195</v>
      </c>
      <c r="AJ37" s="21">
        <v>0.86462362154032402</v>
      </c>
      <c r="AK37" s="20">
        <v>55.4215429719005</v>
      </c>
      <c r="AL37" s="21">
        <v>1.7583818982230199</v>
      </c>
      <c r="AM37" s="20">
        <v>80.102324995362196</v>
      </c>
      <c r="AN37" s="21">
        <v>1.26405424166339</v>
      </c>
      <c r="AO37" s="20">
        <v>24.680782023461799</v>
      </c>
      <c r="AP37" s="21">
        <v>2.1852713201222298</v>
      </c>
      <c r="AQ37" s="20">
        <v>54.195443248941402</v>
      </c>
      <c r="AR37" s="21">
        <v>1.01123269322049</v>
      </c>
      <c r="AS37" s="20">
        <v>40.527499833889202</v>
      </c>
      <c r="AT37" s="21">
        <v>1.68613371919063</v>
      </c>
      <c r="AU37" s="20">
        <v>69.378775480704505</v>
      </c>
      <c r="AV37" s="21">
        <v>1.7079383586726899</v>
      </c>
      <c r="AW37" s="20">
        <v>28.851275646815299</v>
      </c>
      <c r="AX37" s="21">
        <v>2.2491736616133302</v>
      </c>
      <c r="AY37" s="20">
        <v>37.773192750055998</v>
      </c>
      <c r="AZ37" s="21">
        <v>1.0508250033000499</v>
      </c>
      <c r="BA37" s="20">
        <v>25.261248941891299</v>
      </c>
      <c r="BB37" s="21">
        <v>1.3178027686175899</v>
      </c>
      <c r="BC37" s="20">
        <v>55.132565853574597</v>
      </c>
      <c r="BD37" s="21">
        <v>1.8883892951222201</v>
      </c>
      <c r="BE37" s="20">
        <v>29.871316911683301</v>
      </c>
      <c r="BF37" s="21">
        <v>2.1212531605021399</v>
      </c>
    </row>
    <row r="38" spans="1:58" x14ac:dyDescent="0.15">
      <c r="A38" s="73" t="s">
        <v>33</v>
      </c>
      <c r="B38" s="44">
        <v>2</v>
      </c>
      <c r="C38" s="20">
        <v>23.069838015206599</v>
      </c>
      <c r="D38" s="21">
        <v>0.82235846503035404</v>
      </c>
      <c r="E38" s="20">
        <v>16.892376637524698</v>
      </c>
      <c r="F38" s="21">
        <v>1.6765307923450901</v>
      </c>
      <c r="G38" s="20">
        <v>32.797038477149698</v>
      </c>
      <c r="H38" s="21">
        <v>1.8587750595725001</v>
      </c>
      <c r="I38" s="20">
        <v>15.904661839625</v>
      </c>
      <c r="J38" s="21">
        <v>2.6813525606469599</v>
      </c>
      <c r="K38" s="20">
        <v>3.6995533592374401</v>
      </c>
      <c r="L38" s="21">
        <v>0.51126596357737997</v>
      </c>
      <c r="M38" s="20">
        <v>1.48083460033598</v>
      </c>
      <c r="N38" s="21">
        <v>0.50266488993770098</v>
      </c>
      <c r="O38" s="20">
        <v>6.49433679912012</v>
      </c>
      <c r="P38" s="21">
        <v>0.90810645535368995</v>
      </c>
      <c r="Q38" s="20">
        <v>5.0135021987841402</v>
      </c>
      <c r="R38" s="21">
        <v>1.06229193293257</v>
      </c>
      <c r="S38" s="20">
        <v>4.2968192278599497</v>
      </c>
      <c r="T38" s="21">
        <v>0.47805090066953398</v>
      </c>
      <c r="U38" s="20">
        <v>1.1267212007888201</v>
      </c>
      <c r="V38" s="21">
        <v>0.34167935107129599</v>
      </c>
      <c r="W38" s="20">
        <v>8.4527496135386997</v>
      </c>
      <c r="X38" s="21">
        <v>1.20302289502048</v>
      </c>
      <c r="Y38" s="20">
        <v>7.3260284127498903</v>
      </c>
      <c r="Z38" s="21">
        <v>1.21888583828736</v>
      </c>
      <c r="AA38" s="20">
        <v>23.694524160238998</v>
      </c>
      <c r="AB38" s="21">
        <v>1.0729621720091</v>
      </c>
      <c r="AC38" s="20">
        <v>17.911547046649201</v>
      </c>
      <c r="AD38" s="21">
        <v>1.9029417333523799</v>
      </c>
      <c r="AE38" s="20">
        <v>31.992239992606599</v>
      </c>
      <c r="AF38" s="21">
        <v>1.7460769804062499</v>
      </c>
      <c r="AG38" s="20">
        <v>14.0806929459574</v>
      </c>
      <c r="AH38" s="21">
        <v>2.5606771159386499</v>
      </c>
      <c r="AI38" s="20">
        <v>43.391600258374901</v>
      </c>
      <c r="AJ38" s="21">
        <v>1.2719726112515899</v>
      </c>
      <c r="AK38" s="20">
        <v>31.3617897224198</v>
      </c>
      <c r="AL38" s="21">
        <v>2.2798714419636101</v>
      </c>
      <c r="AM38" s="20">
        <v>55.500760280939097</v>
      </c>
      <c r="AN38" s="21">
        <v>1.9750407398166301</v>
      </c>
      <c r="AO38" s="20">
        <v>24.138970558519301</v>
      </c>
      <c r="AP38" s="21">
        <v>2.9589041751848</v>
      </c>
      <c r="AQ38" s="20">
        <v>19.3911242348263</v>
      </c>
      <c r="AR38" s="21">
        <v>1.0615047214606901</v>
      </c>
      <c r="AS38" s="20">
        <v>10.308079308852699</v>
      </c>
      <c r="AT38" s="21">
        <v>1.20992339734203</v>
      </c>
      <c r="AU38" s="20">
        <v>31.125979611920201</v>
      </c>
      <c r="AV38" s="21">
        <v>1.66078516146855</v>
      </c>
      <c r="AW38" s="20">
        <v>20.8179003030675</v>
      </c>
      <c r="AX38" s="21">
        <v>2.0339949235888799</v>
      </c>
      <c r="AY38" s="20">
        <v>22.1563908170316</v>
      </c>
      <c r="AZ38" s="21">
        <v>1.20703621953409</v>
      </c>
      <c r="BA38" s="20">
        <v>12.549294508814601</v>
      </c>
      <c r="BB38" s="21">
        <v>1.55868784782939</v>
      </c>
      <c r="BC38" s="20">
        <v>35.184777724702798</v>
      </c>
      <c r="BD38" s="21">
        <v>1.9614297645465399</v>
      </c>
      <c r="BE38" s="20">
        <v>22.6354832158883</v>
      </c>
      <c r="BF38" s="21">
        <v>2.31604500870856</v>
      </c>
    </row>
    <row r="39" spans="1:58" x14ac:dyDescent="0.15">
      <c r="A39" s="4" t="s">
        <v>34</v>
      </c>
      <c r="B39" s="44">
        <v>2</v>
      </c>
      <c r="C39" s="20">
        <v>11.140613434415201</v>
      </c>
      <c r="D39" s="21">
        <v>0.69777225553938504</v>
      </c>
      <c r="E39" s="20">
        <v>7.7093501204601997</v>
      </c>
      <c r="F39" s="21">
        <v>1.1119687905221201</v>
      </c>
      <c r="G39" s="20">
        <v>14.715495785301799</v>
      </c>
      <c r="H39" s="21">
        <v>1.22581615418819</v>
      </c>
      <c r="I39" s="20">
        <v>7.0061456648415703</v>
      </c>
      <c r="J39" s="21">
        <v>1.58938244950189</v>
      </c>
      <c r="K39" s="20">
        <v>6.93311777458287</v>
      </c>
      <c r="L39" s="21">
        <v>0.57603363364784099</v>
      </c>
      <c r="M39" s="20">
        <v>4.8909705140327899</v>
      </c>
      <c r="N39" s="21">
        <v>1.01393359471927</v>
      </c>
      <c r="O39" s="20">
        <v>9.5650928992715691</v>
      </c>
      <c r="P39" s="21">
        <v>1.18989986428587</v>
      </c>
      <c r="Q39" s="20">
        <v>4.6741223852387899</v>
      </c>
      <c r="R39" s="21">
        <v>1.6155969501420999</v>
      </c>
      <c r="S39" s="20">
        <v>16.897979896343301</v>
      </c>
      <c r="T39" s="21">
        <v>0.75256040770423305</v>
      </c>
      <c r="U39" s="20">
        <v>10.217102103054099</v>
      </c>
      <c r="V39" s="21">
        <v>1.30864626996844</v>
      </c>
      <c r="W39" s="20">
        <v>22.2102285488549</v>
      </c>
      <c r="X39" s="21">
        <v>2.0049190934103902</v>
      </c>
      <c r="Y39" s="20">
        <v>11.993126445800799</v>
      </c>
      <c r="Z39" s="21">
        <v>2.5260243743608899</v>
      </c>
      <c r="AA39" s="20">
        <v>43.383213981966001</v>
      </c>
      <c r="AB39" s="21">
        <v>1.16216242201076</v>
      </c>
      <c r="AC39" s="20">
        <v>28.948997443038301</v>
      </c>
      <c r="AD39" s="21">
        <v>2.06343481592587</v>
      </c>
      <c r="AE39" s="20">
        <v>52.424522672038101</v>
      </c>
      <c r="AF39" s="21">
        <v>2.19630492365481</v>
      </c>
      <c r="AG39" s="20">
        <v>23.4755252289997</v>
      </c>
      <c r="AH39" s="21">
        <v>3.2433120910806799</v>
      </c>
      <c r="AI39" s="20">
        <v>53.863942374465601</v>
      </c>
      <c r="AJ39" s="21">
        <v>1.15439515137517</v>
      </c>
      <c r="AK39" s="20">
        <v>39.0988143056368</v>
      </c>
      <c r="AL39" s="21">
        <v>1.9170284229460199</v>
      </c>
      <c r="AM39" s="20">
        <v>63.092987482243501</v>
      </c>
      <c r="AN39" s="21">
        <v>2.37083017984195</v>
      </c>
      <c r="AO39" s="20">
        <v>23.994173176606601</v>
      </c>
      <c r="AP39" s="21">
        <v>3.20913857844051</v>
      </c>
      <c r="AQ39" s="20">
        <v>45.968833744449597</v>
      </c>
      <c r="AR39" s="21">
        <v>1.1992022064044701</v>
      </c>
      <c r="AS39" s="20">
        <v>31.829635507705699</v>
      </c>
      <c r="AT39" s="21">
        <v>1.6467292067113399</v>
      </c>
      <c r="AU39" s="20">
        <v>56.900431777254802</v>
      </c>
      <c r="AV39" s="21">
        <v>2.7149187582932099</v>
      </c>
      <c r="AW39" s="20">
        <v>25.070796269549099</v>
      </c>
      <c r="AX39" s="21">
        <v>3.2451209071849898</v>
      </c>
      <c r="AY39" s="20">
        <v>24.30842012115</v>
      </c>
      <c r="AZ39" s="21">
        <v>1.09587558047718</v>
      </c>
      <c r="BA39" s="20">
        <v>15.1266805499901</v>
      </c>
      <c r="BB39" s="21">
        <v>1.55794580551246</v>
      </c>
      <c r="BC39" s="20">
        <v>35.747933820987598</v>
      </c>
      <c r="BD39" s="21">
        <v>2.38095531788837</v>
      </c>
      <c r="BE39" s="20">
        <v>20.6212532709974</v>
      </c>
      <c r="BF39" s="21">
        <v>2.9839331478901201</v>
      </c>
    </row>
    <row r="40" spans="1:58" x14ac:dyDescent="0.15">
      <c r="A40" s="73" t="s">
        <v>35</v>
      </c>
      <c r="B40" s="44">
        <v>2</v>
      </c>
      <c r="C40" s="20">
        <v>14.6498140611229</v>
      </c>
      <c r="D40" s="21">
        <v>0.76917777522219899</v>
      </c>
      <c r="E40" s="20">
        <v>8.7081939444901995</v>
      </c>
      <c r="F40" s="21">
        <v>0.93387351431497301</v>
      </c>
      <c r="G40" s="20">
        <v>21.561032434262799</v>
      </c>
      <c r="H40" s="21">
        <v>1.7453022742288899</v>
      </c>
      <c r="I40" s="20">
        <v>12.8528384897726</v>
      </c>
      <c r="J40" s="21">
        <v>2.01662570833069</v>
      </c>
      <c r="K40" s="20">
        <v>10.0747918573497</v>
      </c>
      <c r="L40" s="21">
        <v>0.79535956476892899</v>
      </c>
      <c r="M40" s="20">
        <v>5.5717898174528102</v>
      </c>
      <c r="N40" s="21">
        <v>1.15697666230962</v>
      </c>
      <c r="O40" s="20">
        <v>14.332901426069199</v>
      </c>
      <c r="P40" s="21">
        <v>1.6821547556116601</v>
      </c>
      <c r="Q40" s="20">
        <v>8.7611116086163694</v>
      </c>
      <c r="R40" s="21">
        <v>2.1175550234199401</v>
      </c>
      <c r="S40" s="20">
        <v>10.3623082940807</v>
      </c>
      <c r="T40" s="21">
        <v>0.70657416012892804</v>
      </c>
      <c r="U40" s="20">
        <v>6.7538175311069804</v>
      </c>
      <c r="V40" s="21">
        <v>1.23565068598725</v>
      </c>
      <c r="W40" s="20">
        <v>17.359076786390901</v>
      </c>
      <c r="X40" s="21">
        <v>1.41878811808267</v>
      </c>
      <c r="Y40" s="20">
        <v>10.605259255283899</v>
      </c>
      <c r="Z40" s="21">
        <v>1.8040587095154399</v>
      </c>
      <c r="AA40" s="20">
        <v>37.986234916181502</v>
      </c>
      <c r="AB40" s="21">
        <v>1.0442888780083099</v>
      </c>
      <c r="AC40" s="20">
        <v>30.407537877162301</v>
      </c>
      <c r="AD40" s="21">
        <v>1.9098907200192701</v>
      </c>
      <c r="AE40" s="20">
        <v>47.5442429769803</v>
      </c>
      <c r="AF40" s="21">
        <v>1.70544000007765</v>
      </c>
      <c r="AG40" s="20">
        <v>17.136705099817998</v>
      </c>
      <c r="AH40" s="21">
        <v>2.4341416225142001</v>
      </c>
      <c r="AI40" s="20">
        <v>65.379421087540294</v>
      </c>
      <c r="AJ40" s="21">
        <v>0.92637593888787395</v>
      </c>
      <c r="AK40" s="20">
        <v>53.098537991318999</v>
      </c>
      <c r="AL40" s="21">
        <v>2.1549629405073101</v>
      </c>
      <c r="AM40" s="20">
        <v>73.878746970593397</v>
      </c>
      <c r="AN40" s="21">
        <v>2.0785274622912402</v>
      </c>
      <c r="AO40" s="20">
        <v>20.780208979274398</v>
      </c>
      <c r="AP40" s="21">
        <v>3.3183814308663502</v>
      </c>
      <c r="AQ40" s="20">
        <v>47.647365434723802</v>
      </c>
      <c r="AR40" s="21">
        <v>1.1687448768234601</v>
      </c>
      <c r="AS40" s="20">
        <v>35.229450904011202</v>
      </c>
      <c r="AT40" s="21">
        <v>2.22501492332262</v>
      </c>
      <c r="AU40" s="20">
        <v>63.918871010045599</v>
      </c>
      <c r="AV40" s="21">
        <v>2.1955746851809699</v>
      </c>
      <c r="AW40" s="20">
        <v>28.689420106034401</v>
      </c>
      <c r="AX40" s="21">
        <v>3.3689366450749199</v>
      </c>
      <c r="AY40" s="20">
        <v>14.385534352908699</v>
      </c>
      <c r="AZ40" s="21">
        <v>0.716637904456217</v>
      </c>
      <c r="BA40" s="20">
        <v>9.3075731269138604</v>
      </c>
      <c r="BB40" s="21">
        <v>0.86611526853030796</v>
      </c>
      <c r="BC40" s="20">
        <v>22.745593714591301</v>
      </c>
      <c r="BD40" s="21">
        <v>1.7344700945662801</v>
      </c>
      <c r="BE40" s="20">
        <v>13.438020587677499</v>
      </c>
      <c r="BF40" s="21">
        <v>1.8490556618187399</v>
      </c>
    </row>
    <row r="41" spans="1:58" x14ac:dyDescent="0.15">
      <c r="A41" s="73" t="s">
        <v>36</v>
      </c>
      <c r="B41" s="44">
        <v>2</v>
      </c>
      <c r="C41" s="20">
        <v>6.8506147312368002</v>
      </c>
      <c r="D41" s="21">
        <v>0.494440859718558</v>
      </c>
      <c r="E41" s="20">
        <v>5.1815714772147299</v>
      </c>
      <c r="F41" s="21">
        <v>0.89326988044552402</v>
      </c>
      <c r="G41" s="20">
        <v>9.2722465792322897</v>
      </c>
      <c r="H41" s="21">
        <v>1.1862929557222599</v>
      </c>
      <c r="I41" s="20">
        <v>4.0906751020175598</v>
      </c>
      <c r="J41" s="21">
        <v>1.5593074652515999</v>
      </c>
      <c r="K41" s="20">
        <v>4.2016086139881104</v>
      </c>
      <c r="L41" s="21">
        <v>0.455491401446524</v>
      </c>
      <c r="M41" s="20">
        <v>2.5324111523013801</v>
      </c>
      <c r="N41" s="21">
        <v>0.57944576858111496</v>
      </c>
      <c r="O41" s="20">
        <v>5.9304725832920102</v>
      </c>
      <c r="P41" s="21">
        <v>0.99114718208546804</v>
      </c>
      <c r="Q41" s="20">
        <v>3.3980614309906301</v>
      </c>
      <c r="R41" s="21">
        <v>1.1598271090765699</v>
      </c>
      <c r="S41" s="20">
        <v>8.2853702157067701</v>
      </c>
      <c r="T41" s="21">
        <v>0.63715655304665297</v>
      </c>
      <c r="U41" s="20">
        <v>4.5650545001318097</v>
      </c>
      <c r="V41" s="21">
        <v>0.67113383763585699</v>
      </c>
      <c r="W41" s="20">
        <v>12.537175600463099</v>
      </c>
      <c r="X41" s="21">
        <v>1.6349606443797899</v>
      </c>
      <c r="Y41" s="20">
        <v>7.9721211003313401</v>
      </c>
      <c r="Z41" s="21">
        <v>1.68566025619112</v>
      </c>
      <c r="AA41" s="20">
        <v>29.402205495140901</v>
      </c>
      <c r="AB41" s="21">
        <v>0.85192627847671698</v>
      </c>
      <c r="AC41" s="20">
        <v>21.402043066656699</v>
      </c>
      <c r="AD41" s="21">
        <v>1.18330140488932</v>
      </c>
      <c r="AE41" s="20">
        <v>37.456461397947102</v>
      </c>
      <c r="AF41" s="21">
        <v>1.6644118225323601</v>
      </c>
      <c r="AG41" s="20">
        <v>16.054418331290499</v>
      </c>
      <c r="AH41" s="21">
        <v>1.97360305084884</v>
      </c>
      <c r="AI41" s="20">
        <v>37.373599692600102</v>
      </c>
      <c r="AJ41" s="21">
        <v>1.0747332086908501</v>
      </c>
      <c r="AK41" s="20">
        <v>26.905858979871901</v>
      </c>
      <c r="AL41" s="21">
        <v>1.7326660919599099</v>
      </c>
      <c r="AM41" s="20">
        <v>49.441730807077001</v>
      </c>
      <c r="AN41" s="21">
        <v>2.27770722692473</v>
      </c>
      <c r="AO41" s="20">
        <v>22.535871827205099</v>
      </c>
      <c r="AP41" s="21">
        <v>2.4223908387413702</v>
      </c>
      <c r="AQ41" s="20">
        <v>26.5599711579566</v>
      </c>
      <c r="AR41" s="21">
        <v>0.92823459077866299</v>
      </c>
      <c r="AS41" s="20">
        <v>18.2504548601827</v>
      </c>
      <c r="AT41" s="21">
        <v>1.74545860594095</v>
      </c>
      <c r="AU41" s="20">
        <v>38.629805954704103</v>
      </c>
      <c r="AV41" s="21">
        <v>2.2559915836243398</v>
      </c>
      <c r="AW41" s="20">
        <v>20.3793510945214</v>
      </c>
      <c r="AX41" s="21">
        <v>2.58003715983972</v>
      </c>
      <c r="AY41" s="20">
        <v>9.9846546795897702</v>
      </c>
      <c r="AZ41" s="21">
        <v>0.57211709883161699</v>
      </c>
      <c r="BA41" s="20">
        <v>4.6194391414068896</v>
      </c>
      <c r="BB41" s="21">
        <v>0.73549409796766696</v>
      </c>
      <c r="BC41" s="20">
        <v>18.656628288686999</v>
      </c>
      <c r="BD41" s="21">
        <v>1.76936287628606</v>
      </c>
      <c r="BE41" s="20">
        <v>14.037189147280101</v>
      </c>
      <c r="BF41" s="21">
        <v>1.83174185745183</v>
      </c>
    </row>
    <row r="42" spans="1:58" x14ac:dyDescent="0.15">
      <c r="A42" s="73" t="s">
        <v>37</v>
      </c>
      <c r="B42" s="44">
        <v>2</v>
      </c>
      <c r="C42" s="20">
        <v>8.9450593105305103</v>
      </c>
      <c r="D42" s="21">
        <v>0.58366332851285796</v>
      </c>
      <c r="E42" s="20">
        <v>7.3711150665965599</v>
      </c>
      <c r="F42" s="21">
        <v>1.1096733238488501</v>
      </c>
      <c r="G42" s="20">
        <v>9.6444741221859793</v>
      </c>
      <c r="H42" s="21">
        <v>1.2148680877231901</v>
      </c>
      <c r="I42" s="20">
        <v>2.2733590555894199</v>
      </c>
      <c r="J42" s="21">
        <v>1.62921472067537</v>
      </c>
      <c r="K42" s="20">
        <v>3.1739167336515499</v>
      </c>
      <c r="L42" s="21">
        <v>0.39336483843138098</v>
      </c>
      <c r="M42" s="20">
        <v>1.9595649199112</v>
      </c>
      <c r="N42" s="21">
        <v>0.64452800806370303</v>
      </c>
      <c r="O42" s="20">
        <v>4.8181596168999201</v>
      </c>
      <c r="P42" s="21">
        <v>0.93504448709643695</v>
      </c>
      <c r="Q42" s="20">
        <v>2.8585946969887202</v>
      </c>
      <c r="R42" s="21">
        <v>1.1701519323568299</v>
      </c>
      <c r="S42" s="20">
        <v>6.2898445335438096</v>
      </c>
      <c r="T42" s="21">
        <v>0.56019677217763297</v>
      </c>
      <c r="U42" s="20">
        <v>3.6914450740524698</v>
      </c>
      <c r="V42" s="21">
        <v>0.83786283304548204</v>
      </c>
      <c r="W42" s="20">
        <v>8.9383929195423999</v>
      </c>
      <c r="X42" s="21">
        <v>1.2835501547361501</v>
      </c>
      <c r="Y42" s="20">
        <v>5.2469478454899301</v>
      </c>
      <c r="Z42" s="21">
        <v>1.52104533436653</v>
      </c>
      <c r="AA42" s="20">
        <v>45.262242287263803</v>
      </c>
      <c r="AB42" s="21">
        <v>1.0438557522848999</v>
      </c>
      <c r="AC42" s="20">
        <v>37.774667424654702</v>
      </c>
      <c r="AD42" s="21">
        <v>1.9344515548358701</v>
      </c>
      <c r="AE42" s="20">
        <v>48.677013853385702</v>
      </c>
      <c r="AF42" s="21">
        <v>2.35950520599599</v>
      </c>
      <c r="AG42" s="20">
        <v>10.902346428730899</v>
      </c>
      <c r="AH42" s="21">
        <v>3.0675702260170898</v>
      </c>
      <c r="AI42" s="20">
        <v>54.787344759606803</v>
      </c>
      <c r="AJ42" s="21">
        <v>1.0146968574526101</v>
      </c>
      <c r="AK42" s="20">
        <v>43.855286250161498</v>
      </c>
      <c r="AL42" s="21">
        <v>2.1456132373179702</v>
      </c>
      <c r="AM42" s="20">
        <v>61.057600228390299</v>
      </c>
      <c r="AN42" s="21">
        <v>2.3099495049639902</v>
      </c>
      <c r="AO42" s="20">
        <v>17.202313978228801</v>
      </c>
      <c r="AP42" s="21">
        <v>3.2519197313777699</v>
      </c>
      <c r="AQ42" s="20">
        <v>47.075927039914603</v>
      </c>
      <c r="AR42" s="21">
        <v>1.0804313406083701</v>
      </c>
      <c r="AS42" s="20">
        <v>36.992401146168703</v>
      </c>
      <c r="AT42" s="21">
        <v>1.9442520256162901</v>
      </c>
      <c r="AU42" s="20">
        <v>56.083743558322098</v>
      </c>
      <c r="AV42" s="21">
        <v>2.27555965255267</v>
      </c>
      <c r="AW42" s="20">
        <v>19.091342412153399</v>
      </c>
      <c r="AX42" s="21">
        <v>2.6415099133568498</v>
      </c>
      <c r="AY42" s="20">
        <v>17.058962897851</v>
      </c>
      <c r="AZ42" s="21">
        <v>0.82479305962781801</v>
      </c>
      <c r="BA42" s="20">
        <v>10.048576893570401</v>
      </c>
      <c r="BB42" s="21">
        <v>1.4941114349517199</v>
      </c>
      <c r="BC42" s="20">
        <v>25.311160350600101</v>
      </c>
      <c r="BD42" s="21">
        <v>1.98803847374122</v>
      </c>
      <c r="BE42" s="20">
        <v>15.262583457029701</v>
      </c>
      <c r="BF42" s="21">
        <v>2.5381132242314801</v>
      </c>
    </row>
    <row r="43" spans="1:58" x14ac:dyDescent="0.15">
      <c r="A43" s="63" t="s">
        <v>38</v>
      </c>
      <c r="B43" s="44">
        <v>2</v>
      </c>
      <c r="C43" s="20">
        <v>8.7869231644403492</v>
      </c>
      <c r="D43" s="21">
        <v>0.80442844153910997</v>
      </c>
      <c r="E43" s="20">
        <v>6.3765397573685103</v>
      </c>
      <c r="F43" s="21">
        <v>1.61128939984527</v>
      </c>
      <c r="G43" s="20">
        <v>13.0130787443778</v>
      </c>
      <c r="H43" s="21">
        <v>2.1111205426395001</v>
      </c>
      <c r="I43" s="20">
        <v>6.6365389870092502</v>
      </c>
      <c r="J43" s="21">
        <v>2.7890064523771798</v>
      </c>
      <c r="K43" s="20">
        <v>6.9822668339021297</v>
      </c>
      <c r="L43" s="21">
        <v>0.81156245182281495</v>
      </c>
      <c r="M43" s="20">
        <v>4.0098582261952496</v>
      </c>
      <c r="N43" s="21">
        <v>1.1617833343888999</v>
      </c>
      <c r="O43" s="20">
        <v>11.4226811693926</v>
      </c>
      <c r="P43" s="21">
        <v>1.99227099077199</v>
      </c>
      <c r="Q43" s="20">
        <v>7.41282294319734</v>
      </c>
      <c r="R43" s="21">
        <v>2.4996040030811102</v>
      </c>
      <c r="S43" s="20">
        <v>14.582383679258299</v>
      </c>
      <c r="T43" s="21">
        <v>1.1094607561718699</v>
      </c>
      <c r="U43" s="20">
        <v>6.9915085505964996</v>
      </c>
      <c r="V43" s="21">
        <v>1.55548780991475</v>
      </c>
      <c r="W43" s="20">
        <v>25.009511784001301</v>
      </c>
      <c r="X43" s="21">
        <v>2.7214938159133601</v>
      </c>
      <c r="Y43" s="20">
        <v>18.018003233404801</v>
      </c>
      <c r="Z43" s="21">
        <v>3.0926745657752699</v>
      </c>
      <c r="AA43" s="20">
        <v>40.561395118976101</v>
      </c>
      <c r="AB43" s="21">
        <v>1.4805300586999399</v>
      </c>
      <c r="AC43" s="20">
        <v>33.461666706863703</v>
      </c>
      <c r="AD43" s="21">
        <v>3.0324368379614302</v>
      </c>
      <c r="AE43" s="20">
        <v>48.613609642776602</v>
      </c>
      <c r="AF43" s="21">
        <v>2.81625890120455</v>
      </c>
      <c r="AG43" s="20">
        <v>15.151942935912899</v>
      </c>
      <c r="AH43" s="21">
        <v>3.8761385605312499</v>
      </c>
      <c r="AI43" s="20">
        <v>56.818602847907798</v>
      </c>
      <c r="AJ43" s="21">
        <v>1.47048094089403</v>
      </c>
      <c r="AK43" s="20">
        <v>49.748296308444402</v>
      </c>
      <c r="AL43" s="21">
        <v>2.7990630675319501</v>
      </c>
      <c r="AM43" s="20">
        <v>63.875728187886899</v>
      </c>
      <c r="AN43" s="21">
        <v>3.0109156805288899</v>
      </c>
      <c r="AO43" s="20">
        <v>14.127431879442501</v>
      </c>
      <c r="AP43" s="21">
        <v>3.90444193608336</v>
      </c>
      <c r="AQ43" s="20">
        <v>51.5762629009348</v>
      </c>
      <c r="AR43" s="21">
        <v>1.35507438887543</v>
      </c>
      <c r="AS43" s="20">
        <v>37.853407038508998</v>
      </c>
      <c r="AT43" s="21">
        <v>2.6289741871933998</v>
      </c>
      <c r="AU43" s="20">
        <v>64.271202930922499</v>
      </c>
      <c r="AV43" s="21">
        <v>2.9052317043003502</v>
      </c>
      <c r="AW43" s="20">
        <v>26.417795892413501</v>
      </c>
      <c r="AX43" s="21">
        <v>3.85171063294597</v>
      </c>
      <c r="AY43" s="20">
        <v>18.500711270104599</v>
      </c>
      <c r="AZ43" s="21">
        <v>1.1943007633163201</v>
      </c>
      <c r="BA43" s="20">
        <v>11.1759486730019</v>
      </c>
      <c r="BB43" s="21">
        <v>1.88955449133797</v>
      </c>
      <c r="BC43" s="20">
        <v>31.8542939911673</v>
      </c>
      <c r="BD43" s="21">
        <v>3.0504724981824798</v>
      </c>
      <c r="BE43" s="20">
        <v>20.678345318165398</v>
      </c>
      <c r="BF43" s="21">
        <v>3.5773213573925999</v>
      </c>
    </row>
    <row r="44" spans="1:58" x14ac:dyDescent="0.15">
      <c r="A44" s="63" t="s">
        <v>39</v>
      </c>
      <c r="B44" s="44">
        <v>2</v>
      </c>
      <c r="C44" s="20">
        <v>5.9676281131483799</v>
      </c>
      <c r="D44" s="21">
        <v>0.74206058596361602</v>
      </c>
      <c r="E44" s="20">
        <v>2.7603460428342101</v>
      </c>
      <c r="F44" s="21">
        <v>0.449187839167771</v>
      </c>
      <c r="G44" s="20">
        <v>11.908085979482999</v>
      </c>
      <c r="H44" s="21">
        <v>2.7448097331125401</v>
      </c>
      <c r="I44" s="20">
        <v>9.1477399366487493</v>
      </c>
      <c r="J44" s="21">
        <v>2.8460394503319999</v>
      </c>
      <c r="K44" s="20">
        <v>6.6475685756971803</v>
      </c>
      <c r="L44" s="21">
        <v>0.70403949822401302</v>
      </c>
      <c r="M44" s="20">
        <v>2.4964824788406199</v>
      </c>
      <c r="N44" s="21">
        <v>0.56641394317404903</v>
      </c>
      <c r="O44" s="20">
        <v>12.5567546340936</v>
      </c>
      <c r="P44" s="21">
        <v>2.6722045539855501</v>
      </c>
      <c r="Q44" s="20">
        <v>10.060272155252999</v>
      </c>
      <c r="R44" s="21">
        <v>2.7259993392049702</v>
      </c>
      <c r="S44" s="20">
        <v>9.9708660133980604</v>
      </c>
      <c r="T44" s="21">
        <v>0.92728041688054197</v>
      </c>
      <c r="U44" s="20">
        <v>2.8631802477942001</v>
      </c>
      <c r="V44" s="21">
        <v>0.52425878512257895</v>
      </c>
      <c r="W44" s="20">
        <v>21.115242228054001</v>
      </c>
      <c r="X44" s="21">
        <v>3.8023076380136098</v>
      </c>
      <c r="Y44" s="20">
        <v>18.2520619802598</v>
      </c>
      <c r="Z44" s="21">
        <v>3.87056373218932</v>
      </c>
      <c r="AA44" s="20">
        <v>28.9976381854895</v>
      </c>
      <c r="AB44" s="21">
        <v>0.99293119461216495</v>
      </c>
      <c r="AC44" s="20">
        <v>19.418308446855299</v>
      </c>
      <c r="AD44" s="21">
        <v>1.4722165912271501</v>
      </c>
      <c r="AE44" s="20">
        <v>38.850883705775097</v>
      </c>
      <c r="AF44" s="21">
        <v>2.8981833724751098</v>
      </c>
      <c r="AG44" s="20">
        <v>19.432575258919801</v>
      </c>
      <c r="AH44" s="21">
        <v>2.9487906063729601</v>
      </c>
      <c r="AI44" s="20">
        <v>37.095501131949</v>
      </c>
      <c r="AJ44" s="21">
        <v>1.00755402064244</v>
      </c>
      <c r="AK44" s="20">
        <v>22.0596061078618</v>
      </c>
      <c r="AL44" s="21">
        <v>1.50010002596235</v>
      </c>
      <c r="AM44" s="20">
        <v>49.816576818504103</v>
      </c>
      <c r="AN44" s="21">
        <v>2.9163112634690398</v>
      </c>
      <c r="AO44" s="20">
        <v>27.7569707106423</v>
      </c>
      <c r="AP44" s="21">
        <v>3.3024901253158001</v>
      </c>
      <c r="AQ44" s="20">
        <v>21.125712200615101</v>
      </c>
      <c r="AR44" s="21">
        <v>1.07276704673743</v>
      </c>
      <c r="AS44" s="20">
        <v>9.8801355422933099</v>
      </c>
      <c r="AT44" s="21">
        <v>1.14636517312028</v>
      </c>
      <c r="AU44" s="20">
        <v>34.137307621744</v>
      </c>
      <c r="AV44" s="21">
        <v>3.36376493747834</v>
      </c>
      <c r="AW44" s="20">
        <v>24.257172079450701</v>
      </c>
      <c r="AX44" s="21">
        <v>3.6107274179503599</v>
      </c>
      <c r="AY44" s="20">
        <v>9.2720084984758007</v>
      </c>
      <c r="AZ44" s="21">
        <v>0.99653834281305198</v>
      </c>
      <c r="BA44" s="20">
        <v>2.8881178517535999</v>
      </c>
      <c r="BB44" s="21">
        <v>0.55531183821409202</v>
      </c>
      <c r="BC44" s="20">
        <v>19.0879719571594</v>
      </c>
      <c r="BD44" s="21">
        <v>3.2990966262337</v>
      </c>
      <c r="BE44" s="20">
        <v>16.199854105405802</v>
      </c>
      <c r="BF44" s="21">
        <v>3.32597751331945</v>
      </c>
    </row>
    <row r="45" spans="1:58" x14ac:dyDescent="0.15">
      <c r="A45" s="63" t="s">
        <v>82</v>
      </c>
      <c r="B45" s="44">
        <v>2</v>
      </c>
      <c r="C45" s="20">
        <v>17.0228168725111</v>
      </c>
      <c r="D45" s="21">
        <v>0.66264210768592202</v>
      </c>
      <c r="E45" s="20">
        <v>11.6345464560948</v>
      </c>
      <c r="F45" s="21">
        <v>1.11866112725617</v>
      </c>
      <c r="G45" s="20">
        <v>21.792386738927199</v>
      </c>
      <c r="H45" s="21">
        <v>1.33465847580578</v>
      </c>
      <c r="I45" s="20">
        <v>10.157840282832399</v>
      </c>
      <c r="J45" s="21">
        <v>1.53510495654512</v>
      </c>
      <c r="K45" s="20">
        <v>7.6595741816081597</v>
      </c>
      <c r="L45" s="21">
        <v>0.49623383533267501</v>
      </c>
      <c r="M45" s="20">
        <v>4.3230286197968102</v>
      </c>
      <c r="N45" s="21">
        <v>0.67193871810918504</v>
      </c>
      <c r="O45" s="20">
        <v>10.666616219300799</v>
      </c>
      <c r="P45" s="21">
        <v>1.0772602318873801</v>
      </c>
      <c r="Q45" s="20">
        <v>6.3435875995039499</v>
      </c>
      <c r="R45" s="21">
        <v>1.2993738739487299</v>
      </c>
      <c r="S45" s="20">
        <v>14.9436892723181</v>
      </c>
      <c r="T45" s="21">
        <v>0.685072869204299</v>
      </c>
      <c r="U45" s="20">
        <v>8.3016709727993891</v>
      </c>
      <c r="V45" s="21">
        <v>1.0094457427228101</v>
      </c>
      <c r="W45" s="20">
        <v>21.513067682352599</v>
      </c>
      <c r="X45" s="21">
        <v>1.6187130092033899</v>
      </c>
      <c r="Y45" s="20">
        <v>13.211396709553201</v>
      </c>
      <c r="Z45" s="21">
        <v>1.8520533487522599</v>
      </c>
      <c r="AA45" s="20">
        <v>36.869628492750302</v>
      </c>
      <c r="AB45" s="21">
        <v>1.04031058846095</v>
      </c>
      <c r="AC45" s="20">
        <v>25.278725766022099</v>
      </c>
      <c r="AD45" s="21">
        <v>1.4912568506828201</v>
      </c>
      <c r="AE45" s="20">
        <v>45.815722074371799</v>
      </c>
      <c r="AF45" s="21">
        <v>2.0317045011277099</v>
      </c>
      <c r="AG45" s="20">
        <v>20.536996308349799</v>
      </c>
      <c r="AH45" s="21">
        <v>2.4980999822515999</v>
      </c>
      <c r="AI45" s="20">
        <v>58.007857347904903</v>
      </c>
      <c r="AJ45" s="21">
        <v>1.0886737551587</v>
      </c>
      <c r="AK45" s="20">
        <v>46.042723937212003</v>
      </c>
      <c r="AL45" s="21">
        <v>1.8781378871849399</v>
      </c>
      <c r="AM45" s="20">
        <v>66.395272302790104</v>
      </c>
      <c r="AN45" s="21">
        <v>1.9710436557322599</v>
      </c>
      <c r="AO45" s="20">
        <v>20.352548365577999</v>
      </c>
      <c r="AP45" s="21">
        <v>2.68671476105972</v>
      </c>
      <c r="AQ45" s="20">
        <v>38.426114258786903</v>
      </c>
      <c r="AR45" s="21">
        <v>1.03189373832215</v>
      </c>
      <c r="AS45" s="20">
        <v>22.954337980657201</v>
      </c>
      <c r="AT45" s="21">
        <v>1.6613072390653401</v>
      </c>
      <c r="AU45" s="20">
        <v>50.7785262105645</v>
      </c>
      <c r="AV45" s="21">
        <v>2.02917602321167</v>
      </c>
      <c r="AW45" s="20">
        <v>27.8241882299073</v>
      </c>
      <c r="AX45" s="21">
        <v>2.3252538808973302</v>
      </c>
      <c r="AY45" s="20">
        <v>22.6829533521664</v>
      </c>
      <c r="AZ45" s="21">
        <v>0.848451604084697</v>
      </c>
      <c r="BA45" s="20">
        <v>11.3258749556353</v>
      </c>
      <c r="BB45" s="21">
        <v>1.2210374798166801</v>
      </c>
      <c r="BC45" s="20">
        <v>32.890339226567299</v>
      </c>
      <c r="BD45" s="21">
        <v>1.61494388868254</v>
      </c>
      <c r="BE45" s="20">
        <v>21.564464270932099</v>
      </c>
      <c r="BF45" s="21">
        <v>1.80502186910277</v>
      </c>
    </row>
    <row r="46" spans="1:58" x14ac:dyDescent="0.15">
      <c r="A46" s="63" t="s">
        <v>40</v>
      </c>
      <c r="B46" s="44">
        <v>2</v>
      </c>
      <c r="C46" s="20">
        <v>11.999135287002799</v>
      </c>
      <c r="D46" s="21">
        <v>0.81216293651117399</v>
      </c>
      <c r="E46" s="20">
        <v>9.9153861284079898</v>
      </c>
      <c r="F46" s="21">
        <v>1.22220830769457</v>
      </c>
      <c r="G46" s="20">
        <v>14.5688415953662</v>
      </c>
      <c r="H46" s="21">
        <v>1.5130650831438099</v>
      </c>
      <c r="I46" s="20">
        <v>4.6534554669581603</v>
      </c>
      <c r="J46" s="21">
        <v>1.97355888241814</v>
      </c>
      <c r="K46" s="20">
        <v>7.4932604430335497</v>
      </c>
      <c r="L46" s="21">
        <v>0.66122919168400396</v>
      </c>
      <c r="M46" s="20">
        <v>5.3069558763285496</v>
      </c>
      <c r="N46" s="21">
        <v>1.0303248147922599</v>
      </c>
      <c r="O46" s="20">
        <v>10.3122100537413</v>
      </c>
      <c r="P46" s="21">
        <v>1.36755739769215</v>
      </c>
      <c r="Q46" s="20">
        <v>5.0052541774127599</v>
      </c>
      <c r="R46" s="21">
        <v>1.7490402769909199</v>
      </c>
      <c r="S46" s="20">
        <v>16.3852144770911</v>
      </c>
      <c r="T46" s="21">
        <v>0.92774910975689395</v>
      </c>
      <c r="U46" s="20">
        <v>10.3184754620075</v>
      </c>
      <c r="V46" s="21">
        <v>1.4031765274001899</v>
      </c>
      <c r="W46" s="20">
        <v>23.853227271041199</v>
      </c>
      <c r="X46" s="21">
        <v>1.91090104696259</v>
      </c>
      <c r="Y46" s="20">
        <v>13.5347518090337</v>
      </c>
      <c r="Z46" s="21">
        <v>2.2253096636863199</v>
      </c>
      <c r="AA46" s="20">
        <v>35.5017362790852</v>
      </c>
      <c r="AB46" s="21">
        <v>1.1722588713572499</v>
      </c>
      <c r="AC46" s="20">
        <v>28.723184084372299</v>
      </c>
      <c r="AD46" s="21">
        <v>2.1199086362208202</v>
      </c>
      <c r="AE46" s="20">
        <v>44.7241001750251</v>
      </c>
      <c r="AF46" s="21">
        <v>2.0096457381065802</v>
      </c>
      <c r="AG46" s="20">
        <v>16.000916090652801</v>
      </c>
      <c r="AH46" s="21">
        <v>2.9507933184985098</v>
      </c>
      <c r="AI46" s="20">
        <v>80.141901765545398</v>
      </c>
      <c r="AJ46" s="21">
        <v>0.92666562136164299</v>
      </c>
      <c r="AK46" s="20">
        <v>75.766110328498101</v>
      </c>
      <c r="AL46" s="21">
        <v>1.8267530396316101</v>
      </c>
      <c r="AM46" s="20">
        <v>84.607898063038903</v>
      </c>
      <c r="AN46" s="21">
        <v>1.48670832696852</v>
      </c>
      <c r="AO46" s="20">
        <v>8.8417877345408193</v>
      </c>
      <c r="AP46" s="21">
        <v>2.22616234714505</v>
      </c>
      <c r="AQ46" s="20">
        <v>56.732774962532403</v>
      </c>
      <c r="AR46" s="21">
        <v>0.92682074170650297</v>
      </c>
      <c r="AS46" s="20">
        <v>45.7816142549188</v>
      </c>
      <c r="AT46" s="21">
        <v>2.5060848023158901</v>
      </c>
      <c r="AU46" s="20">
        <v>67.165727497469206</v>
      </c>
      <c r="AV46" s="21">
        <v>1.8979061883130699</v>
      </c>
      <c r="AW46" s="20">
        <v>21.384113242550399</v>
      </c>
      <c r="AX46" s="21">
        <v>3.1312007500343402</v>
      </c>
      <c r="AY46" s="20">
        <v>15.3522158847202</v>
      </c>
      <c r="AZ46" s="21">
        <v>0.884102864671657</v>
      </c>
      <c r="BA46" s="20">
        <v>8.8949468791322399</v>
      </c>
      <c r="BB46" s="21">
        <v>1.54045887267016</v>
      </c>
      <c r="BC46" s="20">
        <v>20.875074978485301</v>
      </c>
      <c r="BD46" s="21">
        <v>1.56571004476623</v>
      </c>
      <c r="BE46" s="20">
        <v>11.980128099353101</v>
      </c>
      <c r="BF46" s="21">
        <v>2.1094333499265598</v>
      </c>
    </row>
    <row r="47" spans="1:58" x14ac:dyDescent="0.15">
      <c r="A47" s="73" t="s">
        <v>41</v>
      </c>
      <c r="B47" s="44">
        <v>2</v>
      </c>
      <c r="C47" s="20">
        <v>31.724897378665599</v>
      </c>
      <c r="D47" s="21">
        <v>1.3505490247365799</v>
      </c>
      <c r="E47" s="20">
        <v>27.6652152460385</v>
      </c>
      <c r="F47" s="21">
        <v>1.7766440890433599</v>
      </c>
      <c r="G47" s="20">
        <v>36.932217164132197</v>
      </c>
      <c r="H47" s="21">
        <v>2.1539294211314601</v>
      </c>
      <c r="I47" s="20">
        <v>9.2670019180936603</v>
      </c>
      <c r="J47" s="21">
        <v>2.4542452130445498</v>
      </c>
      <c r="K47" s="20">
        <v>8.3917532994177808</v>
      </c>
      <c r="L47" s="21">
        <v>0.686509130137677</v>
      </c>
      <c r="M47" s="20">
        <v>8.1015618498326791</v>
      </c>
      <c r="N47" s="21">
        <v>1.1914658651553001</v>
      </c>
      <c r="O47" s="20">
        <v>10.743170494433899</v>
      </c>
      <c r="P47" s="21">
        <v>1.16692979265745</v>
      </c>
      <c r="Q47" s="20">
        <v>2.6416086446012401</v>
      </c>
      <c r="R47" s="21">
        <v>1.5509521322692901</v>
      </c>
      <c r="S47" s="20">
        <v>16.017929896067201</v>
      </c>
      <c r="T47" s="21">
        <v>0.89054273228002301</v>
      </c>
      <c r="U47" s="20">
        <v>10.6757605884568</v>
      </c>
      <c r="V47" s="21">
        <v>1.2882689024706599</v>
      </c>
      <c r="W47" s="20">
        <v>23.6648126710055</v>
      </c>
      <c r="X47" s="21">
        <v>1.72824231912945</v>
      </c>
      <c r="Y47" s="20">
        <v>12.989052082548699</v>
      </c>
      <c r="Z47" s="21">
        <v>2.1688812258583701</v>
      </c>
      <c r="AA47" s="20">
        <v>59.712545082101101</v>
      </c>
      <c r="AB47" s="21">
        <v>1.2385839295960801</v>
      </c>
      <c r="AC47" s="20">
        <v>45.8282594143731</v>
      </c>
      <c r="AD47" s="21">
        <v>1.9202743421550399</v>
      </c>
      <c r="AE47" s="20">
        <v>70.892704776171499</v>
      </c>
      <c r="AF47" s="21">
        <v>1.7421013803280201</v>
      </c>
      <c r="AG47" s="20">
        <v>25.064445361798398</v>
      </c>
      <c r="AH47" s="21">
        <v>2.3454958282510399</v>
      </c>
      <c r="AI47" s="20">
        <v>60.735031913727497</v>
      </c>
      <c r="AJ47" s="21">
        <v>1.0681016917112101</v>
      </c>
      <c r="AK47" s="20">
        <v>47.175709528264498</v>
      </c>
      <c r="AL47" s="21">
        <v>1.83761619243485</v>
      </c>
      <c r="AM47" s="20">
        <v>72.678104015676098</v>
      </c>
      <c r="AN47" s="21">
        <v>1.44701138288718</v>
      </c>
      <c r="AO47" s="20">
        <v>25.5023944874116</v>
      </c>
      <c r="AP47" s="21">
        <v>2.1607677019465799</v>
      </c>
      <c r="AQ47" s="20">
        <v>46.2243125812724</v>
      </c>
      <c r="AR47" s="21">
        <v>1.1725531093402799</v>
      </c>
      <c r="AS47" s="20">
        <v>34.1594886386669</v>
      </c>
      <c r="AT47" s="21">
        <v>1.7304845088435701</v>
      </c>
      <c r="AU47" s="20">
        <v>58.924732478323101</v>
      </c>
      <c r="AV47" s="21">
        <v>1.71494656698382</v>
      </c>
      <c r="AW47" s="20">
        <v>24.7652438396562</v>
      </c>
      <c r="AX47" s="21">
        <v>2.2170589833872998</v>
      </c>
      <c r="AY47" s="20">
        <v>10.9858801923877</v>
      </c>
      <c r="AZ47" s="21">
        <v>0.75992501477753505</v>
      </c>
      <c r="BA47" s="20">
        <v>6.8220707306930697</v>
      </c>
      <c r="BB47" s="21">
        <v>1.0412026239202401</v>
      </c>
      <c r="BC47" s="20">
        <v>17.777556994082001</v>
      </c>
      <c r="BD47" s="21">
        <v>1.5558134971669499</v>
      </c>
      <c r="BE47" s="20">
        <v>10.955486263389</v>
      </c>
      <c r="BF47" s="21">
        <v>1.7212578245732699</v>
      </c>
    </row>
    <row r="48" spans="1:58" x14ac:dyDescent="0.15">
      <c r="A48" s="73" t="s">
        <v>42</v>
      </c>
      <c r="B48" s="44">
        <v>2</v>
      </c>
      <c r="C48" s="20">
        <v>14.7112780163973</v>
      </c>
      <c r="D48" s="21">
        <v>0.84861462635977003</v>
      </c>
      <c r="E48" s="20">
        <v>8.7813322867681691</v>
      </c>
      <c r="F48" s="21">
        <v>1.31313177251526</v>
      </c>
      <c r="G48" s="20">
        <v>21.5397600679382</v>
      </c>
      <c r="H48" s="21">
        <v>1.6864905434861199</v>
      </c>
      <c r="I48" s="20">
        <v>12.758427781170001</v>
      </c>
      <c r="J48" s="21">
        <v>1.88632637319517</v>
      </c>
      <c r="K48" s="20">
        <v>6.3705986377685599</v>
      </c>
      <c r="L48" s="21">
        <v>0.57371235866685799</v>
      </c>
      <c r="M48" s="20">
        <v>2.8822779780872998</v>
      </c>
      <c r="N48" s="21">
        <v>0.71460347492913201</v>
      </c>
      <c r="O48" s="20">
        <v>12.2927553713888</v>
      </c>
      <c r="P48" s="21">
        <v>1.50537465848068</v>
      </c>
      <c r="Q48" s="20">
        <v>9.4104773933014805</v>
      </c>
      <c r="R48" s="21">
        <v>1.5692596100373699</v>
      </c>
      <c r="S48" s="20">
        <v>12.1732343390062</v>
      </c>
      <c r="T48" s="21">
        <v>0.67476710310420596</v>
      </c>
      <c r="U48" s="20">
        <v>6.6970068021890601</v>
      </c>
      <c r="V48" s="21">
        <v>0.96639280147212503</v>
      </c>
      <c r="W48" s="20">
        <v>19.606620087193502</v>
      </c>
      <c r="X48" s="21">
        <v>1.90482753674258</v>
      </c>
      <c r="Y48" s="20">
        <v>12.9096132850045</v>
      </c>
      <c r="Z48" s="21">
        <v>2.0394379871768402</v>
      </c>
      <c r="AA48" s="20">
        <v>29.494713708086</v>
      </c>
      <c r="AB48" s="21">
        <v>1.0685330241961299</v>
      </c>
      <c r="AC48" s="20">
        <v>19.236787662424501</v>
      </c>
      <c r="AD48" s="21">
        <v>1.6139226219563501</v>
      </c>
      <c r="AE48" s="20">
        <v>40.730889283965297</v>
      </c>
      <c r="AF48" s="21">
        <v>2.1315527427607202</v>
      </c>
      <c r="AG48" s="20">
        <v>21.4941016215408</v>
      </c>
      <c r="AH48" s="21">
        <v>2.6657090622014001</v>
      </c>
      <c r="AI48" s="20">
        <v>54.9330345146818</v>
      </c>
      <c r="AJ48" s="21">
        <v>0.94762872963810196</v>
      </c>
      <c r="AK48" s="20">
        <v>40.787734186730297</v>
      </c>
      <c r="AL48" s="21">
        <v>2.1647613510246302</v>
      </c>
      <c r="AM48" s="20">
        <v>65.3755363596851</v>
      </c>
      <c r="AN48" s="21">
        <v>2.0506460479901101</v>
      </c>
      <c r="AO48" s="20">
        <v>24.587802172954898</v>
      </c>
      <c r="AP48" s="21">
        <v>2.8061566590282401</v>
      </c>
      <c r="AQ48" s="20">
        <v>51.059172675722699</v>
      </c>
      <c r="AR48" s="21">
        <v>0.93817110863598396</v>
      </c>
      <c r="AS48" s="20">
        <v>35.100785546189101</v>
      </c>
      <c r="AT48" s="21">
        <v>2.36542798119455</v>
      </c>
      <c r="AU48" s="20">
        <v>67.4087750656022</v>
      </c>
      <c r="AV48" s="21">
        <v>1.75088541555005</v>
      </c>
      <c r="AW48" s="20">
        <v>32.307989519413098</v>
      </c>
      <c r="AX48" s="21">
        <v>2.9696815891865702</v>
      </c>
      <c r="AY48" s="20">
        <v>9.3787651079495706</v>
      </c>
      <c r="AZ48" s="21">
        <v>0.52162407529854005</v>
      </c>
      <c r="BA48" s="20">
        <v>3.7942888324830499</v>
      </c>
      <c r="BB48" s="21">
        <v>0.86916546679537898</v>
      </c>
      <c r="BC48" s="20">
        <v>17.427837897507398</v>
      </c>
      <c r="BD48" s="21">
        <v>1.6117299201545301</v>
      </c>
      <c r="BE48" s="20">
        <v>13.6335490650244</v>
      </c>
      <c r="BF48" s="21">
        <v>1.9120538395238</v>
      </c>
    </row>
    <row r="49" spans="1:58" x14ac:dyDescent="0.15">
      <c r="A49" s="73" t="s">
        <v>43</v>
      </c>
      <c r="B49" s="44">
        <v>2</v>
      </c>
      <c r="C49" s="20">
        <v>14.1253741666632</v>
      </c>
      <c r="D49" s="21">
        <v>0.73481797116574699</v>
      </c>
      <c r="E49" s="20">
        <v>7.4389456580160296</v>
      </c>
      <c r="F49" s="21">
        <v>1.0094356244096501</v>
      </c>
      <c r="G49" s="20">
        <v>19.576353594551101</v>
      </c>
      <c r="H49" s="21">
        <v>1.4873585022473499</v>
      </c>
      <c r="I49" s="20">
        <v>12.1374079365351</v>
      </c>
      <c r="J49" s="21">
        <v>1.72672158764743</v>
      </c>
      <c r="K49" s="20">
        <v>11.3441127658075</v>
      </c>
      <c r="L49" s="21">
        <v>0.63754797591988199</v>
      </c>
      <c r="M49" s="20">
        <v>4.9178920808326296</v>
      </c>
      <c r="N49" s="21">
        <v>0.84583617346048101</v>
      </c>
      <c r="O49" s="20">
        <v>17.396107303839202</v>
      </c>
      <c r="P49" s="21">
        <v>1.71603947746398</v>
      </c>
      <c r="Q49" s="20">
        <v>12.478215223006501</v>
      </c>
      <c r="R49" s="21">
        <v>2.0110427905858002</v>
      </c>
      <c r="S49" s="20">
        <v>18.019452460638799</v>
      </c>
      <c r="T49" s="21">
        <v>0.80021063705907203</v>
      </c>
      <c r="U49" s="20">
        <v>6.9782923898125704</v>
      </c>
      <c r="V49" s="21">
        <v>1.1165548328878101</v>
      </c>
      <c r="W49" s="20">
        <v>26.0110156846936</v>
      </c>
      <c r="X49" s="21">
        <v>1.9229605121455</v>
      </c>
      <c r="Y49" s="20">
        <v>19.032723294880999</v>
      </c>
      <c r="Z49" s="21">
        <v>2.2429408186988899</v>
      </c>
      <c r="AA49" s="20">
        <v>19.703419934439101</v>
      </c>
      <c r="AB49" s="21">
        <v>0.78227466227911702</v>
      </c>
      <c r="AC49" s="20">
        <v>10.2015958918655</v>
      </c>
      <c r="AD49" s="21">
        <v>1.28232025516042</v>
      </c>
      <c r="AE49" s="20">
        <v>28.080440605782901</v>
      </c>
      <c r="AF49" s="21">
        <v>2.09902714123066</v>
      </c>
      <c r="AG49" s="20">
        <v>17.878844713917399</v>
      </c>
      <c r="AH49" s="21">
        <v>2.4944121507496302</v>
      </c>
      <c r="AI49" s="20">
        <v>32.731358716514897</v>
      </c>
      <c r="AJ49" s="21">
        <v>0.971404130458006</v>
      </c>
      <c r="AK49" s="20">
        <v>16.970601561690099</v>
      </c>
      <c r="AL49" s="21">
        <v>1.60004755916374</v>
      </c>
      <c r="AM49" s="20">
        <v>43.174082332255999</v>
      </c>
      <c r="AN49" s="21">
        <v>1.89935863651385</v>
      </c>
      <c r="AO49" s="20">
        <v>26.2034807705659</v>
      </c>
      <c r="AP49" s="21">
        <v>2.3507952956364599</v>
      </c>
      <c r="AQ49" s="20">
        <v>26.571134946509599</v>
      </c>
      <c r="AR49" s="21">
        <v>0.86310605626982695</v>
      </c>
      <c r="AS49" s="20">
        <v>11.254952899402401</v>
      </c>
      <c r="AT49" s="21">
        <v>1.3107476952966599</v>
      </c>
      <c r="AU49" s="20">
        <v>38.924330232222601</v>
      </c>
      <c r="AV49" s="21">
        <v>2.0392933501082999</v>
      </c>
      <c r="AW49" s="20">
        <v>27.669377332820201</v>
      </c>
      <c r="AX49" s="21">
        <v>2.3144983730044499</v>
      </c>
      <c r="AY49" s="20">
        <v>21.493777522467099</v>
      </c>
      <c r="AZ49" s="21">
        <v>0.82703221349785505</v>
      </c>
      <c r="BA49" s="20">
        <v>8.7248353796642206</v>
      </c>
      <c r="BB49" s="21">
        <v>1.09611534878934</v>
      </c>
      <c r="BC49" s="20">
        <v>32.491726687204697</v>
      </c>
      <c r="BD49" s="21">
        <v>2.0192609917962101</v>
      </c>
      <c r="BE49" s="20">
        <v>23.766891307540501</v>
      </c>
      <c r="BF49" s="21">
        <v>2.3811025323696202</v>
      </c>
    </row>
    <row r="50" spans="1:58" x14ac:dyDescent="0.15">
      <c r="A50" s="63" t="s">
        <v>44</v>
      </c>
      <c r="B50" s="44">
        <v>2</v>
      </c>
      <c r="C50" s="20">
        <v>14.1235707828548</v>
      </c>
      <c r="D50" s="21">
        <v>0.75658674903643297</v>
      </c>
      <c r="E50" s="20">
        <v>11.5608556053327</v>
      </c>
      <c r="F50" s="21">
        <v>1.2148328601041301</v>
      </c>
      <c r="G50" s="20">
        <v>16.5038474610643</v>
      </c>
      <c r="H50" s="21">
        <v>1.44301094474935</v>
      </c>
      <c r="I50" s="20">
        <v>4.9429918557315302</v>
      </c>
      <c r="J50" s="21">
        <v>1.74984768335254</v>
      </c>
      <c r="K50" s="20">
        <v>14.0873688364433</v>
      </c>
      <c r="L50" s="21">
        <v>0.68069374694338303</v>
      </c>
      <c r="M50" s="20">
        <v>10.459393043183599</v>
      </c>
      <c r="N50" s="21">
        <v>1.1017302164090901</v>
      </c>
      <c r="O50" s="20">
        <v>16.177363849697201</v>
      </c>
      <c r="P50" s="21">
        <v>1.4369689585652301</v>
      </c>
      <c r="Q50" s="20">
        <v>5.7179708065136303</v>
      </c>
      <c r="R50" s="21">
        <v>1.74960176090393</v>
      </c>
      <c r="S50" s="20">
        <v>16.226853246724101</v>
      </c>
      <c r="T50" s="21">
        <v>0.76300298510277298</v>
      </c>
      <c r="U50" s="20">
        <v>11.8279339213189</v>
      </c>
      <c r="V50" s="21">
        <v>1.1201049031452199</v>
      </c>
      <c r="W50" s="20">
        <v>19.7770105357306</v>
      </c>
      <c r="X50" s="21">
        <v>1.5078866905388</v>
      </c>
      <c r="Y50" s="20">
        <v>7.9490766144116796</v>
      </c>
      <c r="Z50" s="21">
        <v>1.76398587600669</v>
      </c>
      <c r="AA50" s="20">
        <v>30.0009981520138</v>
      </c>
      <c r="AB50" s="21">
        <v>0.93416407795991696</v>
      </c>
      <c r="AC50" s="20">
        <v>22.020968099225399</v>
      </c>
      <c r="AD50" s="21">
        <v>1.5431468884902</v>
      </c>
      <c r="AE50" s="20">
        <v>39.955428669792497</v>
      </c>
      <c r="AF50" s="21">
        <v>1.7476281664164099</v>
      </c>
      <c r="AG50" s="20">
        <v>17.934460570567001</v>
      </c>
      <c r="AH50" s="21">
        <v>1.9321790086748301</v>
      </c>
      <c r="AI50" s="20">
        <v>53.931734235645202</v>
      </c>
      <c r="AJ50" s="21">
        <v>1.0776777408915199</v>
      </c>
      <c r="AK50" s="20">
        <v>41.074962030998599</v>
      </c>
      <c r="AL50" s="21">
        <v>1.85942395246947</v>
      </c>
      <c r="AM50" s="20">
        <v>62.013197801314703</v>
      </c>
      <c r="AN50" s="21">
        <v>1.99988320472522</v>
      </c>
      <c r="AO50" s="20">
        <v>20.938235770316101</v>
      </c>
      <c r="AP50" s="21">
        <v>2.3814548477431101</v>
      </c>
      <c r="AQ50" s="20">
        <v>46.613170145310498</v>
      </c>
      <c r="AR50" s="21">
        <v>1.0376694530025801</v>
      </c>
      <c r="AS50" s="20">
        <v>32.2507528283585</v>
      </c>
      <c r="AT50" s="21">
        <v>1.7095880861517401</v>
      </c>
      <c r="AU50" s="20">
        <v>61.782197739604001</v>
      </c>
      <c r="AV50" s="21">
        <v>1.9336587664095599</v>
      </c>
      <c r="AW50" s="20">
        <v>29.531444911245501</v>
      </c>
      <c r="AX50" s="21">
        <v>2.4821985484017501</v>
      </c>
      <c r="AY50" s="20">
        <v>34.6550285357389</v>
      </c>
      <c r="AZ50" s="21">
        <v>0.88508244878658404</v>
      </c>
      <c r="BA50" s="20">
        <v>25.946894323547902</v>
      </c>
      <c r="BB50" s="21">
        <v>1.4735550759887801</v>
      </c>
      <c r="BC50" s="20">
        <v>43.564197944130903</v>
      </c>
      <c r="BD50" s="21">
        <v>1.8297383546466801</v>
      </c>
      <c r="BE50" s="20">
        <v>17.617303620583002</v>
      </c>
      <c r="BF50" s="21">
        <v>2.3471876712567599</v>
      </c>
    </row>
    <row r="51" spans="1:58" x14ac:dyDescent="0.15">
      <c r="A51" s="71" t="s">
        <v>45</v>
      </c>
      <c r="B51" s="44">
        <v>2</v>
      </c>
      <c r="C51" s="20">
        <v>16.582487731743601</v>
      </c>
      <c r="D51" s="21">
        <v>0.73843945920128495</v>
      </c>
      <c r="E51" s="20">
        <v>8.7645911954859308</v>
      </c>
      <c r="F51" s="21">
        <v>1.17382552100347</v>
      </c>
      <c r="G51" s="20">
        <v>26.809108266621799</v>
      </c>
      <c r="H51" s="21">
        <v>1.58879134679937</v>
      </c>
      <c r="I51" s="20">
        <v>18.0445170711359</v>
      </c>
      <c r="J51" s="21">
        <v>2.07700594458273</v>
      </c>
      <c r="K51" s="20">
        <v>52.168558610920002</v>
      </c>
      <c r="L51" s="21">
        <v>1.2341087421208701</v>
      </c>
      <c r="M51" s="20">
        <v>33.855005290788398</v>
      </c>
      <c r="N51" s="21">
        <v>1.9500110305824001</v>
      </c>
      <c r="O51" s="20">
        <v>63.512352977983902</v>
      </c>
      <c r="P51" s="21">
        <v>1.80356523145291</v>
      </c>
      <c r="Q51" s="20">
        <v>29.6573476871955</v>
      </c>
      <c r="R51" s="21">
        <v>2.4695646816399002</v>
      </c>
      <c r="S51" s="20">
        <v>24.194598554662299</v>
      </c>
      <c r="T51" s="21">
        <v>0.84325694324193801</v>
      </c>
      <c r="U51" s="20">
        <v>14.4512003586891</v>
      </c>
      <c r="V51" s="21">
        <v>1.36709542983637</v>
      </c>
      <c r="W51" s="20">
        <v>36.933764634033203</v>
      </c>
      <c r="X51" s="21">
        <v>1.76749422487312</v>
      </c>
      <c r="Y51" s="20">
        <v>22.4825642753441</v>
      </c>
      <c r="Z51" s="21">
        <v>2.2585396162907698</v>
      </c>
      <c r="AA51" s="20">
        <v>64.470300886469303</v>
      </c>
      <c r="AB51" s="21">
        <v>0.99280071614332699</v>
      </c>
      <c r="AC51" s="20">
        <v>45.809140898174</v>
      </c>
      <c r="AD51" s="21">
        <v>1.85422784872483</v>
      </c>
      <c r="AE51" s="20">
        <v>75.160197993339096</v>
      </c>
      <c r="AF51" s="21">
        <v>1.4832839489104499</v>
      </c>
      <c r="AG51" s="20">
        <v>29.3510570951651</v>
      </c>
      <c r="AH51" s="21">
        <v>2.0416298774306401</v>
      </c>
      <c r="AI51" s="20">
        <v>44.108858109960501</v>
      </c>
      <c r="AJ51" s="21">
        <v>1.06525160586848</v>
      </c>
      <c r="AK51" s="20">
        <v>26.067853402290499</v>
      </c>
      <c r="AL51" s="21">
        <v>1.6896342240147399</v>
      </c>
      <c r="AM51" s="20">
        <v>62.258886389218098</v>
      </c>
      <c r="AN51" s="21">
        <v>1.76845759723814</v>
      </c>
      <c r="AO51" s="20">
        <v>36.191032986927603</v>
      </c>
      <c r="AP51" s="21">
        <v>2.34782157663382</v>
      </c>
      <c r="AQ51" s="20">
        <v>53.529046510794103</v>
      </c>
      <c r="AR51" s="21">
        <v>0.98962030916869503</v>
      </c>
      <c r="AS51" s="20">
        <v>33.1130936363733</v>
      </c>
      <c r="AT51" s="21">
        <v>1.67675292771989</v>
      </c>
      <c r="AU51" s="20">
        <v>69.913951096032406</v>
      </c>
      <c r="AV51" s="21">
        <v>1.54834043680522</v>
      </c>
      <c r="AW51" s="20">
        <v>36.800857459659198</v>
      </c>
      <c r="AX51" s="21">
        <v>1.98633724074382</v>
      </c>
      <c r="AY51" s="20">
        <v>73.063315837335907</v>
      </c>
      <c r="AZ51" s="21">
        <v>0.95062117383865496</v>
      </c>
      <c r="BA51" s="20">
        <v>54.873343875420098</v>
      </c>
      <c r="BB51" s="21">
        <v>1.78818448165455</v>
      </c>
      <c r="BC51" s="20">
        <v>82.842151937927994</v>
      </c>
      <c r="BD51" s="21">
        <v>1.16127993591094</v>
      </c>
      <c r="BE51" s="20">
        <v>27.9688080625079</v>
      </c>
      <c r="BF51" s="21">
        <v>1.78265008101986</v>
      </c>
    </row>
    <row r="52" spans="1:58" x14ac:dyDescent="0.15">
      <c r="A52" s="73" t="s">
        <v>46</v>
      </c>
      <c r="B52" s="44">
        <v>2</v>
      </c>
      <c r="C52" s="20">
        <v>26.942173069399999</v>
      </c>
      <c r="D52" s="21">
        <v>1.1899464288937101</v>
      </c>
      <c r="E52" s="20">
        <v>27.439545604212199</v>
      </c>
      <c r="F52" s="21">
        <v>1.9561947509037101</v>
      </c>
      <c r="G52" s="20">
        <v>28.705137877186701</v>
      </c>
      <c r="H52" s="21">
        <v>2.6439944490257399</v>
      </c>
      <c r="I52" s="20">
        <v>1.26559227297446</v>
      </c>
      <c r="J52" s="21">
        <v>2.98423104977938</v>
      </c>
      <c r="K52" s="20">
        <v>6.2989278545408096</v>
      </c>
      <c r="L52" s="21">
        <v>0.52714432471855099</v>
      </c>
      <c r="M52" s="20">
        <v>4.3856862584248102</v>
      </c>
      <c r="N52" s="21">
        <v>0.65894767485029204</v>
      </c>
      <c r="O52" s="20">
        <v>10.1266282215228</v>
      </c>
      <c r="P52" s="21">
        <v>1.2959588874493499</v>
      </c>
      <c r="Q52" s="20">
        <v>5.7409419630979501</v>
      </c>
      <c r="R52" s="21">
        <v>1.353849569658</v>
      </c>
      <c r="S52" s="20">
        <v>9.9275697953534596</v>
      </c>
      <c r="T52" s="21">
        <v>0.58910231516547695</v>
      </c>
      <c r="U52" s="20">
        <v>7.14671594489967</v>
      </c>
      <c r="V52" s="21">
        <v>0.8816445945775</v>
      </c>
      <c r="W52" s="20">
        <v>12.414198670053599</v>
      </c>
      <c r="X52" s="21">
        <v>1.21769452293367</v>
      </c>
      <c r="Y52" s="20">
        <v>5.26748272515389</v>
      </c>
      <c r="Z52" s="21">
        <v>1.5171108317633499</v>
      </c>
      <c r="AA52" s="20">
        <v>61.471379801587197</v>
      </c>
      <c r="AB52" s="21">
        <v>0.82683251125358304</v>
      </c>
      <c r="AC52" s="20">
        <v>53.574580804697</v>
      </c>
      <c r="AD52" s="21">
        <v>1.4827747555281801</v>
      </c>
      <c r="AE52" s="20">
        <v>66.400143514452296</v>
      </c>
      <c r="AF52" s="21">
        <v>1.7280361365843</v>
      </c>
      <c r="AG52" s="20">
        <v>12.8255627097553</v>
      </c>
      <c r="AH52" s="21">
        <v>2.4610975619221098</v>
      </c>
      <c r="AI52" s="20">
        <v>60.209010132079797</v>
      </c>
      <c r="AJ52" s="21">
        <v>0.79223794070589804</v>
      </c>
      <c r="AK52" s="20">
        <v>50.848264288007599</v>
      </c>
      <c r="AL52" s="21">
        <v>1.48753944710266</v>
      </c>
      <c r="AM52" s="20">
        <v>66.428388777922095</v>
      </c>
      <c r="AN52" s="21">
        <v>2.4544953452402898</v>
      </c>
      <c r="AO52" s="20">
        <v>15.5801244899145</v>
      </c>
      <c r="AP52" s="21">
        <v>2.8961997698055302</v>
      </c>
      <c r="AQ52" s="20">
        <v>50.423280473265898</v>
      </c>
      <c r="AR52" s="21">
        <v>0.83376960923128396</v>
      </c>
      <c r="AS52" s="20">
        <v>39.932399202345202</v>
      </c>
      <c r="AT52" s="21">
        <v>1.6351991477648999</v>
      </c>
      <c r="AU52" s="20">
        <v>59.152371017247098</v>
      </c>
      <c r="AV52" s="21">
        <v>1.6512616717532</v>
      </c>
      <c r="AW52" s="20">
        <v>19.2199718149019</v>
      </c>
      <c r="AX52" s="21">
        <v>2.3719176932737298</v>
      </c>
      <c r="AY52" s="20">
        <v>35.803016553944701</v>
      </c>
      <c r="AZ52" s="21">
        <v>0.92440805054964204</v>
      </c>
      <c r="BA52" s="20">
        <v>29.955435134280599</v>
      </c>
      <c r="BB52" s="21">
        <v>1.7320544577360599</v>
      </c>
      <c r="BC52" s="20">
        <v>40.746041142124</v>
      </c>
      <c r="BD52" s="21">
        <v>2.1802514233324302</v>
      </c>
      <c r="BE52" s="20">
        <v>10.790606007843399</v>
      </c>
      <c r="BF52" s="21">
        <v>2.9143316299438702</v>
      </c>
    </row>
    <row r="53" spans="1:58" x14ac:dyDescent="0.15">
      <c r="A53" s="73" t="s">
        <v>47</v>
      </c>
      <c r="B53" s="44">
        <v>2</v>
      </c>
      <c r="C53" s="20">
        <v>13.1598726571439</v>
      </c>
      <c r="D53" s="21">
        <v>0.67983948552807505</v>
      </c>
      <c r="E53" s="20">
        <v>9.8288861651082495</v>
      </c>
      <c r="F53" s="21">
        <v>1.0684960856291199</v>
      </c>
      <c r="G53" s="20">
        <v>14.9313378833385</v>
      </c>
      <c r="H53" s="21">
        <v>1.2998149596575601</v>
      </c>
      <c r="I53" s="20">
        <v>5.1024517182302302</v>
      </c>
      <c r="J53" s="21">
        <v>1.60577379082649</v>
      </c>
      <c r="K53" s="20">
        <v>3.9992572657800101</v>
      </c>
      <c r="L53" s="21">
        <v>0.44856661597845099</v>
      </c>
      <c r="M53" s="20">
        <v>2.56697766209003</v>
      </c>
      <c r="N53" s="21">
        <v>0.56642747789617298</v>
      </c>
      <c r="O53" s="20">
        <v>4.9423675691066897</v>
      </c>
      <c r="P53" s="21">
        <v>0.821807796985354</v>
      </c>
      <c r="Q53" s="20">
        <v>2.3753899070166602</v>
      </c>
      <c r="R53" s="21">
        <v>0.88040453279251296</v>
      </c>
      <c r="S53" s="20">
        <v>9.1839115202605104</v>
      </c>
      <c r="T53" s="21">
        <v>0.56795681823808597</v>
      </c>
      <c r="U53" s="20">
        <v>5.8321156139794104</v>
      </c>
      <c r="V53" s="21">
        <v>0.90618428182696198</v>
      </c>
      <c r="W53" s="20">
        <v>12.971952710016801</v>
      </c>
      <c r="X53" s="21">
        <v>1.3513348491536299</v>
      </c>
      <c r="Y53" s="20">
        <v>7.13983709603741</v>
      </c>
      <c r="Z53" s="21">
        <v>1.68308191297739</v>
      </c>
      <c r="AA53" s="20">
        <v>43.648931732825702</v>
      </c>
      <c r="AB53" s="21">
        <v>1.1370061304553001</v>
      </c>
      <c r="AC53" s="20">
        <v>32.827296707902804</v>
      </c>
      <c r="AD53" s="21">
        <v>1.7090131124911201</v>
      </c>
      <c r="AE53" s="20">
        <v>52.712138084823998</v>
      </c>
      <c r="AF53" s="21">
        <v>1.6679316085723801</v>
      </c>
      <c r="AG53" s="20">
        <v>19.884841376921202</v>
      </c>
      <c r="AH53" s="21">
        <v>2.2941073034139801</v>
      </c>
      <c r="AI53" s="20">
        <v>34.147757872242302</v>
      </c>
      <c r="AJ53" s="21">
        <v>0.86073863408455098</v>
      </c>
      <c r="AK53" s="20">
        <v>23.0257244246231</v>
      </c>
      <c r="AL53" s="21">
        <v>1.59821583756241</v>
      </c>
      <c r="AM53" s="20">
        <v>42.735921383156096</v>
      </c>
      <c r="AN53" s="21">
        <v>1.4981348666835199</v>
      </c>
      <c r="AO53" s="20">
        <v>19.710196958533</v>
      </c>
      <c r="AP53" s="21">
        <v>1.97274999767202</v>
      </c>
      <c r="AQ53" s="20">
        <v>35.436633491417098</v>
      </c>
      <c r="AR53" s="21">
        <v>0.91656034072367498</v>
      </c>
      <c r="AS53" s="20">
        <v>24.7362054110224</v>
      </c>
      <c r="AT53" s="21">
        <v>1.7041317271149401</v>
      </c>
      <c r="AU53" s="20">
        <v>47.6476720742304</v>
      </c>
      <c r="AV53" s="21">
        <v>1.8855562909386201</v>
      </c>
      <c r="AW53" s="20">
        <v>22.911466663208</v>
      </c>
      <c r="AX53" s="21">
        <v>2.3543004347824801</v>
      </c>
      <c r="AY53" s="20">
        <v>5.6681004076558601</v>
      </c>
      <c r="AZ53" s="21">
        <v>0.41915213466499501</v>
      </c>
      <c r="BA53" s="20">
        <v>3.5326986320995801</v>
      </c>
      <c r="BB53" s="21">
        <v>0.64518288403972202</v>
      </c>
      <c r="BC53" s="20">
        <v>9.8218536685060904</v>
      </c>
      <c r="BD53" s="21">
        <v>0.95480371465906599</v>
      </c>
      <c r="BE53" s="20">
        <v>6.2891550364065196</v>
      </c>
      <c r="BF53" s="21">
        <v>1.09881258387921</v>
      </c>
    </row>
    <row r="54" spans="1:58" s="205" customFormat="1" x14ac:dyDescent="0.15">
      <c r="A54" s="207" t="s">
        <v>48</v>
      </c>
      <c r="B54" s="208">
        <v>2</v>
      </c>
      <c r="C54" s="201">
        <v>20.251302351091098</v>
      </c>
      <c r="D54" s="209">
        <v>0.90270344937069302</v>
      </c>
      <c r="E54" s="201">
        <v>16.1071788721706</v>
      </c>
      <c r="F54" s="209">
        <v>1.7665144290018999</v>
      </c>
      <c r="G54" s="201">
        <v>20.100991774524399</v>
      </c>
      <c r="H54" s="209">
        <v>1.75058821836407</v>
      </c>
      <c r="I54" s="201">
        <v>3.9938129023537599</v>
      </c>
      <c r="J54" s="209">
        <v>2.43767973646092</v>
      </c>
      <c r="K54" s="201">
        <v>4.76484215110926</v>
      </c>
      <c r="L54" s="209">
        <v>0.38814135112993198</v>
      </c>
      <c r="M54" s="201">
        <v>3.13608467503887</v>
      </c>
      <c r="N54" s="209">
        <v>0.740901667113815</v>
      </c>
      <c r="O54" s="201">
        <v>5.7884231826249399</v>
      </c>
      <c r="P54" s="209">
        <v>0.98568046590383496</v>
      </c>
      <c r="Q54" s="201">
        <v>2.6523385075860699</v>
      </c>
      <c r="R54" s="209">
        <v>1.0794999456263701</v>
      </c>
      <c r="S54" s="201">
        <v>11.428333120028</v>
      </c>
      <c r="T54" s="209">
        <v>0.69403022839879303</v>
      </c>
      <c r="U54" s="201">
        <v>7.1731497369093598</v>
      </c>
      <c r="V54" s="209">
        <v>1.1351871806365501</v>
      </c>
      <c r="W54" s="201">
        <v>13.431870095598301</v>
      </c>
      <c r="X54" s="209">
        <v>1.3354669634018299</v>
      </c>
      <c r="Y54" s="201">
        <v>6.2587203586889002</v>
      </c>
      <c r="Z54" s="209">
        <v>1.74458550704511</v>
      </c>
      <c r="AA54" s="201">
        <v>53.812992995283501</v>
      </c>
      <c r="AB54" s="209">
        <v>1.1960428201836</v>
      </c>
      <c r="AC54" s="201">
        <v>45.093176064600698</v>
      </c>
      <c r="AD54" s="209">
        <v>2.24038403171234</v>
      </c>
      <c r="AE54" s="201">
        <v>61.533489799848098</v>
      </c>
      <c r="AF54" s="209">
        <v>2.4691398093020198</v>
      </c>
      <c r="AG54" s="201">
        <v>16.4403137352474</v>
      </c>
      <c r="AH54" s="209">
        <v>3.2067872879383601</v>
      </c>
      <c r="AI54" s="201">
        <v>69.705502517397207</v>
      </c>
      <c r="AJ54" s="209">
        <v>1.0181573597579801</v>
      </c>
      <c r="AK54" s="201">
        <v>58.435268727667399</v>
      </c>
      <c r="AL54" s="209">
        <v>1.85120559041717</v>
      </c>
      <c r="AM54" s="201">
        <v>78.724676791516004</v>
      </c>
      <c r="AN54" s="209">
        <v>1.89421060403435</v>
      </c>
      <c r="AO54" s="201">
        <v>20.2894080638487</v>
      </c>
      <c r="AP54" s="209">
        <v>2.8069977995068802</v>
      </c>
      <c r="AQ54" s="201">
        <v>51.850791593762601</v>
      </c>
      <c r="AR54" s="209">
        <v>1.2764998416640501</v>
      </c>
      <c r="AS54" s="201">
        <v>38.694450961612503</v>
      </c>
      <c r="AT54" s="209">
        <v>2.2324603764272601</v>
      </c>
      <c r="AU54" s="201">
        <v>65.173117554486694</v>
      </c>
      <c r="AV54" s="209">
        <v>2.0584167735082399</v>
      </c>
      <c r="AW54" s="201">
        <v>26.478666592874202</v>
      </c>
      <c r="AX54" s="209">
        <v>2.7002471114533799</v>
      </c>
      <c r="AY54" s="201">
        <v>24.639514096407201</v>
      </c>
      <c r="AZ54" s="209">
        <v>0.99788477418508603</v>
      </c>
      <c r="BA54" s="201">
        <v>11.658683868427399</v>
      </c>
      <c r="BB54" s="209">
        <v>1.4267564685898699</v>
      </c>
      <c r="BC54" s="201">
        <v>40.169942287872999</v>
      </c>
      <c r="BD54" s="209">
        <v>2.1752679550702898</v>
      </c>
      <c r="BE54" s="201">
        <v>28.5112584194456</v>
      </c>
      <c r="BF54" s="209">
        <v>2.7418988937890498</v>
      </c>
    </row>
    <row r="55" spans="1:58" x14ac:dyDescent="0.15">
      <c r="A55" s="73" t="s">
        <v>49</v>
      </c>
      <c r="B55" s="44">
        <v>2</v>
      </c>
      <c r="C55" s="20">
        <v>18.163348939560201</v>
      </c>
      <c r="D55" s="21">
        <v>1.16238418380947</v>
      </c>
      <c r="E55" s="20">
        <v>9.3505908136431</v>
      </c>
      <c r="F55" s="21">
        <v>1.34486068038477</v>
      </c>
      <c r="G55" s="20">
        <v>25.8925860478553</v>
      </c>
      <c r="H55" s="21">
        <v>2.4319556642965598</v>
      </c>
      <c r="I55" s="20">
        <v>16.541995234212202</v>
      </c>
      <c r="J55" s="21">
        <v>2.4350018414174399</v>
      </c>
      <c r="K55" s="20">
        <v>14.1293658841452</v>
      </c>
      <c r="L55" s="21">
        <v>0.78752167910709703</v>
      </c>
      <c r="M55" s="20">
        <v>7.6770834354886803</v>
      </c>
      <c r="N55" s="21">
        <v>1.275664380277</v>
      </c>
      <c r="O55" s="20">
        <v>20.957935401513101</v>
      </c>
      <c r="P55" s="21">
        <v>2.1854343554549298</v>
      </c>
      <c r="Q55" s="20">
        <v>13.2808519660245</v>
      </c>
      <c r="R55" s="21">
        <v>2.3780737736722601</v>
      </c>
      <c r="S55" s="20">
        <v>20.857025087289198</v>
      </c>
      <c r="T55" s="21">
        <v>1.1554764652444101</v>
      </c>
      <c r="U55" s="20">
        <v>10.304253400468999</v>
      </c>
      <c r="V55" s="21">
        <v>1.8573671265385101</v>
      </c>
      <c r="W55" s="20">
        <v>32.026201131066401</v>
      </c>
      <c r="X55" s="21">
        <v>2.4869679967873499</v>
      </c>
      <c r="Y55" s="20">
        <v>21.7219477305974</v>
      </c>
      <c r="Z55" s="21">
        <v>3.1375746836035301</v>
      </c>
      <c r="AA55" s="20">
        <v>57.207783662446097</v>
      </c>
      <c r="AB55" s="21">
        <v>1.3761182623253201</v>
      </c>
      <c r="AC55" s="20">
        <v>51.664140209095201</v>
      </c>
      <c r="AD55" s="21">
        <v>2.13785099616813</v>
      </c>
      <c r="AE55" s="20">
        <v>61.746592434824898</v>
      </c>
      <c r="AF55" s="21">
        <v>2.5079510502598001</v>
      </c>
      <c r="AG55" s="20">
        <v>10.082452225729799</v>
      </c>
      <c r="AH55" s="21">
        <v>2.89100706127729</v>
      </c>
      <c r="AI55" s="20">
        <v>56.067851927260897</v>
      </c>
      <c r="AJ55" s="21">
        <v>1.5633723026205599</v>
      </c>
      <c r="AK55" s="20">
        <v>44.4131780088683</v>
      </c>
      <c r="AL55" s="21">
        <v>2.3185867892567602</v>
      </c>
      <c r="AM55" s="20">
        <v>64.297191051046894</v>
      </c>
      <c r="AN55" s="21">
        <v>2.55456499071009</v>
      </c>
      <c r="AO55" s="20">
        <v>19.884013042178601</v>
      </c>
      <c r="AP55" s="21">
        <v>3.0837214448629902</v>
      </c>
      <c r="AQ55" s="20">
        <v>57.339838837972898</v>
      </c>
      <c r="AR55" s="21">
        <v>1.44701910474725</v>
      </c>
      <c r="AS55" s="20">
        <v>46.169893397497603</v>
      </c>
      <c r="AT55" s="21">
        <v>2.11810102071858</v>
      </c>
      <c r="AU55" s="20">
        <v>65.072914200375905</v>
      </c>
      <c r="AV55" s="21">
        <v>2.6441932207365402</v>
      </c>
      <c r="AW55" s="20">
        <v>18.903020802878299</v>
      </c>
      <c r="AX55" s="21">
        <v>3.1753404439350601</v>
      </c>
      <c r="AY55" s="20">
        <v>38.117051839645903</v>
      </c>
      <c r="AZ55" s="21">
        <v>1.2865784837875101</v>
      </c>
      <c r="BA55" s="20">
        <v>23.2495572247479</v>
      </c>
      <c r="BB55" s="21">
        <v>1.6436510578111601</v>
      </c>
      <c r="BC55" s="20">
        <v>52.235665745067202</v>
      </c>
      <c r="BD55" s="21">
        <v>2.6501095545734898</v>
      </c>
      <c r="BE55" s="20">
        <v>28.986108520319299</v>
      </c>
      <c r="BF55" s="21">
        <v>2.8621851553082198</v>
      </c>
    </row>
    <row r="56" spans="1:58" x14ac:dyDescent="0.15">
      <c r="A56" s="73" t="s">
        <v>50</v>
      </c>
      <c r="B56" s="44">
        <v>2</v>
      </c>
      <c r="C56" s="20">
        <v>30.522082237005801</v>
      </c>
      <c r="D56" s="21">
        <v>1.07054383876099</v>
      </c>
      <c r="E56" s="20">
        <v>28.6161324656583</v>
      </c>
      <c r="F56" s="21">
        <v>1.65248578207979</v>
      </c>
      <c r="G56" s="20">
        <v>31.895384911794899</v>
      </c>
      <c r="H56" s="21">
        <v>1.5819659712029599</v>
      </c>
      <c r="I56" s="20">
        <v>3.2792524461366099</v>
      </c>
      <c r="J56" s="21">
        <v>1.9810414009232</v>
      </c>
      <c r="K56" s="20">
        <v>9.3366920727655494</v>
      </c>
      <c r="L56" s="21">
        <v>0.59038818484946998</v>
      </c>
      <c r="M56" s="20">
        <v>8.2925465162778291</v>
      </c>
      <c r="N56" s="21">
        <v>1.09433213599255</v>
      </c>
      <c r="O56" s="20">
        <v>11.8330594077818</v>
      </c>
      <c r="P56" s="21">
        <v>0.88765799626002695</v>
      </c>
      <c r="Q56" s="20">
        <v>3.5405128915039699</v>
      </c>
      <c r="R56" s="21">
        <v>1.31070303420207</v>
      </c>
      <c r="S56" s="20">
        <v>14.655829847184499</v>
      </c>
      <c r="T56" s="21">
        <v>0.76413456395353396</v>
      </c>
      <c r="U56" s="20">
        <v>10.658785910733</v>
      </c>
      <c r="V56" s="21">
        <v>1.0916338080240999</v>
      </c>
      <c r="W56" s="20">
        <v>20.1033074618801</v>
      </c>
      <c r="X56" s="21">
        <v>1.30751105070901</v>
      </c>
      <c r="Y56" s="20">
        <v>9.4445215511470799</v>
      </c>
      <c r="Z56" s="21">
        <v>1.5774605919397999</v>
      </c>
      <c r="AA56" s="20">
        <v>54.4623595016973</v>
      </c>
      <c r="AB56" s="21">
        <v>0.86152504951627995</v>
      </c>
      <c r="AC56" s="20">
        <v>48.600264195110398</v>
      </c>
      <c r="AD56" s="21">
        <v>1.5107231044648</v>
      </c>
      <c r="AE56" s="20">
        <v>62.710873471550101</v>
      </c>
      <c r="AF56" s="21">
        <v>1.6845937579207699</v>
      </c>
      <c r="AG56" s="20">
        <v>14.1106092764397</v>
      </c>
      <c r="AH56" s="21">
        <v>2.12287905773616</v>
      </c>
      <c r="AI56" s="20">
        <v>78.566300943473806</v>
      </c>
      <c r="AJ56" s="21">
        <v>0.74935244208260798</v>
      </c>
      <c r="AK56" s="20">
        <v>73.261660007188894</v>
      </c>
      <c r="AL56" s="21">
        <v>1.48492205776666</v>
      </c>
      <c r="AM56" s="20">
        <v>83.234743312009599</v>
      </c>
      <c r="AN56" s="21">
        <v>1.15605520818719</v>
      </c>
      <c r="AO56" s="20">
        <v>9.9730833048207508</v>
      </c>
      <c r="AP56" s="21">
        <v>1.7521772692253501</v>
      </c>
      <c r="AQ56" s="20">
        <v>57.492742644290701</v>
      </c>
      <c r="AR56" s="21">
        <v>0.89170372562086397</v>
      </c>
      <c r="AS56" s="20">
        <v>47.921712534619097</v>
      </c>
      <c r="AT56" s="21">
        <v>1.53945859186817</v>
      </c>
      <c r="AU56" s="20">
        <v>66.997762045025098</v>
      </c>
      <c r="AV56" s="21">
        <v>1.35528255140859</v>
      </c>
      <c r="AW56" s="20">
        <v>19.076049510406001</v>
      </c>
      <c r="AX56" s="21">
        <v>2.0408017565880598</v>
      </c>
      <c r="AY56" s="20">
        <v>24.173522724516701</v>
      </c>
      <c r="AZ56" s="21">
        <v>0.96155850480820404</v>
      </c>
      <c r="BA56" s="20">
        <v>16.314846555313299</v>
      </c>
      <c r="BB56" s="21">
        <v>1.3005822627588499</v>
      </c>
      <c r="BC56" s="20">
        <v>35.853520516399001</v>
      </c>
      <c r="BD56" s="21">
        <v>1.7418552795523199</v>
      </c>
      <c r="BE56" s="20">
        <v>19.538673961085699</v>
      </c>
      <c r="BF56" s="21">
        <v>1.93873266498452</v>
      </c>
    </row>
    <row r="57" spans="1:58" x14ac:dyDescent="0.15">
      <c r="A57" s="73" t="s">
        <v>51</v>
      </c>
      <c r="B57" s="44">
        <v>2</v>
      </c>
      <c r="C57" s="20">
        <v>41.126625740841902</v>
      </c>
      <c r="D57" s="21">
        <v>1.74559704712469</v>
      </c>
      <c r="E57" s="20">
        <v>40.2758752357323</v>
      </c>
      <c r="F57" s="21">
        <v>2.40400934432685</v>
      </c>
      <c r="G57" s="20">
        <v>44.323593027958999</v>
      </c>
      <c r="H57" s="21">
        <v>3.2887879219745901</v>
      </c>
      <c r="I57" s="20">
        <v>4.0477177922267602</v>
      </c>
      <c r="J57" s="21">
        <v>3.6610336489445698</v>
      </c>
      <c r="K57" s="20">
        <v>11.836689359264501</v>
      </c>
      <c r="L57" s="21">
        <v>1.1853433950602701</v>
      </c>
      <c r="M57" s="20">
        <v>8.2290233264787496</v>
      </c>
      <c r="N57" s="21">
        <v>1.2656296624754599</v>
      </c>
      <c r="O57" s="20">
        <v>18.844683770397001</v>
      </c>
      <c r="P57" s="21">
        <v>2.03272617724918</v>
      </c>
      <c r="Q57" s="20">
        <v>10.6156604439182</v>
      </c>
      <c r="R57" s="21">
        <v>1.94914629924796</v>
      </c>
      <c r="S57" s="20">
        <v>9.3082539026247808</v>
      </c>
      <c r="T57" s="21">
        <v>0.98062783036432699</v>
      </c>
      <c r="U57" s="20">
        <v>4.91358710138124</v>
      </c>
      <c r="V57" s="21">
        <v>1.2492310450264199</v>
      </c>
      <c r="W57" s="20">
        <v>12.903143451336</v>
      </c>
      <c r="X57" s="21">
        <v>1.74407610429628</v>
      </c>
      <c r="Y57" s="20">
        <v>7.9895563499547704</v>
      </c>
      <c r="Z57" s="21">
        <v>1.8836973761043001</v>
      </c>
      <c r="AA57" s="20">
        <v>62.5368686838789</v>
      </c>
      <c r="AB57" s="21">
        <v>1.30535456560534</v>
      </c>
      <c r="AC57" s="20">
        <v>55.623291266905802</v>
      </c>
      <c r="AD57" s="21">
        <v>2.3743017373859798</v>
      </c>
      <c r="AE57" s="20">
        <v>68.489206979989902</v>
      </c>
      <c r="AF57" s="21">
        <v>2.4374845974597399</v>
      </c>
      <c r="AG57" s="20">
        <v>12.865915713084</v>
      </c>
      <c r="AH57" s="21">
        <v>3.2985762423166101</v>
      </c>
      <c r="AI57" s="20">
        <v>82.777729884717601</v>
      </c>
      <c r="AJ57" s="21">
        <v>0.76580955664825201</v>
      </c>
      <c r="AK57" s="20">
        <v>78.028092381778393</v>
      </c>
      <c r="AL57" s="21">
        <v>1.6307794967858</v>
      </c>
      <c r="AM57" s="20">
        <v>88.856452996020494</v>
      </c>
      <c r="AN57" s="21">
        <v>1.5205040335259501</v>
      </c>
      <c r="AO57" s="20">
        <v>10.828360614242101</v>
      </c>
      <c r="AP57" s="21">
        <v>2.3507766275652999</v>
      </c>
      <c r="AQ57" s="20">
        <v>57.761569398794997</v>
      </c>
      <c r="AR57" s="21">
        <v>1.3645319229293</v>
      </c>
      <c r="AS57" s="20">
        <v>45.950374212082998</v>
      </c>
      <c r="AT57" s="21">
        <v>2.1907836292227598</v>
      </c>
      <c r="AU57" s="20">
        <v>67.696357016508301</v>
      </c>
      <c r="AV57" s="21">
        <v>2.9740034469580801</v>
      </c>
      <c r="AW57" s="20">
        <v>21.745982804425299</v>
      </c>
      <c r="AX57" s="21">
        <v>3.6006283013548099</v>
      </c>
      <c r="AY57" s="20">
        <v>34.1149162723854</v>
      </c>
      <c r="AZ57" s="21">
        <v>2.4204173407591498</v>
      </c>
      <c r="BA57" s="20">
        <v>25.0274600533937</v>
      </c>
      <c r="BB57" s="21">
        <v>2.7265102389820099</v>
      </c>
      <c r="BC57" s="20">
        <v>41.567408474560899</v>
      </c>
      <c r="BD57" s="21">
        <v>3.9464615861191099</v>
      </c>
      <c r="BE57" s="20">
        <v>16.539948421167299</v>
      </c>
      <c r="BF57" s="21">
        <v>3.7442511037916701</v>
      </c>
    </row>
    <row r="58" spans="1:58" x14ac:dyDescent="0.15">
      <c r="A58" s="73" t="s">
        <v>52</v>
      </c>
      <c r="B58" s="44">
        <v>2</v>
      </c>
      <c r="C58" s="20">
        <v>28.964755929468499</v>
      </c>
      <c r="D58" s="21">
        <v>0.80774955399645998</v>
      </c>
      <c r="E58" s="20">
        <v>17.385974113231299</v>
      </c>
      <c r="F58" s="21">
        <v>1.33064263164025</v>
      </c>
      <c r="G58" s="20">
        <v>44.6510617121153</v>
      </c>
      <c r="H58" s="21">
        <v>2.1408414338527901</v>
      </c>
      <c r="I58" s="20">
        <v>27.265087598884001</v>
      </c>
      <c r="J58" s="21">
        <v>2.5897281203182998</v>
      </c>
      <c r="K58" s="20">
        <v>17.085603840011299</v>
      </c>
      <c r="L58" s="21">
        <v>0.65724313893194597</v>
      </c>
      <c r="M58" s="20">
        <v>8.6433628151494393</v>
      </c>
      <c r="N58" s="21">
        <v>0.92242479393084098</v>
      </c>
      <c r="O58" s="20">
        <v>25.928780045602601</v>
      </c>
      <c r="P58" s="21">
        <v>1.5607559555944099</v>
      </c>
      <c r="Q58" s="20">
        <v>17.285417230453099</v>
      </c>
      <c r="R58" s="21">
        <v>1.7683557156013501</v>
      </c>
      <c r="S58" s="20">
        <v>13.9098053129474</v>
      </c>
      <c r="T58" s="21">
        <v>0.64022055209204298</v>
      </c>
      <c r="U58" s="20">
        <v>5.02616469574716</v>
      </c>
      <c r="V58" s="21">
        <v>0.75940621135649</v>
      </c>
      <c r="W58" s="20">
        <v>26.002958585505599</v>
      </c>
      <c r="X58" s="21">
        <v>1.58747203567311</v>
      </c>
      <c r="Y58" s="20">
        <v>20.976793889758401</v>
      </c>
      <c r="Z58" s="21">
        <v>1.6214277358873801</v>
      </c>
      <c r="AA58" s="20">
        <v>26.401642621095402</v>
      </c>
      <c r="AB58" s="21">
        <v>0.760369245074352</v>
      </c>
      <c r="AC58" s="20">
        <v>15.428155816050401</v>
      </c>
      <c r="AD58" s="21">
        <v>1.2425309677514</v>
      </c>
      <c r="AE58" s="20">
        <v>38.924558014443697</v>
      </c>
      <c r="AF58" s="21">
        <v>1.67363751696806</v>
      </c>
      <c r="AG58" s="20">
        <v>23.496402198393199</v>
      </c>
      <c r="AH58" s="21">
        <v>2.1727875784938901</v>
      </c>
      <c r="AI58" s="20">
        <v>39.630386834142101</v>
      </c>
      <c r="AJ58" s="21">
        <v>1.06854600416294</v>
      </c>
      <c r="AK58" s="20">
        <v>26.2557706988588</v>
      </c>
      <c r="AL58" s="21">
        <v>1.7442518170821599</v>
      </c>
      <c r="AM58" s="20">
        <v>56.334687187256002</v>
      </c>
      <c r="AN58" s="21">
        <v>1.8466824362124601</v>
      </c>
      <c r="AO58" s="20">
        <v>30.078916488397301</v>
      </c>
      <c r="AP58" s="21">
        <v>2.29906472428382</v>
      </c>
      <c r="AQ58" s="20">
        <v>38.3892783094267</v>
      </c>
      <c r="AR58" s="21">
        <v>0.97126410383709605</v>
      </c>
      <c r="AS58" s="20">
        <v>25.061391209047901</v>
      </c>
      <c r="AT58" s="21">
        <v>1.5826975717871099</v>
      </c>
      <c r="AU58" s="20">
        <v>55.407767330004098</v>
      </c>
      <c r="AV58" s="21">
        <v>1.78862055675804</v>
      </c>
      <c r="AW58" s="20">
        <v>30.346376120956201</v>
      </c>
      <c r="AX58" s="21">
        <v>2.44621673181963</v>
      </c>
      <c r="AY58" s="20">
        <v>33.611148028283097</v>
      </c>
      <c r="AZ58" s="21">
        <v>0.83934325224252304</v>
      </c>
      <c r="BA58" s="20">
        <v>18.1998820766199</v>
      </c>
      <c r="BB58" s="21">
        <v>1.2393325863675499</v>
      </c>
      <c r="BC58" s="20">
        <v>53.280175859035303</v>
      </c>
      <c r="BD58" s="21">
        <v>1.8115238990748399</v>
      </c>
      <c r="BE58" s="20">
        <v>35.080293782415403</v>
      </c>
      <c r="BF58" s="21">
        <v>2.3031404151719301</v>
      </c>
    </row>
    <row r="59" spans="1:58" x14ac:dyDescent="0.15">
      <c r="A59" s="73" t="s">
        <v>53</v>
      </c>
      <c r="B59" s="44">
        <v>2</v>
      </c>
      <c r="C59" s="20">
        <v>22.0284747692893</v>
      </c>
      <c r="D59" s="21">
        <v>1.1244183441393401</v>
      </c>
      <c r="E59" s="20">
        <v>17.054045606279601</v>
      </c>
      <c r="F59" s="21">
        <v>2.1656159735403699</v>
      </c>
      <c r="G59" s="20">
        <v>23.313245273583</v>
      </c>
      <c r="H59" s="21">
        <v>2.1814627951635699</v>
      </c>
      <c r="I59" s="20">
        <v>6.2591996673033901</v>
      </c>
      <c r="J59" s="21">
        <v>3.3090794686996299</v>
      </c>
      <c r="K59" s="20">
        <v>24.424471442865801</v>
      </c>
      <c r="L59" s="21">
        <v>1.78368663335906</v>
      </c>
      <c r="M59" s="20">
        <v>14.044454733456</v>
      </c>
      <c r="N59" s="21">
        <v>2.3112213760786999</v>
      </c>
      <c r="O59" s="20">
        <v>27.759247159507598</v>
      </c>
      <c r="P59" s="21">
        <v>1.8379622063941501</v>
      </c>
      <c r="Q59" s="20">
        <v>13.7147924260516</v>
      </c>
      <c r="R59" s="21">
        <v>3.0001248693944702</v>
      </c>
      <c r="S59" s="20">
        <v>30.4763394581543</v>
      </c>
      <c r="T59" s="21">
        <v>2.1203335019995402</v>
      </c>
      <c r="U59" s="20">
        <v>14.5012099202645</v>
      </c>
      <c r="V59" s="21">
        <v>1.8304207553385099</v>
      </c>
      <c r="W59" s="20">
        <v>37.7433178380195</v>
      </c>
      <c r="X59" s="21">
        <v>2.5427671798242302</v>
      </c>
      <c r="Y59" s="20">
        <v>23.242107917755</v>
      </c>
      <c r="Z59" s="21">
        <v>2.5666947652205701</v>
      </c>
      <c r="AA59" s="20">
        <v>66.981862927231305</v>
      </c>
      <c r="AB59" s="21">
        <v>1.6839458580434501</v>
      </c>
      <c r="AC59" s="20">
        <v>60.570114357444801</v>
      </c>
      <c r="AD59" s="21">
        <v>1.9588850354009599</v>
      </c>
      <c r="AE59" s="20">
        <v>69.991183144982003</v>
      </c>
      <c r="AF59" s="21">
        <v>1.9690522736853999</v>
      </c>
      <c r="AG59" s="20">
        <v>9.4210687875371697</v>
      </c>
      <c r="AH59" s="21">
        <v>1.8587037325532001</v>
      </c>
      <c r="AI59" s="20">
        <v>70.106695166279806</v>
      </c>
      <c r="AJ59" s="21">
        <v>1.45712364004286</v>
      </c>
      <c r="AK59" s="20">
        <v>62.980616924250597</v>
      </c>
      <c r="AL59" s="21">
        <v>2.0716082409046699</v>
      </c>
      <c r="AM59" s="20">
        <v>74.203945085977907</v>
      </c>
      <c r="AN59" s="21">
        <v>1.7764194959492901</v>
      </c>
      <c r="AO59" s="20">
        <v>11.2233281617273</v>
      </c>
      <c r="AP59" s="21">
        <v>2.3433027648273499</v>
      </c>
      <c r="AQ59" s="20">
        <v>65.356061918027194</v>
      </c>
      <c r="AR59" s="21">
        <v>1.49571733060414</v>
      </c>
      <c r="AS59" s="20">
        <v>53.726388006783402</v>
      </c>
      <c r="AT59" s="21">
        <v>2.3010754811529099</v>
      </c>
      <c r="AU59" s="20">
        <v>72.503788465155594</v>
      </c>
      <c r="AV59" s="21">
        <v>1.90011660380022</v>
      </c>
      <c r="AW59" s="20">
        <v>18.777400458372199</v>
      </c>
      <c r="AX59" s="21">
        <v>2.62458069975597</v>
      </c>
      <c r="AY59" s="20">
        <v>55.602594700170201</v>
      </c>
      <c r="AZ59" s="21">
        <v>1.8927954770133499</v>
      </c>
      <c r="BA59" s="20">
        <v>46.1894306023881</v>
      </c>
      <c r="BB59" s="21">
        <v>2.8747848906999001</v>
      </c>
      <c r="BC59" s="20">
        <v>60.987752819445298</v>
      </c>
      <c r="BD59" s="21">
        <v>1.9928318539280501</v>
      </c>
      <c r="BE59" s="20">
        <v>14.7983222170572</v>
      </c>
      <c r="BF59" s="21">
        <v>2.5193437041091502</v>
      </c>
    </row>
    <row r="60" spans="1:58" x14ac:dyDescent="0.15">
      <c r="A60" s="73" t="s">
        <v>54</v>
      </c>
      <c r="B60" s="44">
        <v>2</v>
      </c>
      <c r="C60" s="20">
        <v>24.836422608742001</v>
      </c>
      <c r="D60" s="21">
        <v>1.55243370658669</v>
      </c>
      <c r="E60" s="20">
        <v>25.67386520845</v>
      </c>
      <c r="F60" s="21">
        <v>3.7369128624252199</v>
      </c>
      <c r="G60" s="20">
        <v>28.636283205156499</v>
      </c>
      <c r="H60" s="21">
        <v>2.7495186801476699</v>
      </c>
      <c r="I60" s="20">
        <v>2.9624179967064901</v>
      </c>
      <c r="J60" s="21">
        <v>4.8342270772698503</v>
      </c>
      <c r="K60" s="20">
        <v>9.7876480969565804</v>
      </c>
      <c r="L60" s="21">
        <v>1.18242580226231</v>
      </c>
      <c r="M60" s="20">
        <v>8.1283198331589404</v>
      </c>
      <c r="N60" s="21">
        <v>3.0173973143055099</v>
      </c>
      <c r="O60" s="20">
        <v>10.066482131428501</v>
      </c>
      <c r="P60" s="21">
        <v>1.58471441645078</v>
      </c>
      <c r="Q60" s="20">
        <v>1.9381622982695501</v>
      </c>
      <c r="R60" s="21">
        <v>3.22295551846483</v>
      </c>
      <c r="S60" s="20">
        <v>12.438429907156401</v>
      </c>
      <c r="T60" s="21">
        <v>1.4872886871947799</v>
      </c>
      <c r="U60" s="20">
        <v>12.613348492182601</v>
      </c>
      <c r="V60" s="21">
        <v>4.13683320473758</v>
      </c>
      <c r="W60" s="20">
        <v>17.390839803919398</v>
      </c>
      <c r="X60" s="21">
        <v>2.0539745588863099</v>
      </c>
      <c r="Y60" s="20">
        <v>4.7774913117368101</v>
      </c>
      <c r="Z60" s="21">
        <v>4.3074320523580099</v>
      </c>
      <c r="AA60" s="20">
        <v>50.161187481926397</v>
      </c>
      <c r="AB60" s="21">
        <v>2.4747118092536402</v>
      </c>
      <c r="AC60" s="20">
        <v>43.623104754134303</v>
      </c>
      <c r="AD60" s="21">
        <v>6.0291724016157904</v>
      </c>
      <c r="AE60" s="20">
        <v>53.915063853878301</v>
      </c>
      <c r="AF60" s="21">
        <v>3.2722411161094702</v>
      </c>
      <c r="AG60" s="20">
        <v>10.291959099744</v>
      </c>
      <c r="AH60" s="21">
        <v>5.7585239240022101</v>
      </c>
      <c r="AI60" s="20">
        <v>63.6422173391393</v>
      </c>
      <c r="AJ60" s="21">
        <v>1.6159369915664601</v>
      </c>
      <c r="AK60" s="20">
        <v>62.8990184344987</v>
      </c>
      <c r="AL60" s="21">
        <v>3.0804431401107699</v>
      </c>
      <c r="AM60" s="20">
        <v>65.282178976354302</v>
      </c>
      <c r="AN60" s="21">
        <v>3.6956333865288999</v>
      </c>
      <c r="AO60" s="20">
        <v>2.3831605418555699</v>
      </c>
      <c r="AP60" s="21">
        <v>4.1639703673609798</v>
      </c>
      <c r="AQ60" s="20">
        <v>46.139885123821699</v>
      </c>
      <c r="AR60" s="21">
        <v>2.1235176288606201</v>
      </c>
      <c r="AS60" s="20">
        <v>44.530626201316601</v>
      </c>
      <c r="AT60" s="21">
        <v>4.2356524738291901</v>
      </c>
      <c r="AU60" s="20">
        <v>50.819774044618299</v>
      </c>
      <c r="AV60" s="21">
        <v>3.8186767528927401</v>
      </c>
      <c r="AW60" s="20">
        <v>6.2891478433017802</v>
      </c>
      <c r="AX60" s="21">
        <v>4.9322935783523203</v>
      </c>
      <c r="AY60" s="20">
        <v>46.571569268540401</v>
      </c>
      <c r="AZ60" s="21">
        <v>1.99417555530112</v>
      </c>
      <c r="BA60" s="20">
        <v>39.036145148396898</v>
      </c>
      <c r="BB60" s="21">
        <v>3.6925209321108601</v>
      </c>
      <c r="BC60" s="20">
        <v>49.842125231904099</v>
      </c>
      <c r="BD60" s="21">
        <v>3.6920417218863499</v>
      </c>
      <c r="BE60" s="20">
        <v>10.8059800835071</v>
      </c>
      <c r="BF60" s="21">
        <v>4.4906261465281601</v>
      </c>
    </row>
    <row r="61" spans="1:58" x14ac:dyDescent="0.15">
      <c r="A61" s="63" t="s">
        <v>55</v>
      </c>
      <c r="B61" s="44">
        <v>2</v>
      </c>
      <c r="C61" s="20">
        <v>49.935288024336401</v>
      </c>
      <c r="D61" s="21">
        <v>1.0680077785255999</v>
      </c>
      <c r="E61" s="20">
        <v>39.565467679090197</v>
      </c>
      <c r="F61" s="21">
        <v>1.7157519426915</v>
      </c>
      <c r="G61" s="20">
        <v>60.128362531720299</v>
      </c>
      <c r="H61" s="21">
        <v>1.9449412648524</v>
      </c>
      <c r="I61" s="20">
        <v>20.562894852630102</v>
      </c>
      <c r="J61" s="21">
        <v>2.5852739494986801</v>
      </c>
      <c r="K61" s="20">
        <v>79.080424983682505</v>
      </c>
      <c r="L61" s="21">
        <v>0.78594144335282601</v>
      </c>
      <c r="M61" s="20">
        <v>70.293981779753807</v>
      </c>
      <c r="N61" s="21">
        <v>1.5125011499598</v>
      </c>
      <c r="O61" s="20">
        <v>87.040852514092805</v>
      </c>
      <c r="P61" s="21">
        <v>1.71318579273559</v>
      </c>
      <c r="Q61" s="20">
        <v>16.746870734339002</v>
      </c>
      <c r="R61" s="21">
        <v>2.07855546514552</v>
      </c>
      <c r="S61" s="20">
        <v>52.500656881331302</v>
      </c>
      <c r="T61" s="21">
        <v>1.0302518520941</v>
      </c>
      <c r="U61" s="20">
        <v>40.657225055128798</v>
      </c>
      <c r="V61" s="21">
        <v>2.0140664592597699</v>
      </c>
      <c r="W61" s="20">
        <v>69.653062417583797</v>
      </c>
      <c r="X61" s="21">
        <v>2.2885080722149702</v>
      </c>
      <c r="Y61" s="20">
        <v>28.995837362454999</v>
      </c>
      <c r="Z61" s="21">
        <v>2.9685597338851402</v>
      </c>
      <c r="AA61" s="20">
        <v>72.5447600150234</v>
      </c>
      <c r="AB61" s="21">
        <v>0.81808633438759704</v>
      </c>
      <c r="AC61" s="20">
        <v>60.678625185571001</v>
      </c>
      <c r="AD61" s="21">
        <v>1.5722398937689901</v>
      </c>
      <c r="AE61" s="20">
        <v>84.464590969046299</v>
      </c>
      <c r="AF61" s="21">
        <v>1.5981029844767201</v>
      </c>
      <c r="AG61" s="20">
        <v>23.785965783475302</v>
      </c>
      <c r="AH61" s="21">
        <v>2.2637586959332099</v>
      </c>
      <c r="AI61" s="20">
        <v>60.118294949303703</v>
      </c>
      <c r="AJ61" s="21">
        <v>1.03203270638985</v>
      </c>
      <c r="AK61" s="20">
        <v>43.912987396398499</v>
      </c>
      <c r="AL61" s="21">
        <v>1.6020205286306799</v>
      </c>
      <c r="AM61" s="20">
        <v>77.611444296972095</v>
      </c>
      <c r="AN61" s="21">
        <v>1.7866803099164801</v>
      </c>
      <c r="AO61" s="20">
        <v>33.698456900573603</v>
      </c>
      <c r="AP61" s="21">
        <v>1.9830591124725701</v>
      </c>
      <c r="AQ61" s="20">
        <v>65.130341236611301</v>
      </c>
      <c r="AR61" s="21">
        <v>0.94045034215864398</v>
      </c>
      <c r="AS61" s="20">
        <v>51.256237410537899</v>
      </c>
      <c r="AT61" s="21">
        <v>1.4353582657014601</v>
      </c>
      <c r="AU61" s="20">
        <v>80.842436802528198</v>
      </c>
      <c r="AV61" s="21">
        <v>1.4406439109245499</v>
      </c>
      <c r="AW61" s="20">
        <v>29.586199391990299</v>
      </c>
      <c r="AX61" s="21">
        <v>1.83691745746891</v>
      </c>
      <c r="AY61" s="20">
        <v>51.717329876041703</v>
      </c>
      <c r="AZ61" s="21">
        <v>1.0694291203744699</v>
      </c>
      <c r="BA61" s="20">
        <v>35.740282534363203</v>
      </c>
      <c r="BB61" s="21">
        <v>1.68125672183505</v>
      </c>
      <c r="BC61" s="20">
        <v>69.284997526595205</v>
      </c>
      <c r="BD61" s="21">
        <v>1.82874014665741</v>
      </c>
      <c r="BE61" s="20">
        <v>33.544714992232002</v>
      </c>
      <c r="BF61" s="21">
        <v>2.2784803104334199</v>
      </c>
    </row>
    <row r="62" spans="1:58" x14ac:dyDescent="0.15">
      <c r="A62" s="73" t="s">
        <v>56</v>
      </c>
      <c r="B62" s="44">
        <v>2</v>
      </c>
      <c r="C62" s="20">
        <v>68.938984846062795</v>
      </c>
      <c r="D62" s="21">
        <v>0.94892595938692603</v>
      </c>
      <c r="E62" s="20">
        <v>61.687584996222299</v>
      </c>
      <c r="F62" s="21">
        <v>1.67034459749331</v>
      </c>
      <c r="G62" s="20">
        <v>76.471208521608204</v>
      </c>
      <c r="H62" s="21">
        <v>1.65543712219077</v>
      </c>
      <c r="I62" s="20">
        <v>14.783623525385901</v>
      </c>
      <c r="J62" s="21">
        <v>2.1830872580865202</v>
      </c>
      <c r="K62" s="20">
        <v>66.180474876941403</v>
      </c>
      <c r="L62" s="21">
        <v>1.3868978486513299</v>
      </c>
      <c r="M62" s="20">
        <v>58.0228241336238</v>
      </c>
      <c r="N62" s="21">
        <v>1.92022975402989</v>
      </c>
      <c r="O62" s="20">
        <v>74.4772104115319</v>
      </c>
      <c r="P62" s="21">
        <v>1.49077909349754</v>
      </c>
      <c r="Q62" s="20">
        <v>16.4543862779081</v>
      </c>
      <c r="R62" s="21">
        <v>1.9275394603550899</v>
      </c>
      <c r="S62" s="20">
        <v>30.193830776740199</v>
      </c>
      <c r="T62" s="21">
        <v>0.99618613969067005</v>
      </c>
      <c r="U62" s="20">
        <v>20.8861210222903</v>
      </c>
      <c r="V62" s="21">
        <v>1.30294011611705</v>
      </c>
      <c r="W62" s="20">
        <v>46.023454882884401</v>
      </c>
      <c r="X62" s="21">
        <v>1.7026638607011</v>
      </c>
      <c r="Y62" s="20">
        <v>25.137333860594101</v>
      </c>
      <c r="Z62" s="21">
        <v>1.8989510340251401</v>
      </c>
      <c r="AA62" s="20">
        <v>78.253264776134102</v>
      </c>
      <c r="AB62" s="21">
        <v>0.74538910935156999</v>
      </c>
      <c r="AC62" s="20">
        <v>67.655002993387001</v>
      </c>
      <c r="AD62" s="21">
        <v>1.66621918588555</v>
      </c>
      <c r="AE62" s="20">
        <v>87.185599333985095</v>
      </c>
      <c r="AF62" s="21">
        <v>0.88774893724912896</v>
      </c>
      <c r="AG62" s="20">
        <v>19.530596340598098</v>
      </c>
      <c r="AH62" s="21">
        <v>1.80215245847965</v>
      </c>
      <c r="AI62" s="20">
        <v>44.724237851145702</v>
      </c>
      <c r="AJ62" s="21">
        <v>1.1598997714144299</v>
      </c>
      <c r="AK62" s="20">
        <v>33.886968393369301</v>
      </c>
      <c r="AL62" s="21">
        <v>1.6794775865034199</v>
      </c>
      <c r="AM62" s="20">
        <v>59.189096332775399</v>
      </c>
      <c r="AN62" s="21">
        <v>1.74349331487061</v>
      </c>
      <c r="AO62" s="20">
        <v>25.302127939406098</v>
      </c>
      <c r="AP62" s="21">
        <v>2.3219677270977699</v>
      </c>
      <c r="AQ62" s="20">
        <v>64.644972274447497</v>
      </c>
      <c r="AR62" s="21">
        <v>0.89341206661809502</v>
      </c>
      <c r="AS62" s="20">
        <v>52.858040475656303</v>
      </c>
      <c r="AT62" s="21">
        <v>1.8321515387280201</v>
      </c>
      <c r="AU62" s="20">
        <v>77.158260429605207</v>
      </c>
      <c r="AV62" s="21">
        <v>1.17463038103311</v>
      </c>
      <c r="AW62" s="20">
        <v>24.300219953948901</v>
      </c>
      <c r="AX62" s="21">
        <v>2.0243399023654902</v>
      </c>
      <c r="AY62" s="20">
        <v>63.281413316922098</v>
      </c>
      <c r="AZ62" s="21">
        <v>0.95873374074922901</v>
      </c>
      <c r="BA62" s="20">
        <v>49.597123872256802</v>
      </c>
      <c r="BB62" s="21">
        <v>1.5809227939093899</v>
      </c>
      <c r="BC62" s="20">
        <v>78.018402989091896</v>
      </c>
      <c r="BD62" s="21">
        <v>1.3805490557462301</v>
      </c>
      <c r="BE62" s="20">
        <v>28.421279116835102</v>
      </c>
      <c r="BF62" s="21">
        <v>2.0539960906824</v>
      </c>
    </row>
    <row r="63" spans="1:58" x14ac:dyDescent="0.15">
      <c r="A63" s="6" t="s">
        <v>83</v>
      </c>
      <c r="B63" s="7">
        <v>2</v>
      </c>
      <c r="C63" s="8">
        <v>30.737928432213401</v>
      </c>
      <c r="D63" s="9">
        <v>0.23700726426111601</v>
      </c>
      <c r="E63" s="8">
        <v>26.231290531843001</v>
      </c>
      <c r="F63" s="9">
        <v>0.40536369926057703</v>
      </c>
      <c r="G63" s="8">
        <v>35.023488887354098</v>
      </c>
      <c r="H63" s="9">
        <v>0.40952161347765498</v>
      </c>
      <c r="I63" s="8">
        <v>8.7921983555110597</v>
      </c>
      <c r="J63" s="9">
        <v>0.55431800042929502</v>
      </c>
      <c r="K63" s="8">
        <v>8.7118972350128594</v>
      </c>
      <c r="L63" s="9">
        <v>0.14498983401256799</v>
      </c>
      <c r="M63" s="8">
        <v>5.7960493123972103</v>
      </c>
      <c r="N63" s="9">
        <v>0.21673845383297999</v>
      </c>
      <c r="O63" s="8">
        <v>12.2313697911317</v>
      </c>
      <c r="P63" s="9">
        <v>0.29393545841748397</v>
      </c>
      <c r="Q63" s="8">
        <v>6.4353204787344804</v>
      </c>
      <c r="R63" s="9">
        <v>0.35472909132987102</v>
      </c>
      <c r="S63" s="8">
        <v>14.1248576868655</v>
      </c>
      <c r="T63" s="9">
        <v>0.175251146371492</v>
      </c>
      <c r="U63" s="8">
        <v>9.2482237723617899</v>
      </c>
      <c r="V63" s="9">
        <v>0.2950121307977</v>
      </c>
      <c r="W63" s="8">
        <v>20.233178898997799</v>
      </c>
      <c r="X63" s="9">
        <v>0.36358495321617701</v>
      </c>
      <c r="Y63" s="8">
        <v>10.984955126636001</v>
      </c>
      <c r="Z63" s="9">
        <v>0.45073773295613101</v>
      </c>
      <c r="AA63" s="8">
        <v>45.486770284612703</v>
      </c>
      <c r="AB63" s="9">
        <v>0.23698739218592901</v>
      </c>
      <c r="AC63" s="8">
        <v>36.581897792373603</v>
      </c>
      <c r="AD63" s="9">
        <v>0.43198879955375802</v>
      </c>
      <c r="AE63" s="8">
        <v>53.497234410059598</v>
      </c>
      <c r="AF63" s="9">
        <v>0.420603398978594</v>
      </c>
      <c r="AG63" s="8">
        <v>16.915336617685998</v>
      </c>
      <c r="AH63" s="9">
        <v>0.56919122283271395</v>
      </c>
      <c r="AI63" s="8">
        <v>59.749662306924698</v>
      </c>
      <c r="AJ63" s="9">
        <v>0.21773477250401699</v>
      </c>
      <c r="AK63" s="8">
        <v>50.450358069396202</v>
      </c>
      <c r="AL63" s="9">
        <v>0.42082358582027102</v>
      </c>
      <c r="AM63" s="8">
        <v>67.982726638355999</v>
      </c>
      <c r="AN63" s="9">
        <v>0.39477923675480298</v>
      </c>
      <c r="AO63" s="8">
        <v>17.5323685689598</v>
      </c>
      <c r="AP63" s="9">
        <v>0.56109629353781998</v>
      </c>
      <c r="AQ63" s="8">
        <v>41.297750105383898</v>
      </c>
      <c r="AR63" s="9">
        <v>0.22622784445720301</v>
      </c>
      <c r="AS63" s="8">
        <v>30.784369409203201</v>
      </c>
      <c r="AT63" s="9">
        <v>0.410648087715143</v>
      </c>
      <c r="AU63" s="8">
        <v>52.362546463872398</v>
      </c>
      <c r="AV63" s="9">
        <v>0.43781783549672898</v>
      </c>
      <c r="AW63" s="8">
        <v>21.578177054669201</v>
      </c>
      <c r="AX63" s="9">
        <v>0.58842620360088305</v>
      </c>
      <c r="AY63" s="8">
        <v>21.0626556589927</v>
      </c>
      <c r="AZ63" s="9">
        <v>0.21966826492181701</v>
      </c>
      <c r="BA63" s="8">
        <v>13.7181050989157</v>
      </c>
      <c r="BB63" s="9">
        <v>0.321693107703512</v>
      </c>
      <c r="BC63" s="8">
        <v>29.9968888085854</v>
      </c>
      <c r="BD63" s="9">
        <v>0.43226494422370199</v>
      </c>
      <c r="BE63" s="8">
        <v>16.2787837096697</v>
      </c>
      <c r="BF63" s="9">
        <v>0.50510317580681896</v>
      </c>
    </row>
    <row r="64" spans="1:58" x14ac:dyDescent="0.15">
      <c r="A64" s="10" t="s">
        <v>84</v>
      </c>
      <c r="B64" s="11">
        <v>2</v>
      </c>
      <c r="C64" s="12">
        <v>29.045995648346299</v>
      </c>
      <c r="D64" s="13">
        <v>0.38453817474296098</v>
      </c>
      <c r="E64" s="12">
        <v>25.9577426203053</v>
      </c>
      <c r="F64" s="13">
        <v>0.56684004034861102</v>
      </c>
      <c r="G64" s="12">
        <v>31.460216677018501</v>
      </c>
      <c r="H64" s="13">
        <v>0.55931689985209998</v>
      </c>
      <c r="I64" s="12">
        <v>5.5024740567131696</v>
      </c>
      <c r="J64" s="13">
        <v>0.74401770799241695</v>
      </c>
      <c r="K64" s="12">
        <v>8.9708961229924107</v>
      </c>
      <c r="L64" s="13">
        <v>0.19803475444660101</v>
      </c>
      <c r="M64" s="12">
        <v>6.8707639350713201</v>
      </c>
      <c r="N64" s="13">
        <v>0.32547717269191001</v>
      </c>
      <c r="O64" s="12">
        <v>12.3373956902524</v>
      </c>
      <c r="P64" s="13">
        <v>0.37607342002765698</v>
      </c>
      <c r="Q64" s="12">
        <v>5.4666317551811101</v>
      </c>
      <c r="R64" s="13">
        <v>0.48542735160901301</v>
      </c>
      <c r="S64" s="12">
        <v>15.5681593530422</v>
      </c>
      <c r="T64" s="13">
        <v>0.26956569140619902</v>
      </c>
      <c r="U64" s="12">
        <v>10.1379666572128</v>
      </c>
      <c r="V64" s="13">
        <v>0.40579564857008898</v>
      </c>
      <c r="W64" s="12">
        <v>22.205811656908399</v>
      </c>
      <c r="X64" s="13">
        <v>0.53338056809406098</v>
      </c>
      <c r="Y64" s="12">
        <v>12.0678449996956</v>
      </c>
      <c r="Z64" s="13">
        <v>0.62478910633345897</v>
      </c>
      <c r="AA64" s="12">
        <v>43.298830090002397</v>
      </c>
      <c r="AB64" s="13">
        <v>0.33771025679660399</v>
      </c>
      <c r="AC64" s="12">
        <v>35.836582731607002</v>
      </c>
      <c r="AD64" s="13">
        <v>0.58248554111388895</v>
      </c>
      <c r="AE64" s="12">
        <v>51.484922586000202</v>
      </c>
      <c r="AF64" s="13">
        <v>0.60983199757625395</v>
      </c>
      <c r="AG64" s="12">
        <v>15.6483398543932</v>
      </c>
      <c r="AH64" s="13">
        <v>0.828007830375593</v>
      </c>
      <c r="AI64" s="12">
        <v>64.499869567466604</v>
      </c>
      <c r="AJ64" s="13">
        <v>0.29279364633998001</v>
      </c>
      <c r="AK64" s="12">
        <v>56.806837373512003</v>
      </c>
      <c r="AL64" s="13">
        <v>0.59846179121687204</v>
      </c>
      <c r="AM64" s="12">
        <v>71.609298006608796</v>
      </c>
      <c r="AN64" s="13">
        <v>0.53744142102918002</v>
      </c>
      <c r="AO64" s="12">
        <v>14.8024606330968</v>
      </c>
      <c r="AP64" s="13">
        <v>0.80873137151435404</v>
      </c>
      <c r="AQ64" s="12">
        <v>43.233876757859903</v>
      </c>
      <c r="AR64" s="13">
        <v>0.30489214905216999</v>
      </c>
      <c r="AS64" s="12">
        <v>33.018095001355299</v>
      </c>
      <c r="AT64" s="13">
        <v>0.58532797417598903</v>
      </c>
      <c r="AU64" s="12">
        <v>53.9490898283644</v>
      </c>
      <c r="AV64" s="13">
        <v>0.57856390203725605</v>
      </c>
      <c r="AW64" s="12">
        <v>20.930994827009101</v>
      </c>
      <c r="AX64" s="13">
        <v>0.82129154576244801</v>
      </c>
      <c r="AY64" s="12">
        <v>14.8634369797548</v>
      </c>
      <c r="AZ64" s="13">
        <v>0.26165908796432102</v>
      </c>
      <c r="BA64" s="12">
        <v>8.9271555500126194</v>
      </c>
      <c r="BB64" s="13">
        <v>0.37714984262520501</v>
      </c>
      <c r="BC64" s="12">
        <v>22.650616079248</v>
      </c>
      <c r="BD64" s="13">
        <v>0.51500084436598903</v>
      </c>
      <c r="BE64" s="12">
        <v>13.7234605292354</v>
      </c>
      <c r="BF64" s="13">
        <v>0.58415466841248398</v>
      </c>
    </row>
    <row r="65" spans="1:58" x14ac:dyDescent="0.15">
      <c r="A65" s="15" t="s">
        <v>85</v>
      </c>
      <c r="B65" s="16">
        <v>2</v>
      </c>
      <c r="C65" s="59">
        <v>26.154720619130199</v>
      </c>
      <c r="D65" s="60">
        <v>0.15375768442239399</v>
      </c>
      <c r="E65" s="59">
        <v>21.2957976743829</v>
      </c>
      <c r="F65" s="60">
        <v>0.25879216716655001</v>
      </c>
      <c r="G65" s="59">
        <v>30.790365814083898</v>
      </c>
      <c r="H65" s="60">
        <v>0.28473975652162298</v>
      </c>
      <c r="I65" s="59">
        <v>9.4945681397010393</v>
      </c>
      <c r="J65" s="60">
        <v>0.37201799967806998</v>
      </c>
      <c r="K65" s="59">
        <v>14.044576284412701</v>
      </c>
      <c r="L65" s="60">
        <v>0.113204061439502</v>
      </c>
      <c r="M65" s="59">
        <v>9.8591579425710592</v>
      </c>
      <c r="N65" s="60">
        <v>0.16938180448663701</v>
      </c>
      <c r="O65" s="59">
        <v>18.474470936374601</v>
      </c>
      <c r="P65" s="60">
        <v>0.22608237571975301</v>
      </c>
      <c r="Q65" s="59">
        <v>8.6153129938035207</v>
      </c>
      <c r="R65" s="60">
        <v>0.27493065141427098</v>
      </c>
      <c r="S65" s="59">
        <v>16.5329107515985</v>
      </c>
      <c r="T65" s="60">
        <v>0.13237333984562499</v>
      </c>
      <c r="U65" s="59">
        <v>10.338344729085399</v>
      </c>
      <c r="V65" s="60">
        <v>0.20459878637194501</v>
      </c>
      <c r="W65" s="59">
        <v>23.631433220593401</v>
      </c>
      <c r="X65" s="60">
        <v>0.27844264944710501</v>
      </c>
      <c r="Y65" s="59">
        <v>13.293088491508</v>
      </c>
      <c r="Z65" s="60">
        <v>0.33345743165860398</v>
      </c>
      <c r="AA65" s="59">
        <v>46.262263534953398</v>
      </c>
      <c r="AB65" s="60">
        <v>0.16707304480985599</v>
      </c>
      <c r="AC65" s="59">
        <v>36.745114305963</v>
      </c>
      <c r="AD65" s="60">
        <v>0.29702787081340998</v>
      </c>
      <c r="AE65" s="59">
        <v>54.486137008146699</v>
      </c>
      <c r="AF65" s="60">
        <v>0.30906572485033701</v>
      </c>
      <c r="AG65" s="59">
        <v>17.741022702183699</v>
      </c>
      <c r="AH65" s="60">
        <v>0.40718313483556001</v>
      </c>
      <c r="AI65" s="59">
        <v>57.390426886813898</v>
      </c>
      <c r="AJ65" s="60">
        <v>0.16138437191174701</v>
      </c>
      <c r="AK65" s="59">
        <v>46.604280988476901</v>
      </c>
      <c r="AL65" s="60">
        <v>0.30230362667451199</v>
      </c>
      <c r="AM65" s="59">
        <v>66.531447247324706</v>
      </c>
      <c r="AN65" s="60">
        <v>0.29759876337268498</v>
      </c>
      <c r="AO65" s="59">
        <v>19.927166258847802</v>
      </c>
      <c r="AP65" s="60">
        <v>0.41346716280644702</v>
      </c>
      <c r="AQ65" s="59">
        <v>44.595375549938602</v>
      </c>
      <c r="AR65" s="60">
        <v>0.16418079088207699</v>
      </c>
      <c r="AS65" s="59">
        <v>32.497922003616601</v>
      </c>
      <c r="AT65" s="60">
        <v>0.290881415309029</v>
      </c>
      <c r="AU65" s="59">
        <v>56.175764661161203</v>
      </c>
      <c r="AV65" s="60">
        <v>0.318136185224492</v>
      </c>
      <c r="AW65" s="59">
        <v>23.677842657544598</v>
      </c>
      <c r="AX65" s="60">
        <v>0.42209857335830497</v>
      </c>
      <c r="AY65" s="59">
        <v>26.148828015993299</v>
      </c>
      <c r="AZ65" s="60">
        <v>0.157515204854768</v>
      </c>
      <c r="BA65" s="59">
        <v>17.2179151936651</v>
      </c>
      <c r="BB65" s="60">
        <v>0.236448409134977</v>
      </c>
      <c r="BC65" s="59">
        <v>36.170867002833603</v>
      </c>
      <c r="BD65" s="60">
        <v>0.31294766318733402</v>
      </c>
      <c r="BE65" s="59">
        <v>18.9529518091685</v>
      </c>
      <c r="BF65" s="60">
        <v>0.37102446825914698</v>
      </c>
    </row>
    <row r="66" spans="1:58" x14ac:dyDescent="0.15">
      <c r="A66" s="57" t="s">
        <v>88</v>
      </c>
      <c r="B66" s="44">
        <v>2</v>
      </c>
      <c r="C66" s="20">
        <v>21.0120984468263</v>
      </c>
      <c r="D66" s="21">
        <v>2.2859866896102501</v>
      </c>
      <c r="E66" s="20">
        <v>14.185636735411199</v>
      </c>
      <c r="F66" s="21">
        <v>2.58497185585483</v>
      </c>
      <c r="G66" s="20">
        <v>27.544384387752299</v>
      </c>
      <c r="H66" s="21">
        <v>3.80746280503097</v>
      </c>
      <c r="I66" s="20">
        <v>13.358747652341201</v>
      </c>
      <c r="J66" s="21">
        <v>4.2005250008147703</v>
      </c>
      <c r="K66" s="20">
        <v>6.4830636137791897</v>
      </c>
      <c r="L66" s="21">
        <v>0.99871340793914898</v>
      </c>
      <c r="M66" s="20">
        <v>2.55863387389619</v>
      </c>
      <c r="N66" s="21">
        <v>1.03863559997621</v>
      </c>
      <c r="O66" s="20">
        <v>12.2001921812254</v>
      </c>
      <c r="P66" s="21">
        <v>2.5673824075784499</v>
      </c>
      <c r="Q66" s="20">
        <v>9.6415583073292606</v>
      </c>
      <c r="R66" s="21">
        <v>2.6724636218046198</v>
      </c>
      <c r="S66" s="20">
        <v>22.0026000456647</v>
      </c>
      <c r="T66" s="21">
        <v>1.75838917623909</v>
      </c>
      <c r="U66" s="20">
        <v>14.406023477404</v>
      </c>
      <c r="V66" s="21">
        <v>2.87410866225198</v>
      </c>
      <c r="W66" s="20">
        <v>34.607142389308102</v>
      </c>
      <c r="X66" s="21">
        <v>3.7684177688655902</v>
      </c>
      <c r="Y66" s="20">
        <v>20.2011189119041</v>
      </c>
      <c r="Z66" s="21">
        <v>5.0579130496689499</v>
      </c>
      <c r="AA66" s="20">
        <v>55.584644660157402</v>
      </c>
      <c r="AB66" s="21">
        <v>2.2333555459382199</v>
      </c>
      <c r="AC66" s="20">
        <v>41.6342620443572</v>
      </c>
      <c r="AD66" s="21">
        <v>3.9379482429619501</v>
      </c>
      <c r="AE66" s="20">
        <v>61.593266002454598</v>
      </c>
      <c r="AF66" s="21">
        <v>4.2233353058267902</v>
      </c>
      <c r="AG66" s="20">
        <v>19.959003958097501</v>
      </c>
      <c r="AH66" s="21">
        <v>5.4254258241724598</v>
      </c>
      <c r="AI66" s="20">
        <v>75.276957715898504</v>
      </c>
      <c r="AJ66" s="21">
        <v>1.9572411609320499</v>
      </c>
      <c r="AK66" s="20">
        <v>63.701668305553</v>
      </c>
      <c r="AL66" s="21">
        <v>4.1426025471330599</v>
      </c>
      <c r="AM66" s="20">
        <v>82.581443771772598</v>
      </c>
      <c r="AN66" s="21">
        <v>1.85807156973728</v>
      </c>
      <c r="AO66" s="20">
        <v>18.879775466219598</v>
      </c>
      <c r="AP66" s="21">
        <v>4.5946480548226996</v>
      </c>
      <c r="AQ66" s="20">
        <v>45.343339562136798</v>
      </c>
      <c r="AR66" s="21">
        <v>2.3139184855361501</v>
      </c>
      <c r="AS66" s="20">
        <v>32.557983799048202</v>
      </c>
      <c r="AT66" s="21">
        <v>3.2121926490468802</v>
      </c>
      <c r="AU66" s="20">
        <v>56.5595664153089</v>
      </c>
      <c r="AV66" s="21">
        <v>4.2080409910471399</v>
      </c>
      <c r="AW66" s="20">
        <v>24.001582616260698</v>
      </c>
      <c r="AX66" s="21">
        <v>5.2922501170650804</v>
      </c>
      <c r="AY66" s="20">
        <v>38.319597855553702</v>
      </c>
      <c r="AZ66" s="21">
        <v>2.0963809374926998</v>
      </c>
      <c r="BA66" s="20">
        <v>29.742264198022198</v>
      </c>
      <c r="BB66" s="21">
        <v>2.9022022864322898</v>
      </c>
      <c r="BC66" s="20">
        <v>46.989128556404999</v>
      </c>
      <c r="BD66" s="21">
        <v>3.6086878597158298</v>
      </c>
      <c r="BE66" s="20">
        <v>17.246864358382801</v>
      </c>
      <c r="BF66" s="21">
        <v>4.7053336309057601</v>
      </c>
    </row>
    <row r="67" spans="1:58" x14ac:dyDescent="0.15">
      <c r="A67" s="57" t="s">
        <v>89</v>
      </c>
      <c r="B67" s="44">
        <v>2</v>
      </c>
      <c r="C67" s="20">
        <v>14.3924695538596</v>
      </c>
      <c r="D67" s="21">
        <v>1.44480092013985</v>
      </c>
      <c r="E67" s="20">
        <v>11.356942826678001</v>
      </c>
      <c r="F67" s="21">
        <v>2.3831178222288298</v>
      </c>
      <c r="G67" s="20">
        <v>21.166256672698701</v>
      </c>
      <c r="H67" s="21">
        <v>2.8136535432060099</v>
      </c>
      <c r="I67" s="20">
        <v>9.8093138460206806</v>
      </c>
      <c r="J67" s="21">
        <v>3.9226760116691102</v>
      </c>
      <c r="K67" s="20">
        <v>6.1897041124713104</v>
      </c>
      <c r="L67" s="21">
        <v>0.98383886884336802</v>
      </c>
      <c r="M67" s="20">
        <v>2.4151095562575202</v>
      </c>
      <c r="N67" s="21">
        <v>1.0769573173228399</v>
      </c>
      <c r="O67" s="20">
        <v>12.090836813844801</v>
      </c>
      <c r="P67" s="21">
        <v>2.6801684660451901</v>
      </c>
      <c r="Q67" s="20">
        <v>9.6757272575872992</v>
      </c>
      <c r="R67" s="21">
        <v>2.8148497960987</v>
      </c>
      <c r="S67" s="20">
        <v>5.9559956875867197</v>
      </c>
      <c r="T67" s="21">
        <v>0.95757942856857903</v>
      </c>
      <c r="U67" s="20">
        <v>5.6278128233821896</v>
      </c>
      <c r="V67" s="21">
        <v>1.88657623816223</v>
      </c>
      <c r="W67" s="20">
        <v>6.5355531039848502</v>
      </c>
      <c r="X67" s="21">
        <v>1.6038626345720199</v>
      </c>
      <c r="Y67" s="20">
        <v>0.90774028060266398</v>
      </c>
      <c r="Z67" s="21">
        <v>2.8382042861621999</v>
      </c>
      <c r="AA67" s="20">
        <v>44.4544264019924</v>
      </c>
      <c r="AB67" s="21">
        <v>1.77400942064464</v>
      </c>
      <c r="AC67" s="20">
        <v>42.855959042701102</v>
      </c>
      <c r="AD67" s="21">
        <v>3.61292969580076</v>
      </c>
      <c r="AE67" s="20">
        <v>49.730198026953403</v>
      </c>
      <c r="AF67" s="21">
        <v>4.25426008060737</v>
      </c>
      <c r="AG67" s="20">
        <v>6.87423898425227</v>
      </c>
      <c r="AH67" s="21">
        <v>6.7148878258404299</v>
      </c>
      <c r="AI67" s="20">
        <v>39.7291024344972</v>
      </c>
      <c r="AJ67" s="21">
        <v>2.51547441536189</v>
      </c>
      <c r="AK67" s="20">
        <v>34.731141210564402</v>
      </c>
      <c r="AL67" s="21">
        <v>4.4878595792081999</v>
      </c>
      <c r="AM67" s="20">
        <v>42.110759305704001</v>
      </c>
      <c r="AN67" s="21">
        <v>3.85088428479503</v>
      </c>
      <c r="AO67" s="20">
        <v>7.3796180951395902</v>
      </c>
      <c r="AP67" s="21">
        <v>4.8429359259352003</v>
      </c>
      <c r="AQ67" s="20">
        <v>27.1339076385817</v>
      </c>
      <c r="AR67" s="21">
        <v>1.87799892115073</v>
      </c>
      <c r="AS67" s="20">
        <v>24.660461431623201</v>
      </c>
      <c r="AT67" s="21">
        <v>3.3609727548417498</v>
      </c>
      <c r="AU67" s="20">
        <v>28.382943615649399</v>
      </c>
      <c r="AV67" s="21">
        <v>2.91572286850369</v>
      </c>
      <c r="AW67" s="20">
        <v>3.7224821840261799</v>
      </c>
      <c r="AX67" s="21">
        <v>4.5943217192397396</v>
      </c>
      <c r="AY67" s="20">
        <v>10.176935558053399</v>
      </c>
      <c r="AZ67" s="21">
        <v>1.21835871552472</v>
      </c>
      <c r="BA67" s="20">
        <v>8.0489383351921706</v>
      </c>
      <c r="BB67" s="21">
        <v>2.8941270690859802</v>
      </c>
      <c r="BC67" s="20">
        <v>10.553587612769</v>
      </c>
      <c r="BD67" s="21">
        <v>1.79856587231992</v>
      </c>
      <c r="BE67" s="20">
        <v>2.5046492775768798</v>
      </c>
      <c r="BF67" s="21">
        <v>3.63310781538258</v>
      </c>
    </row>
    <row r="68" spans="1:58" x14ac:dyDescent="0.15">
      <c r="A68" s="57" t="s">
        <v>90</v>
      </c>
      <c r="B68" s="44">
        <v>2</v>
      </c>
      <c r="C68" s="20">
        <v>25.8675483271529</v>
      </c>
      <c r="D68" s="21">
        <v>2.9899244720123002</v>
      </c>
      <c r="E68" s="20">
        <v>25.746771601667401</v>
      </c>
      <c r="F68" s="21">
        <v>4.2359556801566303</v>
      </c>
      <c r="G68" s="20">
        <v>29.6310550934015</v>
      </c>
      <c r="H68" s="21">
        <v>4.16116373545323</v>
      </c>
      <c r="I68" s="20">
        <v>3.8842834917341</v>
      </c>
      <c r="J68" s="21">
        <v>4.9110324412234201</v>
      </c>
      <c r="K68" s="20">
        <v>9.0908174648124298</v>
      </c>
      <c r="L68" s="21">
        <v>1.19114218952564</v>
      </c>
      <c r="M68" s="20">
        <v>5.65694387454442</v>
      </c>
      <c r="N68" s="21">
        <v>1.8291955613781501</v>
      </c>
      <c r="O68" s="20">
        <v>14.6625591757052</v>
      </c>
      <c r="P68" s="21">
        <v>3.0576306953971799</v>
      </c>
      <c r="Q68" s="20">
        <v>9.0056153011608302</v>
      </c>
      <c r="R68" s="21">
        <v>3.5288239279678901</v>
      </c>
      <c r="S68" s="20">
        <v>22.163962205501299</v>
      </c>
      <c r="T68" s="21">
        <v>1.83597926782918</v>
      </c>
      <c r="U68" s="20">
        <v>16.016635856126801</v>
      </c>
      <c r="V68" s="21">
        <v>3.3642942014647801</v>
      </c>
      <c r="W68" s="20">
        <v>35.417147701353002</v>
      </c>
      <c r="X68" s="21">
        <v>3.4444393957417501</v>
      </c>
      <c r="Y68" s="20">
        <v>19.400511845226202</v>
      </c>
      <c r="Z68" s="21">
        <v>4.7611645296535601</v>
      </c>
      <c r="AA68" s="20">
        <v>73.008388267652606</v>
      </c>
      <c r="AB68" s="21">
        <v>2.1948621335577898</v>
      </c>
      <c r="AC68" s="20">
        <v>69.280285386075306</v>
      </c>
      <c r="AD68" s="21">
        <v>3.6475882190526199</v>
      </c>
      <c r="AE68" s="20">
        <v>78.799362504370805</v>
      </c>
      <c r="AF68" s="21">
        <v>3.89478091642752</v>
      </c>
      <c r="AG68" s="20">
        <v>9.5190771182955398</v>
      </c>
      <c r="AH68" s="21">
        <v>5.36815669518497</v>
      </c>
      <c r="AI68" s="20">
        <v>80.1546985753521</v>
      </c>
      <c r="AJ68" s="21">
        <v>1.31215733154712</v>
      </c>
      <c r="AK68" s="20">
        <v>75.141350551896494</v>
      </c>
      <c r="AL68" s="21">
        <v>2.6482776548108098</v>
      </c>
      <c r="AM68" s="20">
        <v>90.186775529609307</v>
      </c>
      <c r="AN68" s="21">
        <v>1.62661799441542</v>
      </c>
      <c r="AO68" s="20">
        <v>15.0454249777128</v>
      </c>
      <c r="AP68" s="21">
        <v>3.3538253053384599</v>
      </c>
      <c r="AQ68" s="20">
        <v>57.573638156986</v>
      </c>
      <c r="AR68" s="21">
        <v>2.0186793045288201</v>
      </c>
      <c r="AS68" s="20">
        <v>49.977760056619601</v>
      </c>
      <c r="AT68" s="21">
        <v>3.6049925478470799</v>
      </c>
      <c r="AU68" s="20">
        <v>70.887447578608601</v>
      </c>
      <c r="AV68" s="21">
        <v>3.6534796887980101</v>
      </c>
      <c r="AW68" s="20">
        <v>20.909687521988999</v>
      </c>
      <c r="AX68" s="21">
        <v>5.6386354970834196</v>
      </c>
      <c r="AY68" s="20">
        <v>63.070935444877698</v>
      </c>
      <c r="AZ68" s="21">
        <v>2.0405094620641901</v>
      </c>
      <c r="BA68" s="20">
        <v>58.814214795865396</v>
      </c>
      <c r="BB68" s="21">
        <v>3.7756137789194901</v>
      </c>
      <c r="BC68" s="20">
        <v>72.786155094682897</v>
      </c>
      <c r="BD68" s="21">
        <v>3.7413862351359</v>
      </c>
      <c r="BE68" s="20">
        <v>13.9719402988176</v>
      </c>
      <c r="BF68" s="21">
        <v>4.9904318797201404</v>
      </c>
    </row>
    <row r="69" spans="1:58" ht="13.5" customHeight="1" x14ac:dyDescent="0.15">
      <c r="A69" s="72" t="s">
        <v>91</v>
      </c>
      <c r="B69" s="53">
        <v>2</v>
      </c>
      <c r="C69" s="61">
        <v>44.856515151680199</v>
      </c>
      <c r="D69" s="62">
        <v>2.54862507106726</v>
      </c>
      <c r="E69" s="61">
        <v>45.5802939584337</v>
      </c>
      <c r="F69" s="62">
        <v>4.3661978413357803</v>
      </c>
      <c r="G69" s="61">
        <v>47.600273308478201</v>
      </c>
      <c r="H69" s="62">
        <v>3.6767304025307799</v>
      </c>
      <c r="I69" s="61">
        <v>2.0199793500444798</v>
      </c>
      <c r="J69" s="62">
        <v>4.7032833308719102</v>
      </c>
      <c r="K69" s="61">
        <v>9.3142159587133708</v>
      </c>
      <c r="L69" s="62">
        <v>1.21682115923308</v>
      </c>
      <c r="M69" s="61">
        <v>6.1720488537318596</v>
      </c>
      <c r="N69" s="62">
        <v>1.5128566835280499</v>
      </c>
      <c r="O69" s="61">
        <v>10.125615364441501</v>
      </c>
      <c r="P69" s="62">
        <v>1.8953544283225201</v>
      </c>
      <c r="Q69" s="61">
        <v>3.9535665107096301</v>
      </c>
      <c r="R69" s="62">
        <v>2.2868651897670298</v>
      </c>
      <c r="S69" s="61">
        <v>11.980312677373099</v>
      </c>
      <c r="T69" s="62">
        <v>1.46273391375293</v>
      </c>
      <c r="U69" s="61">
        <v>7.3805801509073801</v>
      </c>
      <c r="V69" s="62">
        <v>1.6111216296144899</v>
      </c>
      <c r="W69" s="61">
        <v>16.193980246301798</v>
      </c>
      <c r="X69" s="62">
        <v>3.1878347407640399</v>
      </c>
      <c r="Y69" s="61">
        <v>8.8134000953944405</v>
      </c>
      <c r="Z69" s="62">
        <v>3.3472230460960501</v>
      </c>
      <c r="AA69" s="61">
        <v>73.769619323335107</v>
      </c>
      <c r="AB69" s="62">
        <v>2.09325274110186</v>
      </c>
      <c r="AC69" s="61">
        <v>69.752653098871804</v>
      </c>
      <c r="AD69" s="62">
        <v>3.5800688222688501</v>
      </c>
      <c r="AE69" s="61">
        <v>76.730856679437096</v>
      </c>
      <c r="AF69" s="62">
        <v>3.8861599963937601</v>
      </c>
      <c r="AG69" s="61">
        <v>6.97820358056528</v>
      </c>
      <c r="AH69" s="62">
        <v>5.0593373105625501</v>
      </c>
      <c r="AI69" s="61">
        <v>83.109014747701195</v>
      </c>
      <c r="AJ69" s="62">
        <v>1.3554760385342199</v>
      </c>
      <c r="AK69" s="61">
        <v>80.9369640908224</v>
      </c>
      <c r="AL69" s="62">
        <v>2.5763371112693898</v>
      </c>
      <c r="AM69" s="61">
        <v>91.358836702314207</v>
      </c>
      <c r="AN69" s="62">
        <v>2.0626781809428798</v>
      </c>
      <c r="AO69" s="61">
        <v>10.4218726114917</v>
      </c>
      <c r="AP69" s="62">
        <v>3.5545585740683698</v>
      </c>
      <c r="AQ69" s="61">
        <v>62.300529739259098</v>
      </c>
      <c r="AR69" s="62">
        <v>2.3456426318339698</v>
      </c>
      <c r="AS69" s="61">
        <v>50.991811544686101</v>
      </c>
      <c r="AT69" s="62">
        <v>3.74732496329406</v>
      </c>
      <c r="AU69" s="61">
        <v>75.906209227503297</v>
      </c>
      <c r="AV69" s="62">
        <v>3.5447185189043999</v>
      </c>
      <c r="AW69" s="61">
        <v>24.914397682817199</v>
      </c>
      <c r="AX69" s="62">
        <v>5.1771098652942102</v>
      </c>
      <c r="AY69" s="61">
        <v>61.664483576235703</v>
      </c>
      <c r="AZ69" s="62">
        <v>2.3103756555349602</v>
      </c>
      <c r="BA69" s="61">
        <v>54.477805159440301</v>
      </c>
      <c r="BB69" s="62">
        <v>3.4396929319393399</v>
      </c>
      <c r="BC69" s="61">
        <v>70.166323029895196</v>
      </c>
      <c r="BD69" s="62">
        <v>3.5675270857901098</v>
      </c>
      <c r="BE69" s="61">
        <v>15.688517870455</v>
      </c>
      <c r="BF69" s="62">
        <v>3.6573098552685601</v>
      </c>
    </row>
    <row r="70" spans="1:58" x14ac:dyDescent="0.15">
      <c r="A70" s="17"/>
      <c r="B70" s="47"/>
      <c r="C70" s="18" t="s">
        <v>500</v>
      </c>
      <c r="D70" s="19" t="s">
        <v>501</v>
      </c>
      <c r="E70" s="18" t="s">
        <v>682</v>
      </c>
      <c r="F70" s="19" t="s">
        <v>683</v>
      </c>
      <c r="G70" s="18" t="s">
        <v>684</v>
      </c>
      <c r="H70" s="19" t="s">
        <v>685</v>
      </c>
      <c r="I70" s="18" t="s">
        <v>686</v>
      </c>
      <c r="J70" s="19" t="s">
        <v>687</v>
      </c>
      <c r="K70" s="18" t="s">
        <v>508</v>
      </c>
      <c r="L70" s="19" t="s">
        <v>509</v>
      </c>
      <c r="M70" s="18" t="s">
        <v>688</v>
      </c>
      <c r="N70" s="19" t="s">
        <v>689</v>
      </c>
      <c r="O70" s="18" t="s">
        <v>690</v>
      </c>
      <c r="P70" s="19" t="s">
        <v>691</v>
      </c>
      <c r="Q70" s="18" t="s">
        <v>692</v>
      </c>
      <c r="R70" s="19" t="s">
        <v>693</v>
      </c>
      <c r="S70" s="18" t="s">
        <v>516</v>
      </c>
      <c r="T70" s="19" t="s">
        <v>517</v>
      </c>
      <c r="U70" s="18" t="s">
        <v>694</v>
      </c>
      <c r="V70" s="19" t="s">
        <v>695</v>
      </c>
      <c r="W70" s="18" t="s">
        <v>696</v>
      </c>
      <c r="X70" s="19" t="s">
        <v>697</v>
      </c>
      <c r="Y70" s="18" t="s">
        <v>698</v>
      </c>
      <c r="Z70" s="19" t="s">
        <v>699</v>
      </c>
      <c r="AA70" s="18" t="s">
        <v>524</v>
      </c>
      <c r="AB70" s="19" t="s">
        <v>525</v>
      </c>
      <c r="AC70" s="18" t="s">
        <v>700</v>
      </c>
      <c r="AD70" s="19" t="s">
        <v>701</v>
      </c>
      <c r="AE70" s="18" t="s">
        <v>702</v>
      </c>
      <c r="AF70" s="19" t="s">
        <v>703</v>
      </c>
      <c r="AG70" s="18" t="s">
        <v>704</v>
      </c>
      <c r="AH70" s="19" t="s">
        <v>705</v>
      </c>
      <c r="AI70" s="18" t="s">
        <v>532</v>
      </c>
      <c r="AJ70" s="19" t="s">
        <v>533</v>
      </c>
      <c r="AK70" s="18" t="s">
        <v>706</v>
      </c>
      <c r="AL70" s="19" t="s">
        <v>707</v>
      </c>
      <c r="AM70" s="18" t="s">
        <v>708</v>
      </c>
      <c r="AN70" s="19" t="s">
        <v>709</v>
      </c>
      <c r="AO70" s="18" t="s">
        <v>710</v>
      </c>
      <c r="AP70" s="19" t="s">
        <v>711</v>
      </c>
      <c r="AQ70" s="18" t="s">
        <v>540</v>
      </c>
      <c r="AR70" s="19" t="s">
        <v>541</v>
      </c>
      <c r="AS70" s="18" t="s">
        <v>712</v>
      </c>
      <c r="AT70" s="19" t="s">
        <v>713</v>
      </c>
      <c r="AU70" s="18" t="s">
        <v>714</v>
      </c>
      <c r="AV70" s="19" t="s">
        <v>715</v>
      </c>
      <c r="AW70" s="18" t="s">
        <v>716</v>
      </c>
      <c r="AX70" s="19" t="s">
        <v>717</v>
      </c>
      <c r="AY70" s="18" t="s">
        <v>548</v>
      </c>
      <c r="AZ70" s="19" t="s">
        <v>549</v>
      </c>
      <c r="BA70" s="18" t="s">
        <v>718</v>
      </c>
      <c r="BB70" s="19" t="s">
        <v>719</v>
      </c>
      <c r="BC70" s="18" t="s">
        <v>720</v>
      </c>
      <c r="BD70" s="19" t="s">
        <v>721</v>
      </c>
      <c r="BE70" s="18" t="s">
        <v>722</v>
      </c>
      <c r="BF70" s="19" t="s">
        <v>723</v>
      </c>
    </row>
    <row r="71" spans="1:58" x14ac:dyDescent="0.15">
      <c r="A71" s="73" t="s">
        <v>8</v>
      </c>
      <c r="B71" s="46">
        <v>1</v>
      </c>
      <c r="C71" s="20">
        <v>33.778499094926701</v>
      </c>
      <c r="D71" s="22">
        <v>2.10916508890364</v>
      </c>
      <c r="E71" s="20">
        <v>28.678546381420301</v>
      </c>
      <c r="F71" s="22">
        <v>2.7617646776145</v>
      </c>
      <c r="G71" s="20">
        <v>40.308093006892001</v>
      </c>
      <c r="H71" s="22">
        <v>2.4816968155952002</v>
      </c>
      <c r="I71" s="20">
        <v>11.629546625471701</v>
      </c>
      <c r="J71" s="22">
        <v>2.93093122339255</v>
      </c>
      <c r="K71" s="20">
        <v>10.029092699565499</v>
      </c>
      <c r="L71" s="22">
        <v>0.91742759343996305</v>
      </c>
      <c r="M71" s="20">
        <v>6.7402984701744399</v>
      </c>
      <c r="N71" s="22">
        <v>1.1577206384387499</v>
      </c>
      <c r="O71" s="20">
        <v>15.314873588651601</v>
      </c>
      <c r="P71" s="22">
        <v>1.86661190932726</v>
      </c>
      <c r="Q71" s="20">
        <v>8.5745751184771493</v>
      </c>
      <c r="R71" s="22">
        <v>2.0753538781908398</v>
      </c>
      <c r="S71" s="20">
        <v>32.266952362641703</v>
      </c>
      <c r="T71" s="22">
        <v>1.49793377356726</v>
      </c>
      <c r="U71" s="20">
        <v>27.553691060979801</v>
      </c>
      <c r="V71" s="22">
        <v>2.5410761145575398</v>
      </c>
      <c r="W71" s="20">
        <v>39.307394743146503</v>
      </c>
      <c r="X71" s="22">
        <v>2.3823914419740801</v>
      </c>
      <c r="Y71" s="20">
        <v>11.7537036821667</v>
      </c>
      <c r="Z71" s="22">
        <v>3.0386485195240698</v>
      </c>
      <c r="AA71" s="20">
        <v>76.7622121109776</v>
      </c>
      <c r="AB71" s="22">
        <v>0.96211117416782799</v>
      </c>
      <c r="AC71" s="20">
        <v>68.116560200895293</v>
      </c>
      <c r="AD71" s="22">
        <v>2.0283722254177499</v>
      </c>
      <c r="AE71" s="20">
        <v>83.759464014393998</v>
      </c>
      <c r="AF71" s="22">
        <v>1.74570076445585</v>
      </c>
      <c r="AG71" s="20">
        <v>15.6429038134987</v>
      </c>
      <c r="AH71" s="22">
        <v>2.7407904822008899</v>
      </c>
      <c r="AI71" s="20">
        <v>85.286285415823201</v>
      </c>
      <c r="AJ71" s="22">
        <v>0.92213341217882305</v>
      </c>
      <c r="AK71" s="20">
        <v>78.497718272134904</v>
      </c>
      <c r="AL71" s="22">
        <v>1.8601845804250201</v>
      </c>
      <c r="AM71" s="20">
        <v>90.823717597683896</v>
      </c>
      <c r="AN71" s="22">
        <v>1.2659658927213999</v>
      </c>
      <c r="AO71" s="20">
        <v>12.3259993255491</v>
      </c>
      <c r="AP71" s="22">
        <v>2.1009288825315999</v>
      </c>
      <c r="AQ71" s="20">
        <v>62.247227504820003</v>
      </c>
      <c r="AR71" s="22">
        <v>1.48748627974512</v>
      </c>
      <c r="AS71" s="20">
        <v>50.9844781268622</v>
      </c>
      <c r="AT71" s="22">
        <v>2.2955433880011</v>
      </c>
      <c r="AU71" s="20">
        <v>74.786143945425707</v>
      </c>
      <c r="AV71" s="22">
        <v>2.3205282564726102</v>
      </c>
      <c r="AW71" s="20">
        <v>23.8016658185634</v>
      </c>
      <c r="AX71" s="22">
        <v>3.1701677460947102</v>
      </c>
      <c r="AY71" s="20">
        <v>60.885007413749697</v>
      </c>
      <c r="AZ71" s="22">
        <v>1.9746462006607</v>
      </c>
      <c r="BA71" s="20">
        <v>52.257788961279402</v>
      </c>
      <c r="BB71" s="22">
        <v>2.8549325047498</v>
      </c>
      <c r="BC71" s="20">
        <v>72.774387279538601</v>
      </c>
      <c r="BD71" s="22">
        <v>2.51633426792253</v>
      </c>
      <c r="BE71" s="20">
        <v>20.516598318259199</v>
      </c>
      <c r="BF71" s="22">
        <v>3.3068247022363999</v>
      </c>
    </row>
    <row r="72" spans="1:58" x14ac:dyDescent="0.15">
      <c r="A72" s="73" t="s">
        <v>12</v>
      </c>
      <c r="B72" s="46">
        <v>1</v>
      </c>
      <c r="C72" s="20">
        <v>54.663415431294403</v>
      </c>
      <c r="D72" s="22">
        <v>1.36022789153317</v>
      </c>
      <c r="E72" s="20">
        <v>54.561182300860402</v>
      </c>
      <c r="F72" s="22">
        <v>1.7052417607075601</v>
      </c>
      <c r="G72" s="20">
        <v>58.100898458532001</v>
      </c>
      <c r="H72" s="22">
        <v>2.23143982843267</v>
      </c>
      <c r="I72" s="20">
        <v>3.5397161576716298</v>
      </c>
      <c r="J72" s="22">
        <v>2.2694846078661901</v>
      </c>
      <c r="K72" s="20">
        <v>7.1334235670207402</v>
      </c>
      <c r="L72" s="22">
        <v>0.47937242852796202</v>
      </c>
      <c r="M72" s="20">
        <v>5.9357279252670301</v>
      </c>
      <c r="N72" s="22">
        <v>0.89090931136585705</v>
      </c>
      <c r="O72" s="20">
        <v>9.1174041563937394</v>
      </c>
      <c r="P72" s="22">
        <v>1.02756576278826</v>
      </c>
      <c r="Q72" s="20">
        <v>3.1816762311267102</v>
      </c>
      <c r="R72" s="22">
        <v>1.3758281986269301</v>
      </c>
      <c r="S72" s="20">
        <v>21.8145579764419</v>
      </c>
      <c r="T72" s="22">
        <v>1.01757374868984</v>
      </c>
      <c r="U72" s="20">
        <v>17.247403643064501</v>
      </c>
      <c r="V72" s="22">
        <v>1.65433502492444</v>
      </c>
      <c r="W72" s="20">
        <v>26.645881789365301</v>
      </c>
      <c r="X72" s="22">
        <v>2.03489364210906</v>
      </c>
      <c r="Y72" s="20">
        <v>9.3984781463007803</v>
      </c>
      <c r="Z72" s="22">
        <v>2.4753629304749798</v>
      </c>
      <c r="AA72" s="20">
        <v>63.653916824295798</v>
      </c>
      <c r="AB72" s="22">
        <v>0.99502724672714904</v>
      </c>
      <c r="AC72" s="20">
        <v>54.974340345648599</v>
      </c>
      <c r="AD72" s="22">
        <v>1.57410925066757</v>
      </c>
      <c r="AE72" s="20">
        <v>70.339725563479803</v>
      </c>
      <c r="AF72" s="22">
        <v>2.1135933554512301</v>
      </c>
      <c r="AG72" s="20">
        <v>15.365385217831101</v>
      </c>
      <c r="AH72" s="22">
        <v>2.6181025103737801</v>
      </c>
      <c r="AI72" s="20">
        <v>62.624847890173498</v>
      </c>
      <c r="AJ72" s="22">
        <v>1.10374125108558</v>
      </c>
      <c r="AK72" s="20">
        <v>63.166850564465001</v>
      </c>
      <c r="AL72" s="22">
        <v>1.7853730832638699</v>
      </c>
      <c r="AM72" s="20">
        <v>63.914973876516797</v>
      </c>
      <c r="AN72" s="22">
        <v>2.0793002834280698</v>
      </c>
      <c r="AO72" s="20">
        <v>0.74812331205185201</v>
      </c>
      <c r="AP72" s="22">
        <v>2.5499675571601998</v>
      </c>
      <c r="AQ72" s="20">
        <v>36.565630584183303</v>
      </c>
      <c r="AR72" s="22">
        <v>0.85758066509881103</v>
      </c>
      <c r="AS72" s="20">
        <v>31.726707256435699</v>
      </c>
      <c r="AT72" s="22">
        <v>1.7674587884125199</v>
      </c>
      <c r="AU72" s="20">
        <v>43.930483857317299</v>
      </c>
      <c r="AV72" s="22">
        <v>2.0293600578540198</v>
      </c>
      <c r="AW72" s="20">
        <v>12.2037766008816</v>
      </c>
      <c r="AX72" s="22">
        <v>2.5236603997810301</v>
      </c>
      <c r="AY72" s="20">
        <v>13.681114472911499</v>
      </c>
      <c r="AZ72" s="22">
        <v>0.72121027981765795</v>
      </c>
      <c r="BA72" s="20">
        <v>9.2347008893365103</v>
      </c>
      <c r="BB72" s="22">
        <v>0.91688841096458795</v>
      </c>
      <c r="BC72" s="20">
        <v>18.970557198399199</v>
      </c>
      <c r="BD72" s="22">
        <v>1.7365824102162899</v>
      </c>
      <c r="BE72" s="20">
        <v>9.7358563090627008</v>
      </c>
      <c r="BF72" s="22">
        <v>1.70161583603721</v>
      </c>
    </row>
    <row r="73" spans="1:58" x14ac:dyDescent="0.15">
      <c r="A73" s="2" t="s">
        <v>14</v>
      </c>
      <c r="B73" s="46">
        <v>1</v>
      </c>
      <c r="C73" s="20">
        <v>61.717737083174903</v>
      </c>
      <c r="D73" s="22">
        <v>1.63257627798745</v>
      </c>
      <c r="E73" s="20">
        <v>59.8549480442422</v>
      </c>
      <c r="F73" s="22">
        <v>2.5994553816703898</v>
      </c>
      <c r="G73" s="20">
        <v>67.677627710867796</v>
      </c>
      <c r="H73" s="22">
        <v>2.5906572616007</v>
      </c>
      <c r="I73" s="20">
        <v>7.8226796666255503</v>
      </c>
      <c r="J73" s="22">
        <v>3.18463081287734</v>
      </c>
      <c r="K73" s="20">
        <v>8.5774523753378809</v>
      </c>
      <c r="L73" s="22">
        <v>0.87215892526980998</v>
      </c>
      <c r="M73" s="20">
        <v>6.9897820567543398</v>
      </c>
      <c r="N73" s="22">
        <v>1.43545601294</v>
      </c>
      <c r="O73" s="20">
        <v>11.5040714578513</v>
      </c>
      <c r="P73" s="22">
        <v>1.6591034478752</v>
      </c>
      <c r="Q73" s="20">
        <v>4.5142894010969803</v>
      </c>
      <c r="R73" s="22">
        <v>1.89489139570772</v>
      </c>
      <c r="S73" s="20">
        <v>23.888686074727499</v>
      </c>
      <c r="T73" s="22">
        <v>1.2443257438767299</v>
      </c>
      <c r="U73" s="20">
        <v>16.837876283345398</v>
      </c>
      <c r="V73" s="22">
        <v>1.9104895998548499</v>
      </c>
      <c r="W73" s="20">
        <v>31.540424858374902</v>
      </c>
      <c r="X73" s="22">
        <v>2.3840764605007401</v>
      </c>
      <c r="Y73" s="20">
        <v>14.7025485750295</v>
      </c>
      <c r="Z73" s="22">
        <v>2.7990284904432401</v>
      </c>
      <c r="AA73" s="20">
        <v>61.588714132445801</v>
      </c>
      <c r="AB73" s="22">
        <v>1.29176498487321</v>
      </c>
      <c r="AC73" s="20">
        <v>55.683009772991298</v>
      </c>
      <c r="AD73" s="22">
        <v>2.2957111298221302</v>
      </c>
      <c r="AE73" s="20">
        <v>71.8455503639819</v>
      </c>
      <c r="AF73" s="22">
        <v>1.94012842978231</v>
      </c>
      <c r="AG73" s="20">
        <v>16.162540590990599</v>
      </c>
      <c r="AH73" s="22">
        <v>2.8295672935676599</v>
      </c>
      <c r="AI73" s="20">
        <v>84.893869514249303</v>
      </c>
      <c r="AJ73" s="22">
        <v>0.89889183929331795</v>
      </c>
      <c r="AK73" s="20">
        <v>78.771150450090005</v>
      </c>
      <c r="AL73" s="22">
        <v>2.0298686488621702</v>
      </c>
      <c r="AM73" s="20">
        <v>90.727372104171295</v>
      </c>
      <c r="AN73" s="22">
        <v>1.34882593795288</v>
      </c>
      <c r="AO73" s="20">
        <v>11.9562216540813</v>
      </c>
      <c r="AP73" s="22">
        <v>2.4512378580005301</v>
      </c>
      <c r="AQ73" s="20">
        <v>44.040525525445098</v>
      </c>
      <c r="AR73" s="22">
        <v>1.4447491679025899</v>
      </c>
      <c r="AS73" s="20">
        <v>35.9974780733938</v>
      </c>
      <c r="AT73" s="22">
        <v>2.29099976965135</v>
      </c>
      <c r="AU73" s="20">
        <v>51.850737159341101</v>
      </c>
      <c r="AV73" s="22">
        <v>2.4189504217134901</v>
      </c>
      <c r="AW73" s="20">
        <v>15.8532590859473</v>
      </c>
      <c r="AX73" s="22">
        <v>3.21022434776396</v>
      </c>
      <c r="AY73" s="20">
        <v>13.1829699977521</v>
      </c>
      <c r="AZ73" s="22">
        <v>0.98651270667838797</v>
      </c>
      <c r="BA73" s="20">
        <v>8.0136128517973209</v>
      </c>
      <c r="BB73" s="22">
        <v>1.19312152726525</v>
      </c>
      <c r="BC73" s="20">
        <v>19.106592920442701</v>
      </c>
      <c r="BD73" s="22">
        <v>1.91806947728748</v>
      </c>
      <c r="BE73" s="20">
        <v>11.092980068645399</v>
      </c>
      <c r="BF73" s="22">
        <v>2.1275633466694401</v>
      </c>
    </row>
    <row r="74" spans="1:58" x14ac:dyDescent="0.15">
      <c r="A74" s="73" t="s">
        <v>15</v>
      </c>
      <c r="B74" s="46">
        <v>1</v>
      </c>
      <c r="C74" s="20">
        <v>41.4208666745375</v>
      </c>
      <c r="D74" s="22">
        <v>1.4617704141660299</v>
      </c>
      <c r="E74" s="20">
        <v>30.3308082438509</v>
      </c>
      <c r="F74" s="22">
        <v>2.1103559420418798</v>
      </c>
      <c r="G74" s="20">
        <v>50.688809112208901</v>
      </c>
      <c r="H74" s="22">
        <v>2.44426077991</v>
      </c>
      <c r="I74" s="20">
        <v>20.358000868358001</v>
      </c>
      <c r="J74" s="22">
        <v>3.0332960041897898</v>
      </c>
      <c r="K74" s="20">
        <v>13.535419931991299</v>
      </c>
      <c r="L74" s="22">
        <v>0.80414560506861199</v>
      </c>
      <c r="M74" s="20">
        <v>7.12369163115841</v>
      </c>
      <c r="N74" s="22">
        <v>1.52536233946198</v>
      </c>
      <c r="O74" s="20">
        <v>19.729918243512898</v>
      </c>
      <c r="P74" s="22">
        <v>1.8316941276005501</v>
      </c>
      <c r="Q74" s="20">
        <v>12.606226612354501</v>
      </c>
      <c r="R74" s="22">
        <v>2.36814965074743</v>
      </c>
      <c r="S74" s="20">
        <v>24.6834929526566</v>
      </c>
      <c r="T74" s="22">
        <v>1.1132824032353399</v>
      </c>
      <c r="U74" s="20">
        <v>16.8664645935411</v>
      </c>
      <c r="V74" s="22">
        <v>2.0215849869963902</v>
      </c>
      <c r="W74" s="20">
        <v>35.748040164233601</v>
      </c>
      <c r="X74" s="22">
        <v>2.3873672732391098</v>
      </c>
      <c r="Y74" s="20">
        <v>18.881575570692402</v>
      </c>
      <c r="Z74" s="22">
        <v>3.0529926630769899</v>
      </c>
      <c r="AA74" s="20">
        <v>58.051513302340602</v>
      </c>
      <c r="AB74" s="22">
        <v>1.48778003663833</v>
      </c>
      <c r="AC74" s="20">
        <v>48.210367394502597</v>
      </c>
      <c r="AD74" s="22">
        <v>2.7609720451617199</v>
      </c>
      <c r="AE74" s="20">
        <v>64.5976200954007</v>
      </c>
      <c r="AF74" s="22">
        <v>2.5568073893670098</v>
      </c>
      <c r="AG74" s="20">
        <v>16.387252700898099</v>
      </c>
      <c r="AH74" s="22">
        <v>3.6072979147818698</v>
      </c>
      <c r="AI74" s="20">
        <v>58.951298095915803</v>
      </c>
      <c r="AJ74" s="22">
        <v>1.3495851916956201</v>
      </c>
      <c r="AK74" s="20">
        <v>47.782573707832597</v>
      </c>
      <c r="AL74" s="22">
        <v>2.3437683848536102</v>
      </c>
      <c r="AM74" s="20">
        <v>67.984977502034496</v>
      </c>
      <c r="AN74" s="22">
        <v>2.0552779249419002</v>
      </c>
      <c r="AO74" s="20">
        <v>20.202403794201899</v>
      </c>
      <c r="AP74" s="22">
        <v>2.9066754705283002</v>
      </c>
      <c r="AQ74" s="20">
        <v>51.392554974122199</v>
      </c>
      <c r="AR74" s="22">
        <v>1.4976760175191901</v>
      </c>
      <c r="AS74" s="20">
        <v>37.141828134379701</v>
      </c>
      <c r="AT74" s="22">
        <v>2.3961075683331101</v>
      </c>
      <c r="AU74" s="20">
        <v>64.603638839739006</v>
      </c>
      <c r="AV74" s="22">
        <v>2.1837703707337499</v>
      </c>
      <c r="AW74" s="20">
        <v>27.461810705359301</v>
      </c>
      <c r="AX74" s="22">
        <v>2.7237576177448499</v>
      </c>
      <c r="AY74" s="20">
        <v>41.494746389334303</v>
      </c>
      <c r="AZ74" s="22">
        <v>1.4090805368624399</v>
      </c>
      <c r="BA74" s="20">
        <v>27.165100712848801</v>
      </c>
      <c r="BB74" s="22">
        <v>2.1267290728453698</v>
      </c>
      <c r="BC74" s="20">
        <v>55.374476917576999</v>
      </c>
      <c r="BD74" s="22">
        <v>2.6888623663462798</v>
      </c>
      <c r="BE74" s="20">
        <v>28.209376204728201</v>
      </c>
      <c r="BF74" s="22">
        <v>3.4313497448335202</v>
      </c>
    </row>
    <row r="75" spans="1:58" x14ac:dyDescent="0.15">
      <c r="A75" s="73" t="s">
        <v>26</v>
      </c>
      <c r="B75" s="46">
        <v>1</v>
      </c>
      <c r="C75" s="20">
        <v>18.733044377847499</v>
      </c>
      <c r="D75" s="22">
        <v>1.24937683664278</v>
      </c>
      <c r="E75" s="20">
        <v>16.299066240654099</v>
      </c>
      <c r="F75" s="22">
        <v>1.7349990617972799</v>
      </c>
      <c r="G75" s="20">
        <v>19.664702201478502</v>
      </c>
      <c r="H75" s="22">
        <v>2.77810242264303</v>
      </c>
      <c r="I75" s="20">
        <v>3.3656359608244202</v>
      </c>
      <c r="J75" s="22">
        <v>2.9402540745781498</v>
      </c>
      <c r="K75" s="20">
        <v>2.5243690064169901</v>
      </c>
      <c r="L75" s="22">
        <v>0.46361674489478699</v>
      </c>
      <c r="M75" s="20">
        <v>1.6305714292498601</v>
      </c>
      <c r="N75" s="22">
        <v>0.63784235883233398</v>
      </c>
      <c r="O75" s="20">
        <v>3.9108413268197699</v>
      </c>
      <c r="P75" s="22">
        <v>1.0955659674673</v>
      </c>
      <c r="Q75" s="20">
        <v>2.2802698975699101</v>
      </c>
      <c r="R75" s="22">
        <v>1.0956589503080101</v>
      </c>
      <c r="S75" s="20">
        <v>25.9764519801147</v>
      </c>
      <c r="T75" s="22">
        <v>1.47969160498355</v>
      </c>
      <c r="U75" s="20">
        <v>20.752449272289301</v>
      </c>
      <c r="V75" s="22">
        <v>2.1206953032298799</v>
      </c>
      <c r="W75" s="20">
        <v>30.706320225961999</v>
      </c>
      <c r="X75" s="22">
        <v>2.9317665393806802</v>
      </c>
      <c r="Y75" s="20">
        <v>9.9538709536726806</v>
      </c>
      <c r="Z75" s="22">
        <v>3.5664055554240202</v>
      </c>
      <c r="AA75" s="20">
        <v>48.354591901482301</v>
      </c>
      <c r="AB75" s="22">
        <v>1.6618239473172201</v>
      </c>
      <c r="AC75" s="20">
        <v>40.136934770809297</v>
      </c>
      <c r="AD75" s="22">
        <v>3.0129161415926702</v>
      </c>
      <c r="AE75" s="20">
        <v>52.663320028740799</v>
      </c>
      <c r="AF75" s="22">
        <v>2.8972769043049902</v>
      </c>
      <c r="AG75" s="20">
        <v>12.526385257931601</v>
      </c>
      <c r="AH75" s="22">
        <v>3.5210928486331698</v>
      </c>
      <c r="AI75" s="20">
        <v>59.910134621586302</v>
      </c>
      <c r="AJ75" s="22">
        <v>1.54503840702142</v>
      </c>
      <c r="AK75" s="20">
        <v>52.151717085712797</v>
      </c>
      <c r="AL75" s="22">
        <v>2.5897908839308599</v>
      </c>
      <c r="AM75" s="20">
        <v>62.050686688011801</v>
      </c>
      <c r="AN75" s="22">
        <v>2.7371865423072701</v>
      </c>
      <c r="AO75" s="20">
        <v>9.8989696022989992</v>
      </c>
      <c r="AP75" s="22">
        <v>3.6905724594726701</v>
      </c>
      <c r="AQ75" s="20">
        <v>30.927533152777801</v>
      </c>
      <c r="AR75" s="22">
        <v>1.4142254828377701</v>
      </c>
      <c r="AS75" s="20">
        <v>24.072606240060502</v>
      </c>
      <c r="AT75" s="22">
        <v>2.4236241424065499</v>
      </c>
      <c r="AU75" s="20">
        <v>37.307470606195501</v>
      </c>
      <c r="AV75" s="22">
        <v>2.6586801981383701</v>
      </c>
      <c r="AW75" s="20">
        <v>13.234864366135</v>
      </c>
      <c r="AX75" s="22">
        <v>3.1529244465015398</v>
      </c>
      <c r="AY75" s="20">
        <v>5.3169741172261897</v>
      </c>
      <c r="AZ75" s="22">
        <v>0.58715692662116403</v>
      </c>
      <c r="BA75" s="20">
        <v>2.1301997387299099</v>
      </c>
      <c r="BB75" s="22">
        <v>0.74204681064077904</v>
      </c>
      <c r="BC75" s="20">
        <v>6.5949029668410901</v>
      </c>
      <c r="BD75" s="22">
        <v>1.3778304038523399</v>
      </c>
      <c r="BE75" s="20">
        <v>4.4647032281111798</v>
      </c>
      <c r="BF75" s="22">
        <v>1.59752995609116</v>
      </c>
    </row>
    <row r="76" spans="1:58" x14ac:dyDescent="0.15">
      <c r="A76" s="73" t="s">
        <v>31</v>
      </c>
      <c r="B76" s="46">
        <v>1</v>
      </c>
      <c r="C76" s="20">
        <v>54.8795558717772</v>
      </c>
      <c r="D76" s="22">
        <v>1.5528469951195001</v>
      </c>
      <c r="E76" s="20">
        <v>49.534743413752999</v>
      </c>
      <c r="F76" s="22">
        <v>2.22237797695036</v>
      </c>
      <c r="G76" s="20">
        <v>59.600137118277303</v>
      </c>
      <c r="H76" s="22">
        <v>2.34288334026773</v>
      </c>
      <c r="I76" s="20">
        <v>10.065393704524199</v>
      </c>
      <c r="J76" s="22">
        <v>2.5454680596452599</v>
      </c>
      <c r="K76" s="20">
        <v>16.1379892970448</v>
      </c>
      <c r="L76" s="22">
        <v>0.98555589788320097</v>
      </c>
      <c r="M76" s="20">
        <v>13.366387941221801</v>
      </c>
      <c r="N76" s="22">
        <v>1.5334121471426401</v>
      </c>
      <c r="O76" s="20">
        <v>22.0903051941008</v>
      </c>
      <c r="P76" s="22">
        <v>1.8276238692993101</v>
      </c>
      <c r="Q76" s="20">
        <v>8.7239172528789606</v>
      </c>
      <c r="R76" s="22">
        <v>2.2409704425579999</v>
      </c>
      <c r="S76" s="20">
        <v>24.999437785241899</v>
      </c>
      <c r="T76" s="22">
        <v>1.1380745789547799</v>
      </c>
      <c r="U76" s="20">
        <v>21.2185153093737</v>
      </c>
      <c r="V76" s="22">
        <v>1.6615539030090301</v>
      </c>
      <c r="W76" s="20">
        <v>31.259055830455001</v>
      </c>
      <c r="X76" s="22">
        <v>2.15194072138301</v>
      </c>
      <c r="Y76" s="20">
        <v>10.040540521081301</v>
      </c>
      <c r="Z76" s="22">
        <v>2.3136735214513502</v>
      </c>
      <c r="AA76" s="20">
        <v>65.589648668576601</v>
      </c>
      <c r="AB76" s="22">
        <v>1.1059680870700399</v>
      </c>
      <c r="AC76" s="20">
        <v>57.780724697282601</v>
      </c>
      <c r="AD76" s="22">
        <v>2.15635011207659</v>
      </c>
      <c r="AE76" s="20">
        <v>68.372171174345397</v>
      </c>
      <c r="AF76" s="22">
        <v>2.1947181700971599</v>
      </c>
      <c r="AG76" s="20">
        <v>10.591446477062799</v>
      </c>
      <c r="AH76" s="22">
        <v>2.8663644875457899</v>
      </c>
      <c r="AI76" s="20">
        <v>69.897211221522596</v>
      </c>
      <c r="AJ76" s="22">
        <v>1.05526972054903</v>
      </c>
      <c r="AK76" s="20">
        <v>61.6015382823458</v>
      </c>
      <c r="AL76" s="22">
        <v>2.18321881866656</v>
      </c>
      <c r="AM76" s="20">
        <v>74.304007542917503</v>
      </c>
      <c r="AN76" s="22">
        <v>1.89667207920037</v>
      </c>
      <c r="AO76" s="20">
        <v>12.7024692605717</v>
      </c>
      <c r="AP76" s="22">
        <v>2.7628691013660398</v>
      </c>
      <c r="AQ76" s="20">
        <v>38.204681473548902</v>
      </c>
      <c r="AR76" s="22">
        <v>1.17971380999935</v>
      </c>
      <c r="AS76" s="20">
        <v>31.0393400782017</v>
      </c>
      <c r="AT76" s="22">
        <v>2.0789292202000298</v>
      </c>
      <c r="AU76" s="20">
        <v>46.3589329571737</v>
      </c>
      <c r="AV76" s="22">
        <v>2.2263956947347299</v>
      </c>
      <c r="AW76" s="20">
        <v>15.319592878971999</v>
      </c>
      <c r="AX76" s="22">
        <v>2.95248887380261</v>
      </c>
      <c r="AY76" s="20">
        <v>11.2801347790123</v>
      </c>
      <c r="AZ76" s="22">
        <v>0.66749683478370503</v>
      </c>
      <c r="BA76" s="20">
        <v>9.3145823897377404</v>
      </c>
      <c r="BB76" s="22">
        <v>1.13081024875359</v>
      </c>
      <c r="BC76" s="20">
        <v>17.683759120753599</v>
      </c>
      <c r="BD76" s="22">
        <v>1.6213017770094</v>
      </c>
      <c r="BE76" s="20">
        <v>8.3691767310158607</v>
      </c>
      <c r="BF76" s="22">
        <v>2.1106218095172702</v>
      </c>
    </row>
    <row r="77" spans="1:58" x14ac:dyDescent="0.15">
      <c r="A77" s="73" t="s">
        <v>33</v>
      </c>
      <c r="B77" s="46">
        <v>1</v>
      </c>
      <c r="C77" s="20">
        <v>36.246299784415498</v>
      </c>
      <c r="D77" s="22">
        <v>0.97184355128549205</v>
      </c>
      <c r="E77" s="20">
        <v>29.0613449021793</v>
      </c>
      <c r="F77" s="22">
        <v>1.9991795927248901</v>
      </c>
      <c r="G77" s="20">
        <v>46.788798497015001</v>
      </c>
      <c r="H77" s="22">
        <v>2.0035032690374002</v>
      </c>
      <c r="I77" s="20">
        <v>17.727453594835701</v>
      </c>
      <c r="J77" s="22">
        <v>2.8037425848652702</v>
      </c>
      <c r="K77" s="20">
        <v>4.2444500271853496</v>
      </c>
      <c r="L77" s="22">
        <v>0.41873080595587397</v>
      </c>
      <c r="M77" s="20">
        <v>1.52930493613721</v>
      </c>
      <c r="N77" s="22">
        <v>0.512356466206213</v>
      </c>
      <c r="O77" s="20">
        <v>7.9789208500967197</v>
      </c>
      <c r="P77" s="22">
        <v>1.2475724677893301</v>
      </c>
      <c r="Q77" s="20">
        <v>6.4496159139595202</v>
      </c>
      <c r="R77" s="22">
        <v>1.3994625912876399</v>
      </c>
      <c r="S77" s="20">
        <v>11.1096410930716</v>
      </c>
      <c r="T77" s="22">
        <v>0.78723442340060101</v>
      </c>
      <c r="U77" s="20">
        <v>5.5792679473194697</v>
      </c>
      <c r="V77" s="22">
        <v>0.96390991355508704</v>
      </c>
      <c r="W77" s="20">
        <v>19.1861533419602</v>
      </c>
      <c r="X77" s="22">
        <v>2.0477022693651601</v>
      </c>
      <c r="Y77" s="20">
        <v>13.606885394640701</v>
      </c>
      <c r="Z77" s="22">
        <v>2.2286592511643</v>
      </c>
      <c r="AA77" s="20">
        <v>63.645352919961603</v>
      </c>
      <c r="AB77" s="22">
        <v>1.3162118093611801</v>
      </c>
      <c r="AC77" s="20">
        <v>51.646295831450402</v>
      </c>
      <c r="AD77" s="22">
        <v>2.5499055863948699</v>
      </c>
      <c r="AE77" s="20">
        <v>73.452285917024398</v>
      </c>
      <c r="AF77" s="22">
        <v>2.0477542593667901</v>
      </c>
      <c r="AG77" s="20">
        <v>21.805990085573999</v>
      </c>
      <c r="AH77" s="22">
        <v>3.03906223618243</v>
      </c>
      <c r="AI77" s="20">
        <v>67.456510915882603</v>
      </c>
      <c r="AJ77" s="22">
        <v>0.86737396481684204</v>
      </c>
      <c r="AK77" s="20">
        <v>53.766396273916001</v>
      </c>
      <c r="AL77" s="22">
        <v>2.1201598148594201</v>
      </c>
      <c r="AM77" s="20">
        <v>79.769809112769806</v>
      </c>
      <c r="AN77" s="22">
        <v>1.7260372288400001</v>
      </c>
      <c r="AO77" s="20">
        <v>26.003412838853698</v>
      </c>
      <c r="AP77" s="22">
        <v>2.90954673535246</v>
      </c>
      <c r="AQ77" s="20">
        <v>32.7140306655388</v>
      </c>
      <c r="AR77" s="22">
        <v>1.0493335492170801</v>
      </c>
      <c r="AS77" s="20">
        <v>16.887731279999102</v>
      </c>
      <c r="AT77" s="22">
        <v>1.56256849145252</v>
      </c>
      <c r="AU77" s="20">
        <v>49.8011940380647</v>
      </c>
      <c r="AV77" s="22">
        <v>2.0208161679052501</v>
      </c>
      <c r="AW77" s="20">
        <v>32.913462758065599</v>
      </c>
      <c r="AX77" s="22">
        <v>2.4290565933424699</v>
      </c>
      <c r="AY77" s="20">
        <v>43.976681159127502</v>
      </c>
      <c r="AZ77" s="22">
        <v>1.31144933986607</v>
      </c>
      <c r="BA77" s="20">
        <v>29.814572670266799</v>
      </c>
      <c r="BB77" s="22">
        <v>1.9982370971372001</v>
      </c>
      <c r="BC77" s="20">
        <v>61.069266422591198</v>
      </c>
      <c r="BD77" s="22">
        <v>2.3881215825050299</v>
      </c>
      <c r="BE77" s="20">
        <v>31.2546937523244</v>
      </c>
      <c r="BF77" s="22">
        <v>2.7836199394702899</v>
      </c>
    </row>
    <row r="78" spans="1:58" x14ac:dyDescent="0.15">
      <c r="A78" s="63" t="s">
        <v>39</v>
      </c>
      <c r="B78" s="46">
        <v>1</v>
      </c>
      <c r="C78" s="20">
        <v>6.2817769267133903</v>
      </c>
      <c r="D78" s="22">
        <v>0.55492612850251899</v>
      </c>
      <c r="E78" s="20">
        <v>4.0680567962910397</v>
      </c>
      <c r="F78" s="22">
        <v>0.82616776073315001</v>
      </c>
      <c r="G78" s="20">
        <v>8.7541533572040304</v>
      </c>
      <c r="H78" s="22">
        <v>1.2319488281225699</v>
      </c>
      <c r="I78" s="20">
        <v>4.6860965609129899</v>
      </c>
      <c r="J78" s="22">
        <v>1.43382512168387</v>
      </c>
      <c r="K78" s="20">
        <v>8.1328280489890208</v>
      </c>
      <c r="L78" s="22">
        <v>0.70168633776891498</v>
      </c>
      <c r="M78" s="20">
        <v>5.1462490429125403</v>
      </c>
      <c r="N78" s="22">
        <v>1.1303351919862901</v>
      </c>
      <c r="O78" s="20">
        <v>11.4606920080082</v>
      </c>
      <c r="P78" s="22">
        <v>1.2288037892166399</v>
      </c>
      <c r="Q78" s="20">
        <v>6.3144429650956804</v>
      </c>
      <c r="R78" s="22">
        <v>1.5762580526848899</v>
      </c>
      <c r="S78" s="20">
        <v>10.918131252115501</v>
      </c>
      <c r="T78" s="22">
        <v>0.83512006757702395</v>
      </c>
      <c r="U78" s="20">
        <v>6.3728014372594499</v>
      </c>
      <c r="V78" s="22">
        <v>1.0084501563200501</v>
      </c>
      <c r="W78" s="20">
        <v>16.998339047848901</v>
      </c>
      <c r="X78" s="22">
        <v>1.76842978608359</v>
      </c>
      <c r="Y78" s="20">
        <v>10.625537610589401</v>
      </c>
      <c r="Z78" s="22">
        <v>1.7951901893067299</v>
      </c>
      <c r="AA78" s="20">
        <v>30.196810226935799</v>
      </c>
      <c r="AB78" s="22">
        <v>1.2445702597783801</v>
      </c>
      <c r="AC78" s="20">
        <v>22.583456047703301</v>
      </c>
      <c r="AD78" s="22">
        <v>1.9614991116191001</v>
      </c>
      <c r="AE78" s="20">
        <v>38.808356028141397</v>
      </c>
      <c r="AF78" s="22">
        <v>2.17779730688585</v>
      </c>
      <c r="AG78" s="20">
        <v>16.224899980438099</v>
      </c>
      <c r="AH78" s="22">
        <v>2.6899076139403002</v>
      </c>
      <c r="AI78" s="20">
        <v>44.110994104259497</v>
      </c>
      <c r="AJ78" s="22">
        <v>1.4141371710308499</v>
      </c>
      <c r="AK78" s="20">
        <v>33.863617977826799</v>
      </c>
      <c r="AL78" s="22">
        <v>2.1895152640302502</v>
      </c>
      <c r="AM78" s="20">
        <v>50.891381927279802</v>
      </c>
      <c r="AN78" s="22">
        <v>2.3259043077556401</v>
      </c>
      <c r="AO78" s="20">
        <v>17.027763949453099</v>
      </c>
      <c r="AP78" s="22">
        <v>2.9493031469508701</v>
      </c>
      <c r="AQ78" s="20">
        <v>24.597718554681901</v>
      </c>
      <c r="AR78" s="22">
        <v>1.28941829876865</v>
      </c>
      <c r="AS78" s="20">
        <v>12.8065233357471</v>
      </c>
      <c r="AT78" s="22">
        <v>1.53517072859947</v>
      </c>
      <c r="AU78" s="20">
        <v>36.217258751491997</v>
      </c>
      <c r="AV78" s="22">
        <v>2.3146621171495299</v>
      </c>
      <c r="AW78" s="20">
        <v>23.410735415744899</v>
      </c>
      <c r="AX78" s="22">
        <v>2.5295118242813102</v>
      </c>
      <c r="AY78" s="20">
        <v>11.540145626521401</v>
      </c>
      <c r="AZ78" s="22">
        <v>0.84290534111002002</v>
      </c>
      <c r="BA78" s="20">
        <v>2.7666280538892698</v>
      </c>
      <c r="BB78" s="22">
        <v>0.68987785343344998</v>
      </c>
      <c r="BC78" s="20">
        <v>22.617492407264201</v>
      </c>
      <c r="BD78" s="22">
        <v>2.2307555625501898</v>
      </c>
      <c r="BE78" s="20">
        <v>19.850864353375002</v>
      </c>
      <c r="BF78" s="22">
        <v>2.3621962727339998</v>
      </c>
    </row>
    <row r="79" spans="1:58" x14ac:dyDescent="0.15">
      <c r="A79" s="73" t="s">
        <v>43</v>
      </c>
      <c r="B79" s="46">
        <v>1</v>
      </c>
      <c r="C79" s="20">
        <v>14.930067564001</v>
      </c>
      <c r="D79" s="22">
        <v>0.74751760699738101</v>
      </c>
      <c r="E79" s="20">
        <v>6.6693527955385701</v>
      </c>
      <c r="F79" s="22">
        <v>0.93770227297143205</v>
      </c>
      <c r="G79" s="20">
        <v>22.375988935092401</v>
      </c>
      <c r="H79" s="22">
        <v>1.64105442185985</v>
      </c>
      <c r="I79" s="20">
        <v>15.7066361395539</v>
      </c>
      <c r="J79" s="22">
        <v>1.96611240365465</v>
      </c>
      <c r="K79" s="20">
        <v>14.1433820584183</v>
      </c>
      <c r="L79" s="22">
        <v>0.86124919056655702</v>
      </c>
      <c r="M79" s="20">
        <v>5.2356117031174803</v>
      </c>
      <c r="N79" s="22">
        <v>0.80810561465215502</v>
      </c>
      <c r="O79" s="20">
        <v>20.933024046781199</v>
      </c>
      <c r="P79" s="22">
        <v>2.0643080577798498</v>
      </c>
      <c r="Q79" s="20">
        <v>15.6974123436638</v>
      </c>
      <c r="R79" s="22">
        <v>2.1965976357295798</v>
      </c>
      <c r="S79" s="20">
        <v>19.345005939687301</v>
      </c>
      <c r="T79" s="22">
        <v>0.85855421858740699</v>
      </c>
      <c r="U79" s="20">
        <v>8.6592301310704602</v>
      </c>
      <c r="V79" s="22">
        <v>0.95142379342443895</v>
      </c>
      <c r="W79" s="20">
        <v>28.143474034775998</v>
      </c>
      <c r="X79" s="22">
        <v>1.9745529545698199</v>
      </c>
      <c r="Y79" s="20">
        <v>19.4842439037056</v>
      </c>
      <c r="Z79" s="22">
        <v>2.22152783359543</v>
      </c>
      <c r="AA79" s="20">
        <v>22.4977653874456</v>
      </c>
      <c r="AB79" s="22">
        <v>0.83390829723926796</v>
      </c>
      <c r="AC79" s="20">
        <v>10.8476842160755</v>
      </c>
      <c r="AD79" s="22">
        <v>1.3796882097205501</v>
      </c>
      <c r="AE79" s="20">
        <v>31.053819784372099</v>
      </c>
      <c r="AF79" s="22">
        <v>2.0263548456257401</v>
      </c>
      <c r="AG79" s="20">
        <v>20.206135568296599</v>
      </c>
      <c r="AH79" s="22">
        <v>2.4173584075415002</v>
      </c>
      <c r="AI79" s="20">
        <v>35.297153913883903</v>
      </c>
      <c r="AJ79" s="22">
        <v>0.94137163568610505</v>
      </c>
      <c r="AK79" s="20">
        <v>17.834995813197899</v>
      </c>
      <c r="AL79" s="22">
        <v>1.6567919380372</v>
      </c>
      <c r="AM79" s="20">
        <v>42.487871534303899</v>
      </c>
      <c r="AN79" s="22">
        <v>2.1639231424918202</v>
      </c>
      <c r="AO79" s="20">
        <v>24.652875721106</v>
      </c>
      <c r="AP79" s="22">
        <v>2.6048352326026798</v>
      </c>
      <c r="AQ79" s="20">
        <v>30.2762986358319</v>
      </c>
      <c r="AR79" s="22">
        <v>0.95120445085670702</v>
      </c>
      <c r="AS79" s="20">
        <v>14.3123984400672</v>
      </c>
      <c r="AT79" s="22">
        <v>1.48290997355438</v>
      </c>
      <c r="AU79" s="20">
        <v>41.299256055203003</v>
      </c>
      <c r="AV79" s="22">
        <v>2.01012077616963</v>
      </c>
      <c r="AW79" s="20">
        <v>26.986857615135801</v>
      </c>
      <c r="AX79" s="22">
        <v>2.4975690232674301</v>
      </c>
      <c r="AY79" s="20">
        <v>24.252443500460299</v>
      </c>
      <c r="AZ79" s="22">
        <v>0.91149080840871299</v>
      </c>
      <c r="BA79" s="20">
        <v>9.0044450471095505</v>
      </c>
      <c r="BB79" s="22">
        <v>1.22230933894218</v>
      </c>
      <c r="BC79" s="20">
        <v>35.198985048544102</v>
      </c>
      <c r="BD79" s="22">
        <v>2.0346734616086799</v>
      </c>
      <c r="BE79" s="20">
        <v>26.1945400014345</v>
      </c>
      <c r="BF79" s="22">
        <v>2.3758232445153</v>
      </c>
    </row>
    <row r="80" spans="1:58" s="205" customFormat="1" x14ac:dyDescent="0.15">
      <c r="A80" s="207" t="s">
        <v>48</v>
      </c>
      <c r="B80" s="208">
        <v>1</v>
      </c>
      <c r="C80" s="201">
        <v>30.6918940157307</v>
      </c>
      <c r="D80" s="210">
        <v>0.98931653126125496</v>
      </c>
      <c r="E80" s="201">
        <v>24.931621486289799</v>
      </c>
      <c r="F80" s="210">
        <v>1.61681663632067</v>
      </c>
      <c r="G80" s="201">
        <v>36.415616018077202</v>
      </c>
      <c r="H80" s="210">
        <v>1.7223599833860199</v>
      </c>
      <c r="I80" s="201">
        <v>11.483994531787401</v>
      </c>
      <c r="J80" s="210">
        <v>2.24212581410054</v>
      </c>
      <c r="K80" s="201">
        <v>4.5059315388132104</v>
      </c>
      <c r="L80" s="210">
        <v>0.43417428723689799</v>
      </c>
      <c r="M80" s="201">
        <v>3.6028735769644702</v>
      </c>
      <c r="N80" s="210">
        <v>0.68222699749479698</v>
      </c>
      <c r="O80" s="201">
        <v>6.1337765253397798</v>
      </c>
      <c r="P80" s="210">
        <v>0.95719033863537495</v>
      </c>
      <c r="Q80" s="201">
        <v>2.53090294837531</v>
      </c>
      <c r="R80" s="210">
        <v>1.0192805533651099</v>
      </c>
      <c r="S80" s="201">
        <v>14.0369614626199</v>
      </c>
      <c r="T80" s="210">
        <v>0.65535534029495202</v>
      </c>
      <c r="U80" s="201">
        <v>9.8951544126158808</v>
      </c>
      <c r="V80" s="210">
        <v>1.06823433212122</v>
      </c>
      <c r="W80" s="201">
        <v>20.631712005189002</v>
      </c>
      <c r="X80" s="210">
        <v>1.59419099867721</v>
      </c>
      <c r="Y80" s="201">
        <v>10.736557592573201</v>
      </c>
      <c r="Z80" s="210">
        <v>1.8551032982233999</v>
      </c>
      <c r="AA80" s="201">
        <v>65.693544354002</v>
      </c>
      <c r="AB80" s="210">
        <v>0.97449681034721503</v>
      </c>
      <c r="AC80" s="201">
        <v>54.510038323748503</v>
      </c>
      <c r="AD80" s="210">
        <v>2.07803327096997</v>
      </c>
      <c r="AE80" s="201">
        <v>74.292354418188793</v>
      </c>
      <c r="AF80" s="210">
        <v>1.59692485083286</v>
      </c>
      <c r="AG80" s="201">
        <v>19.7823160944404</v>
      </c>
      <c r="AH80" s="210">
        <v>2.6999608953047298</v>
      </c>
      <c r="AI80" s="201">
        <v>73.016505024999802</v>
      </c>
      <c r="AJ80" s="210">
        <v>0.847053294356646</v>
      </c>
      <c r="AK80" s="201">
        <v>64.167183477697407</v>
      </c>
      <c r="AL80" s="210">
        <v>1.86244112486992</v>
      </c>
      <c r="AM80" s="201">
        <v>82.313435274993296</v>
      </c>
      <c r="AN80" s="210">
        <v>1.5385482698439801</v>
      </c>
      <c r="AO80" s="201">
        <v>18.146251797295999</v>
      </c>
      <c r="AP80" s="210">
        <v>2.37635254152611</v>
      </c>
      <c r="AQ80" s="201">
        <v>59.9250440409172</v>
      </c>
      <c r="AR80" s="210">
        <v>1.0503358732289101</v>
      </c>
      <c r="AS80" s="201">
        <v>48.275953544428198</v>
      </c>
      <c r="AT80" s="210">
        <v>2.13807460750898</v>
      </c>
      <c r="AU80" s="201">
        <v>69.970308620991602</v>
      </c>
      <c r="AV80" s="210">
        <v>1.90834636524233</v>
      </c>
      <c r="AW80" s="201">
        <v>21.694355076563401</v>
      </c>
      <c r="AX80" s="210">
        <v>2.7583778850853098</v>
      </c>
      <c r="AY80" s="201">
        <v>28.734728914833902</v>
      </c>
      <c r="AZ80" s="210">
        <v>0.90782929750378705</v>
      </c>
      <c r="BA80" s="201">
        <v>15.508068145371601</v>
      </c>
      <c r="BB80" s="210">
        <v>1.4528060609828599</v>
      </c>
      <c r="BC80" s="201">
        <v>45.427776099219699</v>
      </c>
      <c r="BD80" s="210">
        <v>2.06578633750172</v>
      </c>
      <c r="BE80" s="201">
        <v>29.9197079538481</v>
      </c>
      <c r="BF80" s="210">
        <v>2.51614571021172</v>
      </c>
    </row>
    <row r="81" spans="1:58" x14ac:dyDescent="0.15">
      <c r="A81" s="73" t="s">
        <v>50</v>
      </c>
      <c r="B81" s="46">
        <v>1</v>
      </c>
      <c r="C81" s="20">
        <v>58.737124676194902</v>
      </c>
      <c r="D81" s="22">
        <v>1.20841113127545</v>
      </c>
      <c r="E81" s="20">
        <v>56.505683688488602</v>
      </c>
      <c r="F81" s="22">
        <v>1.8518379166831</v>
      </c>
      <c r="G81" s="20">
        <v>61.6400140898647</v>
      </c>
      <c r="H81" s="22">
        <v>2.0637181938222202</v>
      </c>
      <c r="I81" s="20">
        <v>5.1343304013761299</v>
      </c>
      <c r="J81" s="22">
        <v>2.3957597041445799</v>
      </c>
      <c r="K81" s="20">
        <v>23.783706889279099</v>
      </c>
      <c r="L81" s="22">
        <v>0.84040643939667103</v>
      </c>
      <c r="M81" s="20">
        <v>20.247360530759501</v>
      </c>
      <c r="N81" s="22">
        <v>1.3319971692555601</v>
      </c>
      <c r="O81" s="20">
        <v>28.286669553930899</v>
      </c>
      <c r="P81" s="22">
        <v>1.5784668993912001</v>
      </c>
      <c r="Q81" s="20">
        <v>8.0393090231714197</v>
      </c>
      <c r="R81" s="22">
        <v>2.0598167935184799</v>
      </c>
      <c r="S81" s="20">
        <v>42.129770170737302</v>
      </c>
      <c r="T81" s="22">
        <v>1.33369574539813</v>
      </c>
      <c r="U81" s="20">
        <v>36.996345933374002</v>
      </c>
      <c r="V81" s="22">
        <v>1.8118125415356101</v>
      </c>
      <c r="W81" s="20">
        <v>47.869995177501899</v>
      </c>
      <c r="X81" s="22">
        <v>2.0678353293238199</v>
      </c>
      <c r="Y81" s="20">
        <v>10.8736492441279</v>
      </c>
      <c r="Z81" s="22">
        <v>2.4259304563441</v>
      </c>
      <c r="AA81" s="20">
        <v>72.973973105828804</v>
      </c>
      <c r="AB81" s="22">
        <v>0.90196010871702803</v>
      </c>
      <c r="AC81" s="20">
        <v>63.455165351673898</v>
      </c>
      <c r="AD81" s="22">
        <v>2.2731106052004599</v>
      </c>
      <c r="AE81" s="20">
        <v>80.802036227509305</v>
      </c>
      <c r="AF81" s="22">
        <v>1.4215425786873599</v>
      </c>
      <c r="AG81" s="20">
        <v>17.346870875835499</v>
      </c>
      <c r="AH81" s="22">
        <v>2.5840287110671101</v>
      </c>
      <c r="AI81" s="20">
        <v>80.835808945334506</v>
      </c>
      <c r="AJ81" s="22">
        <v>0.80774045208107603</v>
      </c>
      <c r="AK81" s="20">
        <v>71.788167372114899</v>
      </c>
      <c r="AL81" s="22">
        <v>1.68448014103071</v>
      </c>
      <c r="AM81" s="20">
        <v>87.125186025193997</v>
      </c>
      <c r="AN81" s="22">
        <v>1.3624033836884499</v>
      </c>
      <c r="AO81" s="20">
        <v>15.337018653079101</v>
      </c>
      <c r="AP81" s="22">
        <v>2.22414623623379</v>
      </c>
      <c r="AQ81" s="20">
        <v>66.798094593985397</v>
      </c>
      <c r="AR81" s="22">
        <v>0.89469398996596505</v>
      </c>
      <c r="AS81" s="20">
        <v>54.167016593470898</v>
      </c>
      <c r="AT81" s="22">
        <v>1.9111143504461801</v>
      </c>
      <c r="AU81" s="20">
        <v>78.553329250715805</v>
      </c>
      <c r="AV81" s="22">
        <v>1.62117916601847</v>
      </c>
      <c r="AW81" s="20">
        <v>24.3863126572449</v>
      </c>
      <c r="AX81" s="22">
        <v>2.6582139445916901</v>
      </c>
      <c r="AY81" s="20">
        <v>43.853293485324201</v>
      </c>
      <c r="AZ81" s="22">
        <v>1.04111280328518</v>
      </c>
      <c r="BA81" s="20">
        <v>32.267344859565299</v>
      </c>
      <c r="BB81" s="22">
        <v>2.19325403412001</v>
      </c>
      <c r="BC81" s="20">
        <v>56.8740016936394</v>
      </c>
      <c r="BD81" s="22">
        <v>1.87515591339109</v>
      </c>
      <c r="BE81" s="20">
        <v>24.606656834074101</v>
      </c>
      <c r="BF81" s="22">
        <v>2.97255889008045</v>
      </c>
    </row>
    <row r="82" spans="1:58" x14ac:dyDescent="0.15">
      <c r="A82" s="73" t="s">
        <v>52</v>
      </c>
      <c r="B82" s="46">
        <v>1</v>
      </c>
      <c r="C82" s="20">
        <v>33.601384458591802</v>
      </c>
      <c r="D82" s="22">
        <v>0.98691783731490501</v>
      </c>
      <c r="E82" s="20">
        <v>22.352911608810999</v>
      </c>
      <c r="F82" s="22">
        <v>1.6320558303694399</v>
      </c>
      <c r="G82" s="20">
        <v>46.508206233193299</v>
      </c>
      <c r="H82" s="22">
        <v>1.91029272236662</v>
      </c>
      <c r="I82" s="20">
        <v>24.1552946243823</v>
      </c>
      <c r="J82" s="22">
        <v>2.56091688208909</v>
      </c>
      <c r="K82" s="20">
        <v>22.061141349060598</v>
      </c>
      <c r="L82" s="22">
        <v>0.89145346417528604</v>
      </c>
      <c r="M82" s="20">
        <v>13.105583890020499</v>
      </c>
      <c r="N82" s="22">
        <v>1.3375790564218599</v>
      </c>
      <c r="O82" s="20">
        <v>35.550640086695203</v>
      </c>
      <c r="P82" s="22">
        <v>1.9988945631405</v>
      </c>
      <c r="Q82" s="20">
        <v>22.445056196674798</v>
      </c>
      <c r="R82" s="22">
        <v>2.5696596500630098</v>
      </c>
      <c r="S82" s="20">
        <v>16.582952830255898</v>
      </c>
      <c r="T82" s="22">
        <v>0.83943432600757795</v>
      </c>
      <c r="U82" s="20">
        <v>10.1853796416937</v>
      </c>
      <c r="V82" s="22">
        <v>1.4659356871623599</v>
      </c>
      <c r="W82" s="20">
        <v>28.850128945577399</v>
      </c>
      <c r="X82" s="22">
        <v>1.8479788303820699</v>
      </c>
      <c r="Y82" s="20">
        <v>18.6647493038836</v>
      </c>
      <c r="Z82" s="22">
        <v>2.3107090811415998</v>
      </c>
      <c r="AA82" s="20">
        <v>44.297801318478598</v>
      </c>
      <c r="AB82" s="22">
        <v>0.98857176131296098</v>
      </c>
      <c r="AC82" s="20">
        <v>29.7779558769444</v>
      </c>
      <c r="AD82" s="22">
        <v>1.7182949348579499</v>
      </c>
      <c r="AE82" s="20">
        <v>59.235150245956497</v>
      </c>
      <c r="AF82" s="22">
        <v>2.4266950360958299</v>
      </c>
      <c r="AG82" s="20">
        <v>29.4571943690121</v>
      </c>
      <c r="AH82" s="22">
        <v>3.1383593579099598</v>
      </c>
      <c r="AI82" s="20">
        <v>40.3682783362379</v>
      </c>
      <c r="AJ82" s="22">
        <v>1.1267813343045601</v>
      </c>
      <c r="AK82" s="20">
        <v>28.658034213055199</v>
      </c>
      <c r="AL82" s="22">
        <v>1.67097143043757</v>
      </c>
      <c r="AM82" s="20">
        <v>58.768136877568601</v>
      </c>
      <c r="AN82" s="22">
        <v>2.24240478879811</v>
      </c>
      <c r="AO82" s="20">
        <v>30.110102664513398</v>
      </c>
      <c r="AP82" s="22">
        <v>2.64869132748575</v>
      </c>
      <c r="AQ82" s="20">
        <v>39.168616642744098</v>
      </c>
      <c r="AR82" s="22">
        <v>0.91643710887104102</v>
      </c>
      <c r="AS82" s="20">
        <v>23.4000066594412</v>
      </c>
      <c r="AT82" s="22">
        <v>1.4401410695403101</v>
      </c>
      <c r="AU82" s="20">
        <v>58.454755791552699</v>
      </c>
      <c r="AV82" s="22">
        <v>1.9520168769192501</v>
      </c>
      <c r="AW82" s="20">
        <v>35.054749132111503</v>
      </c>
      <c r="AX82" s="22">
        <v>2.3327499420272999</v>
      </c>
      <c r="AY82" s="20">
        <v>39.236023098195297</v>
      </c>
      <c r="AZ82" s="22">
        <v>1.0631707394604899</v>
      </c>
      <c r="BA82" s="20">
        <v>23.275154109594801</v>
      </c>
      <c r="BB82" s="22">
        <v>1.44865841671369</v>
      </c>
      <c r="BC82" s="20">
        <v>61.148858205044597</v>
      </c>
      <c r="BD82" s="22">
        <v>2.1801641251283201</v>
      </c>
      <c r="BE82" s="20">
        <v>37.873704095449902</v>
      </c>
      <c r="BF82" s="22">
        <v>2.5397514850535301</v>
      </c>
    </row>
    <row r="83" spans="1:58" x14ac:dyDescent="0.15">
      <c r="A83" s="73" t="s">
        <v>53</v>
      </c>
      <c r="B83" s="46">
        <v>1</v>
      </c>
      <c r="C83" s="20">
        <v>24.427021100912398</v>
      </c>
      <c r="D83" s="22">
        <v>1.3887527752109301</v>
      </c>
      <c r="E83" s="20">
        <v>15.400074290777701</v>
      </c>
      <c r="F83" s="22">
        <v>1.6571647177750499</v>
      </c>
      <c r="G83" s="20">
        <v>31.358593975384899</v>
      </c>
      <c r="H83" s="22">
        <v>2.5257219623950702</v>
      </c>
      <c r="I83" s="20">
        <v>15.9585196846073</v>
      </c>
      <c r="J83" s="22">
        <v>3.0974219479446998</v>
      </c>
      <c r="K83" s="20">
        <v>21.2190117460562</v>
      </c>
      <c r="L83" s="22">
        <v>1.10409035153588</v>
      </c>
      <c r="M83" s="20">
        <v>12.354854391632299</v>
      </c>
      <c r="N83" s="22">
        <v>1.72066613309102</v>
      </c>
      <c r="O83" s="20">
        <v>26.0892353062622</v>
      </c>
      <c r="P83" s="22">
        <v>1.90992697037401</v>
      </c>
      <c r="Q83" s="20">
        <v>13.734380914629901</v>
      </c>
      <c r="R83" s="22">
        <v>2.5472160991736001</v>
      </c>
      <c r="S83" s="20">
        <v>28.022823761262799</v>
      </c>
      <c r="T83" s="22">
        <v>1.2047376753271</v>
      </c>
      <c r="U83" s="20">
        <v>15.7569855766407</v>
      </c>
      <c r="V83" s="22">
        <v>1.8433956944421499</v>
      </c>
      <c r="W83" s="20">
        <v>35.118014732374903</v>
      </c>
      <c r="X83" s="22">
        <v>1.9910808120849</v>
      </c>
      <c r="Y83" s="20">
        <v>19.361029155734201</v>
      </c>
      <c r="Z83" s="22">
        <v>2.93727620532648</v>
      </c>
      <c r="AA83" s="20">
        <v>68.625231091931397</v>
      </c>
      <c r="AB83" s="22">
        <v>1.2614449739795199</v>
      </c>
      <c r="AC83" s="20">
        <v>65.140292235026493</v>
      </c>
      <c r="AD83" s="22">
        <v>2.4501594805587898</v>
      </c>
      <c r="AE83" s="20">
        <v>68.239110558313499</v>
      </c>
      <c r="AF83" s="22">
        <v>2.4019678091227901</v>
      </c>
      <c r="AG83" s="20">
        <v>3.0988183232870301</v>
      </c>
      <c r="AH83" s="22">
        <v>3.31995161970347</v>
      </c>
      <c r="AI83" s="20">
        <v>71.365817878878303</v>
      </c>
      <c r="AJ83" s="22">
        <v>0.98353287066500805</v>
      </c>
      <c r="AK83" s="20">
        <v>63.5413665799814</v>
      </c>
      <c r="AL83" s="22">
        <v>1.9354542857794199</v>
      </c>
      <c r="AM83" s="20">
        <v>75.218564098122897</v>
      </c>
      <c r="AN83" s="22">
        <v>2.0214062779059101</v>
      </c>
      <c r="AO83" s="20">
        <v>11.677197518141501</v>
      </c>
      <c r="AP83" s="22">
        <v>2.9395656561977401</v>
      </c>
      <c r="AQ83" s="20">
        <v>64.982853596166393</v>
      </c>
      <c r="AR83" s="22">
        <v>1.19713054094265</v>
      </c>
      <c r="AS83" s="20">
        <v>54.004309220970299</v>
      </c>
      <c r="AT83" s="22">
        <v>2.4148207746141499</v>
      </c>
      <c r="AU83" s="20">
        <v>71.591223625058902</v>
      </c>
      <c r="AV83" s="22">
        <v>1.82496842563984</v>
      </c>
      <c r="AW83" s="20">
        <v>17.586914404088599</v>
      </c>
      <c r="AX83" s="22">
        <v>3.0082759156697398</v>
      </c>
      <c r="AY83" s="20">
        <v>54.2606095733911</v>
      </c>
      <c r="AZ83" s="22">
        <v>1.56043538967288</v>
      </c>
      <c r="BA83" s="20">
        <v>45.724535276361202</v>
      </c>
      <c r="BB83" s="22">
        <v>2.9094793694300498</v>
      </c>
      <c r="BC83" s="20">
        <v>56.878185298735502</v>
      </c>
      <c r="BD83" s="22">
        <v>2.52098352476952</v>
      </c>
      <c r="BE83" s="20">
        <v>11.1536500223743</v>
      </c>
      <c r="BF83" s="22">
        <v>3.5786279333528701</v>
      </c>
    </row>
    <row r="84" spans="1:58" x14ac:dyDescent="0.15">
      <c r="A84" s="3" t="s">
        <v>121</v>
      </c>
      <c r="B84" s="55">
        <v>1</v>
      </c>
      <c r="C84" s="64">
        <v>34.0325791647453</v>
      </c>
      <c r="D84" s="65">
        <v>0.368562311194925</v>
      </c>
      <c r="E84" s="64">
        <v>28.199449345742899</v>
      </c>
      <c r="F84" s="65">
        <v>0.526715055938766</v>
      </c>
      <c r="G84" s="64">
        <v>40.183667583601697</v>
      </c>
      <c r="H84" s="65">
        <v>0.62248515299927398</v>
      </c>
      <c r="I84" s="64">
        <v>11.9842182378588</v>
      </c>
      <c r="J84" s="65">
        <v>0.73959373330143696</v>
      </c>
      <c r="K84" s="64">
        <v>12.287562179986701</v>
      </c>
      <c r="L84" s="65">
        <v>0.223953226042999</v>
      </c>
      <c r="M84" s="64">
        <v>8.0015429557179605</v>
      </c>
      <c r="N84" s="65">
        <v>0.33749098465344302</v>
      </c>
      <c r="O84" s="64">
        <v>17.216358407216099</v>
      </c>
      <c r="P84" s="65">
        <v>0.46259116043374898</v>
      </c>
      <c r="Q84" s="64">
        <v>9.21481545149814</v>
      </c>
      <c r="R84" s="65">
        <v>0.56317497520717696</v>
      </c>
      <c r="S84" s="64">
        <v>22.657181630570602</v>
      </c>
      <c r="T84" s="65">
        <v>0.31646832993626001</v>
      </c>
      <c r="U84" s="64">
        <v>16.423640746601901</v>
      </c>
      <c r="V84" s="65">
        <v>0.48132465993137502</v>
      </c>
      <c r="W84" s="64">
        <v>30.0387091698659</v>
      </c>
      <c r="X84" s="65">
        <v>0.61326942508147797</v>
      </c>
      <c r="Y84" s="64">
        <v>13.615068423264001</v>
      </c>
      <c r="Z84" s="65">
        <v>0.7414898431179</v>
      </c>
      <c r="AA84" s="64">
        <v>56.695196767688103</v>
      </c>
      <c r="AB84" s="65">
        <v>0.33770586457734703</v>
      </c>
      <c r="AC84" s="64">
        <v>47.264984607646703</v>
      </c>
      <c r="AD84" s="65">
        <v>0.63812170021285197</v>
      </c>
      <c r="AE84" s="64">
        <v>63.801284504655598</v>
      </c>
      <c r="AF84" s="65">
        <v>0.62657843116323197</v>
      </c>
      <c r="AG84" s="64">
        <v>16.536299897008799</v>
      </c>
      <c r="AH84" s="65">
        <v>0.85450857808125202</v>
      </c>
      <c r="AI84" s="64">
        <v>62.426737197041497</v>
      </c>
      <c r="AJ84" s="65">
        <v>0.31880758657760999</v>
      </c>
      <c r="AK84" s="64">
        <v>53.068346635023403</v>
      </c>
      <c r="AL84" s="65">
        <v>0.58030678282009995</v>
      </c>
      <c r="AM84" s="64">
        <v>69.637729004783097</v>
      </c>
      <c r="AN84" s="65">
        <v>0.57523676809384205</v>
      </c>
      <c r="AO84" s="64">
        <v>16.569382369759701</v>
      </c>
      <c r="AP84" s="65">
        <v>0.79415520049822497</v>
      </c>
      <c r="AQ84" s="64">
        <v>44.816690368276497</v>
      </c>
      <c r="AR84" s="65">
        <v>0.33776227993685198</v>
      </c>
      <c r="AS84" s="64">
        <v>33.234908242505298</v>
      </c>
      <c r="AT84" s="65">
        <v>0.57407619260419396</v>
      </c>
      <c r="AU84" s="64">
        <v>56.072833028244197</v>
      </c>
      <c r="AV84" s="65">
        <v>0.60776375428555496</v>
      </c>
      <c r="AW84" s="64">
        <v>22.837924785738799</v>
      </c>
      <c r="AX84" s="65">
        <v>0.79144118396398599</v>
      </c>
      <c r="AY84" s="64">
        <v>31.542658544174</v>
      </c>
      <c r="AZ84" s="65">
        <v>0.33260075680857798</v>
      </c>
      <c r="BA84" s="64">
        <v>21.538593404507601</v>
      </c>
      <c r="BB84" s="65">
        <v>0.51902204372447103</v>
      </c>
      <c r="BC84" s="64">
        <v>42.5510540548457</v>
      </c>
      <c r="BD84" s="65">
        <v>0.61698258303629905</v>
      </c>
      <c r="BE84" s="64">
        <v>21.012460650338099</v>
      </c>
      <c r="BF84" s="65">
        <v>0.77284032367037303</v>
      </c>
    </row>
    <row r="85" spans="1:58" x14ac:dyDescent="0.15">
      <c r="A85" s="57" t="s">
        <v>92</v>
      </c>
      <c r="B85" s="46">
        <v>1</v>
      </c>
      <c r="C85" s="20">
        <v>50.0043031364877</v>
      </c>
      <c r="D85" s="21">
        <v>1.9289725130040301</v>
      </c>
      <c r="E85" s="20">
        <v>48.307128195336801</v>
      </c>
      <c r="F85" s="21">
        <v>2.80389314304007</v>
      </c>
      <c r="G85" s="20">
        <v>53.989560292846903</v>
      </c>
      <c r="H85" s="21">
        <v>2.8074247853151699</v>
      </c>
      <c r="I85" s="20">
        <v>5.6824320975100804</v>
      </c>
      <c r="J85" s="21">
        <v>3.25275326720462</v>
      </c>
      <c r="K85" s="20">
        <v>6.1751914747944596</v>
      </c>
      <c r="L85" s="21">
        <v>0.62237994530586904</v>
      </c>
      <c r="M85" s="20">
        <v>5.37618335287421</v>
      </c>
      <c r="N85" s="21">
        <v>1.08218417058381</v>
      </c>
      <c r="O85" s="20">
        <v>8.61741431187769</v>
      </c>
      <c r="P85" s="21">
        <v>1.50160263038232</v>
      </c>
      <c r="Q85" s="20">
        <v>3.24123095900348</v>
      </c>
      <c r="R85" s="21">
        <v>1.9264770431499101</v>
      </c>
      <c r="S85" s="20">
        <v>20.439500606653901</v>
      </c>
      <c r="T85" s="21">
        <v>1.40745951508495</v>
      </c>
      <c r="U85" s="20">
        <v>18.065424530014099</v>
      </c>
      <c r="V85" s="21">
        <v>2.3300784351791899</v>
      </c>
      <c r="W85" s="20">
        <v>24.507978319371201</v>
      </c>
      <c r="X85" s="21">
        <v>2.9323875649770699</v>
      </c>
      <c r="Y85" s="20">
        <v>6.4425537893570697</v>
      </c>
      <c r="Z85" s="21">
        <v>3.5011118832344899</v>
      </c>
      <c r="AA85" s="20">
        <v>65.017438069148696</v>
      </c>
      <c r="AB85" s="21">
        <v>1.50271795629577</v>
      </c>
      <c r="AC85" s="20">
        <v>55.5312560529905</v>
      </c>
      <c r="AD85" s="21">
        <v>2.5708713945463399</v>
      </c>
      <c r="AE85" s="20">
        <v>69.298383261227002</v>
      </c>
      <c r="AF85" s="21">
        <v>2.6891098302955001</v>
      </c>
      <c r="AG85" s="20">
        <v>13.7671272082365</v>
      </c>
      <c r="AH85" s="21">
        <v>3.32106553862952</v>
      </c>
      <c r="AI85" s="20">
        <v>47.8319422931771</v>
      </c>
      <c r="AJ85" s="21">
        <v>1.6761912833509101</v>
      </c>
      <c r="AK85" s="20">
        <v>44.2227305608858</v>
      </c>
      <c r="AL85" s="21">
        <v>2.78333003310214</v>
      </c>
      <c r="AM85" s="20">
        <v>50.9536739689486</v>
      </c>
      <c r="AN85" s="21">
        <v>2.9961073068099</v>
      </c>
      <c r="AO85" s="20">
        <v>6.7309434080628296</v>
      </c>
      <c r="AP85" s="21">
        <v>3.3813384084253801</v>
      </c>
      <c r="AQ85" s="20">
        <v>31.600181932824398</v>
      </c>
      <c r="AR85" s="21">
        <v>1.0328527882191101</v>
      </c>
      <c r="AS85" s="20">
        <v>26.3565782263749</v>
      </c>
      <c r="AT85" s="21">
        <v>2.1750551206209998</v>
      </c>
      <c r="AU85" s="20">
        <v>39.223464815161698</v>
      </c>
      <c r="AV85" s="21">
        <v>2.5156170749045401</v>
      </c>
      <c r="AW85" s="20">
        <v>12.8668865887868</v>
      </c>
      <c r="AX85" s="21">
        <v>3.1157329302193899</v>
      </c>
      <c r="AY85" s="20">
        <v>14.0114709537433</v>
      </c>
      <c r="AZ85" s="21">
        <v>0.96350323257814896</v>
      </c>
      <c r="BA85" s="20">
        <v>10.1063172633243</v>
      </c>
      <c r="BB85" s="21">
        <v>1.39375932901185</v>
      </c>
      <c r="BC85" s="20">
        <v>19.525909612886601</v>
      </c>
      <c r="BD85" s="21">
        <v>2.2949895227505599</v>
      </c>
      <c r="BE85" s="20">
        <v>9.4195923495622704</v>
      </c>
      <c r="BF85" s="21">
        <v>2.4417153292112199</v>
      </c>
    </row>
    <row r="86" spans="1:58" x14ac:dyDescent="0.15">
      <c r="A86" s="57" t="s">
        <v>89</v>
      </c>
      <c r="B86" s="46">
        <v>1</v>
      </c>
      <c r="C86" s="20">
        <v>11.034491299048099</v>
      </c>
      <c r="D86" s="21">
        <v>1.6098259017604699</v>
      </c>
      <c r="E86" s="20">
        <v>8.5184660545988606</v>
      </c>
      <c r="F86" s="21">
        <v>1.6019257923880299</v>
      </c>
      <c r="G86" s="20">
        <v>12.524812819838299</v>
      </c>
      <c r="H86" s="21">
        <v>2.16609325573984</v>
      </c>
      <c r="I86" s="20">
        <v>4.0063467652394102</v>
      </c>
      <c r="J86" s="21">
        <v>2.2738061770678502</v>
      </c>
      <c r="K86" s="20">
        <v>5.0597423234826202</v>
      </c>
      <c r="L86" s="21">
        <v>0.87540997709425705</v>
      </c>
      <c r="M86" s="20">
        <v>3.1584033513565202</v>
      </c>
      <c r="N86" s="21">
        <v>1.3716392530667101</v>
      </c>
      <c r="O86" s="20">
        <v>6.8487742155860802</v>
      </c>
      <c r="P86" s="21">
        <v>1.8401870646992999</v>
      </c>
      <c r="Q86" s="20">
        <v>3.6903708642295601</v>
      </c>
      <c r="R86" s="21">
        <v>2.0555395673339998</v>
      </c>
      <c r="S86" s="20">
        <v>15.394626917950999</v>
      </c>
      <c r="T86" s="21">
        <v>1.5942679776008599</v>
      </c>
      <c r="U86" s="20">
        <v>11.6158959627158</v>
      </c>
      <c r="V86" s="21">
        <v>1.8186339583564199</v>
      </c>
      <c r="W86" s="20">
        <v>19.1256924072364</v>
      </c>
      <c r="X86" s="21">
        <v>2.59820022844545</v>
      </c>
      <c r="Y86" s="20">
        <v>7.5097964445205303</v>
      </c>
      <c r="Z86" s="21">
        <v>2.6878105089625599</v>
      </c>
      <c r="AA86" s="20">
        <v>56.261187773860698</v>
      </c>
      <c r="AB86" s="21">
        <v>2.0594031839707299</v>
      </c>
      <c r="AC86" s="20">
        <v>47.717672447643501</v>
      </c>
      <c r="AD86" s="21">
        <v>3.3373761560315698</v>
      </c>
      <c r="AE86" s="20">
        <v>58.232245590648198</v>
      </c>
      <c r="AF86" s="21">
        <v>3.3849304490380399</v>
      </c>
      <c r="AG86" s="20">
        <v>10.5145731430047</v>
      </c>
      <c r="AH86" s="21">
        <v>3.9199613666212501</v>
      </c>
      <c r="AI86" s="20">
        <v>51.424149323163299</v>
      </c>
      <c r="AJ86" s="21">
        <v>1.6619187427120701</v>
      </c>
      <c r="AK86" s="20">
        <v>42.4374445306509</v>
      </c>
      <c r="AL86" s="21">
        <v>2.8580978836285902</v>
      </c>
      <c r="AM86" s="20">
        <v>52.148168089616398</v>
      </c>
      <c r="AN86" s="21">
        <v>3.1033689069230199</v>
      </c>
      <c r="AO86" s="20">
        <v>9.7107235589654906</v>
      </c>
      <c r="AP86" s="21">
        <v>4.0477431944401197</v>
      </c>
      <c r="AQ86" s="20">
        <v>40.203307883761397</v>
      </c>
      <c r="AR86" s="21">
        <v>2.09998424242659</v>
      </c>
      <c r="AS86" s="20">
        <v>31.037675207821</v>
      </c>
      <c r="AT86" s="21">
        <v>3.3267648563547998</v>
      </c>
      <c r="AU86" s="20">
        <v>45.630052556535297</v>
      </c>
      <c r="AV86" s="21">
        <v>3.5959675988650499</v>
      </c>
      <c r="AW86" s="20">
        <v>14.592377348714299</v>
      </c>
      <c r="AX86" s="21">
        <v>4.2450916950398003</v>
      </c>
      <c r="AY86" s="20">
        <v>16.275550268285802</v>
      </c>
      <c r="AZ86" s="21">
        <v>1.32492677700635</v>
      </c>
      <c r="BA86" s="20">
        <v>13.782231398573501</v>
      </c>
      <c r="BB86" s="21">
        <v>2.65336397051703</v>
      </c>
      <c r="BC86" s="20">
        <v>20.4694802302742</v>
      </c>
      <c r="BD86" s="21">
        <v>2.5123550473948599</v>
      </c>
      <c r="BE86" s="20">
        <v>6.6872488317006704</v>
      </c>
      <c r="BF86" s="21">
        <v>3.4127866313269801</v>
      </c>
    </row>
    <row r="87" spans="1:58" ht="13.5" customHeight="1" x14ac:dyDescent="0.15">
      <c r="A87" s="72" t="s">
        <v>90</v>
      </c>
      <c r="B87" s="56">
        <v>1</v>
      </c>
      <c r="C87" s="61">
        <v>48.788229128856798</v>
      </c>
      <c r="D87" s="62">
        <v>2.90160494977507</v>
      </c>
      <c r="E87" s="61">
        <v>51.693801600248598</v>
      </c>
      <c r="F87" s="62">
        <v>4.5679970350304604</v>
      </c>
      <c r="G87" s="61">
        <v>47.730938113080398</v>
      </c>
      <c r="H87" s="62">
        <v>4.0397197988970497</v>
      </c>
      <c r="I87" s="61">
        <v>-3.96286348716822</v>
      </c>
      <c r="J87" s="62">
        <v>5.3786599435736298</v>
      </c>
      <c r="K87" s="61">
        <v>17.9925368148674</v>
      </c>
      <c r="L87" s="62">
        <v>1.3794688394261101</v>
      </c>
      <c r="M87" s="61">
        <v>13.6144787873504</v>
      </c>
      <c r="N87" s="62">
        <v>2.0090881205043201</v>
      </c>
      <c r="O87" s="61">
        <v>23.673487458284701</v>
      </c>
      <c r="P87" s="62">
        <v>3.05189151738711</v>
      </c>
      <c r="Q87" s="61">
        <v>10.059008670934301</v>
      </c>
      <c r="R87" s="62">
        <v>3.53506009982658</v>
      </c>
      <c r="S87" s="61">
        <v>53.856483060132803</v>
      </c>
      <c r="T87" s="62">
        <v>2.0011557128702901</v>
      </c>
      <c r="U87" s="61">
        <v>49.750478320426403</v>
      </c>
      <c r="V87" s="62">
        <v>4.2337805577717198</v>
      </c>
      <c r="W87" s="61">
        <v>54.446459968703898</v>
      </c>
      <c r="X87" s="62">
        <v>3.0614417027829899</v>
      </c>
      <c r="Y87" s="61">
        <v>4.6959816482775496</v>
      </c>
      <c r="Z87" s="62">
        <v>5.0339751931218704</v>
      </c>
      <c r="AA87" s="61">
        <v>83.543961600515701</v>
      </c>
      <c r="AB87" s="62">
        <v>1.6985586456115001</v>
      </c>
      <c r="AC87" s="61">
        <v>78.488469920886601</v>
      </c>
      <c r="AD87" s="62">
        <v>3.30954262390182</v>
      </c>
      <c r="AE87" s="61">
        <v>84.434212823128206</v>
      </c>
      <c r="AF87" s="62">
        <v>3.1276484462932701</v>
      </c>
      <c r="AG87" s="61">
        <v>5.9457429022415802</v>
      </c>
      <c r="AH87" s="62">
        <v>4.17829352789692</v>
      </c>
      <c r="AI87" s="61">
        <v>90.3476513120942</v>
      </c>
      <c r="AJ87" s="62">
        <v>1.3021057904164599</v>
      </c>
      <c r="AK87" s="61">
        <v>85.843757843364997</v>
      </c>
      <c r="AL87" s="62">
        <v>2.8607734123999</v>
      </c>
      <c r="AM87" s="61">
        <v>94.302954180079894</v>
      </c>
      <c r="AN87" s="62">
        <v>1.79115028819623</v>
      </c>
      <c r="AO87" s="61">
        <v>8.4591963367148395</v>
      </c>
      <c r="AP87" s="62">
        <v>2.9978894902232298</v>
      </c>
      <c r="AQ87" s="61">
        <v>60.276642644661898</v>
      </c>
      <c r="AR87" s="62">
        <v>1.74451399331027</v>
      </c>
      <c r="AS87" s="61">
        <v>53.632035323276199</v>
      </c>
      <c r="AT87" s="62">
        <v>3.6159935817128699</v>
      </c>
      <c r="AU87" s="61">
        <v>74.086470694088106</v>
      </c>
      <c r="AV87" s="62">
        <v>2.7560098167477198</v>
      </c>
      <c r="AW87" s="61">
        <v>20.4544353708119</v>
      </c>
      <c r="AX87" s="62">
        <v>4.17635710481317</v>
      </c>
      <c r="AY87" s="61">
        <v>67.706798052041904</v>
      </c>
      <c r="AZ87" s="62">
        <v>1.84187999796083</v>
      </c>
      <c r="BA87" s="61">
        <v>59.450058906502697</v>
      </c>
      <c r="BB87" s="62">
        <v>3.4994654423660401</v>
      </c>
      <c r="BC87" s="61">
        <v>77.788219836418506</v>
      </c>
      <c r="BD87" s="62">
        <v>3.0793461062421201</v>
      </c>
      <c r="BE87" s="61">
        <v>18.338160929915801</v>
      </c>
      <c r="BF87" s="62">
        <v>4.5870779264693704</v>
      </c>
    </row>
    <row r="88" spans="1:58" x14ac:dyDescent="0.15">
      <c r="A88" s="63"/>
      <c r="B88" s="48"/>
      <c r="C88" s="23" t="s">
        <v>500</v>
      </c>
      <c r="D88" s="41" t="s">
        <v>501</v>
      </c>
      <c r="E88" s="23" t="s">
        <v>682</v>
      </c>
      <c r="F88" s="41" t="s">
        <v>683</v>
      </c>
      <c r="G88" s="23" t="s">
        <v>684</v>
      </c>
      <c r="H88" s="41" t="s">
        <v>685</v>
      </c>
      <c r="I88" s="23" t="s">
        <v>686</v>
      </c>
      <c r="J88" s="41" t="s">
        <v>687</v>
      </c>
      <c r="K88" s="23" t="s">
        <v>508</v>
      </c>
      <c r="L88" s="41" t="s">
        <v>509</v>
      </c>
      <c r="M88" s="23" t="s">
        <v>688</v>
      </c>
      <c r="N88" s="41" t="s">
        <v>689</v>
      </c>
      <c r="O88" s="23" t="s">
        <v>690</v>
      </c>
      <c r="P88" s="41" t="s">
        <v>691</v>
      </c>
      <c r="Q88" s="23" t="s">
        <v>692</v>
      </c>
      <c r="R88" s="41" t="s">
        <v>693</v>
      </c>
      <c r="S88" s="23" t="s">
        <v>516</v>
      </c>
      <c r="T88" s="41" t="s">
        <v>517</v>
      </c>
      <c r="U88" s="23" t="s">
        <v>694</v>
      </c>
      <c r="V88" s="41" t="s">
        <v>695</v>
      </c>
      <c r="W88" s="23" t="s">
        <v>696</v>
      </c>
      <c r="X88" s="41" t="s">
        <v>697</v>
      </c>
      <c r="Y88" s="23" t="s">
        <v>698</v>
      </c>
      <c r="Z88" s="41" t="s">
        <v>699</v>
      </c>
      <c r="AA88" s="23" t="s">
        <v>524</v>
      </c>
      <c r="AB88" s="41" t="s">
        <v>525</v>
      </c>
      <c r="AC88" s="23" t="s">
        <v>700</v>
      </c>
      <c r="AD88" s="41" t="s">
        <v>701</v>
      </c>
      <c r="AE88" s="23" t="s">
        <v>702</v>
      </c>
      <c r="AF88" s="41" t="s">
        <v>703</v>
      </c>
      <c r="AG88" s="23" t="s">
        <v>704</v>
      </c>
      <c r="AH88" s="41" t="s">
        <v>705</v>
      </c>
      <c r="AI88" s="23" t="s">
        <v>532</v>
      </c>
      <c r="AJ88" s="41" t="s">
        <v>533</v>
      </c>
      <c r="AK88" s="23" t="s">
        <v>706</v>
      </c>
      <c r="AL88" s="41" t="s">
        <v>707</v>
      </c>
      <c r="AM88" s="23" t="s">
        <v>708</v>
      </c>
      <c r="AN88" s="41" t="s">
        <v>709</v>
      </c>
      <c r="AO88" s="23" t="s">
        <v>710</v>
      </c>
      <c r="AP88" s="41" t="s">
        <v>711</v>
      </c>
      <c r="AQ88" s="23" t="s">
        <v>540</v>
      </c>
      <c r="AR88" s="41" t="s">
        <v>541</v>
      </c>
      <c r="AS88" s="23" t="s">
        <v>712</v>
      </c>
      <c r="AT88" s="41" t="s">
        <v>713</v>
      </c>
      <c r="AU88" s="23" t="s">
        <v>714</v>
      </c>
      <c r="AV88" s="41" t="s">
        <v>715</v>
      </c>
      <c r="AW88" s="23" t="s">
        <v>716</v>
      </c>
      <c r="AX88" s="41" t="s">
        <v>717</v>
      </c>
      <c r="AY88" s="23" t="s">
        <v>548</v>
      </c>
      <c r="AZ88" s="41" t="s">
        <v>549</v>
      </c>
      <c r="BA88" s="23" t="s">
        <v>718</v>
      </c>
      <c r="BB88" s="41" t="s">
        <v>719</v>
      </c>
      <c r="BC88" s="23" t="s">
        <v>720</v>
      </c>
      <c r="BD88" s="41" t="s">
        <v>721</v>
      </c>
      <c r="BE88" s="23" t="s">
        <v>722</v>
      </c>
      <c r="BF88" s="41" t="s">
        <v>723</v>
      </c>
    </row>
    <row r="89" spans="1:58" x14ac:dyDescent="0.15">
      <c r="A89" s="57" t="s">
        <v>20</v>
      </c>
      <c r="B89" s="58">
        <v>3</v>
      </c>
      <c r="C89" s="20">
        <v>6.4020044781698102</v>
      </c>
      <c r="D89" s="22">
        <v>0.49523610494709802</v>
      </c>
      <c r="E89" s="20">
        <v>3.5853683230169802</v>
      </c>
      <c r="F89" s="22">
        <v>0.70150034063820599</v>
      </c>
      <c r="G89" s="20">
        <v>9.8137360838426204</v>
      </c>
      <c r="H89" s="22">
        <v>1.1308038424676401</v>
      </c>
      <c r="I89" s="20">
        <v>6.2283677608256403</v>
      </c>
      <c r="J89" s="22">
        <v>1.2453058774724399</v>
      </c>
      <c r="K89" s="20">
        <v>3.7586618513876999</v>
      </c>
      <c r="L89" s="22">
        <v>0.32623416559055302</v>
      </c>
      <c r="M89" s="20">
        <v>2.2107661719920402</v>
      </c>
      <c r="N89" s="22">
        <v>0.56113927092161497</v>
      </c>
      <c r="O89" s="20">
        <v>5.56166574454741</v>
      </c>
      <c r="P89" s="22">
        <v>0.88966922416155303</v>
      </c>
      <c r="Q89" s="20">
        <v>3.3508995725553699</v>
      </c>
      <c r="R89" s="22">
        <v>1.07562231888228</v>
      </c>
      <c r="S89" s="20">
        <v>7.5319756597148801</v>
      </c>
      <c r="T89" s="22">
        <v>0.55776564961198105</v>
      </c>
      <c r="U89" s="20">
        <v>4.44003457526623</v>
      </c>
      <c r="V89" s="22">
        <v>0.75076485794974301</v>
      </c>
      <c r="W89" s="20">
        <v>12.0416423888311</v>
      </c>
      <c r="X89" s="22">
        <v>1.3744748792507999</v>
      </c>
      <c r="Y89" s="20">
        <v>7.6016078135648799</v>
      </c>
      <c r="Z89" s="22">
        <v>1.39499083126344</v>
      </c>
      <c r="AA89" s="20">
        <v>27.734490134072299</v>
      </c>
      <c r="AB89" s="22">
        <v>1.0306538549808</v>
      </c>
      <c r="AC89" s="20">
        <v>19.054035000976398</v>
      </c>
      <c r="AD89" s="22">
        <v>1.7204448525474001</v>
      </c>
      <c r="AE89" s="20">
        <v>37.433794548522201</v>
      </c>
      <c r="AF89" s="22">
        <v>1.88216215895915</v>
      </c>
      <c r="AG89" s="20">
        <v>18.379759547545699</v>
      </c>
      <c r="AH89" s="22">
        <v>2.2160125338190699</v>
      </c>
      <c r="AI89" s="20">
        <v>52.666523752082497</v>
      </c>
      <c r="AJ89" s="22">
        <v>1.2124603003485901</v>
      </c>
      <c r="AK89" s="20">
        <v>44.2512497945945</v>
      </c>
      <c r="AL89" s="22">
        <v>1.96499427449413</v>
      </c>
      <c r="AM89" s="20">
        <v>63.755698257474798</v>
      </c>
      <c r="AN89" s="22">
        <v>1.92403177375958</v>
      </c>
      <c r="AO89" s="20">
        <v>19.504448462880202</v>
      </c>
      <c r="AP89" s="22">
        <v>2.3961340207983302</v>
      </c>
      <c r="AQ89" s="20">
        <v>33.440816418219001</v>
      </c>
      <c r="AR89" s="22">
        <v>0.96521395853318903</v>
      </c>
      <c r="AS89" s="20">
        <v>20.862920812036499</v>
      </c>
      <c r="AT89" s="22">
        <v>1.5721870894660399</v>
      </c>
      <c r="AU89" s="20">
        <v>48.121795783173503</v>
      </c>
      <c r="AV89" s="22">
        <v>1.9486273535333301</v>
      </c>
      <c r="AW89" s="20">
        <v>27.258874971137001</v>
      </c>
      <c r="AX89" s="22">
        <v>2.5151431974329199</v>
      </c>
      <c r="AY89" s="20">
        <v>11.404567521278899</v>
      </c>
      <c r="AZ89" s="22">
        <v>0.60698286178843397</v>
      </c>
      <c r="BA89" s="20">
        <v>5.5121117741068204</v>
      </c>
      <c r="BB89" s="22">
        <v>0.81170660582702103</v>
      </c>
      <c r="BC89" s="20">
        <v>20.3374746163095</v>
      </c>
      <c r="BD89" s="22">
        <v>1.7138923779378801</v>
      </c>
      <c r="BE89" s="20">
        <v>14.825362842202701</v>
      </c>
      <c r="BF89" s="22">
        <v>1.97110506303337</v>
      </c>
    </row>
    <row r="90" spans="1:58" x14ac:dyDescent="0.15">
      <c r="A90" s="57" t="s">
        <v>23</v>
      </c>
      <c r="B90" s="58">
        <v>3</v>
      </c>
      <c r="C90" s="20">
        <v>15.2065166433029</v>
      </c>
      <c r="D90" s="22">
        <v>1.3019122772116101</v>
      </c>
      <c r="E90" s="20">
        <v>13.153180621959301</v>
      </c>
      <c r="F90" s="22">
        <v>2.4057000011136198</v>
      </c>
      <c r="G90" s="20">
        <v>17.1281527287355</v>
      </c>
      <c r="H90" s="22">
        <v>2.0153698755835299</v>
      </c>
      <c r="I90" s="20">
        <v>3.9749721067762298</v>
      </c>
      <c r="J90" s="22">
        <v>2.56177270666559</v>
      </c>
      <c r="K90" s="20">
        <v>5.8172820217526402</v>
      </c>
      <c r="L90" s="22">
        <v>0.82334357266007796</v>
      </c>
      <c r="M90" s="20">
        <v>5.0987490422855997</v>
      </c>
      <c r="N90" s="22">
        <v>1.3927047374350601</v>
      </c>
      <c r="O90" s="20">
        <v>7.7216698527248298</v>
      </c>
      <c r="P90" s="22">
        <v>1.2180480615893201</v>
      </c>
      <c r="Q90" s="20">
        <v>2.6229208104392199</v>
      </c>
      <c r="R90" s="22">
        <v>1.66535799191462</v>
      </c>
      <c r="S90" s="20">
        <v>6.6211589292821902</v>
      </c>
      <c r="T90" s="22">
        <v>0.65266882947670501</v>
      </c>
      <c r="U90" s="20">
        <v>4.4333322321647399</v>
      </c>
      <c r="V90" s="22">
        <v>1.55979667553737</v>
      </c>
      <c r="W90" s="20">
        <v>9.0451636148181898</v>
      </c>
      <c r="X90" s="22">
        <v>1.2402474412031901</v>
      </c>
      <c r="Y90" s="20">
        <v>4.6118313826534498</v>
      </c>
      <c r="Z90" s="22">
        <v>2.0047977942695701</v>
      </c>
      <c r="AA90" s="20">
        <v>47.23648852462</v>
      </c>
      <c r="AB90" s="22">
        <v>1.59229027761787</v>
      </c>
      <c r="AC90" s="20">
        <v>39.863279615147299</v>
      </c>
      <c r="AD90" s="22">
        <v>2.3384418178747102</v>
      </c>
      <c r="AE90" s="20">
        <v>50.840095918815003</v>
      </c>
      <c r="AF90" s="22">
        <v>2.4814577520653902</v>
      </c>
      <c r="AG90" s="20">
        <v>10.9768163036677</v>
      </c>
      <c r="AH90" s="22">
        <v>3.3478161823475201</v>
      </c>
      <c r="AI90" s="20">
        <v>49.569024062089902</v>
      </c>
      <c r="AJ90" s="22">
        <v>1.4379219621052799</v>
      </c>
      <c r="AK90" s="20">
        <v>39.395747245056299</v>
      </c>
      <c r="AL90" s="22">
        <v>2.3188208335862899</v>
      </c>
      <c r="AM90" s="20">
        <v>56.801271816897902</v>
      </c>
      <c r="AN90" s="22">
        <v>2.4797676351520699</v>
      </c>
      <c r="AO90" s="20">
        <v>17.4055245718416</v>
      </c>
      <c r="AP90" s="22">
        <v>3.34077371037935</v>
      </c>
      <c r="AQ90" s="20">
        <v>20.519257287624701</v>
      </c>
      <c r="AR90" s="22">
        <v>1.1005281264454601</v>
      </c>
      <c r="AS90" s="20">
        <v>13.698442349929101</v>
      </c>
      <c r="AT90" s="22">
        <v>1.72703451928289</v>
      </c>
      <c r="AU90" s="20">
        <v>29.9902790416429</v>
      </c>
      <c r="AV90" s="22">
        <v>1.93266064796794</v>
      </c>
      <c r="AW90" s="20">
        <v>16.291836691713801</v>
      </c>
      <c r="AX90" s="22">
        <v>2.4936929203207399</v>
      </c>
      <c r="AY90" s="20">
        <v>9.0266270487967599</v>
      </c>
      <c r="AZ90" s="22">
        <v>0.59733358914234602</v>
      </c>
      <c r="BA90" s="20">
        <v>6.8746044702372302</v>
      </c>
      <c r="BB90" s="22">
        <v>1.3358847982775499</v>
      </c>
      <c r="BC90" s="20">
        <v>13.9157249607879</v>
      </c>
      <c r="BD90" s="22">
        <v>1.8814673387151</v>
      </c>
      <c r="BE90" s="20">
        <v>7.0411204905506501</v>
      </c>
      <c r="BF90" s="22">
        <v>2.6161375299245302</v>
      </c>
    </row>
    <row r="91" spans="1:58" x14ac:dyDescent="0.15">
      <c r="A91" s="57" t="s">
        <v>86</v>
      </c>
      <c r="B91" s="58">
        <v>3</v>
      </c>
      <c r="C91" s="20">
        <v>18.5119224196491</v>
      </c>
      <c r="D91" s="22">
        <v>1.32933680445554</v>
      </c>
      <c r="E91" s="20">
        <v>16.910166230497602</v>
      </c>
      <c r="F91" s="22">
        <v>1.9181488540688501</v>
      </c>
      <c r="G91" s="20">
        <v>20.2200188310802</v>
      </c>
      <c r="H91" s="22">
        <v>2.33613344575509</v>
      </c>
      <c r="I91" s="20">
        <v>3.3098526005825901</v>
      </c>
      <c r="J91" s="22">
        <v>2.5789144146613401</v>
      </c>
      <c r="K91" s="20">
        <v>3.3187943222366401</v>
      </c>
      <c r="L91" s="22">
        <v>0.42748953437695703</v>
      </c>
      <c r="M91" s="20">
        <v>1.5250589728089901</v>
      </c>
      <c r="N91" s="22">
        <v>0.59345196946363599</v>
      </c>
      <c r="O91" s="20">
        <v>5.6624756634978199</v>
      </c>
      <c r="P91" s="22">
        <v>1.47294717407131</v>
      </c>
      <c r="Q91" s="20">
        <v>4.1374166906888297</v>
      </c>
      <c r="R91" s="22">
        <v>1.49601753732549</v>
      </c>
      <c r="S91" s="20">
        <v>9.8786196847757406</v>
      </c>
      <c r="T91" s="22">
        <v>0.98770730309579102</v>
      </c>
      <c r="U91" s="20">
        <v>6.0623322597299296</v>
      </c>
      <c r="V91" s="22">
        <v>1.1520110600148501</v>
      </c>
      <c r="W91" s="20">
        <v>11.8721025906594</v>
      </c>
      <c r="X91" s="22">
        <v>1.9427194073274701</v>
      </c>
      <c r="Y91" s="20">
        <v>5.8097703309294602</v>
      </c>
      <c r="Z91" s="22">
        <v>2.0103509949017901</v>
      </c>
      <c r="AA91" s="20">
        <v>53.663778275812703</v>
      </c>
      <c r="AB91" s="22">
        <v>1.57887641871719</v>
      </c>
      <c r="AC91" s="20">
        <v>44.539295928267002</v>
      </c>
      <c r="AD91" s="22">
        <v>2.80446538677228</v>
      </c>
      <c r="AE91" s="20">
        <v>57.423518392141197</v>
      </c>
      <c r="AF91" s="22">
        <v>2.3649583629525002</v>
      </c>
      <c r="AG91" s="20">
        <v>12.884222463874201</v>
      </c>
      <c r="AH91" s="22">
        <v>3.3137015116049899</v>
      </c>
      <c r="AI91" s="20">
        <v>29.233752595860398</v>
      </c>
      <c r="AJ91" s="22">
        <v>1.56555605894239</v>
      </c>
      <c r="AK91" s="20">
        <v>21.8503990631725</v>
      </c>
      <c r="AL91" s="22">
        <v>2.0161852486063299</v>
      </c>
      <c r="AM91" s="20">
        <v>37.730986461226301</v>
      </c>
      <c r="AN91" s="22">
        <v>3.0063342771902599</v>
      </c>
      <c r="AO91" s="20">
        <v>15.8805873980538</v>
      </c>
      <c r="AP91" s="22">
        <v>3.0869670114269701</v>
      </c>
      <c r="AQ91" s="20">
        <v>21.499486456028201</v>
      </c>
      <c r="AR91" s="22">
        <v>1.0974191509512301</v>
      </c>
      <c r="AS91" s="20">
        <v>16.057278088586202</v>
      </c>
      <c r="AT91" s="22">
        <v>2.0741566264117499</v>
      </c>
      <c r="AU91" s="20">
        <v>27.495726770336901</v>
      </c>
      <c r="AV91" s="22">
        <v>2.0274246093181199</v>
      </c>
      <c r="AW91" s="20">
        <v>11.4384486817506</v>
      </c>
      <c r="AX91" s="22">
        <v>2.3591370407417802</v>
      </c>
      <c r="AY91" s="20">
        <v>4.5743990450803302</v>
      </c>
      <c r="AZ91" s="22">
        <v>0.57384681408791405</v>
      </c>
      <c r="BA91" s="20">
        <v>2.4603957999725101</v>
      </c>
      <c r="BB91" s="22">
        <v>0.69800447083613104</v>
      </c>
      <c r="BC91" s="20">
        <v>7.0872850867130799</v>
      </c>
      <c r="BD91" s="22">
        <v>1.317219386034</v>
      </c>
      <c r="BE91" s="20">
        <v>4.6268892867405604</v>
      </c>
      <c r="BF91" s="22">
        <v>1.3761636888847399</v>
      </c>
    </row>
    <row r="92" spans="1:58" x14ac:dyDescent="0.15">
      <c r="A92" s="57" t="s">
        <v>41</v>
      </c>
      <c r="B92" s="58">
        <v>3</v>
      </c>
      <c r="C92" s="20">
        <v>22.807299316924901</v>
      </c>
      <c r="D92" s="22">
        <v>1.10474866602879</v>
      </c>
      <c r="E92" s="20">
        <v>20.896919814815501</v>
      </c>
      <c r="F92" s="22">
        <v>1.57859682940766</v>
      </c>
      <c r="G92" s="20">
        <v>25.9619616066114</v>
      </c>
      <c r="H92" s="22">
        <v>1.90557579083499</v>
      </c>
      <c r="I92" s="20">
        <v>5.0650417917958697</v>
      </c>
      <c r="J92" s="22">
        <v>2.0073921995848898</v>
      </c>
      <c r="K92" s="20">
        <v>5.8810445021567404</v>
      </c>
      <c r="L92" s="22">
        <v>0.42918253119614602</v>
      </c>
      <c r="M92" s="20">
        <v>4.2129270806409602</v>
      </c>
      <c r="N92" s="22">
        <v>0.73102639492867905</v>
      </c>
      <c r="O92" s="20">
        <v>8.8061501351303093</v>
      </c>
      <c r="P92" s="22">
        <v>1.0227075067372999</v>
      </c>
      <c r="Q92" s="20">
        <v>4.59322305448935</v>
      </c>
      <c r="R92" s="22">
        <v>1.3437329095405199</v>
      </c>
      <c r="S92" s="20">
        <v>13.2402661840118</v>
      </c>
      <c r="T92" s="22">
        <v>0.77079530927561202</v>
      </c>
      <c r="U92" s="20">
        <v>10.2281665191753</v>
      </c>
      <c r="V92" s="22">
        <v>1.1042883083994099</v>
      </c>
      <c r="W92" s="20">
        <v>20.177525984379301</v>
      </c>
      <c r="X92" s="22">
        <v>1.5743766510544199</v>
      </c>
      <c r="Y92" s="20">
        <v>9.94935946520404</v>
      </c>
      <c r="Z92" s="22">
        <v>1.7497173970345501</v>
      </c>
      <c r="AA92" s="20">
        <v>54.906419087855703</v>
      </c>
      <c r="AB92" s="22">
        <v>1.1180957868155501</v>
      </c>
      <c r="AC92" s="20">
        <v>48.216439497225899</v>
      </c>
      <c r="AD92" s="22">
        <v>1.8260181937948201</v>
      </c>
      <c r="AE92" s="20">
        <v>60.714605640600098</v>
      </c>
      <c r="AF92" s="22">
        <v>2.1336480861462999</v>
      </c>
      <c r="AG92" s="20">
        <v>12.498166143374201</v>
      </c>
      <c r="AH92" s="22">
        <v>2.4285670177824001</v>
      </c>
      <c r="AI92" s="20">
        <v>54.148199183688298</v>
      </c>
      <c r="AJ92" s="22">
        <v>1.0429912647178801</v>
      </c>
      <c r="AK92" s="20">
        <v>44.256310973048599</v>
      </c>
      <c r="AL92" s="22">
        <v>1.71714987126444</v>
      </c>
      <c r="AM92" s="20">
        <v>64.045746383888897</v>
      </c>
      <c r="AN92" s="22">
        <v>1.9118635020777299</v>
      </c>
      <c r="AO92" s="20">
        <v>19.789435410840301</v>
      </c>
      <c r="AP92" s="22">
        <v>2.2790621101528199</v>
      </c>
      <c r="AQ92" s="20">
        <v>41.527635075614199</v>
      </c>
      <c r="AR92" s="22">
        <v>1.15617035461269</v>
      </c>
      <c r="AS92" s="20">
        <v>34.197249550697101</v>
      </c>
      <c r="AT92" s="22">
        <v>1.86590018205873</v>
      </c>
      <c r="AU92" s="20">
        <v>49.593610902614699</v>
      </c>
      <c r="AV92" s="22">
        <v>1.9365446584100201</v>
      </c>
      <c r="AW92" s="20">
        <v>15.3963613519176</v>
      </c>
      <c r="AX92" s="22">
        <v>2.46744719238017</v>
      </c>
      <c r="AY92" s="20">
        <v>9.7368342563475991</v>
      </c>
      <c r="AZ92" s="22">
        <v>0.56172310171444495</v>
      </c>
      <c r="BA92" s="20">
        <v>7.7457996784666197</v>
      </c>
      <c r="BB92" s="22">
        <v>0.90631006583872198</v>
      </c>
      <c r="BC92" s="20">
        <v>14.033098417642501</v>
      </c>
      <c r="BD92" s="22">
        <v>1.3444547217266101</v>
      </c>
      <c r="BE92" s="20">
        <v>6.2872987391759096</v>
      </c>
      <c r="BF92" s="22">
        <v>1.5162403724996201</v>
      </c>
    </row>
    <row r="93" spans="1:58" x14ac:dyDescent="0.15">
      <c r="A93" s="57" t="s">
        <v>43</v>
      </c>
      <c r="B93" s="58">
        <v>3</v>
      </c>
      <c r="C93" s="20">
        <v>13.195906796380999</v>
      </c>
      <c r="D93" s="22">
        <v>0.56146620001783298</v>
      </c>
      <c r="E93" s="20">
        <v>7.2211935954616404</v>
      </c>
      <c r="F93" s="22">
        <v>0.86185466022539703</v>
      </c>
      <c r="G93" s="20">
        <v>20.013970317307201</v>
      </c>
      <c r="H93" s="22">
        <v>1.4731622143026599</v>
      </c>
      <c r="I93" s="20">
        <v>12.7927767218456</v>
      </c>
      <c r="J93" s="22">
        <v>1.7006521013695099</v>
      </c>
      <c r="K93" s="20">
        <v>11.2292216039554</v>
      </c>
      <c r="L93" s="22">
        <v>0.73866215233233401</v>
      </c>
      <c r="M93" s="20">
        <v>5.0254361399739498</v>
      </c>
      <c r="N93" s="22">
        <v>0.73081274309450095</v>
      </c>
      <c r="O93" s="20">
        <v>18.539881332849699</v>
      </c>
      <c r="P93" s="22">
        <v>1.4857875876334701</v>
      </c>
      <c r="Q93" s="20">
        <v>13.514445192875799</v>
      </c>
      <c r="R93" s="22">
        <v>1.73175075749214</v>
      </c>
      <c r="S93" s="20">
        <v>17.168477526177501</v>
      </c>
      <c r="T93" s="22">
        <v>0.79874060093683996</v>
      </c>
      <c r="U93" s="20">
        <v>6.78780044063007</v>
      </c>
      <c r="V93" s="22">
        <v>0.85703471181876401</v>
      </c>
      <c r="W93" s="20">
        <v>29.4797938653427</v>
      </c>
      <c r="X93" s="22">
        <v>1.9958142433706201</v>
      </c>
      <c r="Y93" s="20">
        <v>22.691993424712599</v>
      </c>
      <c r="Z93" s="22">
        <v>2.1692581404501201</v>
      </c>
      <c r="AA93" s="20">
        <v>20.8470793648065</v>
      </c>
      <c r="AB93" s="22">
        <v>0.89483860390370695</v>
      </c>
      <c r="AC93" s="20">
        <v>10.9063048536993</v>
      </c>
      <c r="AD93" s="22">
        <v>1.41054624844579</v>
      </c>
      <c r="AE93" s="20">
        <v>28.8387535842595</v>
      </c>
      <c r="AF93" s="22">
        <v>1.9348895145460501</v>
      </c>
      <c r="AG93" s="20">
        <v>17.9324487305601</v>
      </c>
      <c r="AH93" s="22">
        <v>2.1477452261249299</v>
      </c>
      <c r="AI93" s="20">
        <v>33.470769047275702</v>
      </c>
      <c r="AJ93" s="22">
        <v>0.98155305986716002</v>
      </c>
      <c r="AK93" s="20">
        <v>17.047939138458499</v>
      </c>
      <c r="AL93" s="22">
        <v>1.5184256527203801</v>
      </c>
      <c r="AM93" s="20">
        <v>45.311657139197003</v>
      </c>
      <c r="AN93" s="22">
        <v>2.2016204670145201</v>
      </c>
      <c r="AO93" s="20">
        <v>28.2637180007385</v>
      </c>
      <c r="AP93" s="22">
        <v>2.7313649688566701</v>
      </c>
      <c r="AQ93" s="20">
        <v>27.768549738196601</v>
      </c>
      <c r="AR93" s="22">
        <v>1.06028448900454</v>
      </c>
      <c r="AS93" s="20">
        <v>12.7967575868118</v>
      </c>
      <c r="AT93" s="22">
        <v>1.2679726474748301</v>
      </c>
      <c r="AU93" s="20">
        <v>40.771897558343802</v>
      </c>
      <c r="AV93" s="22">
        <v>2.0299240971696002</v>
      </c>
      <c r="AW93" s="20">
        <v>27.975139971531998</v>
      </c>
      <c r="AX93" s="22">
        <v>2.3092781252660899</v>
      </c>
      <c r="AY93" s="20">
        <v>22.9476382415343</v>
      </c>
      <c r="AZ93" s="22">
        <v>1.02181314611497</v>
      </c>
      <c r="BA93" s="20">
        <v>9.1483698372882998</v>
      </c>
      <c r="BB93" s="22">
        <v>1.1456522570765699</v>
      </c>
      <c r="BC93" s="20">
        <v>35.378174002211203</v>
      </c>
      <c r="BD93" s="22">
        <v>2.0115293147768201</v>
      </c>
      <c r="BE93" s="20">
        <v>26.2298041649229</v>
      </c>
      <c r="BF93" s="22">
        <v>2.17027380872335</v>
      </c>
    </row>
    <row r="94" spans="1:58" s="205" customFormat="1" x14ac:dyDescent="0.15">
      <c r="A94" s="199" t="s">
        <v>48</v>
      </c>
      <c r="B94" s="211">
        <v>3</v>
      </c>
      <c r="C94" s="201">
        <v>17.666541626662401</v>
      </c>
      <c r="D94" s="210">
        <v>0.72930503881945097</v>
      </c>
      <c r="E94" s="201">
        <v>11.6114302384238</v>
      </c>
      <c r="F94" s="210">
        <v>1.54191578163638</v>
      </c>
      <c r="G94" s="201">
        <v>25.219283798379202</v>
      </c>
      <c r="H94" s="210">
        <v>1.67820979749091</v>
      </c>
      <c r="I94" s="201">
        <v>13.607853559955499</v>
      </c>
      <c r="J94" s="210">
        <v>2.3846377976350399</v>
      </c>
      <c r="K94" s="201">
        <v>4.0679639289729801</v>
      </c>
      <c r="L94" s="210">
        <v>0.40450458108127402</v>
      </c>
      <c r="M94" s="201">
        <v>2.4240785888758301</v>
      </c>
      <c r="N94" s="210">
        <v>0.75507791739710595</v>
      </c>
      <c r="O94" s="201">
        <v>5.6560540971021496</v>
      </c>
      <c r="P94" s="210">
        <v>0.920321602337551</v>
      </c>
      <c r="Q94" s="201">
        <v>3.23197550822632</v>
      </c>
      <c r="R94" s="210">
        <v>1.1407900027577</v>
      </c>
      <c r="S94" s="201">
        <v>9.3356962204133094</v>
      </c>
      <c r="T94" s="210">
        <v>0.546373778021088</v>
      </c>
      <c r="U94" s="201">
        <v>6.0524775311329</v>
      </c>
      <c r="V94" s="210">
        <v>1.1134674037021799</v>
      </c>
      <c r="W94" s="201">
        <v>15.396776225530999</v>
      </c>
      <c r="X94" s="210">
        <v>1.2405976173827999</v>
      </c>
      <c r="Y94" s="201">
        <v>9.3442986943981197</v>
      </c>
      <c r="Z94" s="210">
        <v>1.8170614148955</v>
      </c>
      <c r="AA94" s="201">
        <v>36.324969000775702</v>
      </c>
      <c r="AB94" s="210">
        <v>1.1433352534048</v>
      </c>
      <c r="AC94" s="201">
        <v>27.131529602714298</v>
      </c>
      <c r="AD94" s="210">
        <v>2.0964322631173302</v>
      </c>
      <c r="AE94" s="201">
        <v>44.871378631583397</v>
      </c>
      <c r="AF94" s="210">
        <v>2.1523061504304</v>
      </c>
      <c r="AG94" s="201">
        <v>17.739849028869099</v>
      </c>
      <c r="AH94" s="210">
        <v>3.1005642542915801</v>
      </c>
      <c r="AI94" s="201">
        <v>53.775775311256602</v>
      </c>
      <c r="AJ94" s="210">
        <v>1.1428801605630801</v>
      </c>
      <c r="AK94" s="201">
        <v>41.074075024373101</v>
      </c>
      <c r="AL94" s="210">
        <v>2.4251871811136301</v>
      </c>
      <c r="AM94" s="201">
        <v>65.812640208263005</v>
      </c>
      <c r="AN94" s="210">
        <v>1.98757326367367</v>
      </c>
      <c r="AO94" s="201">
        <v>24.7385651838899</v>
      </c>
      <c r="AP94" s="210">
        <v>2.9339898999915501</v>
      </c>
      <c r="AQ94" s="201">
        <v>34.032365512790101</v>
      </c>
      <c r="AR94" s="210">
        <v>0.95316973997214705</v>
      </c>
      <c r="AS94" s="201">
        <v>22.124649141807598</v>
      </c>
      <c r="AT94" s="210">
        <v>1.8318411211321199</v>
      </c>
      <c r="AU94" s="201">
        <v>48.502056649962597</v>
      </c>
      <c r="AV94" s="210">
        <v>2.12447791648732</v>
      </c>
      <c r="AW94" s="201">
        <v>26.377407508154999</v>
      </c>
      <c r="AX94" s="210">
        <v>2.8322306771308901</v>
      </c>
      <c r="AY94" s="201">
        <v>18.150921060963402</v>
      </c>
      <c r="AZ94" s="210">
        <v>0.83615008004157199</v>
      </c>
      <c r="BA94" s="201">
        <v>7.3758073845323198</v>
      </c>
      <c r="BB94" s="210">
        <v>1.2572280758441701</v>
      </c>
      <c r="BC94" s="201">
        <v>31.1756974423134</v>
      </c>
      <c r="BD94" s="210">
        <v>2.0627633641060799</v>
      </c>
      <c r="BE94" s="201">
        <v>23.799890057781099</v>
      </c>
      <c r="BF94" s="210">
        <v>2.2454232381730601</v>
      </c>
    </row>
    <row r="95" spans="1:58" x14ac:dyDescent="0.15">
      <c r="A95" s="57" t="s">
        <v>52</v>
      </c>
      <c r="B95" s="58">
        <v>3</v>
      </c>
      <c r="C95" s="20">
        <v>30.020445017394199</v>
      </c>
      <c r="D95" s="22">
        <v>0.82494375304579204</v>
      </c>
      <c r="E95" s="20">
        <v>19.611191988151301</v>
      </c>
      <c r="F95" s="22">
        <v>1.28392393931291</v>
      </c>
      <c r="G95" s="20">
        <v>41.193438152289197</v>
      </c>
      <c r="H95" s="22">
        <v>1.73519966661503</v>
      </c>
      <c r="I95" s="20">
        <v>21.582246164137899</v>
      </c>
      <c r="J95" s="22">
        <v>2.04573839064278</v>
      </c>
      <c r="K95" s="20">
        <v>16.759548710781299</v>
      </c>
      <c r="L95" s="22">
        <v>0.64697778071936896</v>
      </c>
      <c r="M95" s="20">
        <v>8.9514504492806708</v>
      </c>
      <c r="N95" s="22">
        <v>0.96170534944543495</v>
      </c>
      <c r="O95" s="20">
        <v>27.204417102707801</v>
      </c>
      <c r="P95" s="22">
        <v>1.5376617293171999</v>
      </c>
      <c r="Q95" s="20">
        <v>18.252966653427102</v>
      </c>
      <c r="R95" s="22">
        <v>1.8927560665754199</v>
      </c>
      <c r="S95" s="20">
        <v>12.908528323593099</v>
      </c>
      <c r="T95" s="22">
        <v>0.616314072421415</v>
      </c>
      <c r="U95" s="20">
        <v>5.9871861967004296</v>
      </c>
      <c r="V95" s="22">
        <v>0.72752334243285899</v>
      </c>
      <c r="W95" s="20">
        <v>22.457556522343999</v>
      </c>
      <c r="X95" s="22">
        <v>1.4553547232436901</v>
      </c>
      <c r="Y95" s="20">
        <v>16.470370325643501</v>
      </c>
      <c r="Z95" s="22">
        <v>1.4616078451296199</v>
      </c>
      <c r="AA95" s="20">
        <v>24.759675768372301</v>
      </c>
      <c r="AB95" s="22">
        <v>0.77871085732822098</v>
      </c>
      <c r="AC95" s="20">
        <v>13.443590704993801</v>
      </c>
      <c r="AD95" s="22">
        <v>1.11023744506012</v>
      </c>
      <c r="AE95" s="20">
        <v>37.5533818222289</v>
      </c>
      <c r="AF95" s="22">
        <v>1.83675468102379</v>
      </c>
      <c r="AG95" s="20">
        <v>24.109791117235101</v>
      </c>
      <c r="AH95" s="22">
        <v>2.1717778850781899</v>
      </c>
      <c r="AI95" s="20">
        <v>34.906963395993401</v>
      </c>
      <c r="AJ95" s="22">
        <v>0.790137425709315</v>
      </c>
      <c r="AK95" s="20">
        <v>20.890234670702799</v>
      </c>
      <c r="AL95" s="22">
        <v>1.32247540099547</v>
      </c>
      <c r="AM95" s="20">
        <v>50.271781540166103</v>
      </c>
      <c r="AN95" s="22">
        <v>1.46874220622465</v>
      </c>
      <c r="AO95" s="20">
        <v>29.3815468694632</v>
      </c>
      <c r="AP95" s="22">
        <v>2.0128780918089801</v>
      </c>
      <c r="AQ95" s="20">
        <v>33.306282048238202</v>
      </c>
      <c r="AR95" s="22">
        <v>0.83606061806870002</v>
      </c>
      <c r="AS95" s="20">
        <v>18.141163583217899</v>
      </c>
      <c r="AT95" s="22">
        <v>1.31945466539316</v>
      </c>
      <c r="AU95" s="20">
        <v>48.785591157057297</v>
      </c>
      <c r="AV95" s="22">
        <v>1.6182490925085899</v>
      </c>
      <c r="AW95" s="20">
        <v>30.644427573839401</v>
      </c>
      <c r="AX95" s="22">
        <v>1.96229483806307</v>
      </c>
      <c r="AY95" s="20">
        <v>29.655813265126099</v>
      </c>
      <c r="AZ95" s="22">
        <v>0.78014508809425098</v>
      </c>
      <c r="BA95" s="20">
        <v>13.065459679251401</v>
      </c>
      <c r="BB95" s="22">
        <v>1.0202752477332599</v>
      </c>
      <c r="BC95" s="20">
        <v>48.561192693555299</v>
      </c>
      <c r="BD95" s="22">
        <v>1.6219472740560299</v>
      </c>
      <c r="BE95" s="20">
        <v>35.495733014303902</v>
      </c>
      <c r="BF95" s="22">
        <v>1.8713078201356099</v>
      </c>
    </row>
    <row r="96" spans="1:58" x14ac:dyDescent="0.15">
      <c r="A96" s="57" t="s">
        <v>53</v>
      </c>
      <c r="B96" s="58">
        <v>3</v>
      </c>
      <c r="C96" s="20">
        <v>22.274236578307001</v>
      </c>
      <c r="D96" s="22">
        <v>1.19260733554215</v>
      </c>
      <c r="E96" s="20">
        <v>12.5459260497035</v>
      </c>
      <c r="F96" s="22">
        <v>2.15235772054249</v>
      </c>
      <c r="G96" s="20">
        <v>27.735312957645899</v>
      </c>
      <c r="H96" s="22">
        <v>2.66570139027935</v>
      </c>
      <c r="I96" s="20">
        <v>15.189386907942501</v>
      </c>
      <c r="J96" s="22">
        <v>4.1326493619662097</v>
      </c>
      <c r="K96" s="20">
        <v>26.7828689253509</v>
      </c>
      <c r="L96" s="22">
        <v>1.2620329130851999</v>
      </c>
      <c r="M96" s="20">
        <v>16.036365638869</v>
      </c>
      <c r="N96" s="22">
        <v>2.0665926500325602</v>
      </c>
      <c r="O96" s="20">
        <v>34.263305635131303</v>
      </c>
      <c r="P96" s="22">
        <v>2.4094568175731301</v>
      </c>
      <c r="Q96" s="20">
        <v>18.226939996262299</v>
      </c>
      <c r="R96" s="22">
        <v>2.7339297383877001</v>
      </c>
      <c r="S96" s="20">
        <v>28.2768032933717</v>
      </c>
      <c r="T96" s="22">
        <v>1.58595016338769</v>
      </c>
      <c r="U96" s="20">
        <v>14.935228819738599</v>
      </c>
      <c r="V96" s="22">
        <v>1.8542867903750999</v>
      </c>
      <c r="W96" s="20">
        <v>35.193857801533902</v>
      </c>
      <c r="X96" s="22">
        <v>2.0295137073827498</v>
      </c>
      <c r="Y96" s="20">
        <v>20.258628981795301</v>
      </c>
      <c r="Z96" s="22">
        <v>2.2154783310542601</v>
      </c>
      <c r="AA96" s="20">
        <v>66.032572431205594</v>
      </c>
      <c r="AB96" s="22">
        <v>1.49686178902664</v>
      </c>
      <c r="AC96" s="20">
        <v>62.180604036946299</v>
      </c>
      <c r="AD96" s="22">
        <v>3.6591887820795499</v>
      </c>
      <c r="AE96" s="20">
        <v>69.664498198906799</v>
      </c>
      <c r="AF96" s="22">
        <v>2.6750440849055601</v>
      </c>
      <c r="AG96" s="20">
        <v>7.4838941619604897</v>
      </c>
      <c r="AH96" s="22">
        <v>3.9033425636555101</v>
      </c>
      <c r="AI96" s="20">
        <v>68.770731759841496</v>
      </c>
      <c r="AJ96" s="22">
        <v>1.5182967252364701</v>
      </c>
      <c r="AK96" s="20">
        <v>61.961888772958403</v>
      </c>
      <c r="AL96" s="22">
        <v>3.4280317177694202</v>
      </c>
      <c r="AM96" s="20">
        <v>71.369840386656094</v>
      </c>
      <c r="AN96" s="22">
        <v>2.2120764603280199</v>
      </c>
      <c r="AO96" s="20">
        <v>9.4079516136976107</v>
      </c>
      <c r="AP96" s="22">
        <v>3.6646313588663602</v>
      </c>
      <c r="AQ96" s="20">
        <v>62.386872861593702</v>
      </c>
      <c r="AR96" s="22">
        <v>1.3201494975680199</v>
      </c>
      <c r="AS96" s="20">
        <v>51.889178185396801</v>
      </c>
      <c r="AT96" s="22">
        <v>2.92572214656483</v>
      </c>
      <c r="AU96" s="20">
        <v>65.974485190493397</v>
      </c>
      <c r="AV96" s="22">
        <v>2.40616023242278</v>
      </c>
      <c r="AW96" s="20">
        <v>14.085307005096601</v>
      </c>
      <c r="AX96" s="22">
        <v>3.8753341906991499</v>
      </c>
      <c r="AY96" s="20">
        <v>52.166903184408199</v>
      </c>
      <c r="AZ96" s="22">
        <v>1.5675489259755999</v>
      </c>
      <c r="BA96" s="20">
        <v>35.7849313470903</v>
      </c>
      <c r="BB96" s="22">
        <v>3.03624108208313</v>
      </c>
      <c r="BC96" s="20">
        <v>58.3078388850791</v>
      </c>
      <c r="BD96" s="22">
        <v>3.8174018686432798</v>
      </c>
      <c r="BE96" s="20">
        <v>22.5229075379888</v>
      </c>
      <c r="BF96" s="22">
        <v>4.3805333819132004</v>
      </c>
    </row>
    <row r="97" spans="1:58" ht="13.5" customHeight="1" x14ac:dyDescent="0.15">
      <c r="A97" s="5" t="s">
        <v>122</v>
      </c>
      <c r="B97" s="49">
        <v>3</v>
      </c>
      <c r="C97" s="50">
        <v>18.260609109598899</v>
      </c>
      <c r="D97" s="51">
        <v>0.35084306761219097</v>
      </c>
      <c r="E97" s="50">
        <v>13.191922107753699</v>
      </c>
      <c r="F97" s="51">
        <v>0.58432867960252999</v>
      </c>
      <c r="G97" s="50">
        <v>23.410734309486401</v>
      </c>
      <c r="H97" s="51">
        <v>0.67929936855629502</v>
      </c>
      <c r="I97" s="50">
        <v>10.2188122017327</v>
      </c>
      <c r="J97" s="51">
        <v>0.87174788892325805</v>
      </c>
      <c r="K97" s="50">
        <v>9.7019232333242797</v>
      </c>
      <c r="L97" s="51">
        <v>0.24596180376686</v>
      </c>
      <c r="M97" s="50">
        <v>5.6856040105908798</v>
      </c>
      <c r="N97" s="51">
        <v>0.38407764685993701</v>
      </c>
      <c r="O97" s="50">
        <v>14.176952445461399</v>
      </c>
      <c r="P97" s="51">
        <v>0.51105128759796503</v>
      </c>
      <c r="Q97" s="50">
        <v>8.4913484348705293</v>
      </c>
      <c r="R97" s="51">
        <v>0.60378140545575998</v>
      </c>
      <c r="S97" s="50">
        <v>13.1201907276675</v>
      </c>
      <c r="T97" s="51">
        <v>0.30969647579716297</v>
      </c>
      <c r="U97" s="50">
        <v>7.3658198218172704</v>
      </c>
      <c r="V97" s="51">
        <v>0.42362246536803899</v>
      </c>
      <c r="W97" s="50">
        <v>19.4580523741799</v>
      </c>
      <c r="X97" s="51">
        <v>0.57878584723369697</v>
      </c>
      <c r="Y97" s="50">
        <v>12.092232552362701</v>
      </c>
      <c r="Z97" s="51">
        <v>0.66285686734029103</v>
      </c>
      <c r="AA97" s="50">
        <v>41.438184073440098</v>
      </c>
      <c r="AB97" s="51">
        <v>0.43831285335331799</v>
      </c>
      <c r="AC97" s="50">
        <v>33.166884904996301</v>
      </c>
      <c r="AD97" s="51">
        <v>0.79681561402314904</v>
      </c>
      <c r="AE97" s="50">
        <v>48.4175033421321</v>
      </c>
      <c r="AF97" s="51">
        <v>0.77813275091571199</v>
      </c>
      <c r="AG97" s="50">
        <v>15.250618437135801</v>
      </c>
      <c r="AH97" s="51">
        <v>1.02451322901566</v>
      </c>
      <c r="AI97" s="50">
        <v>47.067717388510999</v>
      </c>
      <c r="AJ97" s="51">
        <v>0.43795761190990201</v>
      </c>
      <c r="AK97" s="50">
        <v>36.340980585295597</v>
      </c>
      <c r="AL97" s="51">
        <v>0.76993537842367699</v>
      </c>
      <c r="AM97" s="50">
        <v>56.887452774221302</v>
      </c>
      <c r="AN97" s="51">
        <v>0.77452081679477802</v>
      </c>
      <c r="AO97" s="50">
        <v>20.546472188925598</v>
      </c>
      <c r="AP97" s="51">
        <v>1.0091423431278099</v>
      </c>
      <c r="AQ97" s="50">
        <v>34.3101581747881</v>
      </c>
      <c r="AR97" s="51">
        <v>0.37828533023287603</v>
      </c>
      <c r="AS97" s="50">
        <v>23.7209549123104</v>
      </c>
      <c r="AT97" s="51">
        <v>0.66734474898796203</v>
      </c>
      <c r="AU97" s="50">
        <v>44.9044303817032</v>
      </c>
      <c r="AV97" s="51">
        <v>0.71190015266184303</v>
      </c>
      <c r="AW97" s="50">
        <v>21.1834754693928</v>
      </c>
      <c r="AX97" s="51">
        <v>0.93892712292109104</v>
      </c>
      <c r="AY97" s="50">
        <v>19.707962952942001</v>
      </c>
      <c r="AZ97" s="51">
        <v>0.31072379404768402</v>
      </c>
      <c r="BA97" s="50">
        <v>10.9959349963682</v>
      </c>
      <c r="BB97" s="51">
        <v>0.51394502082333204</v>
      </c>
      <c r="BC97" s="50">
        <v>28.5995607630765</v>
      </c>
      <c r="BD97" s="51">
        <v>0.745030250083907</v>
      </c>
      <c r="BE97" s="50">
        <v>17.603625766708301</v>
      </c>
      <c r="BF97" s="51">
        <v>0.86027903995877297</v>
      </c>
    </row>
    <row r="98" spans="1:58" x14ac:dyDescent="0.15">
      <c r="A98" s="29"/>
      <c r="B98" s="29"/>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row>
    <row r="99" spans="1:58" x14ac:dyDescent="0.15">
      <c r="A99" s="26" t="s">
        <v>128</v>
      </c>
      <c r="B99" s="29"/>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row>
    <row r="100" spans="1:58" x14ac:dyDescent="0.15">
      <c r="A100" s="26" t="s">
        <v>74</v>
      </c>
      <c r="B100" s="29"/>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01">
        <v>15.508068145371601</v>
      </c>
      <c r="BB100" s="201">
        <v>45.427776099219699</v>
      </c>
      <c r="BC100" s="201">
        <v>29.9197079538481</v>
      </c>
      <c r="BD100" s="22"/>
      <c r="BE100" s="22"/>
      <c r="BF100" s="22"/>
    </row>
    <row r="101" spans="1:58" x14ac:dyDescent="0.15">
      <c r="A101" s="26" t="s">
        <v>79</v>
      </c>
      <c r="B101" s="26"/>
      <c r="C101" s="36"/>
      <c r="D101" s="36"/>
      <c r="E101" s="36"/>
      <c r="F101" s="36"/>
      <c r="G101" s="36"/>
      <c r="H101" s="36"/>
      <c r="I101" s="36"/>
      <c r="J101" s="36"/>
      <c r="K101" s="36"/>
      <c r="L101" s="36"/>
      <c r="BA101" s="201">
        <v>11.658683868427399</v>
      </c>
      <c r="BB101" s="201">
        <v>40.169942287872999</v>
      </c>
      <c r="BC101" s="201">
        <v>28.5112584194456</v>
      </c>
    </row>
    <row r="102" spans="1:58" x14ac:dyDescent="0.15">
      <c r="A102" s="26" t="s">
        <v>87</v>
      </c>
      <c r="BA102" s="201">
        <v>7.3758073845323198</v>
      </c>
      <c r="BB102" s="201">
        <v>31.1756974423134</v>
      </c>
      <c r="BC102" s="201">
        <v>23.799890057781099</v>
      </c>
    </row>
    <row r="103" spans="1:58" x14ac:dyDescent="0.15">
      <c r="A103" s="26" t="s">
        <v>80</v>
      </c>
      <c r="B103" s="26"/>
      <c r="C103" s="36"/>
      <c r="D103" s="36"/>
      <c r="E103" s="36"/>
      <c r="F103" s="36"/>
      <c r="G103" s="36"/>
      <c r="H103" s="36"/>
      <c r="I103" s="36"/>
      <c r="J103" s="36"/>
      <c r="K103" s="36"/>
      <c r="L103" s="36"/>
      <c r="AC103" s="201">
        <v>54.510038323748503</v>
      </c>
      <c r="AD103" s="201">
        <v>74.292354418188793</v>
      </c>
      <c r="AE103" s="201">
        <v>19.7823160944404</v>
      </c>
    </row>
    <row r="104" spans="1:58" x14ac:dyDescent="0.15">
      <c r="A104" s="27" t="s">
        <v>57</v>
      </c>
      <c r="C104" s="36"/>
      <c r="D104" s="36"/>
      <c r="E104" s="36"/>
      <c r="F104" s="36"/>
      <c r="G104" s="36"/>
      <c r="H104" s="36"/>
      <c r="I104" s="36"/>
      <c r="J104" s="36"/>
      <c r="K104" s="36"/>
      <c r="L104" s="36"/>
      <c r="AC104" s="201">
        <v>45.093176064600698</v>
      </c>
      <c r="AD104" s="201">
        <v>61.533489799848098</v>
      </c>
      <c r="AE104" s="201">
        <v>16.4403137352474</v>
      </c>
    </row>
    <row r="105" spans="1:58" x14ac:dyDescent="0.15">
      <c r="A105" s="28" t="s">
        <v>58</v>
      </c>
      <c r="C105" s="36"/>
      <c r="D105" s="36"/>
      <c r="E105" s="36"/>
      <c r="F105" s="36"/>
      <c r="G105" s="36"/>
      <c r="H105" s="36"/>
      <c r="I105" s="36"/>
      <c r="J105" s="36"/>
      <c r="K105" s="36"/>
      <c r="L105" s="36"/>
      <c r="AC105" s="201">
        <v>27.131529602714298</v>
      </c>
      <c r="AD105" s="201">
        <v>44.871378631583397</v>
      </c>
      <c r="AE105" s="201">
        <v>17.739849028869099</v>
      </c>
    </row>
    <row r="106" spans="1:58" x14ac:dyDescent="0.15">
      <c r="A106" s="27" t="s">
        <v>59</v>
      </c>
      <c r="C106" s="36"/>
      <c r="D106" s="36"/>
      <c r="E106" s="36"/>
      <c r="F106" s="36"/>
      <c r="G106" s="36"/>
      <c r="H106" s="36"/>
      <c r="I106" s="36"/>
      <c r="J106" s="36"/>
      <c r="K106" s="36"/>
      <c r="L106" s="36"/>
    </row>
    <row r="114" spans="2:2" ht="15" customHeight="1" x14ac:dyDescent="0.2">
      <c r="B114" s="39"/>
    </row>
    <row r="115" spans="2:2" ht="15" customHeight="1" x14ac:dyDescent="0.2">
      <c r="B115" s="39"/>
    </row>
  </sheetData>
  <mergeCells count="44">
    <mergeCell ref="C6:BF6"/>
    <mergeCell ref="AU9:AV9"/>
    <mergeCell ref="AW9:AX9"/>
    <mergeCell ref="BA9:BB9"/>
    <mergeCell ref="BC9:BD9"/>
    <mergeCell ref="BE9:BF9"/>
    <mergeCell ref="U9:V9"/>
    <mergeCell ref="W9:X9"/>
    <mergeCell ref="Y9:Z9"/>
    <mergeCell ref="AC9:AD9"/>
    <mergeCell ref="AE9:AF9"/>
    <mergeCell ref="AG9:AH9"/>
    <mergeCell ref="E9:F9"/>
    <mergeCell ref="G9:H9"/>
    <mergeCell ref="I9:J9"/>
    <mergeCell ref="M9:N9"/>
    <mergeCell ref="AK9:AL9"/>
    <mergeCell ref="AM9:AN9"/>
    <mergeCell ref="AO9:AP9"/>
    <mergeCell ref="AS9:AT9"/>
    <mergeCell ref="O9:P9"/>
    <mergeCell ref="Q9:R9"/>
    <mergeCell ref="AI8:AJ9"/>
    <mergeCell ref="AK8:AP8"/>
    <mergeCell ref="AQ8:AR9"/>
    <mergeCell ref="U8:Z8"/>
    <mergeCell ref="AA8:AB9"/>
    <mergeCell ref="AC8:AH8"/>
    <mergeCell ref="AI7:AP7"/>
    <mergeCell ref="AQ7:AX7"/>
    <mergeCell ref="AY7:BF7"/>
    <mergeCell ref="B6:B10"/>
    <mergeCell ref="C7:J7"/>
    <mergeCell ref="K7:R7"/>
    <mergeCell ref="S7:Z7"/>
    <mergeCell ref="AA7:AH7"/>
    <mergeCell ref="C8:D9"/>
    <mergeCell ref="E8:J8"/>
    <mergeCell ref="K8:L9"/>
    <mergeCell ref="M8:R8"/>
    <mergeCell ref="S8:T9"/>
    <mergeCell ref="AS8:AX8"/>
    <mergeCell ref="AY8:AZ9"/>
    <mergeCell ref="BA8:BF8"/>
  </mergeCells>
  <conditionalFormatting sqref="I1:I200 BC101 AE104">
    <cfRule type="expression" dxfId="358" priority="9">
      <formula>ABS(I1/J1)&gt;1.95996398454005</formula>
    </cfRule>
  </conditionalFormatting>
  <conditionalFormatting sqref="Q1:Q200">
    <cfRule type="expression" dxfId="357" priority="8">
      <formula>ABS(Q1/R1)&gt;1.95996398454005</formula>
    </cfRule>
  </conditionalFormatting>
  <conditionalFormatting sqref="Y1:Y200">
    <cfRule type="expression" dxfId="356" priority="7">
      <formula>ABS(Y1/Z1)&gt;1.95996398454005</formula>
    </cfRule>
  </conditionalFormatting>
  <conditionalFormatting sqref="AG1:AG200">
    <cfRule type="expression" dxfId="355" priority="6">
      <formula>ABS(AG1/AH1)&gt;1.95996398454005</formula>
    </cfRule>
  </conditionalFormatting>
  <conditionalFormatting sqref="AO1:AO200">
    <cfRule type="expression" dxfId="354" priority="5">
      <formula>ABS(AO1/AP1)&gt;1.95996398454005</formula>
    </cfRule>
  </conditionalFormatting>
  <conditionalFormatting sqref="AW1:AW200">
    <cfRule type="expression" dxfId="353" priority="4">
      <formula>ABS(AW1/AX1)&gt;1.95996398454005</formula>
    </cfRule>
  </conditionalFormatting>
  <conditionalFormatting sqref="BE1:BE200">
    <cfRule type="expression" dxfId="352" priority="3">
      <formula>ABS(BE1/BF1)&gt;1.95996398454005</formula>
    </cfRule>
  </conditionalFormatting>
  <conditionalFormatting sqref="BC100 AE103">
    <cfRule type="expression" dxfId="351" priority="35">
      <formula>ABS(AE100/AF102)&gt;1.95996398454005</formula>
    </cfRule>
  </conditionalFormatting>
  <conditionalFormatting sqref="BC102 AE105">
    <cfRule type="expression" dxfId="350" priority="36">
      <formula>ABS(AE102/AF103)&gt;1.95996398454005</formula>
    </cfRule>
  </conditionalFormatting>
  <hyperlinks>
    <hyperlink ref="A105" r:id="rId1" xr:uid="{00000000-0004-0000-0600-000000000000}"/>
  </hyperlinks>
  <pageMargins left="0.7" right="0.7" top="0.75" bottom="0.75" header="0.3" footer="0.3"/>
  <pageSetup paperSize="9" orientation="portrait"/>
  <headerFooter scaleWithDoc="0" alignWithMargins="0">
    <oddFooter>&amp;C_x000D_&amp;1#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4"/>
  <sheetViews>
    <sheetView showGridLines="0" topLeftCell="B7" zoomScale="80" workbookViewId="0">
      <selection activeCell="G73" sqref="G73"/>
    </sheetView>
  </sheetViews>
  <sheetFormatPr baseColWidth="10" defaultRowHeight="13" x14ac:dyDescent="0.15"/>
  <cols>
    <col min="1" max="1" width="30.6640625" customWidth="1"/>
    <col min="2" max="2" width="8.6640625" customWidth="1"/>
  </cols>
  <sheetData>
    <row r="1" spans="1:72" x14ac:dyDescent="0.15">
      <c r="A1" s="27" t="s">
        <v>149</v>
      </c>
    </row>
    <row r="2" spans="1:72" x14ac:dyDescent="0.15">
      <c r="A2" s="29" t="s">
        <v>150</v>
      </c>
    </row>
    <row r="3" spans="1:72" x14ac:dyDescent="0.15">
      <c r="A3" s="25" t="s">
        <v>236</v>
      </c>
    </row>
    <row r="4" spans="1:72" x14ac:dyDescent="0.15">
      <c r="A4" s="97" t="str">
        <f>HYPERLINK("#'TOC'!A1", "Back to TOC")</f>
        <v>Back to TOC</v>
      </c>
    </row>
    <row r="6" spans="1:72" ht="16" customHeight="1" x14ac:dyDescent="0.15">
      <c r="B6" s="163" t="s">
        <v>237</v>
      </c>
      <c r="C6" s="166" t="s">
        <v>329</v>
      </c>
      <c r="D6" s="166"/>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c r="AT6" s="166"/>
      <c r="AU6" s="166"/>
      <c r="AV6" s="166"/>
      <c r="AW6" s="166"/>
      <c r="AX6" s="166"/>
      <c r="AY6" s="166"/>
      <c r="AZ6" s="166"/>
      <c r="BA6" s="166"/>
      <c r="BB6" s="166"/>
      <c r="BC6" s="166"/>
      <c r="BD6" s="166"/>
      <c r="BE6" s="166"/>
      <c r="BF6" s="166"/>
      <c r="BG6" s="166"/>
      <c r="BH6" s="166"/>
      <c r="BI6" s="166"/>
      <c r="BJ6" s="166"/>
      <c r="BK6" s="166"/>
      <c r="BL6" s="166"/>
      <c r="BM6" s="166"/>
      <c r="BN6" s="166"/>
      <c r="BO6" s="166"/>
      <c r="BP6" s="166"/>
      <c r="BQ6" s="166"/>
      <c r="BR6" s="166"/>
      <c r="BS6" s="166"/>
      <c r="BT6" s="167"/>
    </row>
    <row r="7" spans="1:72" ht="16" customHeight="1" x14ac:dyDescent="0.15">
      <c r="B7" s="164"/>
      <c r="C7" s="168" t="s">
        <v>330</v>
      </c>
      <c r="D7" s="168"/>
      <c r="E7" s="168"/>
      <c r="F7" s="168"/>
      <c r="G7" s="168"/>
      <c r="H7" s="168"/>
      <c r="I7" s="168"/>
      <c r="J7" s="168"/>
      <c r="K7" s="168"/>
      <c r="L7" s="168"/>
      <c r="M7" s="168" t="s">
        <v>338</v>
      </c>
      <c r="N7" s="168"/>
      <c r="O7" s="168"/>
      <c r="P7" s="168"/>
      <c r="Q7" s="168"/>
      <c r="R7" s="168"/>
      <c r="S7" s="168"/>
      <c r="T7" s="168"/>
      <c r="U7" s="168"/>
      <c r="V7" s="168"/>
      <c r="W7" s="168" t="s">
        <v>339</v>
      </c>
      <c r="X7" s="168"/>
      <c r="Y7" s="168"/>
      <c r="Z7" s="168"/>
      <c r="AA7" s="168"/>
      <c r="AB7" s="168"/>
      <c r="AC7" s="168"/>
      <c r="AD7" s="168"/>
      <c r="AE7" s="168"/>
      <c r="AF7" s="168"/>
      <c r="AG7" s="168" t="s">
        <v>340</v>
      </c>
      <c r="AH7" s="168"/>
      <c r="AI7" s="168"/>
      <c r="AJ7" s="168"/>
      <c r="AK7" s="168"/>
      <c r="AL7" s="168"/>
      <c r="AM7" s="168"/>
      <c r="AN7" s="168"/>
      <c r="AO7" s="168"/>
      <c r="AP7" s="168"/>
      <c r="AQ7" s="168" t="s">
        <v>341</v>
      </c>
      <c r="AR7" s="168"/>
      <c r="AS7" s="168"/>
      <c r="AT7" s="168"/>
      <c r="AU7" s="168"/>
      <c r="AV7" s="168"/>
      <c r="AW7" s="168"/>
      <c r="AX7" s="168"/>
      <c r="AY7" s="168"/>
      <c r="AZ7" s="168"/>
      <c r="BA7" s="168" t="s">
        <v>342</v>
      </c>
      <c r="BB7" s="168"/>
      <c r="BC7" s="168"/>
      <c r="BD7" s="168"/>
      <c r="BE7" s="168"/>
      <c r="BF7" s="168"/>
      <c r="BG7" s="168"/>
      <c r="BH7" s="168"/>
      <c r="BI7" s="168"/>
      <c r="BJ7" s="168"/>
      <c r="BK7" s="168" t="s">
        <v>343</v>
      </c>
      <c r="BL7" s="168"/>
      <c r="BM7" s="168"/>
      <c r="BN7" s="168"/>
      <c r="BO7" s="168"/>
      <c r="BP7" s="168"/>
      <c r="BQ7" s="168"/>
      <c r="BR7" s="168"/>
      <c r="BS7" s="168"/>
      <c r="BT7" s="175"/>
    </row>
    <row r="8" spans="1:72" ht="32" customHeight="1" x14ac:dyDescent="0.15">
      <c r="B8" s="164"/>
      <c r="C8" s="169" t="s">
        <v>311</v>
      </c>
      <c r="D8" s="169"/>
      <c r="E8" s="169" t="s">
        <v>312</v>
      </c>
      <c r="F8" s="169"/>
      <c r="G8" s="169" t="s">
        <v>313</v>
      </c>
      <c r="H8" s="169"/>
      <c r="I8" s="169" t="s">
        <v>314</v>
      </c>
      <c r="J8" s="169"/>
      <c r="K8" s="169" t="s">
        <v>315</v>
      </c>
      <c r="L8" s="169"/>
      <c r="M8" s="169" t="s">
        <v>311</v>
      </c>
      <c r="N8" s="169"/>
      <c r="O8" s="169" t="s">
        <v>312</v>
      </c>
      <c r="P8" s="169"/>
      <c r="Q8" s="169" t="s">
        <v>313</v>
      </c>
      <c r="R8" s="169"/>
      <c r="S8" s="169" t="s">
        <v>314</v>
      </c>
      <c r="T8" s="169"/>
      <c r="U8" s="169" t="s">
        <v>315</v>
      </c>
      <c r="V8" s="169"/>
      <c r="W8" s="169" t="s">
        <v>311</v>
      </c>
      <c r="X8" s="169"/>
      <c r="Y8" s="169" t="s">
        <v>312</v>
      </c>
      <c r="Z8" s="169"/>
      <c r="AA8" s="169" t="s">
        <v>313</v>
      </c>
      <c r="AB8" s="169"/>
      <c r="AC8" s="169" t="s">
        <v>314</v>
      </c>
      <c r="AD8" s="169"/>
      <c r="AE8" s="169" t="s">
        <v>315</v>
      </c>
      <c r="AF8" s="169"/>
      <c r="AG8" s="169" t="s">
        <v>311</v>
      </c>
      <c r="AH8" s="169"/>
      <c r="AI8" s="169" t="s">
        <v>312</v>
      </c>
      <c r="AJ8" s="169"/>
      <c r="AK8" s="169" t="s">
        <v>313</v>
      </c>
      <c r="AL8" s="169"/>
      <c r="AM8" s="169" t="s">
        <v>314</v>
      </c>
      <c r="AN8" s="169"/>
      <c r="AO8" s="169" t="s">
        <v>315</v>
      </c>
      <c r="AP8" s="169"/>
      <c r="AQ8" s="169" t="s">
        <v>311</v>
      </c>
      <c r="AR8" s="169"/>
      <c r="AS8" s="169" t="s">
        <v>312</v>
      </c>
      <c r="AT8" s="169"/>
      <c r="AU8" s="169" t="s">
        <v>313</v>
      </c>
      <c r="AV8" s="169"/>
      <c r="AW8" s="169" t="s">
        <v>314</v>
      </c>
      <c r="AX8" s="169"/>
      <c r="AY8" s="169" t="s">
        <v>315</v>
      </c>
      <c r="AZ8" s="169"/>
      <c r="BA8" s="169" t="s">
        <v>311</v>
      </c>
      <c r="BB8" s="169"/>
      <c r="BC8" s="169" t="s">
        <v>312</v>
      </c>
      <c r="BD8" s="169"/>
      <c r="BE8" s="169" t="s">
        <v>313</v>
      </c>
      <c r="BF8" s="169"/>
      <c r="BG8" s="169" t="s">
        <v>314</v>
      </c>
      <c r="BH8" s="169"/>
      <c r="BI8" s="169" t="s">
        <v>315</v>
      </c>
      <c r="BJ8" s="169"/>
      <c r="BK8" s="169" t="s">
        <v>311</v>
      </c>
      <c r="BL8" s="169"/>
      <c r="BM8" s="169" t="s">
        <v>312</v>
      </c>
      <c r="BN8" s="169"/>
      <c r="BO8" s="169" t="s">
        <v>313</v>
      </c>
      <c r="BP8" s="169"/>
      <c r="BQ8" s="169" t="s">
        <v>314</v>
      </c>
      <c r="BR8" s="169"/>
      <c r="BS8" s="169" t="s">
        <v>315</v>
      </c>
      <c r="BT8" s="176"/>
    </row>
    <row r="9" spans="1:72" ht="15" customHeight="1" x14ac:dyDescent="0.15">
      <c r="B9" s="164"/>
      <c r="C9" s="174"/>
      <c r="D9" s="174"/>
      <c r="E9" s="174"/>
      <c r="F9" s="174"/>
      <c r="G9" s="174"/>
      <c r="H9" s="174"/>
      <c r="I9" s="169"/>
      <c r="J9" s="169"/>
      <c r="K9" s="169"/>
      <c r="L9" s="169"/>
      <c r="M9" s="174"/>
      <c r="N9" s="174"/>
      <c r="O9" s="174"/>
      <c r="P9" s="174"/>
      <c r="Q9" s="174"/>
      <c r="R9" s="174"/>
      <c r="S9" s="169"/>
      <c r="T9" s="169"/>
      <c r="U9" s="169"/>
      <c r="V9" s="169"/>
      <c r="W9" s="174"/>
      <c r="X9" s="174"/>
      <c r="Y9" s="174"/>
      <c r="Z9" s="174"/>
      <c r="AA9" s="174"/>
      <c r="AB9" s="174"/>
      <c r="AC9" s="169"/>
      <c r="AD9" s="169"/>
      <c r="AE9" s="169"/>
      <c r="AF9" s="169"/>
      <c r="AG9" s="174"/>
      <c r="AH9" s="174"/>
      <c r="AI9" s="174"/>
      <c r="AJ9" s="174"/>
      <c r="AK9" s="174"/>
      <c r="AL9" s="174"/>
      <c r="AM9" s="169"/>
      <c r="AN9" s="169"/>
      <c r="AO9" s="169"/>
      <c r="AP9" s="169"/>
      <c r="AQ9" s="174"/>
      <c r="AR9" s="174"/>
      <c r="AS9" s="174"/>
      <c r="AT9" s="174"/>
      <c r="AU9" s="174"/>
      <c r="AV9" s="174"/>
      <c r="AW9" s="169"/>
      <c r="AX9" s="169"/>
      <c r="AY9" s="169"/>
      <c r="AZ9" s="169"/>
      <c r="BA9" s="174"/>
      <c r="BB9" s="174"/>
      <c r="BC9" s="174"/>
      <c r="BD9" s="174"/>
      <c r="BE9" s="174"/>
      <c r="BF9" s="174"/>
      <c r="BG9" s="169"/>
      <c r="BH9" s="169"/>
      <c r="BI9" s="169"/>
      <c r="BJ9" s="169"/>
      <c r="BK9" s="174"/>
      <c r="BL9" s="174"/>
      <c r="BM9" s="174"/>
      <c r="BN9" s="174"/>
      <c r="BO9" s="174"/>
      <c r="BP9" s="174"/>
      <c r="BQ9" s="169"/>
      <c r="BR9" s="169"/>
      <c r="BS9" s="169"/>
      <c r="BT9" s="176"/>
    </row>
    <row r="10" spans="1:72" ht="16" customHeight="1" x14ac:dyDescent="0.15">
      <c r="B10" s="165"/>
      <c r="C10" s="98" t="s">
        <v>332</v>
      </c>
      <c r="D10" s="98" t="s">
        <v>240</v>
      </c>
      <c r="E10" s="98" t="s">
        <v>332</v>
      </c>
      <c r="F10" s="98" t="s">
        <v>240</v>
      </c>
      <c r="G10" s="98" t="s">
        <v>332</v>
      </c>
      <c r="H10" s="98" t="s">
        <v>240</v>
      </c>
      <c r="I10" s="98" t="s">
        <v>337</v>
      </c>
      <c r="J10" s="98" t="s">
        <v>240</v>
      </c>
      <c r="K10" s="98" t="s">
        <v>337</v>
      </c>
      <c r="L10" s="98" t="s">
        <v>240</v>
      </c>
      <c r="M10" s="98" t="s">
        <v>332</v>
      </c>
      <c r="N10" s="98" t="s">
        <v>240</v>
      </c>
      <c r="O10" s="98" t="s">
        <v>332</v>
      </c>
      <c r="P10" s="98" t="s">
        <v>240</v>
      </c>
      <c r="Q10" s="98" t="s">
        <v>332</v>
      </c>
      <c r="R10" s="98" t="s">
        <v>240</v>
      </c>
      <c r="S10" s="98" t="s">
        <v>337</v>
      </c>
      <c r="T10" s="98" t="s">
        <v>240</v>
      </c>
      <c r="U10" s="98" t="s">
        <v>337</v>
      </c>
      <c r="V10" s="98" t="s">
        <v>240</v>
      </c>
      <c r="W10" s="98" t="s">
        <v>332</v>
      </c>
      <c r="X10" s="98" t="s">
        <v>240</v>
      </c>
      <c r="Y10" s="98" t="s">
        <v>332</v>
      </c>
      <c r="Z10" s="98" t="s">
        <v>240</v>
      </c>
      <c r="AA10" s="98" t="s">
        <v>332</v>
      </c>
      <c r="AB10" s="98" t="s">
        <v>240</v>
      </c>
      <c r="AC10" s="98" t="s">
        <v>337</v>
      </c>
      <c r="AD10" s="98" t="s">
        <v>240</v>
      </c>
      <c r="AE10" s="98" t="s">
        <v>337</v>
      </c>
      <c r="AF10" s="98" t="s">
        <v>240</v>
      </c>
      <c r="AG10" s="98" t="s">
        <v>332</v>
      </c>
      <c r="AH10" s="98" t="s">
        <v>240</v>
      </c>
      <c r="AI10" s="98" t="s">
        <v>332</v>
      </c>
      <c r="AJ10" s="98" t="s">
        <v>240</v>
      </c>
      <c r="AK10" s="98" t="s">
        <v>332</v>
      </c>
      <c r="AL10" s="98" t="s">
        <v>240</v>
      </c>
      <c r="AM10" s="98" t="s">
        <v>337</v>
      </c>
      <c r="AN10" s="98" t="s">
        <v>240</v>
      </c>
      <c r="AO10" s="98" t="s">
        <v>337</v>
      </c>
      <c r="AP10" s="98" t="s">
        <v>240</v>
      </c>
      <c r="AQ10" s="98" t="s">
        <v>332</v>
      </c>
      <c r="AR10" s="98" t="s">
        <v>240</v>
      </c>
      <c r="AS10" s="98" t="s">
        <v>332</v>
      </c>
      <c r="AT10" s="98" t="s">
        <v>240</v>
      </c>
      <c r="AU10" s="98" t="s">
        <v>332</v>
      </c>
      <c r="AV10" s="98" t="s">
        <v>240</v>
      </c>
      <c r="AW10" s="98" t="s">
        <v>337</v>
      </c>
      <c r="AX10" s="98" t="s">
        <v>240</v>
      </c>
      <c r="AY10" s="98" t="s">
        <v>337</v>
      </c>
      <c r="AZ10" s="98" t="s">
        <v>240</v>
      </c>
      <c r="BA10" s="98" t="s">
        <v>332</v>
      </c>
      <c r="BB10" s="98" t="s">
        <v>240</v>
      </c>
      <c r="BC10" s="98" t="s">
        <v>332</v>
      </c>
      <c r="BD10" s="98" t="s">
        <v>240</v>
      </c>
      <c r="BE10" s="98" t="s">
        <v>332</v>
      </c>
      <c r="BF10" s="98" t="s">
        <v>240</v>
      </c>
      <c r="BG10" s="98" t="s">
        <v>337</v>
      </c>
      <c r="BH10" s="98" t="s">
        <v>240</v>
      </c>
      <c r="BI10" s="98" t="s">
        <v>337</v>
      </c>
      <c r="BJ10" s="98" t="s">
        <v>240</v>
      </c>
      <c r="BK10" s="98" t="s">
        <v>332</v>
      </c>
      <c r="BL10" s="98" t="s">
        <v>240</v>
      </c>
      <c r="BM10" s="98" t="s">
        <v>332</v>
      </c>
      <c r="BN10" s="98" t="s">
        <v>240</v>
      </c>
      <c r="BO10" s="98" t="s">
        <v>332</v>
      </c>
      <c r="BP10" s="98" t="s">
        <v>240</v>
      </c>
      <c r="BQ10" s="98" t="s">
        <v>337</v>
      </c>
      <c r="BR10" s="98" t="s">
        <v>240</v>
      </c>
      <c r="BS10" s="98" t="s">
        <v>337</v>
      </c>
      <c r="BT10" s="99" t="s">
        <v>240</v>
      </c>
    </row>
    <row r="11" spans="1:72" ht="13" customHeight="1" x14ac:dyDescent="0.15">
      <c r="A11" s="100"/>
      <c r="B11" s="101"/>
      <c r="C11" s="102" t="s">
        <v>724</v>
      </c>
      <c r="D11" s="120" t="s">
        <v>725</v>
      </c>
      <c r="E11" s="102" t="s">
        <v>726</v>
      </c>
      <c r="F11" s="120" t="s">
        <v>727</v>
      </c>
      <c r="G11" s="102" t="s">
        <v>500</v>
      </c>
      <c r="H11" s="120" t="s">
        <v>501</v>
      </c>
      <c r="I11" s="102" t="s">
        <v>728</v>
      </c>
      <c r="J11" s="120" t="s">
        <v>729</v>
      </c>
      <c r="K11" s="102" t="s">
        <v>730</v>
      </c>
      <c r="L11" s="120" t="s">
        <v>731</v>
      </c>
      <c r="M11" s="102" t="s">
        <v>732</v>
      </c>
      <c r="N11" s="120" t="s">
        <v>733</v>
      </c>
      <c r="O11" s="102" t="s">
        <v>734</v>
      </c>
      <c r="P11" s="120" t="s">
        <v>735</v>
      </c>
      <c r="Q11" s="102" t="s">
        <v>508</v>
      </c>
      <c r="R11" s="120" t="s">
        <v>509</v>
      </c>
      <c r="S11" s="102" t="s">
        <v>736</v>
      </c>
      <c r="T11" s="120" t="s">
        <v>737</v>
      </c>
      <c r="U11" s="102" t="s">
        <v>738</v>
      </c>
      <c r="V11" s="120" t="s">
        <v>739</v>
      </c>
      <c r="W11" s="102" t="s">
        <v>740</v>
      </c>
      <c r="X11" s="120" t="s">
        <v>741</v>
      </c>
      <c r="Y11" s="102" t="s">
        <v>742</v>
      </c>
      <c r="Z11" s="120" t="s">
        <v>743</v>
      </c>
      <c r="AA11" s="102" t="s">
        <v>516</v>
      </c>
      <c r="AB11" s="120" t="s">
        <v>517</v>
      </c>
      <c r="AC11" s="102" t="s">
        <v>744</v>
      </c>
      <c r="AD11" s="120" t="s">
        <v>745</v>
      </c>
      <c r="AE11" s="102" t="s">
        <v>746</v>
      </c>
      <c r="AF11" s="120" t="s">
        <v>747</v>
      </c>
      <c r="AG11" s="102" t="s">
        <v>748</v>
      </c>
      <c r="AH11" s="120" t="s">
        <v>749</v>
      </c>
      <c r="AI11" s="102" t="s">
        <v>750</v>
      </c>
      <c r="AJ11" s="120" t="s">
        <v>751</v>
      </c>
      <c r="AK11" s="102" t="s">
        <v>524</v>
      </c>
      <c r="AL11" s="120" t="s">
        <v>525</v>
      </c>
      <c r="AM11" s="102" t="s">
        <v>752</v>
      </c>
      <c r="AN11" s="120" t="s">
        <v>753</v>
      </c>
      <c r="AO11" s="102" t="s">
        <v>754</v>
      </c>
      <c r="AP11" s="120" t="s">
        <v>755</v>
      </c>
      <c r="AQ11" s="102" t="s">
        <v>756</v>
      </c>
      <c r="AR11" s="120" t="s">
        <v>757</v>
      </c>
      <c r="AS11" s="102" t="s">
        <v>758</v>
      </c>
      <c r="AT11" s="120" t="s">
        <v>759</v>
      </c>
      <c r="AU11" s="102" t="s">
        <v>532</v>
      </c>
      <c r="AV11" s="120" t="s">
        <v>533</v>
      </c>
      <c r="AW11" s="102" t="s">
        <v>760</v>
      </c>
      <c r="AX11" s="120" t="s">
        <v>761</v>
      </c>
      <c r="AY11" s="102" t="s">
        <v>762</v>
      </c>
      <c r="AZ11" s="120" t="s">
        <v>763</v>
      </c>
      <c r="BA11" s="102" t="s">
        <v>764</v>
      </c>
      <c r="BB11" s="120" t="s">
        <v>765</v>
      </c>
      <c r="BC11" s="102" t="s">
        <v>766</v>
      </c>
      <c r="BD11" s="120" t="s">
        <v>767</v>
      </c>
      <c r="BE11" s="102" t="s">
        <v>540</v>
      </c>
      <c r="BF11" s="120" t="s">
        <v>541</v>
      </c>
      <c r="BG11" s="102" t="s">
        <v>768</v>
      </c>
      <c r="BH11" s="120" t="s">
        <v>769</v>
      </c>
      <c r="BI11" s="102" t="s">
        <v>770</v>
      </c>
      <c r="BJ11" s="120" t="s">
        <v>771</v>
      </c>
      <c r="BK11" s="102" t="s">
        <v>772</v>
      </c>
      <c r="BL11" s="120" t="s">
        <v>773</v>
      </c>
      <c r="BM11" s="102" t="s">
        <v>774</v>
      </c>
      <c r="BN11" s="120" t="s">
        <v>775</v>
      </c>
      <c r="BO11" s="102" t="s">
        <v>548</v>
      </c>
      <c r="BP11" s="120" t="s">
        <v>549</v>
      </c>
      <c r="BQ11" s="102" t="s">
        <v>776</v>
      </c>
      <c r="BR11" s="120" t="s">
        <v>777</v>
      </c>
      <c r="BS11" s="102" t="s">
        <v>778</v>
      </c>
      <c r="BT11" s="126" t="s">
        <v>779</v>
      </c>
    </row>
    <row r="12" spans="1:72" ht="13" customHeight="1" x14ac:dyDescent="0.15">
      <c r="A12" s="57" t="s">
        <v>247</v>
      </c>
      <c r="B12" s="106">
        <v>2</v>
      </c>
      <c r="C12" s="20">
        <v>25.435818341610702</v>
      </c>
      <c r="D12" s="113">
        <v>2.6549518600837398</v>
      </c>
      <c r="E12" s="20">
        <v>23.4483024020358</v>
      </c>
      <c r="F12" s="113">
        <v>0.89705626991568299</v>
      </c>
      <c r="G12" s="20">
        <v>18.00930592073</v>
      </c>
      <c r="H12" s="113">
        <v>1.05718398199935</v>
      </c>
      <c r="I12" s="20">
        <v>-7.42651242088073</v>
      </c>
      <c r="J12" s="113">
        <v>2.8576926621241299</v>
      </c>
      <c r="K12" s="20">
        <v>-5.4389964813057903</v>
      </c>
      <c r="L12" s="113">
        <v>1.3864876210017301</v>
      </c>
      <c r="M12" s="20">
        <v>9.8460972484503007</v>
      </c>
      <c r="N12" s="113">
        <v>1.7202858124396501</v>
      </c>
      <c r="O12" s="20">
        <v>10.521772430810501</v>
      </c>
      <c r="P12" s="113">
        <v>0.61792366990290304</v>
      </c>
      <c r="Q12" s="20">
        <v>7.6409773408743504</v>
      </c>
      <c r="R12" s="113">
        <v>0.663712635260582</v>
      </c>
      <c r="S12" s="20">
        <v>-2.2051199075759498</v>
      </c>
      <c r="T12" s="113">
        <v>1.8438811617579101</v>
      </c>
      <c r="U12" s="20">
        <v>-2.8807950899361798</v>
      </c>
      <c r="V12" s="113">
        <v>0.90683191608523495</v>
      </c>
      <c r="W12" s="20">
        <v>13.8176474257754</v>
      </c>
      <c r="X12" s="113">
        <v>1.3046973490935101</v>
      </c>
      <c r="Y12" s="20">
        <v>12.9889824506865</v>
      </c>
      <c r="Z12" s="113">
        <v>0.68274011907448595</v>
      </c>
      <c r="AA12" s="20">
        <v>14.260626540867699</v>
      </c>
      <c r="AB12" s="113">
        <v>0.76547553154205805</v>
      </c>
      <c r="AC12" s="20">
        <v>0.44297911509230098</v>
      </c>
      <c r="AD12" s="113">
        <v>1.51267576238969</v>
      </c>
      <c r="AE12" s="20">
        <v>1.2716440901812001</v>
      </c>
      <c r="AF12" s="113">
        <v>1.02571285435225</v>
      </c>
      <c r="AG12" s="20">
        <v>76.0856106945307</v>
      </c>
      <c r="AH12" s="113">
        <v>1.60152017743396</v>
      </c>
      <c r="AI12" s="20">
        <v>78.471694940550094</v>
      </c>
      <c r="AJ12" s="113">
        <v>0.85791376538394204</v>
      </c>
      <c r="AK12" s="20">
        <v>78.658521953075095</v>
      </c>
      <c r="AL12" s="113">
        <v>1.2076426675276499</v>
      </c>
      <c r="AM12" s="20">
        <v>2.5729112585443699</v>
      </c>
      <c r="AN12" s="113">
        <v>2.00580848815668</v>
      </c>
      <c r="AO12" s="20">
        <v>0.18682701252498601</v>
      </c>
      <c r="AP12" s="113">
        <v>1.4813564193902</v>
      </c>
      <c r="AQ12" s="20">
        <v>78.647432240383296</v>
      </c>
      <c r="AR12" s="113">
        <v>1.8922433837105099</v>
      </c>
      <c r="AS12" s="20">
        <v>80.024326675430402</v>
      </c>
      <c r="AT12" s="113">
        <v>0.94883806895571499</v>
      </c>
      <c r="AU12" s="20">
        <v>79.466486401230895</v>
      </c>
      <c r="AV12" s="113">
        <v>0.99111807592923196</v>
      </c>
      <c r="AW12" s="20">
        <v>0.81905416084759997</v>
      </c>
      <c r="AX12" s="113">
        <v>2.1360945820889699</v>
      </c>
      <c r="AY12" s="20">
        <v>-0.55784027419954896</v>
      </c>
      <c r="AZ12" s="113">
        <v>1.37208189315845</v>
      </c>
      <c r="BA12" s="20">
        <v>58.685286073796398</v>
      </c>
      <c r="BB12" s="113">
        <v>1.80226116058311</v>
      </c>
      <c r="BC12" s="20">
        <v>62.3051812878101</v>
      </c>
      <c r="BD12" s="113">
        <v>1.0871450630806101</v>
      </c>
      <c r="BE12" s="20">
        <v>59.936999005755702</v>
      </c>
      <c r="BF12" s="113">
        <v>1.14667307606043</v>
      </c>
      <c r="BG12" s="20">
        <v>1.2517129319592799</v>
      </c>
      <c r="BH12" s="113">
        <v>2.13611901220608</v>
      </c>
      <c r="BI12" s="20">
        <v>-2.3681822820543998</v>
      </c>
      <c r="BJ12" s="113">
        <v>1.58010870877368</v>
      </c>
      <c r="BK12" s="20">
        <v>33.800347400269402</v>
      </c>
      <c r="BL12" s="113">
        <v>1.5482676441504</v>
      </c>
      <c r="BM12" s="20">
        <v>38.989645092324899</v>
      </c>
      <c r="BN12" s="113">
        <v>0.97512003977089701</v>
      </c>
      <c r="BO12" s="20">
        <v>46.895885967642997</v>
      </c>
      <c r="BP12" s="113">
        <v>1.44294116140512</v>
      </c>
      <c r="BQ12" s="20">
        <v>13.0955385673736</v>
      </c>
      <c r="BR12" s="113">
        <v>2.1164148679311898</v>
      </c>
      <c r="BS12" s="20">
        <v>7.9062408753181002</v>
      </c>
      <c r="BT12" s="123">
        <v>1.74153331499571</v>
      </c>
    </row>
    <row r="13" spans="1:72" ht="13" customHeight="1" x14ac:dyDescent="0.15">
      <c r="A13" s="57" t="s">
        <v>248</v>
      </c>
      <c r="B13" s="106">
        <v>2</v>
      </c>
      <c r="C13" s="20" t="s">
        <v>327</v>
      </c>
      <c r="D13" s="113" t="s">
        <v>327</v>
      </c>
      <c r="E13" s="20">
        <v>63.010680243003797</v>
      </c>
      <c r="F13" s="113">
        <v>1.00413353395995</v>
      </c>
      <c r="G13" s="20">
        <v>60.973714329214502</v>
      </c>
      <c r="H13" s="113">
        <v>1.1788124420634001</v>
      </c>
      <c r="I13" s="20" t="s">
        <v>327</v>
      </c>
      <c r="J13" s="113" t="s">
        <v>327</v>
      </c>
      <c r="K13" s="20">
        <v>-2.0369659137892202</v>
      </c>
      <c r="L13" s="113">
        <v>1.54850990554997</v>
      </c>
      <c r="M13" s="20" t="s">
        <v>327</v>
      </c>
      <c r="N13" s="113" t="s">
        <v>327</v>
      </c>
      <c r="O13" s="20">
        <v>10.225205327225501</v>
      </c>
      <c r="P13" s="113">
        <v>0.61706962201168503</v>
      </c>
      <c r="Q13" s="20">
        <v>8.9497344645382793</v>
      </c>
      <c r="R13" s="113">
        <v>0.54270026389099402</v>
      </c>
      <c r="S13" s="20" t="s">
        <v>327</v>
      </c>
      <c r="T13" s="113" t="s">
        <v>327</v>
      </c>
      <c r="U13" s="20">
        <v>-1.27547086268719</v>
      </c>
      <c r="V13" s="113">
        <v>0.82176547435201897</v>
      </c>
      <c r="W13" s="20" t="s">
        <v>327</v>
      </c>
      <c r="X13" s="113" t="s">
        <v>327</v>
      </c>
      <c r="Y13" s="20">
        <v>13.540456546493701</v>
      </c>
      <c r="Z13" s="113">
        <v>0.70534800768426897</v>
      </c>
      <c r="AA13" s="20">
        <v>16.0205787446864</v>
      </c>
      <c r="AB13" s="113">
        <v>0.61455842903176405</v>
      </c>
      <c r="AC13" s="20" t="s">
        <v>327</v>
      </c>
      <c r="AD13" s="113" t="s">
        <v>327</v>
      </c>
      <c r="AE13" s="20">
        <v>2.4801221981927299</v>
      </c>
      <c r="AF13" s="113">
        <v>0.93552010915755202</v>
      </c>
      <c r="AG13" s="20" t="s">
        <v>327</v>
      </c>
      <c r="AH13" s="113" t="s">
        <v>327</v>
      </c>
      <c r="AI13" s="20">
        <v>70.567992745804304</v>
      </c>
      <c r="AJ13" s="113">
        <v>0.91828418864875405</v>
      </c>
      <c r="AK13" s="20">
        <v>69.896003836669195</v>
      </c>
      <c r="AL13" s="113">
        <v>0.72181993115235599</v>
      </c>
      <c r="AM13" s="20" t="s">
        <v>327</v>
      </c>
      <c r="AN13" s="113" t="s">
        <v>327</v>
      </c>
      <c r="AO13" s="20">
        <v>-0.67198890913512299</v>
      </c>
      <c r="AP13" s="113">
        <v>1.16801963345275</v>
      </c>
      <c r="AQ13" s="20" t="s">
        <v>327</v>
      </c>
      <c r="AR13" s="113" t="s">
        <v>327</v>
      </c>
      <c r="AS13" s="20">
        <v>73.033110232375407</v>
      </c>
      <c r="AT13" s="113">
        <v>0.79975081185196095</v>
      </c>
      <c r="AU13" s="20">
        <v>74.581756836048399</v>
      </c>
      <c r="AV13" s="113">
        <v>0.81442445225901505</v>
      </c>
      <c r="AW13" s="20" t="s">
        <v>327</v>
      </c>
      <c r="AX13" s="113" t="s">
        <v>327</v>
      </c>
      <c r="AY13" s="20">
        <v>1.54864660367301</v>
      </c>
      <c r="AZ13" s="113">
        <v>1.14144143498266</v>
      </c>
      <c r="BA13" s="20" t="s">
        <v>327</v>
      </c>
      <c r="BB13" s="113" t="s">
        <v>327</v>
      </c>
      <c r="BC13" s="20">
        <v>46.050021213551503</v>
      </c>
      <c r="BD13" s="113">
        <v>0.98490554871863301</v>
      </c>
      <c r="BE13" s="20">
        <v>46.963558364248797</v>
      </c>
      <c r="BF13" s="113">
        <v>1.0055424090579601</v>
      </c>
      <c r="BG13" s="20" t="s">
        <v>327</v>
      </c>
      <c r="BH13" s="113" t="s">
        <v>327</v>
      </c>
      <c r="BI13" s="20">
        <v>0.91353715069729402</v>
      </c>
      <c r="BJ13" s="113">
        <v>1.40753489346121</v>
      </c>
      <c r="BK13" s="20" t="s">
        <v>327</v>
      </c>
      <c r="BL13" s="113" t="s">
        <v>327</v>
      </c>
      <c r="BM13" s="20">
        <v>13.336763150894001</v>
      </c>
      <c r="BN13" s="113">
        <v>0.65816221493039395</v>
      </c>
      <c r="BO13" s="20">
        <v>5.9976442572768303</v>
      </c>
      <c r="BP13" s="113">
        <v>0.37315334722457499</v>
      </c>
      <c r="BQ13" s="20" t="s">
        <v>327</v>
      </c>
      <c r="BR13" s="113" t="s">
        <v>327</v>
      </c>
      <c r="BS13" s="20">
        <v>-7.3391188936171599</v>
      </c>
      <c r="BT13" s="123">
        <v>0.75658503930951904</v>
      </c>
    </row>
    <row r="14" spans="1:72" ht="13" customHeight="1" x14ac:dyDescent="0.15">
      <c r="A14" s="57" t="s">
        <v>251</v>
      </c>
      <c r="B14" s="106">
        <v>2</v>
      </c>
      <c r="C14" s="20" t="s">
        <v>327</v>
      </c>
      <c r="D14" s="113" t="s">
        <v>327</v>
      </c>
      <c r="E14" s="20">
        <v>20.790204311941999</v>
      </c>
      <c r="F14" s="113">
        <v>0.91130758128614198</v>
      </c>
      <c r="G14" s="20">
        <v>25.952147221836601</v>
      </c>
      <c r="H14" s="113">
        <v>1.5716551802632901</v>
      </c>
      <c r="I14" s="20" t="s">
        <v>327</v>
      </c>
      <c r="J14" s="113" t="s">
        <v>327</v>
      </c>
      <c r="K14" s="20">
        <v>5.1619429098946599</v>
      </c>
      <c r="L14" s="113">
        <v>1.8167502616920199</v>
      </c>
      <c r="M14" s="20" t="s">
        <v>327</v>
      </c>
      <c r="N14" s="113" t="s">
        <v>327</v>
      </c>
      <c r="O14" s="20">
        <v>4.4689718731835004</v>
      </c>
      <c r="P14" s="113">
        <v>0.32620200104981201</v>
      </c>
      <c r="Q14" s="20">
        <v>4.4810935253046802</v>
      </c>
      <c r="R14" s="113">
        <v>0.69915046738101905</v>
      </c>
      <c r="S14" s="20" t="s">
        <v>327</v>
      </c>
      <c r="T14" s="113" t="s">
        <v>327</v>
      </c>
      <c r="U14" s="20">
        <v>1.2121652121181501E-2</v>
      </c>
      <c r="V14" s="113">
        <v>0.77150445334294604</v>
      </c>
      <c r="W14" s="20" t="s">
        <v>327</v>
      </c>
      <c r="X14" s="113" t="s">
        <v>327</v>
      </c>
      <c r="Y14" s="20">
        <v>8.5251332490224598</v>
      </c>
      <c r="Z14" s="113">
        <v>0.59791460293143694</v>
      </c>
      <c r="AA14" s="20">
        <v>11.960310460551201</v>
      </c>
      <c r="AB14" s="113">
        <v>1.0923618113406</v>
      </c>
      <c r="AC14" s="20" t="s">
        <v>327</v>
      </c>
      <c r="AD14" s="113" t="s">
        <v>327</v>
      </c>
      <c r="AE14" s="20">
        <v>3.43517721152877</v>
      </c>
      <c r="AF14" s="113">
        <v>1.2452936197033899</v>
      </c>
      <c r="AG14" s="20" t="s">
        <v>327</v>
      </c>
      <c r="AH14" s="113" t="s">
        <v>327</v>
      </c>
      <c r="AI14" s="20">
        <v>51.833414873734</v>
      </c>
      <c r="AJ14" s="113">
        <v>0.82756800771683603</v>
      </c>
      <c r="AK14" s="20">
        <v>59.938897796978203</v>
      </c>
      <c r="AL14" s="113">
        <v>1.2621366572689301</v>
      </c>
      <c r="AM14" s="20" t="s">
        <v>327</v>
      </c>
      <c r="AN14" s="113" t="s">
        <v>327</v>
      </c>
      <c r="AO14" s="20">
        <v>8.1054829232442405</v>
      </c>
      <c r="AP14" s="113">
        <v>1.50925735016212</v>
      </c>
      <c r="AQ14" s="20" t="s">
        <v>327</v>
      </c>
      <c r="AR14" s="113" t="s">
        <v>327</v>
      </c>
      <c r="AS14" s="20">
        <v>41.005004407719099</v>
      </c>
      <c r="AT14" s="113">
        <v>0.80461061867607298</v>
      </c>
      <c r="AU14" s="20">
        <v>49.989578390389497</v>
      </c>
      <c r="AV14" s="113">
        <v>1.0036394825759001</v>
      </c>
      <c r="AW14" s="20" t="s">
        <v>327</v>
      </c>
      <c r="AX14" s="113" t="s">
        <v>327</v>
      </c>
      <c r="AY14" s="20">
        <v>8.9845739826703301</v>
      </c>
      <c r="AZ14" s="113">
        <v>1.2863477207472001</v>
      </c>
      <c r="BA14" s="20" t="s">
        <v>327</v>
      </c>
      <c r="BB14" s="113" t="s">
        <v>327</v>
      </c>
      <c r="BC14" s="20">
        <v>25.862490294656499</v>
      </c>
      <c r="BD14" s="113">
        <v>0.79568637573731105</v>
      </c>
      <c r="BE14" s="20">
        <v>33.472269590655202</v>
      </c>
      <c r="BF14" s="113">
        <v>1.12229730661684</v>
      </c>
      <c r="BG14" s="20" t="s">
        <v>327</v>
      </c>
      <c r="BH14" s="113" t="s">
        <v>327</v>
      </c>
      <c r="BI14" s="20">
        <v>7.6097792959986998</v>
      </c>
      <c r="BJ14" s="113">
        <v>1.37574272775595</v>
      </c>
      <c r="BK14" s="20" t="s">
        <v>327</v>
      </c>
      <c r="BL14" s="113" t="s">
        <v>327</v>
      </c>
      <c r="BM14" s="20">
        <v>3.8545243742197401</v>
      </c>
      <c r="BN14" s="113">
        <v>0.32022695166884102</v>
      </c>
      <c r="BO14" s="20">
        <v>9.1352511326403008</v>
      </c>
      <c r="BP14" s="113">
        <v>0.94330077334163698</v>
      </c>
      <c r="BQ14" s="20" t="s">
        <v>327</v>
      </c>
      <c r="BR14" s="113" t="s">
        <v>327</v>
      </c>
      <c r="BS14" s="20">
        <v>5.2807267584205499</v>
      </c>
      <c r="BT14" s="123">
        <v>0.99617350374422597</v>
      </c>
    </row>
    <row r="15" spans="1:72" ht="13" customHeight="1" x14ac:dyDescent="0.15">
      <c r="A15" s="109" t="s">
        <v>252</v>
      </c>
      <c r="B15" s="106">
        <v>2</v>
      </c>
      <c r="C15" s="20">
        <v>11.629922626222401</v>
      </c>
      <c r="D15" s="113">
        <v>0.80351321645816198</v>
      </c>
      <c r="E15" s="20">
        <v>18.1149109443956</v>
      </c>
      <c r="F15" s="113">
        <v>1.3412546878521401</v>
      </c>
      <c r="G15" s="20">
        <v>29.675701601606999</v>
      </c>
      <c r="H15" s="113">
        <v>2.3351093388969</v>
      </c>
      <c r="I15" s="20">
        <v>18.0457789753846</v>
      </c>
      <c r="J15" s="113">
        <v>2.4694876216791299</v>
      </c>
      <c r="K15" s="20">
        <v>11.5607906572113</v>
      </c>
      <c r="L15" s="113">
        <v>2.69289802300215</v>
      </c>
      <c r="M15" s="20">
        <v>1.3236888151934001</v>
      </c>
      <c r="N15" s="113">
        <v>0.21536102491466</v>
      </c>
      <c r="O15" s="20">
        <v>3.2947617466507499</v>
      </c>
      <c r="P15" s="113">
        <v>0.39750537743973402</v>
      </c>
      <c r="Q15" s="20">
        <v>5.3281651734222804</v>
      </c>
      <c r="R15" s="113">
        <v>1.1015439374567</v>
      </c>
      <c r="S15" s="20">
        <v>4.0044763582288798</v>
      </c>
      <c r="T15" s="113">
        <v>1.1223989563430199</v>
      </c>
      <c r="U15" s="20">
        <v>2.03340342677153</v>
      </c>
      <c r="V15" s="113">
        <v>1.1710719752607499</v>
      </c>
      <c r="W15" s="20">
        <v>4.3215397089202696</v>
      </c>
      <c r="X15" s="113">
        <v>0.321809953486422</v>
      </c>
      <c r="Y15" s="20">
        <v>8.3385850640371793</v>
      </c>
      <c r="Z15" s="113">
        <v>0.82652800921407898</v>
      </c>
      <c r="AA15" s="20">
        <v>12.2582375610471</v>
      </c>
      <c r="AB15" s="113">
        <v>1.63218758250315</v>
      </c>
      <c r="AC15" s="20">
        <v>7.9366978521268603</v>
      </c>
      <c r="AD15" s="113">
        <v>1.6636099154069801</v>
      </c>
      <c r="AE15" s="20">
        <v>3.9196524970099502</v>
      </c>
      <c r="AF15" s="113">
        <v>1.8295313209925801</v>
      </c>
      <c r="AG15" s="20">
        <v>51.922179819260101</v>
      </c>
      <c r="AH15" s="113">
        <v>1.3650707442758201</v>
      </c>
      <c r="AI15" s="20">
        <v>59.384095020214303</v>
      </c>
      <c r="AJ15" s="113">
        <v>1.06828719233768</v>
      </c>
      <c r="AK15" s="20">
        <v>68.603728037151896</v>
      </c>
      <c r="AL15" s="113">
        <v>1.7151701059423801</v>
      </c>
      <c r="AM15" s="20">
        <v>16.681548217891802</v>
      </c>
      <c r="AN15" s="113">
        <v>2.1920827149530999</v>
      </c>
      <c r="AO15" s="20">
        <v>9.2196330169376193</v>
      </c>
      <c r="AP15" s="113">
        <v>2.0206548487139302</v>
      </c>
      <c r="AQ15" s="20">
        <v>25.424199810198299</v>
      </c>
      <c r="AR15" s="113">
        <v>1.2414357829517799</v>
      </c>
      <c r="AS15" s="20">
        <v>27.196716905902701</v>
      </c>
      <c r="AT15" s="113">
        <v>1.0972469913271901</v>
      </c>
      <c r="AU15" s="20">
        <v>33.249027016103902</v>
      </c>
      <c r="AV15" s="113">
        <v>1.4812961317068201</v>
      </c>
      <c r="AW15" s="20">
        <v>7.8248272059055504</v>
      </c>
      <c r="AX15" s="113">
        <v>1.9327185602158099</v>
      </c>
      <c r="AY15" s="20">
        <v>6.0523101102011898</v>
      </c>
      <c r="AZ15" s="113">
        <v>1.84341780120139</v>
      </c>
      <c r="BA15" s="20">
        <v>23.201237113847501</v>
      </c>
      <c r="BB15" s="113">
        <v>1.0594167605914899</v>
      </c>
      <c r="BC15" s="20">
        <v>21.690177325895799</v>
      </c>
      <c r="BD15" s="113">
        <v>0.91568899802290504</v>
      </c>
      <c r="BE15" s="20">
        <v>27.464774124286802</v>
      </c>
      <c r="BF15" s="113">
        <v>1.7700504194150599</v>
      </c>
      <c r="BG15" s="20">
        <v>4.2635370104393298</v>
      </c>
      <c r="BH15" s="113">
        <v>2.06287235666524</v>
      </c>
      <c r="BI15" s="20">
        <v>5.7745967983909496</v>
      </c>
      <c r="BJ15" s="113">
        <v>1.99287852825295</v>
      </c>
      <c r="BK15" s="20">
        <v>3.8444980037681198</v>
      </c>
      <c r="BL15" s="113">
        <v>0.39760607722886299</v>
      </c>
      <c r="BM15" s="20">
        <v>4.2572410480921903</v>
      </c>
      <c r="BN15" s="113">
        <v>0.40470015332805698</v>
      </c>
      <c r="BO15" s="20">
        <v>7.6376944762479502</v>
      </c>
      <c r="BP15" s="113">
        <v>1.5011155978556301</v>
      </c>
      <c r="BQ15" s="20">
        <v>3.7931964724798299</v>
      </c>
      <c r="BR15" s="113">
        <v>1.5528807522713399</v>
      </c>
      <c r="BS15" s="20">
        <v>3.3804534281557599</v>
      </c>
      <c r="BT15" s="123">
        <v>1.5547122731326299</v>
      </c>
    </row>
    <row r="16" spans="1:72" ht="13" customHeight="1" x14ac:dyDescent="0.15">
      <c r="A16" s="109" t="s">
        <v>253</v>
      </c>
      <c r="B16" s="106">
        <v>2</v>
      </c>
      <c r="C16" s="20" t="s">
        <v>327</v>
      </c>
      <c r="D16" s="113" t="s">
        <v>327</v>
      </c>
      <c r="E16" s="20">
        <v>23.887801247100999</v>
      </c>
      <c r="F16" s="113">
        <v>1.22855692409283</v>
      </c>
      <c r="G16" s="20">
        <v>20.092042861254999</v>
      </c>
      <c r="H16" s="113">
        <v>1.52764434103147</v>
      </c>
      <c r="I16" s="20" t="s">
        <v>327</v>
      </c>
      <c r="J16" s="113" t="s">
        <v>327</v>
      </c>
      <c r="K16" s="20">
        <v>-3.7957583858459998</v>
      </c>
      <c r="L16" s="113">
        <v>1.9603696968740201</v>
      </c>
      <c r="M16" s="20" t="s">
        <v>327</v>
      </c>
      <c r="N16" s="113" t="s">
        <v>327</v>
      </c>
      <c r="O16" s="20">
        <v>5.8297317235244099</v>
      </c>
      <c r="P16" s="113">
        <v>0.526014290373223</v>
      </c>
      <c r="Q16" s="20">
        <v>3.14703817034547</v>
      </c>
      <c r="R16" s="113">
        <v>0.39526515228515502</v>
      </c>
      <c r="S16" s="20" t="s">
        <v>327</v>
      </c>
      <c r="T16" s="113" t="s">
        <v>327</v>
      </c>
      <c r="U16" s="20">
        <v>-2.6826935531789302</v>
      </c>
      <c r="V16" s="113">
        <v>0.65797080048270595</v>
      </c>
      <c r="W16" s="20" t="s">
        <v>327</v>
      </c>
      <c r="X16" s="113" t="s">
        <v>327</v>
      </c>
      <c r="Y16" s="20">
        <v>8.7408133768713601</v>
      </c>
      <c r="Z16" s="113">
        <v>0.65314576498422605</v>
      </c>
      <c r="AA16" s="20">
        <v>11.491714811821399</v>
      </c>
      <c r="AB16" s="113">
        <v>0.98191261786476203</v>
      </c>
      <c r="AC16" s="20" t="s">
        <v>327</v>
      </c>
      <c r="AD16" s="113" t="s">
        <v>327</v>
      </c>
      <c r="AE16" s="20">
        <v>2.7509014349500398</v>
      </c>
      <c r="AF16" s="113">
        <v>1.17930139465654</v>
      </c>
      <c r="AG16" s="20" t="s">
        <v>327</v>
      </c>
      <c r="AH16" s="113" t="s">
        <v>327</v>
      </c>
      <c r="AI16" s="20">
        <v>43.104323199853397</v>
      </c>
      <c r="AJ16" s="113">
        <v>1.2413250049939299</v>
      </c>
      <c r="AK16" s="20">
        <v>46.331822394600799</v>
      </c>
      <c r="AL16" s="113">
        <v>1.29610765268495</v>
      </c>
      <c r="AM16" s="20" t="s">
        <v>327</v>
      </c>
      <c r="AN16" s="113" t="s">
        <v>327</v>
      </c>
      <c r="AO16" s="20">
        <v>3.2274991947473799</v>
      </c>
      <c r="AP16" s="113">
        <v>1.7946539542128099</v>
      </c>
      <c r="AQ16" s="20" t="s">
        <v>327</v>
      </c>
      <c r="AR16" s="113" t="s">
        <v>327</v>
      </c>
      <c r="AS16" s="20">
        <v>56.9375462871377</v>
      </c>
      <c r="AT16" s="113">
        <v>1.31170534039849</v>
      </c>
      <c r="AU16" s="20">
        <v>76.341516193992405</v>
      </c>
      <c r="AV16" s="113">
        <v>0.96366791225049497</v>
      </c>
      <c r="AW16" s="20" t="s">
        <v>327</v>
      </c>
      <c r="AX16" s="113" t="s">
        <v>327</v>
      </c>
      <c r="AY16" s="20">
        <v>19.403969906854702</v>
      </c>
      <c r="AZ16" s="113">
        <v>1.6276445389369101</v>
      </c>
      <c r="BA16" s="20" t="s">
        <v>327</v>
      </c>
      <c r="BB16" s="113" t="s">
        <v>327</v>
      </c>
      <c r="BC16" s="20">
        <v>30.685470397162899</v>
      </c>
      <c r="BD16" s="113">
        <v>1.2704249326438899</v>
      </c>
      <c r="BE16" s="20">
        <v>42.900980168670102</v>
      </c>
      <c r="BF16" s="113">
        <v>1.1477324315480699</v>
      </c>
      <c r="BG16" s="20" t="s">
        <v>327</v>
      </c>
      <c r="BH16" s="113" t="s">
        <v>327</v>
      </c>
      <c r="BI16" s="20">
        <v>12.2155097715072</v>
      </c>
      <c r="BJ16" s="113">
        <v>1.7120949868247599</v>
      </c>
      <c r="BK16" s="20" t="s">
        <v>327</v>
      </c>
      <c r="BL16" s="113" t="s">
        <v>327</v>
      </c>
      <c r="BM16" s="20">
        <v>3.3970469265364001</v>
      </c>
      <c r="BN16" s="113">
        <v>0.51724557114473901</v>
      </c>
      <c r="BO16" s="20">
        <v>11.4782079803953</v>
      </c>
      <c r="BP16" s="113">
        <v>0.63127458679533599</v>
      </c>
      <c r="BQ16" s="20" t="s">
        <v>327</v>
      </c>
      <c r="BR16" s="113" t="s">
        <v>327</v>
      </c>
      <c r="BS16" s="20">
        <v>8.0811610538588994</v>
      </c>
      <c r="BT16" s="123">
        <v>0.81611922217435195</v>
      </c>
    </row>
    <row r="17" spans="1:72" ht="13" customHeight="1" x14ac:dyDescent="0.15">
      <c r="A17" s="57" t="s">
        <v>254</v>
      </c>
      <c r="B17" s="106">
        <v>2</v>
      </c>
      <c r="C17" s="20">
        <v>18.6427678776415</v>
      </c>
      <c r="D17" s="113">
        <v>0.66073200831514101</v>
      </c>
      <c r="E17" s="20">
        <v>20.0358036926011</v>
      </c>
      <c r="F17" s="113">
        <v>1.5094105390124399</v>
      </c>
      <c r="G17" s="20">
        <v>24.4506266091939</v>
      </c>
      <c r="H17" s="113">
        <v>1.13526365284447</v>
      </c>
      <c r="I17" s="20">
        <v>5.8078587315524102</v>
      </c>
      <c r="J17" s="113">
        <v>1.31354114830177</v>
      </c>
      <c r="K17" s="20">
        <v>4.4148229165927502</v>
      </c>
      <c r="L17" s="113">
        <v>1.8886883641171699</v>
      </c>
      <c r="M17" s="20">
        <v>6.2870794778571097</v>
      </c>
      <c r="N17" s="113">
        <v>0.36474716052321499</v>
      </c>
      <c r="O17" s="20">
        <v>6.8526994670972803</v>
      </c>
      <c r="P17" s="113">
        <v>0.68870644671258496</v>
      </c>
      <c r="Q17" s="20">
        <v>9.9678436532319097</v>
      </c>
      <c r="R17" s="113">
        <v>0.84279267234131605</v>
      </c>
      <c r="S17" s="20">
        <v>3.6807641753747999</v>
      </c>
      <c r="T17" s="113">
        <v>0.91833543961994901</v>
      </c>
      <c r="U17" s="20">
        <v>3.1151441861346298</v>
      </c>
      <c r="V17" s="113">
        <v>1.0884006883017401</v>
      </c>
      <c r="W17" s="20">
        <v>10.7468601531481</v>
      </c>
      <c r="X17" s="113">
        <v>0.56821461132635598</v>
      </c>
      <c r="Y17" s="20">
        <v>14.7275382114519</v>
      </c>
      <c r="Z17" s="113">
        <v>1.14746264861072</v>
      </c>
      <c r="AA17" s="20">
        <v>19.456770425614199</v>
      </c>
      <c r="AB17" s="113">
        <v>1.1182367546193099</v>
      </c>
      <c r="AC17" s="20">
        <v>8.7099102724661197</v>
      </c>
      <c r="AD17" s="113">
        <v>1.2543210449905899</v>
      </c>
      <c r="AE17" s="20">
        <v>4.7292322141623799</v>
      </c>
      <c r="AF17" s="113">
        <v>1.6022246937737099</v>
      </c>
      <c r="AG17" s="20">
        <v>31.057676103028399</v>
      </c>
      <c r="AH17" s="113">
        <v>0.84408434120326903</v>
      </c>
      <c r="AI17" s="20">
        <v>29.383123203420901</v>
      </c>
      <c r="AJ17" s="113">
        <v>1.4430118273538199</v>
      </c>
      <c r="AK17" s="20">
        <v>31.6530950631198</v>
      </c>
      <c r="AL17" s="113">
        <v>1.18619906613548</v>
      </c>
      <c r="AM17" s="20">
        <v>0.59541896009141504</v>
      </c>
      <c r="AN17" s="113">
        <v>1.4558662711819499</v>
      </c>
      <c r="AO17" s="20">
        <v>2.2699718596989098</v>
      </c>
      <c r="AP17" s="113">
        <v>1.8679805562113601</v>
      </c>
      <c r="AQ17" s="20">
        <v>45.526578920071501</v>
      </c>
      <c r="AR17" s="113">
        <v>0.97328598591446902</v>
      </c>
      <c r="AS17" s="20">
        <v>44.923180503584</v>
      </c>
      <c r="AT17" s="113">
        <v>1.74390823792403</v>
      </c>
      <c r="AU17" s="20">
        <v>50.247378059363903</v>
      </c>
      <c r="AV17" s="113">
        <v>1.3059798644536</v>
      </c>
      <c r="AW17" s="20">
        <v>4.7207991392924198</v>
      </c>
      <c r="AX17" s="113">
        <v>1.6287630327140099</v>
      </c>
      <c r="AY17" s="20">
        <v>5.3241975557798602</v>
      </c>
      <c r="AZ17" s="113">
        <v>2.1787150682587102</v>
      </c>
      <c r="BA17" s="20">
        <v>35.389948933121801</v>
      </c>
      <c r="BB17" s="113">
        <v>1.0559949423345201</v>
      </c>
      <c r="BC17" s="20">
        <v>36.198571353207299</v>
      </c>
      <c r="BD17" s="113">
        <v>1.65473714797208</v>
      </c>
      <c r="BE17" s="20">
        <v>42.2342810890134</v>
      </c>
      <c r="BF17" s="113">
        <v>1.3133501016679701</v>
      </c>
      <c r="BG17" s="20">
        <v>6.8443321558915597</v>
      </c>
      <c r="BH17" s="113">
        <v>1.6852340513374899</v>
      </c>
      <c r="BI17" s="20">
        <v>6.0357097358060896</v>
      </c>
      <c r="BJ17" s="113">
        <v>2.11259165917838</v>
      </c>
      <c r="BK17" s="20">
        <v>17.586111381130799</v>
      </c>
      <c r="BL17" s="113">
        <v>0.80459835109227396</v>
      </c>
      <c r="BM17" s="20">
        <v>26.725638856512301</v>
      </c>
      <c r="BN17" s="113">
        <v>1.43555086758053</v>
      </c>
      <c r="BO17" s="20">
        <v>28.362755781977</v>
      </c>
      <c r="BP17" s="113">
        <v>1.3103672252955001</v>
      </c>
      <c r="BQ17" s="20">
        <v>10.7766444008462</v>
      </c>
      <c r="BR17" s="113">
        <v>1.5376738183727501</v>
      </c>
      <c r="BS17" s="20">
        <v>1.63711692546471</v>
      </c>
      <c r="BT17" s="123">
        <v>1.9436739846331901</v>
      </c>
    </row>
    <row r="18" spans="1:72" ht="13" customHeight="1" x14ac:dyDescent="0.15">
      <c r="A18" s="57" t="s">
        <v>255</v>
      </c>
      <c r="B18" s="106">
        <v>2</v>
      </c>
      <c r="C18" s="20">
        <v>7.0211489238746196</v>
      </c>
      <c r="D18" s="113">
        <v>0.688763460581031</v>
      </c>
      <c r="E18" s="20">
        <v>8.0631074003388896</v>
      </c>
      <c r="F18" s="113">
        <v>0.54399667226713899</v>
      </c>
      <c r="G18" s="20">
        <v>8.18523294389359</v>
      </c>
      <c r="H18" s="113">
        <v>0.48996485529900002</v>
      </c>
      <c r="I18" s="20">
        <v>1.1640840200189699</v>
      </c>
      <c r="J18" s="113">
        <v>0.84525775007374404</v>
      </c>
      <c r="K18" s="20">
        <v>0.122125543554699</v>
      </c>
      <c r="L18" s="113">
        <v>0.73211880106024596</v>
      </c>
      <c r="M18" s="20">
        <v>5.6408799311668796</v>
      </c>
      <c r="N18" s="113">
        <v>0.55373500132121201</v>
      </c>
      <c r="O18" s="20">
        <v>5.6146214411054096</v>
      </c>
      <c r="P18" s="113">
        <v>0.59315936642432998</v>
      </c>
      <c r="Q18" s="20">
        <v>6.8856503575647796</v>
      </c>
      <c r="R18" s="113">
        <v>0.51208030089490497</v>
      </c>
      <c r="S18" s="20">
        <v>1.2447704263979</v>
      </c>
      <c r="T18" s="113">
        <v>0.75422058196048902</v>
      </c>
      <c r="U18" s="20">
        <v>1.27102891645937</v>
      </c>
      <c r="V18" s="113">
        <v>0.78362252937337695</v>
      </c>
      <c r="W18" s="20">
        <v>21.355241632421901</v>
      </c>
      <c r="X18" s="113">
        <v>1.08671060535297</v>
      </c>
      <c r="Y18" s="20">
        <v>23.714481563798898</v>
      </c>
      <c r="Z18" s="113">
        <v>1.1935219611183501</v>
      </c>
      <c r="AA18" s="20">
        <v>16.923862410497101</v>
      </c>
      <c r="AB18" s="113">
        <v>0.849351482236819</v>
      </c>
      <c r="AC18" s="20">
        <v>-4.4313792219247903</v>
      </c>
      <c r="AD18" s="113">
        <v>1.37925265276689</v>
      </c>
      <c r="AE18" s="20">
        <v>-6.7906191533017299</v>
      </c>
      <c r="AF18" s="113">
        <v>1.46488655262094</v>
      </c>
      <c r="AG18" s="20">
        <v>44.550888406267802</v>
      </c>
      <c r="AH18" s="113">
        <v>1.7061642553579901</v>
      </c>
      <c r="AI18" s="20">
        <v>38.794043964097298</v>
      </c>
      <c r="AJ18" s="113">
        <v>1.2831495572342</v>
      </c>
      <c r="AK18" s="20">
        <v>37.694396988312398</v>
      </c>
      <c r="AL18" s="113">
        <v>1.23238262986311</v>
      </c>
      <c r="AM18" s="20">
        <v>-6.8564914179553904</v>
      </c>
      <c r="AN18" s="113">
        <v>2.1047003142133098</v>
      </c>
      <c r="AO18" s="20">
        <v>-1.0996469757848899</v>
      </c>
      <c r="AP18" s="113">
        <v>1.77911206297373</v>
      </c>
      <c r="AQ18" s="20">
        <v>65.420502954312795</v>
      </c>
      <c r="AR18" s="113">
        <v>1.41541745973416</v>
      </c>
      <c r="AS18" s="20">
        <v>61.633328177727499</v>
      </c>
      <c r="AT18" s="113">
        <v>1.29341126633599</v>
      </c>
      <c r="AU18" s="20">
        <v>59.117473561487202</v>
      </c>
      <c r="AV18" s="113">
        <v>1.1795026579769501</v>
      </c>
      <c r="AW18" s="20">
        <v>-6.3030293928255503</v>
      </c>
      <c r="AX18" s="113">
        <v>1.84245301310373</v>
      </c>
      <c r="AY18" s="20">
        <v>-2.5158546162403002</v>
      </c>
      <c r="AZ18" s="113">
        <v>1.75046828707622</v>
      </c>
      <c r="BA18" s="20">
        <v>40.221108317084401</v>
      </c>
      <c r="BB18" s="113">
        <v>1.4382828070670399</v>
      </c>
      <c r="BC18" s="20">
        <v>44.627361799466698</v>
      </c>
      <c r="BD18" s="113">
        <v>1.23767366324143</v>
      </c>
      <c r="BE18" s="20">
        <v>44.742277347379499</v>
      </c>
      <c r="BF18" s="113">
        <v>1.31135115114389</v>
      </c>
      <c r="BG18" s="20">
        <v>4.5211690302951304</v>
      </c>
      <c r="BH18" s="113">
        <v>1.9463553824291799</v>
      </c>
      <c r="BI18" s="20">
        <v>0.11491554791283699</v>
      </c>
      <c r="BJ18" s="113">
        <v>1.80318549747048</v>
      </c>
      <c r="BK18" s="20">
        <v>17.103204006479</v>
      </c>
      <c r="BL18" s="113">
        <v>1.35773198023006</v>
      </c>
      <c r="BM18" s="20">
        <v>19.8804548530909</v>
      </c>
      <c r="BN18" s="113">
        <v>1.0229136098093401</v>
      </c>
      <c r="BO18" s="20">
        <v>21.388104996908901</v>
      </c>
      <c r="BP18" s="113">
        <v>0.95659005609565095</v>
      </c>
      <c r="BQ18" s="20">
        <v>4.2849009904299198</v>
      </c>
      <c r="BR18" s="113">
        <v>1.66087346464459</v>
      </c>
      <c r="BS18" s="20">
        <v>1.5076501438179699</v>
      </c>
      <c r="BT18" s="123">
        <v>1.4005059045053201</v>
      </c>
    </row>
    <row r="19" spans="1:72" ht="13" customHeight="1" x14ac:dyDescent="0.15">
      <c r="A19" s="57" t="s">
        <v>256</v>
      </c>
      <c r="B19" s="106">
        <v>2</v>
      </c>
      <c r="C19" s="20">
        <v>32.271579887462501</v>
      </c>
      <c r="D19" s="113">
        <v>1.78520335900809</v>
      </c>
      <c r="E19" s="20">
        <v>28.5359332180129</v>
      </c>
      <c r="F19" s="113">
        <v>1.52221948886778</v>
      </c>
      <c r="G19" s="20">
        <v>34.034512326861602</v>
      </c>
      <c r="H19" s="113">
        <v>1.9670356925564501</v>
      </c>
      <c r="I19" s="20">
        <v>1.76293243939903</v>
      </c>
      <c r="J19" s="113">
        <v>2.6563472003495301</v>
      </c>
      <c r="K19" s="20">
        <v>5.4985791088487099</v>
      </c>
      <c r="L19" s="113">
        <v>2.48724377335233</v>
      </c>
      <c r="M19" s="20">
        <v>13.549034072877101</v>
      </c>
      <c r="N19" s="113">
        <v>1.48750403705378</v>
      </c>
      <c r="O19" s="20">
        <v>6.3308701280699999</v>
      </c>
      <c r="P19" s="113">
        <v>0.59638300617420703</v>
      </c>
      <c r="Q19" s="20">
        <v>5.5583053363287496</v>
      </c>
      <c r="R19" s="113">
        <v>0.97798947021622495</v>
      </c>
      <c r="S19" s="20">
        <v>-7.9907287365483404</v>
      </c>
      <c r="T19" s="113">
        <v>1.7802055117612401</v>
      </c>
      <c r="U19" s="20">
        <v>-0.77256479174125303</v>
      </c>
      <c r="V19" s="113">
        <v>1.14548509108901</v>
      </c>
      <c r="W19" s="20">
        <v>17.551690505292399</v>
      </c>
      <c r="X19" s="113">
        <v>1.53834515955767</v>
      </c>
      <c r="Y19" s="20">
        <v>13.520414015511999</v>
      </c>
      <c r="Z19" s="113">
        <v>0.92858474290425397</v>
      </c>
      <c r="AA19" s="20">
        <v>16.3335066233916</v>
      </c>
      <c r="AB19" s="113">
        <v>1.3443797752025699</v>
      </c>
      <c r="AC19" s="20">
        <v>-1.2181838819008</v>
      </c>
      <c r="AD19" s="113">
        <v>2.04300337980832</v>
      </c>
      <c r="AE19" s="20">
        <v>2.8130926078795899</v>
      </c>
      <c r="AF19" s="113">
        <v>1.6338992027442401</v>
      </c>
      <c r="AG19" s="20">
        <v>40.660752587489398</v>
      </c>
      <c r="AH19" s="113">
        <v>1.7921468226138499</v>
      </c>
      <c r="AI19" s="20">
        <v>37.048896170823603</v>
      </c>
      <c r="AJ19" s="113">
        <v>1.38185915342108</v>
      </c>
      <c r="AK19" s="20">
        <v>39.6218285492251</v>
      </c>
      <c r="AL19" s="113">
        <v>1.6519691374006</v>
      </c>
      <c r="AM19" s="20">
        <v>-1.0389240382642799</v>
      </c>
      <c r="AN19" s="113">
        <v>2.4373740510494102</v>
      </c>
      <c r="AO19" s="20">
        <v>2.5729323784015001</v>
      </c>
      <c r="AP19" s="113">
        <v>2.1537262478824299</v>
      </c>
      <c r="AQ19" s="20">
        <v>46.739685382367597</v>
      </c>
      <c r="AR19" s="113">
        <v>1.78224097110413</v>
      </c>
      <c r="AS19" s="20">
        <v>43.334121560070102</v>
      </c>
      <c r="AT19" s="113">
        <v>1.32473021422375</v>
      </c>
      <c r="AU19" s="20">
        <v>50.003578214235297</v>
      </c>
      <c r="AV19" s="113">
        <v>2.1041549896307701</v>
      </c>
      <c r="AW19" s="20">
        <v>3.2638928318677398</v>
      </c>
      <c r="AX19" s="113">
        <v>2.7575081322582302</v>
      </c>
      <c r="AY19" s="20">
        <v>6.6694566541652103</v>
      </c>
      <c r="AZ19" s="113">
        <v>2.4864388914400002</v>
      </c>
      <c r="BA19" s="20">
        <v>40.405932917369903</v>
      </c>
      <c r="BB19" s="113">
        <v>1.8669173473516301</v>
      </c>
      <c r="BC19" s="20">
        <v>32.4325893560504</v>
      </c>
      <c r="BD19" s="113">
        <v>1.4690164071635501</v>
      </c>
      <c r="BE19" s="20">
        <v>39.317565660319502</v>
      </c>
      <c r="BF19" s="113">
        <v>1.7278468507843401</v>
      </c>
      <c r="BG19" s="20">
        <v>-1.0883672570503999</v>
      </c>
      <c r="BH19" s="113">
        <v>2.5437836231896398</v>
      </c>
      <c r="BI19" s="20">
        <v>6.8849763042691396</v>
      </c>
      <c r="BJ19" s="113">
        <v>2.26792062124782</v>
      </c>
      <c r="BK19" s="20">
        <v>26.836035956782101</v>
      </c>
      <c r="BL19" s="113">
        <v>1.61701937486598</v>
      </c>
      <c r="BM19" s="20">
        <v>24.1672503115716</v>
      </c>
      <c r="BN19" s="113">
        <v>1.28999785267922</v>
      </c>
      <c r="BO19" s="20">
        <v>34.725269418867597</v>
      </c>
      <c r="BP19" s="113">
        <v>1.9128604301101899</v>
      </c>
      <c r="BQ19" s="20">
        <v>7.88923346208552</v>
      </c>
      <c r="BR19" s="113">
        <v>2.5047528188971699</v>
      </c>
      <c r="BS19" s="20">
        <v>10.558019107295999</v>
      </c>
      <c r="BT19" s="123">
        <v>2.3071908211065599</v>
      </c>
    </row>
    <row r="20" spans="1:72" ht="13" customHeight="1" x14ac:dyDescent="0.15">
      <c r="A20" s="57" t="s">
        <v>257</v>
      </c>
      <c r="B20" s="106">
        <v>2</v>
      </c>
      <c r="C20" s="20" t="s">
        <v>327</v>
      </c>
      <c r="D20" s="113" t="s">
        <v>327</v>
      </c>
      <c r="E20" s="20">
        <v>27.674599841187799</v>
      </c>
      <c r="F20" s="113">
        <v>1.5761111284237399</v>
      </c>
      <c r="G20" s="20">
        <v>35.993844561348197</v>
      </c>
      <c r="H20" s="113">
        <v>1.48551682784101</v>
      </c>
      <c r="I20" s="20" t="s">
        <v>327</v>
      </c>
      <c r="J20" s="113" t="s">
        <v>327</v>
      </c>
      <c r="K20" s="20">
        <v>8.3192447201603699</v>
      </c>
      <c r="L20" s="113">
        <v>2.16584545499903</v>
      </c>
      <c r="M20" s="20" t="s">
        <v>327</v>
      </c>
      <c r="N20" s="113" t="s">
        <v>327</v>
      </c>
      <c r="O20" s="20">
        <v>11.8136414384369</v>
      </c>
      <c r="P20" s="113">
        <v>0.99096463066642504</v>
      </c>
      <c r="Q20" s="20">
        <v>12.907140427129701</v>
      </c>
      <c r="R20" s="113">
        <v>1.17422931229613</v>
      </c>
      <c r="S20" s="20" t="s">
        <v>327</v>
      </c>
      <c r="T20" s="113" t="s">
        <v>327</v>
      </c>
      <c r="U20" s="20">
        <v>1.0934989886928499</v>
      </c>
      <c r="V20" s="113">
        <v>1.53649776345014</v>
      </c>
      <c r="W20" s="20" t="s">
        <v>327</v>
      </c>
      <c r="X20" s="113" t="s">
        <v>327</v>
      </c>
      <c r="Y20" s="20">
        <v>21.928949671768599</v>
      </c>
      <c r="Z20" s="113">
        <v>1.69265782150208</v>
      </c>
      <c r="AA20" s="20">
        <v>29.931593682734</v>
      </c>
      <c r="AB20" s="113">
        <v>1.5672192495708499</v>
      </c>
      <c r="AC20" s="20" t="s">
        <v>327</v>
      </c>
      <c r="AD20" s="113" t="s">
        <v>327</v>
      </c>
      <c r="AE20" s="20">
        <v>8.0026440109653905</v>
      </c>
      <c r="AF20" s="113">
        <v>2.3067870896373499</v>
      </c>
      <c r="AG20" s="20" t="s">
        <v>327</v>
      </c>
      <c r="AH20" s="113" t="s">
        <v>327</v>
      </c>
      <c r="AI20" s="20">
        <v>32.3247823338369</v>
      </c>
      <c r="AJ20" s="113">
        <v>1.7160420066341899</v>
      </c>
      <c r="AK20" s="20">
        <v>33.957744894395603</v>
      </c>
      <c r="AL20" s="113">
        <v>1.6476717717230001</v>
      </c>
      <c r="AM20" s="20" t="s">
        <v>327</v>
      </c>
      <c r="AN20" s="113" t="s">
        <v>327</v>
      </c>
      <c r="AO20" s="20">
        <v>1.63296256055863</v>
      </c>
      <c r="AP20" s="113">
        <v>2.3789960983292699</v>
      </c>
      <c r="AQ20" s="20" t="s">
        <v>327</v>
      </c>
      <c r="AR20" s="113" t="s">
        <v>327</v>
      </c>
      <c r="AS20" s="20">
        <v>43.5927513328948</v>
      </c>
      <c r="AT20" s="113">
        <v>2.0483740713465401</v>
      </c>
      <c r="AU20" s="20">
        <v>46.966076463658503</v>
      </c>
      <c r="AV20" s="113">
        <v>1.691648741174</v>
      </c>
      <c r="AW20" s="20" t="s">
        <v>327</v>
      </c>
      <c r="AX20" s="113" t="s">
        <v>327</v>
      </c>
      <c r="AY20" s="20">
        <v>3.3733251307637202</v>
      </c>
      <c r="AZ20" s="113">
        <v>2.6565977865835002</v>
      </c>
      <c r="BA20" s="20" t="s">
        <v>327</v>
      </c>
      <c r="BB20" s="113" t="s">
        <v>327</v>
      </c>
      <c r="BC20" s="20">
        <v>30.413160457999499</v>
      </c>
      <c r="BD20" s="113">
        <v>1.56683768735344</v>
      </c>
      <c r="BE20" s="20">
        <v>38.768373682489901</v>
      </c>
      <c r="BF20" s="113">
        <v>1.4810367486617799</v>
      </c>
      <c r="BG20" s="20" t="s">
        <v>327</v>
      </c>
      <c r="BH20" s="113" t="s">
        <v>327</v>
      </c>
      <c r="BI20" s="20">
        <v>8.3552132244903596</v>
      </c>
      <c r="BJ20" s="113">
        <v>2.1560264816086399</v>
      </c>
      <c r="BK20" s="20" t="s">
        <v>327</v>
      </c>
      <c r="BL20" s="113" t="s">
        <v>327</v>
      </c>
      <c r="BM20" s="20">
        <v>19.3829243822574</v>
      </c>
      <c r="BN20" s="113">
        <v>1.5293891696600801</v>
      </c>
      <c r="BO20" s="20">
        <v>27.416243452441702</v>
      </c>
      <c r="BP20" s="113">
        <v>1.70110263934686</v>
      </c>
      <c r="BQ20" s="20" t="s">
        <v>327</v>
      </c>
      <c r="BR20" s="113" t="s">
        <v>327</v>
      </c>
      <c r="BS20" s="20">
        <v>8.0333190701842891</v>
      </c>
      <c r="BT20" s="123">
        <v>2.2875273598071799</v>
      </c>
    </row>
    <row r="21" spans="1:72" ht="13" customHeight="1" x14ac:dyDescent="0.15">
      <c r="A21" s="57" t="s">
        <v>259</v>
      </c>
      <c r="B21" s="106">
        <v>2</v>
      </c>
      <c r="C21" s="20">
        <v>3.9847445075559902</v>
      </c>
      <c r="D21" s="113">
        <v>0.357329668015757</v>
      </c>
      <c r="E21" s="20">
        <v>1.8022398534632</v>
      </c>
      <c r="F21" s="113">
        <v>0.35060196560718399</v>
      </c>
      <c r="G21" s="20">
        <v>2.9969402711296902</v>
      </c>
      <c r="H21" s="113">
        <v>0.38326609833181102</v>
      </c>
      <c r="I21" s="20">
        <v>-0.987804236426292</v>
      </c>
      <c r="J21" s="113">
        <v>0.52400132993604198</v>
      </c>
      <c r="K21" s="20">
        <v>1.1947004176664999</v>
      </c>
      <c r="L21" s="113">
        <v>0.51943684930712297</v>
      </c>
      <c r="M21" s="20">
        <v>1.8984800595212099</v>
      </c>
      <c r="N21" s="113">
        <v>0.239364243025915</v>
      </c>
      <c r="O21" s="20">
        <v>1.7672749067445399</v>
      </c>
      <c r="P21" s="113">
        <v>0.31089847331286102</v>
      </c>
      <c r="Q21" s="20">
        <v>1.6776692523102099</v>
      </c>
      <c r="R21" s="113">
        <v>0.27875608535053797</v>
      </c>
      <c r="S21" s="20">
        <v>-0.22081080721099999</v>
      </c>
      <c r="T21" s="113">
        <v>0.367423728084246</v>
      </c>
      <c r="U21" s="20">
        <v>-8.9605654434333798E-2</v>
      </c>
      <c r="V21" s="113">
        <v>0.41756773801171998</v>
      </c>
      <c r="W21" s="20">
        <v>3.6106969844251902</v>
      </c>
      <c r="X21" s="113">
        <v>0.37546367582325302</v>
      </c>
      <c r="Y21" s="20">
        <v>4.3559730775254799</v>
      </c>
      <c r="Z21" s="113">
        <v>0.52285283780051595</v>
      </c>
      <c r="AA21" s="20">
        <v>6.2921976007867304</v>
      </c>
      <c r="AB21" s="113">
        <v>0.53880672829439502</v>
      </c>
      <c r="AC21" s="20">
        <v>2.6815006163615398</v>
      </c>
      <c r="AD21" s="113">
        <v>0.65672342909174397</v>
      </c>
      <c r="AE21" s="20">
        <v>1.9362245232612501</v>
      </c>
      <c r="AF21" s="113">
        <v>0.75079143605355803</v>
      </c>
      <c r="AG21" s="20">
        <v>26.4288937268559</v>
      </c>
      <c r="AH21" s="113">
        <v>1.02107952226781</v>
      </c>
      <c r="AI21" s="20">
        <v>26.0116720395431</v>
      </c>
      <c r="AJ21" s="113">
        <v>1.0392101125397599</v>
      </c>
      <c r="AK21" s="20">
        <v>27.967864593796701</v>
      </c>
      <c r="AL21" s="113">
        <v>0.95255822988378902</v>
      </c>
      <c r="AM21" s="20">
        <v>1.53897086694078</v>
      </c>
      <c r="AN21" s="113">
        <v>1.3964134674637001</v>
      </c>
      <c r="AO21" s="20">
        <v>1.9561925542536001</v>
      </c>
      <c r="AP21" s="113">
        <v>1.4097250935286001</v>
      </c>
      <c r="AQ21" s="20">
        <v>52.863981933918403</v>
      </c>
      <c r="AR21" s="113">
        <v>1.02752656202917</v>
      </c>
      <c r="AS21" s="20">
        <v>50.615017483822797</v>
      </c>
      <c r="AT21" s="113">
        <v>1.20112324164222</v>
      </c>
      <c r="AU21" s="20">
        <v>57.425890839047803</v>
      </c>
      <c r="AV21" s="113">
        <v>1.1890707536963101</v>
      </c>
      <c r="AW21" s="20">
        <v>4.5619089051293402</v>
      </c>
      <c r="AX21" s="113">
        <v>1.5715279485174301</v>
      </c>
      <c r="AY21" s="20">
        <v>6.8108733552249996</v>
      </c>
      <c r="AZ21" s="113">
        <v>1.6901438692930899</v>
      </c>
      <c r="BA21" s="20">
        <v>31.349683467180299</v>
      </c>
      <c r="BB21" s="113">
        <v>0.95440517963262494</v>
      </c>
      <c r="BC21" s="20">
        <v>31.488456276006001</v>
      </c>
      <c r="BD21" s="113">
        <v>1.1557548262517301</v>
      </c>
      <c r="BE21" s="20">
        <v>37.227375042653897</v>
      </c>
      <c r="BF21" s="113">
        <v>0.97120827624542205</v>
      </c>
      <c r="BG21" s="20">
        <v>5.8776915754736399</v>
      </c>
      <c r="BH21" s="113">
        <v>1.36166617155498</v>
      </c>
      <c r="BI21" s="20">
        <v>5.73891876664797</v>
      </c>
      <c r="BJ21" s="113">
        <v>1.5096405977092</v>
      </c>
      <c r="BK21" s="20">
        <v>8.1257469619831504</v>
      </c>
      <c r="BL21" s="113">
        <v>0.43148871838902098</v>
      </c>
      <c r="BM21" s="20">
        <v>7.6679916220686897</v>
      </c>
      <c r="BN21" s="113">
        <v>0.50020854244116597</v>
      </c>
      <c r="BO21" s="20">
        <v>11.7718198930994</v>
      </c>
      <c r="BP21" s="113">
        <v>0.64357523811039197</v>
      </c>
      <c r="BQ21" s="20">
        <v>3.6460729311162998</v>
      </c>
      <c r="BR21" s="113">
        <v>0.77483649966031398</v>
      </c>
      <c r="BS21" s="20">
        <v>4.1038282710307596</v>
      </c>
      <c r="BT21" s="123">
        <v>0.815105927496521</v>
      </c>
    </row>
    <row r="22" spans="1:72" ht="13" customHeight="1" x14ac:dyDescent="0.15">
      <c r="A22" s="57" t="s">
        <v>260</v>
      </c>
      <c r="B22" s="106">
        <v>2</v>
      </c>
      <c r="C22" s="20">
        <v>8.4260220480776802</v>
      </c>
      <c r="D22" s="113">
        <v>0.66235502107520405</v>
      </c>
      <c r="E22" s="20">
        <v>6.3961316630360301</v>
      </c>
      <c r="F22" s="113">
        <v>0.93931397734237698</v>
      </c>
      <c r="G22" s="20">
        <v>9.3792463466826597</v>
      </c>
      <c r="H22" s="113">
        <v>0.68935977377008495</v>
      </c>
      <c r="I22" s="20">
        <v>0.95322429860497204</v>
      </c>
      <c r="J22" s="113">
        <v>0.955997422400227</v>
      </c>
      <c r="K22" s="20">
        <v>2.98311468364663</v>
      </c>
      <c r="L22" s="113">
        <v>1.1651298836280399</v>
      </c>
      <c r="M22" s="20">
        <v>3.3862841368982202</v>
      </c>
      <c r="N22" s="113">
        <v>0.48472841936681299</v>
      </c>
      <c r="O22" s="20">
        <v>4.4428421097347703</v>
      </c>
      <c r="P22" s="113">
        <v>0.63706049848878998</v>
      </c>
      <c r="Q22" s="20">
        <v>5.2109267341234098</v>
      </c>
      <c r="R22" s="113">
        <v>0.53034662366453</v>
      </c>
      <c r="S22" s="20">
        <v>1.8246425972251901</v>
      </c>
      <c r="T22" s="113">
        <v>0.71849090583960495</v>
      </c>
      <c r="U22" s="20">
        <v>0.768084624388644</v>
      </c>
      <c r="V22" s="113">
        <v>0.82892316891685003</v>
      </c>
      <c r="W22" s="20">
        <v>6.2277164862216399</v>
      </c>
      <c r="X22" s="113">
        <v>0.59926421196812696</v>
      </c>
      <c r="Y22" s="20">
        <v>6.8546954205484099</v>
      </c>
      <c r="Z22" s="113">
        <v>0.74739750292926499</v>
      </c>
      <c r="AA22" s="20">
        <v>8.1639843087782502</v>
      </c>
      <c r="AB22" s="113">
        <v>0.77311323360637396</v>
      </c>
      <c r="AC22" s="20">
        <v>1.9362678225566099</v>
      </c>
      <c r="AD22" s="113">
        <v>0.97817261652690102</v>
      </c>
      <c r="AE22" s="20">
        <v>1.3092888882298499</v>
      </c>
      <c r="AF22" s="113">
        <v>1.07531720871667</v>
      </c>
      <c r="AG22" s="20">
        <v>59.1473564967323</v>
      </c>
      <c r="AH22" s="113">
        <v>1.2109232816283999</v>
      </c>
      <c r="AI22" s="20">
        <v>59.140931964897298</v>
      </c>
      <c r="AJ22" s="113">
        <v>1.85194007865972</v>
      </c>
      <c r="AK22" s="20">
        <v>59.816681118110502</v>
      </c>
      <c r="AL22" s="113">
        <v>1.15278224895912</v>
      </c>
      <c r="AM22" s="20">
        <v>0.66932462137816595</v>
      </c>
      <c r="AN22" s="113">
        <v>1.6718977562952</v>
      </c>
      <c r="AO22" s="20">
        <v>0.67574915321314699</v>
      </c>
      <c r="AP22" s="113">
        <v>2.1814190263361599</v>
      </c>
      <c r="AQ22" s="20">
        <v>60.232845057906196</v>
      </c>
      <c r="AR22" s="113">
        <v>1.2514779231041799</v>
      </c>
      <c r="AS22" s="20">
        <v>63.039492655913001</v>
      </c>
      <c r="AT22" s="113">
        <v>1.61787069040745</v>
      </c>
      <c r="AU22" s="20">
        <v>62.4494608268839</v>
      </c>
      <c r="AV22" s="113">
        <v>1.1163237611450201</v>
      </c>
      <c r="AW22" s="20">
        <v>2.2166157689777499</v>
      </c>
      <c r="AX22" s="113">
        <v>1.6770139330709599</v>
      </c>
      <c r="AY22" s="20">
        <v>-0.59003182902907303</v>
      </c>
      <c r="AZ22" s="113">
        <v>1.96562567916082</v>
      </c>
      <c r="BA22" s="20">
        <v>49.893142323129503</v>
      </c>
      <c r="BB22" s="113">
        <v>1.3185047765651601</v>
      </c>
      <c r="BC22" s="20">
        <v>53.371265594085003</v>
      </c>
      <c r="BD22" s="113">
        <v>1.8511918709686199</v>
      </c>
      <c r="BE22" s="20">
        <v>54.587337251850798</v>
      </c>
      <c r="BF22" s="113">
        <v>1.30234470234516</v>
      </c>
      <c r="BG22" s="20">
        <v>4.6941949287212701</v>
      </c>
      <c r="BH22" s="113">
        <v>1.85325566761622</v>
      </c>
      <c r="BI22" s="20">
        <v>1.21607165776574</v>
      </c>
      <c r="BJ22" s="113">
        <v>2.2634074018759498</v>
      </c>
      <c r="BK22" s="20">
        <v>11.817303038455</v>
      </c>
      <c r="BL22" s="113">
        <v>0.77800427969636099</v>
      </c>
      <c r="BM22" s="20">
        <v>12.906135381999899</v>
      </c>
      <c r="BN22" s="113">
        <v>1.1653999751568</v>
      </c>
      <c r="BO22" s="20">
        <v>22.202202459619901</v>
      </c>
      <c r="BP22" s="113">
        <v>1.1351190282658501</v>
      </c>
      <c r="BQ22" s="20">
        <v>10.384899421164899</v>
      </c>
      <c r="BR22" s="113">
        <v>1.3761489263728199</v>
      </c>
      <c r="BS22" s="20">
        <v>9.2960670776199805</v>
      </c>
      <c r="BT22" s="123">
        <v>1.62685349998907</v>
      </c>
    </row>
    <row r="23" spans="1:72" ht="13" customHeight="1" x14ac:dyDescent="0.15">
      <c r="A23" s="57" t="s">
        <v>261</v>
      </c>
      <c r="B23" s="106">
        <v>2</v>
      </c>
      <c r="C23" s="20">
        <v>8.4029498435478498</v>
      </c>
      <c r="D23" s="113">
        <v>0.71504789404995495</v>
      </c>
      <c r="E23" s="20">
        <v>7.0646852084615501</v>
      </c>
      <c r="F23" s="113">
        <v>0.65733850591278198</v>
      </c>
      <c r="G23" s="20">
        <v>16.639158808059101</v>
      </c>
      <c r="H23" s="113">
        <v>0.98827126758446904</v>
      </c>
      <c r="I23" s="20">
        <v>8.2362089645112206</v>
      </c>
      <c r="J23" s="113">
        <v>1.2198252289235101</v>
      </c>
      <c r="K23" s="20">
        <v>9.5744735995975301</v>
      </c>
      <c r="L23" s="113">
        <v>1.18691786139086</v>
      </c>
      <c r="M23" s="20">
        <v>10.0932543040611</v>
      </c>
      <c r="N23" s="113">
        <v>0.56474559506434396</v>
      </c>
      <c r="O23" s="20">
        <v>7.7549799568028099</v>
      </c>
      <c r="P23" s="113">
        <v>0.51874741628795595</v>
      </c>
      <c r="Q23" s="20">
        <v>12.6858246641909</v>
      </c>
      <c r="R23" s="113">
        <v>0.50162403888964602</v>
      </c>
      <c r="S23" s="20">
        <v>2.5925703601298302</v>
      </c>
      <c r="T23" s="113">
        <v>0.75535704374589696</v>
      </c>
      <c r="U23" s="20">
        <v>4.9308447073881299</v>
      </c>
      <c r="V23" s="113">
        <v>0.72161316388865204</v>
      </c>
      <c r="W23" s="20">
        <v>9.1480356708965207</v>
      </c>
      <c r="X23" s="113">
        <v>0.63605993271705996</v>
      </c>
      <c r="Y23" s="20">
        <v>6.9667695819175801</v>
      </c>
      <c r="Z23" s="113">
        <v>0.48630246382125403</v>
      </c>
      <c r="AA23" s="20">
        <v>11.3627663178207</v>
      </c>
      <c r="AB23" s="113">
        <v>0.61877535935878303</v>
      </c>
      <c r="AC23" s="20">
        <v>2.2147306469241799</v>
      </c>
      <c r="AD23" s="113">
        <v>0.88738671578834305</v>
      </c>
      <c r="AE23" s="20">
        <v>4.3959967359031298</v>
      </c>
      <c r="AF23" s="113">
        <v>0.78700256141146996</v>
      </c>
      <c r="AG23" s="20">
        <v>45.243258423961898</v>
      </c>
      <c r="AH23" s="113">
        <v>1.27109009424848</v>
      </c>
      <c r="AI23" s="20">
        <v>40.779916927992602</v>
      </c>
      <c r="AJ23" s="113">
        <v>1.2468009996165399</v>
      </c>
      <c r="AK23" s="20">
        <v>47.760399475099398</v>
      </c>
      <c r="AL23" s="113">
        <v>0.95716522281174798</v>
      </c>
      <c r="AM23" s="20">
        <v>2.5171410511375099</v>
      </c>
      <c r="AN23" s="113">
        <v>1.59117418639722</v>
      </c>
      <c r="AO23" s="20">
        <v>6.9804825471068197</v>
      </c>
      <c r="AP23" s="113">
        <v>1.57183904914119</v>
      </c>
      <c r="AQ23" s="20">
        <v>79.2457777436193</v>
      </c>
      <c r="AR23" s="113">
        <v>1.0011742352589299</v>
      </c>
      <c r="AS23" s="20">
        <v>73.335611360030299</v>
      </c>
      <c r="AT23" s="113">
        <v>0.99815902396719003</v>
      </c>
      <c r="AU23" s="20">
        <v>74.385343509840595</v>
      </c>
      <c r="AV23" s="113">
        <v>0.71767557306727103</v>
      </c>
      <c r="AW23" s="20">
        <v>-4.8604342337786202</v>
      </c>
      <c r="AX23" s="113">
        <v>1.23183118872828</v>
      </c>
      <c r="AY23" s="20">
        <v>1.04973214981034</v>
      </c>
      <c r="AZ23" s="113">
        <v>1.2293818224231901</v>
      </c>
      <c r="BA23" s="20">
        <v>56.897525002797799</v>
      </c>
      <c r="BB23" s="113">
        <v>1.2602158473217799</v>
      </c>
      <c r="BC23" s="20">
        <v>50.182977437978998</v>
      </c>
      <c r="BD23" s="113">
        <v>1.1361066259194901</v>
      </c>
      <c r="BE23" s="20">
        <v>53.079540014585902</v>
      </c>
      <c r="BF23" s="113">
        <v>0.74152015460558096</v>
      </c>
      <c r="BG23" s="20">
        <v>-3.8179849882119301</v>
      </c>
      <c r="BH23" s="113">
        <v>1.4621888118595501</v>
      </c>
      <c r="BI23" s="20">
        <v>2.8965625766068501</v>
      </c>
      <c r="BJ23" s="113">
        <v>1.35668360539385</v>
      </c>
      <c r="BK23" s="20">
        <v>25.797638688057301</v>
      </c>
      <c r="BL23" s="113">
        <v>1.15941436946206</v>
      </c>
      <c r="BM23" s="20">
        <v>22.9671214228186</v>
      </c>
      <c r="BN23" s="113">
        <v>0.96763803488459299</v>
      </c>
      <c r="BO23" s="20">
        <v>28.391822338516899</v>
      </c>
      <c r="BP23" s="113">
        <v>0.72427836575182802</v>
      </c>
      <c r="BQ23" s="20">
        <v>2.5941836504595601</v>
      </c>
      <c r="BR23" s="113">
        <v>1.3670482183197601</v>
      </c>
      <c r="BS23" s="20">
        <v>5.4247009156981996</v>
      </c>
      <c r="BT23" s="123">
        <v>1.2086780041232901</v>
      </c>
    </row>
    <row r="24" spans="1:72" ht="13" customHeight="1" x14ac:dyDescent="0.15">
      <c r="A24" s="57" t="s">
        <v>262</v>
      </c>
      <c r="B24" s="106">
        <v>2</v>
      </c>
      <c r="C24" s="20">
        <v>48.108439216945001</v>
      </c>
      <c r="D24" s="113">
        <v>2.1078735581596399</v>
      </c>
      <c r="E24" s="20">
        <v>36.086874485180999</v>
      </c>
      <c r="F24" s="113">
        <v>1.9379338375242601</v>
      </c>
      <c r="G24" s="20">
        <v>58.254648651953801</v>
      </c>
      <c r="H24" s="113">
        <v>1.66861169086332</v>
      </c>
      <c r="I24" s="20">
        <v>10.146209435008799</v>
      </c>
      <c r="J24" s="113">
        <v>2.6883816529790399</v>
      </c>
      <c r="K24" s="20">
        <v>22.167774166772698</v>
      </c>
      <c r="L24" s="113">
        <v>2.5573135383654599</v>
      </c>
      <c r="M24" s="20">
        <v>17.295400280820601</v>
      </c>
      <c r="N24" s="113">
        <v>1.1896508404202</v>
      </c>
      <c r="O24" s="20">
        <v>11.1108585989021</v>
      </c>
      <c r="P24" s="113">
        <v>1.04188776568621</v>
      </c>
      <c r="Q24" s="20">
        <v>20.849932037757601</v>
      </c>
      <c r="R24" s="113">
        <v>1.40017359482171</v>
      </c>
      <c r="S24" s="20">
        <v>3.5545317569369801</v>
      </c>
      <c r="T24" s="113">
        <v>1.8373228398265899</v>
      </c>
      <c r="U24" s="20">
        <v>9.7390734388555096</v>
      </c>
      <c r="V24" s="113">
        <v>1.7452839917682601</v>
      </c>
      <c r="W24" s="20">
        <v>14.671213725372199</v>
      </c>
      <c r="X24" s="113">
        <v>1.1332828081896</v>
      </c>
      <c r="Y24" s="20">
        <v>12.013619484730899</v>
      </c>
      <c r="Z24" s="113">
        <v>1.1169208637972301</v>
      </c>
      <c r="AA24" s="20">
        <v>19.9929756560981</v>
      </c>
      <c r="AB24" s="113">
        <v>1.1063496365583201</v>
      </c>
      <c r="AC24" s="20">
        <v>5.3217619307259598</v>
      </c>
      <c r="AD24" s="113">
        <v>1.58377379750103</v>
      </c>
      <c r="AE24" s="20">
        <v>7.9793561713672299</v>
      </c>
      <c r="AF24" s="113">
        <v>1.5721074181805399</v>
      </c>
      <c r="AG24" s="20">
        <v>57.865305816509299</v>
      </c>
      <c r="AH24" s="113">
        <v>1.63407386977515</v>
      </c>
      <c r="AI24" s="20">
        <v>58.094152091448102</v>
      </c>
      <c r="AJ24" s="113">
        <v>1.55648429495776</v>
      </c>
      <c r="AK24" s="20">
        <v>60.566832520209303</v>
      </c>
      <c r="AL24" s="113">
        <v>1.35540913534574</v>
      </c>
      <c r="AM24" s="20">
        <v>2.7015267037000199</v>
      </c>
      <c r="AN24" s="113">
        <v>2.1230476528002402</v>
      </c>
      <c r="AO24" s="20">
        <v>2.4726804287612301</v>
      </c>
      <c r="AP24" s="113">
        <v>2.06392279037488</v>
      </c>
      <c r="AQ24" s="20">
        <v>65.574286499411798</v>
      </c>
      <c r="AR24" s="113">
        <v>1.6711084445030699</v>
      </c>
      <c r="AS24" s="20">
        <v>70.7776272692373</v>
      </c>
      <c r="AT24" s="113">
        <v>1.3101157653287001</v>
      </c>
      <c r="AU24" s="20">
        <v>69.541649406647295</v>
      </c>
      <c r="AV24" s="113">
        <v>1.2525913830597499</v>
      </c>
      <c r="AW24" s="20">
        <v>3.96736290723558</v>
      </c>
      <c r="AX24" s="113">
        <v>2.08844166933266</v>
      </c>
      <c r="AY24" s="20">
        <v>-1.23597786258993</v>
      </c>
      <c r="AZ24" s="113">
        <v>1.8125640654824799</v>
      </c>
      <c r="BA24" s="20">
        <v>33.003325548719502</v>
      </c>
      <c r="BB24" s="113">
        <v>1.2767418577676899</v>
      </c>
      <c r="BC24" s="20">
        <v>37.931210502867202</v>
      </c>
      <c r="BD24" s="113">
        <v>1.3783634790266599</v>
      </c>
      <c r="BE24" s="20">
        <v>40.068462198341699</v>
      </c>
      <c r="BF24" s="113">
        <v>1.33547783434276</v>
      </c>
      <c r="BG24" s="20">
        <v>7.0651366496221497</v>
      </c>
      <c r="BH24" s="113">
        <v>1.84758513129894</v>
      </c>
      <c r="BI24" s="20">
        <v>2.1372516954744798</v>
      </c>
      <c r="BJ24" s="113">
        <v>1.9192151850001899</v>
      </c>
      <c r="BK24" s="20">
        <v>11.9090508549186</v>
      </c>
      <c r="BL24" s="113">
        <v>1.0587025780408199</v>
      </c>
      <c r="BM24" s="20">
        <v>12.536760667195299</v>
      </c>
      <c r="BN24" s="113">
        <v>1.0253281052554</v>
      </c>
      <c r="BO24" s="20">
        <v>12.2194822941357</v>
      </c>
      <c r="BP24" s="113">
        <v>0.91873616227240196</v>
      </c>
      <c r="BQ24" s="20">
        <v>0.310431439217078</v>
      </c>
      <c r="BR24" s="113">
        <v>1.40175863992961</v>
      </c>
      <c r="BS24" s="20">
        <v>-0.31727837305963502</v>
      </c>
      <c r="BT24" s="123">
        <v>1.37672577490714</v>
      </c>
    </row>
    <row r="25" spans="1:72" ht="13" customHeight="1" x14ac:dyDescent="0.15">
      <c r="A25" s="57" t="s">
        <v>263</v>
      </c>
      <c r="B25" s="106">
        <v>2</v>
      </c>
      <c r="C25" s="20">
        <v>27.2132394556827</v>
      </c>
      <c r="D25" s="113">
        <v>1.0601181931415999</v>
      </c>
      <c r="E25" s="20">
        <v>21.4625957078655</v>
      </c>
      <c r="F25" s="113">
        <v>1.03781344784087</v>
      </c>
      <c r="G25" s="20">
        <v>16.4798894078729</v>
      </c>
      <c r="H25" s="113">
        <v>0.90672973899669196</v>
      </c>
      <c r="I25" s="20">
        <v>-10.7333500478098</v>
      </c>
      <c r="J25" s="113">
        <v>1.3949944096700999</v>
      </c>
      <c r="K25" s="20">
        <v>-4.9827062999926</v>
      </c>
      <c r="L25" s="113">
        <v>1.37812030392864</v>
      </c>
      <c r="M25" s="20">
        <v>5.4696835543276103</v>
      </c>
      <c r="N25" s="113">
        <v>0.62071314195133398</v>
      </c>
      <c r="O25" s="20">
        <v>5.1841178781636499</v>
      </c>
      <c r="P25" s="113">
        <v>0.65235589225675406</v>
      </c>
      <c r="Q25" s="20">
        <v>4.5640081362826797</v>
      </c>
      <c r="R25" s="113">
        <v>0.405164066753263</v>
      </c>
      <c r="S25" s="20">
        <v>-0.90567541804493901</v>
      </c>
      <c r="T25" s="113">
        <v>0.74124403915251802</v>
      </c>
      <c r="U25" s="20">
        <v>-0.62010974188097701</v>
      </c>
      <c r="V25" s="113">
        <v>0.76793628065754804</v>
      </c>
      <c r="W25" s="20">
        <v>10.005510814252</v>
      </c>
      <c r="X25" s="113">
        <v>0.68487778719144399</v>
      </c>
      <c r="Y25" s="20">
        <v>9.2305710486481907</v>
      </c>
      <c r="Z25" s="113">
        <v>0.62495627424317401</v>
      </c>
      <c r="AA25" s="20">
        <v>7.9241679076511504</v>
      </c>
      <c r="AB25" s="113">
        <v>0.50588175690237702</v>
      </c>
      <c r="AC25" s="20">
        <v>-2.08134290660082</v>
      </c>
      <c r="AD25" s="113">
        <v>0.85145401247212604</v>
      </c>
      <c r="AE25" s="20">
        <v>-1.30640314099704</v>
      </c>
      <c r="AF25" s="113">
        <v>0.804043964396566</v>
      </c>
      <c r="AG25" s="20">
        <v>30.091364851714001</v>
      </c>
      <c r="AH25" s="113">
        <v>1.4002376005483701</v>
      </c>
      <c r="AI25" s="20">
        <v>28.927848188018199</v>
      </c>
      <c r="AJ25" s="113">
        <v>1.20972787034902</v>
      </c>
      <c r="AK25" s="20">
        <v>30.801367135368</v>
      </c>
      <c r="AL25" s="113">
        <v>0.95168803565395299</v>
      </c>
      <c r="AM25" s="20">
        <v>0.71000228365399598</v>
      </c>
      <c r="AN25" s="113">
        <v>1.6930373460725401</v>
      </c>
      <c r="AO25" s="20">
        <v>1.8735189473498</v>
      </c>
      <c r="AP25" s="113">
        <v>1.53920487184327</v>
      </c>
      <c r="AQ25" s="20">
        <v>76.267207853156293</v>
      </c>
      <c r="AR25" s="113">
        <v>1.1683599016478901</v>
      </c>
      <c r="AS25" s="20">
        <v>71.297752971966105</v>
      </c>
      <c r="AT25" s="113">
        <v>0.93866187097289899</v>
      </c>
      <c r="AU25" s="20">
        <v>66.351590239002306</v>
      </c>
      <c r="AV25" s="113">
        <v>1.0557970318215499</v>
      </c>
      <c r="AW25" s="20">
        <v>-9.9156176141539305</v>
      </c>
      <c r="AX25" s="113">
        <v>1.5747292567872899</v>
      </c>
      <c r="AY25" s="20">
        <v>-4.9461627329638098</v>
      </c>
      <c r="AZ25" s="113">
        <v>1.4127255502826901</v>
      </c>
      <c r="BA25" s="20">
        <v>42.059867126477698</v>
      </c>
      <c r="BB25" s="113">
        <v>1.1939430133037101</v>
      </c>
      <c r="BC25" s="20">
        <v>42.845134441566998</v>
      </c>
      <c r="BD25" s="113">
        <v>1.12305905862894</v>
      </c>
      <c r="BE25" s="20">
        <v>38.533230900805201</v>
      </c>
      <c r="BF25" s="113">
        <v>1.00889030660204</v>
      </c>
      <c r="BG25" s="20">
        <v>-3.5266362256724402</v>
      </c>
      <c r="BH25" s="113">
        <v>1.5631249373522</v>
      </c>
      <c r="BI25" s="20">
        <v>-4.3119035407618203</v>
      </c>
      <c r="BJ25" s="113">
        <v>1.5096758923438101</v>
      </c>
      <c r="BK25" s="20">
        <v>16.519831493323402</v>
      </c>
      <c r="BL25" s="113">
        <v>0.91124172355455002</v>
      </c>
      <c r="BM25" s="20">
        <v>19.368944161541201</v>
      </c>
      <c r="BN25" s="113">
        <v>1.22480701106165</v>
      </c>
      <c r="BO25" s="20">
        <v>15.44311705576</v>
      </c>
      <c r="BP25" s="113">
        <v>0.91762702179144495</v>
      </c>
      <c r="BQ25" s="20">
        <v>-1.0767144375634099</v>
      </c>
      <c r="BR25" s="113">
        <v>1.29321337368143</v>
      </c>
      <c r="BS25" s="20">
        <v>-3.9258271057812499</v>
      </c>
      <c r="BT25" s="123">
        <v>1.53042202201472</v>
      </c>
    </row>
    <row r="26" spans="1:72" ht="13" customHeight="1" x14ac:dyDescent="0.15">
      <c r="A26" s="57" t="s">
        <v>264</v>
      </c>
      <c r="B26" s="106">
        <v>2</v>
      </c>
      <c r="C26" s="20">
        <v>26.8229449880854</v>
      </c>
      <c r="D26" s="113">
        <v>1.2413307889770899</v>
      </c>
      <c r="E26" s="20">
        <v>34.3590871802569</v>
      </c>
      <c r="F26" s="113">
        <v>1.62086398246969</v>
      </c>
      <c r="G26" s="20">
        <v>41.458988279979501</v>
      </c>
      <c r="H26" s="113">
        <v>1.23947707591578</v>
      </c>
      <c r="I26" s="20">
        <v>14.636043291894</v>
      </c>
      <c r="J26" s="113">
        <v>1.75419655380553</v>
      </c>
      <c r="K26" s="20">
        <v>7.0999010997226204</v>
      </c>
      <c r="L26" s="113">
        <v>2.04046648376988</v>
      </c>
      <c r="M26" s="20">
        <v>4.5821006726709399</v>
      </c>
      <c r="N26" s="113">
        <v>0.51577886697830899</v>
      </c>
      <c r="O26" s="20">
        <v>6.6287477227045901</v>
      </c>
      <c r="P26" s="113">
        <v>0.66140522119534795</v>
      </c>
      <c r="Q26" s="20">
        <v>8.4240135654652395</v>
      </c>
      <c r="R26" s="113">
        <v>0.76321241350151503</v>
      </c>
      <c r="S26" s="20">
        <v>3.8419128927943</v>
      </c>
      <c r="T26" s="113">
        <v>0.92115201120349099</v>
      </c>
      <c r="U26" s="20">
        <v>1.79526584276065</v>
      </c>
      <c r="V26" s="113">
        <v>1.0099257669488799</v>
      </c>
      <c r="W26" s="20">
        <v>7.9733081099506498</v>
      </c>
      <c r="X26" s="113">
        <v>0.858524056040325</v>
      </c>
      <c r="Y26" s="20">
        <v>8.9151209631063608</v>
      </c>
      <c r="Z26" s="113">
        <v>0.61617055663456999</v>
      </c>
      <c r="AA26" s="20">
        <v>10.517750895975301</v>
      </c>
      <c r="AB26" s="113">
        <v>0.73146898583091002</v>
      </c>
      <c r="AC26" s="20">
        <v>2.5444427860246699</v>
      </c>
      <c r="AD26" s="113">
        <v>1.1278787310843399</v>
      </c>
      <c r="AE26" s="20">
        <v>1.6026299328689599</v>
      </c>
      <c r="AF26" s="113">
        <v>0.95640631119616504</v>
      </c>
      <c r="AG26" s="20">
        <v>39.669850103714197</v>
      </c>
      <c r="AH26" s="113">
        <v>1.35907982858795</v>
      </c>
      <c r="AI26" s="20">
        <v>42.793562731294202</v>
      </c>
      <c r="AJ26" s="113">
        <v>1.2125346595222599</v>
      </c>
      <c r="AK26" s="20">
        <v>44.597289772353001</v>
      </c>
      <c r="AL26" s="113">
        <v>1.3352946552837801</v>
      </c>
      <c r="AM26" s="20">
        <v>4.9274396686388497</v>
      </c>
      <c r="AN26" s="113">
        <v>1.9052847023224899</v>
      </c>
      <c r="AO26" s="20">
        <v>1.80372704105882</v>
      </c>
      <c r="AP26" s="113">
        <v>1.8036773871655101</v>
      </c>
      <c r="AQ26" s="20">
        <v>81.4719297954436</v>
      </c>
      <c r="AR26" s="113">
        <v>0.879778826314496</v>
      </c>
      <c r="AS26" s="20">
        <v>73.378538008716603</v>
      </c>
      <c r="AT26" s="113">
        <v>1.08317511520604</v>
      </c>
      <c r="AU26" s="20">
        <v>78.673997884361</v>
      </c>
      <c r="AV26" s="113">
        <v>0.76570169063031102</v>
      </c>
      <c r="AW26" s="20">
        <v>-2.7979319110825598</v>
      </c>
      <c r="AX26" s="113">
        <v>1.16632322375293</v>
      </c>
      <c r="AY26" s="20">
        <v>5.2954598756444398</v>
      </c>
      <c r="AZ26" s="113">
        <v>1.3264868673438599</v>
      </c>
      <c r="BA26" s="20">
        <v>43.026026950566603</v>
      </c>
      <c r="BB26" s="113">
        <v>1.1154091400394699</v>
      </c>
      <c r="BC26" s="20">
        <v>38.080142108937302</v>
      </c>
      <c r="BD26" s="113">
        <v>1.23147520588397</v>
      </c>
      <c r="BE26" s="20">
        <v>47.281401339593003</v>
      </c>
      <c r="BF26" s="113">
        <v>1.1495555075366699</v>
      </c>
      <c r="BG26" s="20">
        <v>4.2553743890264499</v>
      </c>
      <c r="BH26" s="113">
        <v>1.60175385580665</v>
      </c>
      <c r="BI26" s="20">
        <v>9.2012592306556709</v>
      </c>
      <c r="BJ26" s="113">
        <v>1.68463914462856</v>
      </c>
      <c r="BK26" s="20">
        <v>4.9275812379354997</v>
      </c>
      <c r="BL26" s="113">
        <v>0.50145631273154001</v>
      </c>
      <c r="BM26" s="20">
        <v>8.5439034683096402</v>
      </c>
      <c r="BN26" s="113">
        <v>0.72271326221852705</v>
      </c>
      <c r="BO26" s="20">
        <v>10.2421605955318</v>
      </c>
      <c r="BP26" s="113">
        <v>0.97050290785386695</v>
      </c>
      <c r="BQ26" s="20">
        <v>5.3145793575963403</v>
      </c>
      <c r="BR26" s="113">
        <v>1.0923984290226401</v>
      </c>
      <c r="BS26" s="20">
        <v>1.69825712722221</v>
      </c>
      <c r="BT26" s="123">
        <v>1.21003733559728</v>
      </c>
    </row>
    <row r="27" spans="1:72" ht="13" customHeight="1" x14ac:dyDescent="0.15">
      <c r="A27" s="57" t="s">
        <v>265</v>
      </c>
      <c r="B27" s="106">
        <v>2</v>
      </c>
      <c r="C27" s="20">
        <v>13.911854134291501</v>
      </c>
      <c r="D27" s="113">
        <v>0.79758432715933303</v>
      </c>
      <c r="E27" s="20">
        <v>15.4727150279694</v>
      </c>
      <c r="F27" s="113">
        <v>1.0814387200364599</v>
      </c>
      <c r="G27" s="20">
        <v>19.471774709889001</v>
      </c>
      <c r="H27" s="113">
        <v>1.3952066455801899</v>
      </c>
      <c r="I27" s="20">
        <v>5.5599205755974701</v>
      </c>
      <c r="J27" s="113">
        <v>1.60709126772605</v>
      </c>
      <c r="K27" s="20">
        <v>3.9990596819195701</v>
      </c>
      <c r="L27" s="113">
        <v>1.7652510555343699</v>
      </c>
      <c r="M27" s="20">
        <v>2.8113569508296701</v>
      </c>
      <c r="N27" s="113">
        <v>0.368882162537641</v>
      </c>
      <c r="O27" s="20" t="s">
        <v>327</v>
      </c>
      <c r="P27" s="113" t="s">
        <v>327</v>
      </c>
      <c r="Q27" s="20">
        <v>4.2763453494649903</v>
      </c>
      <c r="R27" s="113">
        <v>0.414710970488058</v>
      </c>
      <c r="S27" s="20">
        <v>1.46498839863532</v>
      </c>
      <c r="T27" s="113">
        <v>0.55503084498214506</v>
      </c>
      <c r="U27" s="20" t="s">
        <v>327</v>
      </c>
      <c r="V27" s="113" t="s">
        <v>327</v>
      </c>
      <c r="W27" s="20">
        <v>9.6337623206079499</v>
      </c>
      <c r="X27" s="113">
        <v>0.58914460670144797</v>
      </c>
      <c r="Y27" s="20">
        <v>12.742212397224501</v>
      </c>
      <c r="Z27" s="113">
        <v>0.70695593937215695</v>
      </c>
      <c r="AA27" s="20">
        <v>14.643384744273201</v>
      </c>
      <c r="AB27" s="113">
        <v>0.79658027002264398</v>
      </c>
      <c r="AC27" s="20">
        <v>5.0096224236652898</v>
      </c>
      <c r="AD27" s="113">
        <v>0.99077317999366099</v>
      </c>
      <c r="AE27" s="20">
        <v>1.9011723470487101</v>
      </c>
      <c r="AF27" s="113">
        <v>1.06504780493784</v>
      </c>
      <c r="AG27" s="20">
        <v>40.936993430385201</v>
      </c>
      <c r="AH27" s="113">
        <v>1.08382691211275</v>
      </c>
      <c r="AI27" s="20" t="s">
        <v>327</v>
      </c>
      <c r="AJ27" s="113" t="s">
        <v>327</v>
      </c>
      <c r="AK27" s="20">
        <v>29.875131751157099</v>
      </c>
      <c r="AL27" s="113">
        <v>1.05955221009964</v>
      </c>
      <c r="AM27" s="20">
        <v>-11.061861679228</v>
      </c>
      <c r="AN27" s="113">
        <v>1.51569510830738</v>
      </c>
      <c r="AO27" s="20" t="s">
        <v>327</v>
      </c>
      <c r="AP27" s="113" t="s">
        <v>327</v>
      </c>
      <c r="AQ27" s="20">
        <v>78.771942617792106</v>
      </c>
      <c r="AR27" s="113">
        <v>0.97467471146053397</v>
      </c>
      <c r="AS27" s="20">
        <v>75.475245079152302</v>
      </c>
      <c r="AT27" s="113">
        <v>0.978272438938811</v>
      </c>
      <c r="AU27" s="20">
        <v>43.485909216859703</v>
      </c>
      <c r="AV27" s="113">
        <v>1.04227959397141</v>
      </c>
      <c r="AW27" s="20">
        <v>-35.286033400932403</v>
      </c>
      <c r="AX27" s="113">
        <v>1.4270029940998299</v>
      </c>
      <c r="AY27" s="20">
        <v>-31.989335862292702</v>
      </c>
      <c r="AZ27" s="113">
        <v>1.4294627371136599</v>
      </c>
      <c r="BA27" s="20">
        <v>27.773017929102799</v>
      </c>
      <c r="BB27" s="113">
        <v>1.01598512671861</v>
      </c>
      <c r="BC27" s="20">
        <v>23.873250340106701</v>
      </c>
      <c r="BD27" s="113">
        <v>0.97051704721776</v>
      </c>
      <c r="BE27" s="20">
        <v>19.563968657240402</v>
      </c>
      <c r="BF27" s="113">
        <v>0.88553984001235497</v>
      </c>
      <c r="BG27" s="20">
        <v>-8.2090492718623995</v>
      </c>
      <c r="BH27" s="113">
        <v>1.3477412904421</v>
      </c>
      <c r="BI27" s="20">
        <v>-4.3092816828662697</v>
      </c>
      <c r="BJ27" s="113">
        <v>1.3138052166091401</v>
      </c>
      <c r="BK27" s="20">
        <v>1.6992463299123</v>
      </c>
      <c r="BL27" s="113">
        <v>0.29307381167527502</v>
      </c>
      <c r="BM27" s="20">
        <v>3.21651340398931</v>
      </c>
      <c r="BN27" s="113">
        <v>0.490768851901554</v>
      </c>
      <c r="BO27" s="20">
        <v>3.2326292259901201</v>
      </c>
      <c r="BP27" s="113">
        <v>0.41128443188789598</v>
      </c>
      <c r="BQ27" s="20">
        <v>1.53338289607782</v>
      </c>
      <c r="BR27" s="113">
        <v>0.50502192328969597</v>
      </c>
      <c r="BS27" s="20">
        <v>1.6115822000809701E-2</v>
      </c>
      <c r="BT27" s="123">
        <v>0.64031941241080503</v>
      </c>
    </row>
    <row r="28" spans="1:72" ht="13" customHeight="1" x14ac:dyDescent="0.15">
      <c r="A28" s="57" t="s">
        <v>266</v>
      </c>
      <c r="B28" s="106">
        <v>2</v>
      </c>
      <c r="C28" s="20" t="s">
        <v>327</v>
      </c>
      <c r="D28" s="113" t="s">
        <v>327</v>
      </c>
      <c r="E28" s="20">
        <v>24.077560445360799</v>
      </c>
      <c r="F28" s="113">
        <v>1.1214819259426101</v>
      </c>
      <c r="G28" s="20">
        <v>29.557275106856</v>
      </c>
      <c r="H28" s="113">
        <v>0.96073558288233296</v>
      </c>
      <c r="I28" s="20" t="s">
        <v>327</v>
      </c>
      <c r="J28" s="113" t="s">
        <v>327</v>
      </c>
      <c r="K28" s="20">
        <v>5.4797146614952403</v>
      </c>
      <c r="L28" s="113">
        <v>1.4767310420087301</v>
      </c>
      <c r="M28" s="20" t="s">
        <v>327</v>
      </c>
      <c r="N28" s="113" t="s">
        <v>327</v>
      </c>
      <c r="O28" s="20">
        <v>7.1666884848179304</v>
      </c>
      <c r="P28" s="113">
        <v>0.70260244454964005</v>
      </c>
      <c r="Q28" s="20">
        <v>7.3430408480765701</v>
      </c>
      <c r="R28" s="113">
        <v>0.50404310640166305</v>
      </c>
      <c r="S28" s="20" t="s">
        <v>327</v>
      </c>
      <c r="T28" s="113" t="s">
        <v>327</v>
      </c>
      <c r="U28" s="20">
        <v>0.17635236325863601</v>
      </c>
      <c r="V28" s="113">
        <v>0.86470205747307405</v>
      </c>
      <c r="W28" s="20" t="s">
        <v>327</v>
      </c>
      <c r="X28" s="113" t="s">
        <v>327</v>
      </c>
      <c r="Y28" s="20">
        <v>11.4458250048891</v>
      </c>
      <c r="Z28" s="113">
        <v>0.78664096246104098</v>
      </c>
      <c r="AA28" s="20">
        <v>14.7445448496062</v>
      </c>
      <c r="AB28" s="113">
        <v>0.74765645108316703</v>
      </c>
      <c r="AC28" s="20" t="s">
        <v>327</v>
      </c>
      <c r="AD28" s="113" t="s">
        <v>327</v>
      </c>
      <c r="AE28" s="20">
        <v>3.29871984471708</v>
      </c>
      <c r="AF28" s="113">
        <v>1.0852622598560699</v>
      </c>
      <c r="AG28" s="20" t="s">
        <v>327</v>
      </c>
      <c r="AH28" s="113" t="s">
        <v>327</v>
      </c>
      <c r="AI28" s="20">
        <v>27.872883343349098</v>
      </c>
      <c r="AJ28" s="113">
        <v>1.3089740746221901</v>
      </c>
      <c r="AK28" s="20">
        <v>38.160701334133897</v>
      </c>
      <c r="AL28" s="113">
        <v>1.04758370587826</v>
      </c>
      <c r="AM28" s="20" t="s">
        <v>327</v>
      </c>
      <c r="AN28" s="113" t="s">
        <v>327</v>
      </c>
      <c r="AO28" s="20">
        <v>10.2878179907848</v>
      </c>
      <c r="AP28" s="113">
        <v>1.67655740994892</v>
      </c>
      <c r="AQ28" s="20" t="s">
        <v>327</v>
      </c>
      <c r="AR28" s="113" t="s">
        <v>327</v>
      </c>
      <c r="AS28" s="20">
        <v>32.429452422491103</v>
      </c>
      <c r="AT28" s="113">
        <v>1.24670047155597</v>
      </c>
      <c r="AU28" s="20">
        <v>40.405712656692799</v>
      </c>
      <c r="AV28" s="113">
        <v>1.05605808962197</v>
      </c>
      <c r="AW28" s="20" t="s">
        <v>327</v>
      </c>
      <c r="AX28" s="113" t="s">
        <v>327</v>
      </c>
      <c r="AY28" s="20">
        <v>7.9762602342017397</v>
      </c>
      <c r="AZ28" s="113">
        <v>1.6338668104940199</v>
      </c>
      <c r="BA28" s="20" t="s">
        <v>327</v>
      </c>
      <c r="BB28" s="113" t="s">
        <v>327</v>
      </c>
      <c r="BC28" s="20">
        <v>17.929883588114699</v>
      </c>
      <c r="BD28" s="113">
        <v>0.91941761455048299</v>
      </c>
      <c r="BE28" s="20">
        <v>23.446547012893099</v>
      </c>
      <c r="BF28" s="113">
        <v>0.73203671675260995</v>
      </c>
      <c r="BG28" s="20" t="s">
        <v>327</v>
      </c>
      <c r="BH28" s="113" t="s">
        <v>327</v>
      </c>
      <c r="BI28" s="20">
        <v>5.5166634247784199</v>
      </c>
      <c r="BJ28" s="113">
        <v>1.1752474227241001</v>
      </c>
      <c r="BK28" s="20" t="s">
        <v>327</v>
      </c>
      <c r="BL28" s="113" t="s">
        <v>327</v>
      </c>
      <c r="BM28" s="20">
        <v>14.2002691789789</v>
      </c>
      <c r="BN28" s="113">
        <v>0.83864021772030195</v>
      </c>
      <c r="BO28" s="20">
        <v>15.1195412943477</v>
      </c>
      <c r="BP28" s="113">
        <v>0.77025621062184702</v>
      </c>
      <c r="BQ28" s="20" t="s">
        <v>327</v>
      </c>
      <c r="BR28" s="113" t="s">
        <v>327</v>
      </c>
      <c r="BS28" s="20">
        <v>0.91927211536875797</v>
      </c>
      <c r="BT28" s="123">
        <v>1.1386887391993801</v>
      </c>
    </row>
    <row r="29" spans="1:72" ht="13" customHeight="1" x14ac:dyDescent="0.15">
      <c r="A29" s="57" t="s">
        <v>267</v>
      </c>
      <c r="B29" s="106">
        <v>2</v>
      </c>
      <c r="C29" s="20">
        <v>28.636980997322301</v>
      </c>
      <c r="D29" s="113">
        <v>1.34207254712355</v>
      </c>
      <c r="E29" s="20">
        <v>31.676876915532802</v>
      </c>
      <c r="F29" s="113">
        <v>1.3688872439952899</v>
      </c>
      <c r="G29" s="20">
        <v>46.689257329742702</v>
      </c>
      <c r="H29" s="113">
        <v>1.24130380407351</v>
      </c>
      <c r="I29" s="20">
        <v>18.052276332420501</v>
      </c>
      <c r="J29" s="113">
        <v>1.82811210152716</v>
      </c>
      <c r="K29" s="20">
        <v>15.0123804142099</v>
      </c>
      <c r="L29" s="113">
        <v>1.8478872857348101</v>
      </c>
      <c r="M29" s="20">
        <v>4.6941128579016196</v>
      </c>
      <c r="N29" s="113">
        <v>0.60831280443455504</v>
      </c>
      <c r="O29" s="20">
        <v>9.4992224011904405</v>
      </c>
      <c r="P29" s="113">
        <v>0.94431838934141099</v>
      </c>
      <c r="Q29" s="20">
        <v>6.6193790977003903</v>
      </c>
      <c r="R29" s="113">
        <v>0.66266076024294096</v>
      </c>
      <c r="S29" s="20">
        <v>1.9252662397987701</v>
      </c>
      <c r="T29" s="113">
        <v>0.89953529736458104</v>
      </c>
      <c r="U29" s="20">
        <v>-2.8798433034900501</v>
      </c>
      <c r="V29" s="113">
        <v>1.15362754111286</v>
      </c>
      <c r="W29" s="20">
        <v>13.522164214441499</v>
      </c>
      <c r="X29" s="113">
        <v>0.94545807592678099</v>
      </c>
      <c r="Y29" s="20">
        <v>12.8553689257334</v>
      </c>
      <c r="Z29" s="113">
        <v>0.98131769054304696</v>
      </c>
      <c r="AA29" s="20">
        <v>18.6339990374208</v>
      </c>
      <c r="AB29" s="113">
        <v>0.947957045772995</v>
      </c>
      <c r="AC29" s="20">
        <v>5.1118348229792598</v>
      </c>
      <c r="AD29" s="113">
        <v>1.33884783824221</v>
      </c>
      <c r="AE29" s="20">
        <v>5.7786301116874297</v>
      </c>
      <c r="AF29" s="113">
        <v>1.3644071864379099</v>
      </c>
      <c r="AG29" s="20">
        <v>41.112979408675997</v>
      </c>
      <c r="AH29" s="113">
        <v>1.47533494981875</v>
      </c>
      <c r="AI29" s="20">
        <v>38.865519259065501</v>
      </c>
      <c r="AJ29" s="113">
        <v>1.46056403676678</v>
      </c>
      <c r="AK29" s="20">
        <v>44.468524195602001</v>
      </c>
      <c r="AL29" s="113">
        <v>1.1693083673525899</v>
      </c>
      <c r="AM29" s="20">
        <v>3.3555447869260902</v>
      </c>
      <c r="AN29" s="113">
        <v>1.8825236445042199</v>
      </c>
      <c r="AO29" s="20">
        <v>5.6030049365365304</v>
      </c>
      <c r="AP29" s="113">
        <v>1.87097016637285</v>
      </c>
      <c r="AQ29" s="20">
        <v>66.345523874860007</v>
      </c>
      <c r="AR29" s="113">
        <v>1.3288298276152899</v>
      </c>
      <c r="AS29" s="20">
        <v>69.599588814316107</v>
      </c>
      <c r="AT29" s="113">
        <v>1.39244942189515</v>
      </c>
      <c r="AU29" s="20">
        <v>69.679715711526597</v>
      </c>
      <c r="AV29" s="113">
        <v>1.4290951158304099</v>
      </c>
      <c r="AW29" s="20">
        <v>3.3341918366666299</v>
      </c>
      <c r="AX29" s="113">
        <v>1.9514357690814299</v>
      </c>
      <c r="AY29" s="20">
        <v>8.0126897210533302E-2</v>
      </c>
      <c r="AZ29" s="113">
        <v>1.9953015417792099</v>
      </c>
      <c r="BA29" s="20">
        <v>45.448217386994301</v>
      </c>
      <c r="BB29" s="113">
        <v>1.45297497918167</v>
      </c>
      <c r="BC29" s="20">
        <v>45.0102080346064</v>
      </c>
      <c r="BD29" s="113">
        <v>1.57630600614229</v>
      </c>
      <c r="BE29" s="20">
        <v>44.032484748893403</v>
      </c>
      <c r="BF29" s="113">
        <v>1.4116104093955399</v>
      </c>
      <c r="BG29" s="20">
        <v>-1.4157326381009601</v>
      </c>
      <c r="BH29" s="113">
        <v>2.0257789213144202</v>
      </c>
      <c r="BI29" s="20">
        <v>-0.97772328571308298</v>
      </c>
      <c r="BJ29" s="113">
        <v>2.1159831220768499</v>
      </c>
      <c r="BK29" s="20">
        <v>19.453170268349801</v>
      </c>
      <c r="BL29" s="113">
        <v>1.11050173233736</v>
      </c>
      <c r="BM29" s="20">
        <v>36.3394686359673</v>
      </c>
      <c r="BN29" s="113">
        <v>1.48197923270231</v>
      </c>
      <c r="BO29" s="20">
        <v>30.552374053644598</v>
      </c>
      <c r="BP29" s="113">
        <v>1.3009700155766</v>
      </c>
      <c r="BQ29" s="20">
        <v>11.099203785294799</v>
      </c>
      <c r="BR29" s="113">
        <v>1.7104786110775101</v>
      </c>
      <c r="BS29" s="20">
        <v>-5.7870945823227604</v>
      </c>
      <c r="BT29" s="123">
        <v>1.9720003619650499</v>
      </c>
    </row>
    <row r="30" spans="1:72" ht="13" customHeight="1" x14ac:dyDescent="0.15">
      <c r="A30" s="57" t="s">
        <v>268</v>
      </c>
      <c r="B30" s="106">
        <v>2</v>
      </c>
      <c r="C30" s="20">
        <v>15.2580640554932</v>
      </c>
      <c r="D30" s="113">
        <v>0.96422591479965503</v>
      </c>
      <c r="E30" s="20">
        <v>21.6329405404494</v>
      </c>
      <c r="F30" s="113">
        <v>1.3127475069285599</v>
      </c>
      <c r="G30" s="20">
        <v>23.0879228468063</v>
      </c>
      <c r="H30" s="113">
        <v>1.4666072655056701</v>
      </c>
      <c r="I30" s="20">
        <v>7.8298587913130104</v>
      </c>
      <c r="J30" s="113">
        <v>1.7551833197718301</v>
      </c>
      <c r="K30" s="20">
        <v>1.4549823063567999</v>
      </c>
      <c r="L30" s="113">
        <v>1.96830965251436</v>
      </c>
      <c r="M30" s="20">
        <v>4.73460468126523</v>
      </c>
      <c r="N30" s="113">
        <v>0.47003126835769798</v>
      </c>
      <c r="O30" s="20">
        <v>6.4603836345462398</v>
      </c>
      <c r="P30" s="113">
        <v>0.623880526121804</v>
      </c>
      <c r="Q30" s="20">
        <v>6.2003673092117699</v>
      </c>
      <c r="R30" s="113">
        <v>0.66967269916643202</v>
      </c>
      <c r="S30" s="20">
        <v>1.4657626279465401</v>
      </c>
      <c r="T30" s="113">
        <v>0.818163136081553</v>
      </c>
      <c r="U30" s="20">
        <v>-0.260016325334467</v>
      </c>
      <c r="V30" s="113">
        <v>0.91525320807024402</v>
      </c>
      <c r="W30" s="20">
        <v>15.2305434542059</v>
      </c>
      <c r="X30" s="113">
        <v>1.0374555645954899</v>
      </c>
      <c r="Y30" s="20">
        <v>17.201479135610001</v>
      </c>
      <c r="Z30" s="113">
        <v>0.89950580832601501</v>
      </c>
      <c r="AA30" s="20">
        <v>18.540637992126801</v>
      </c>
      <c r="AB30" s="113">
        <v>1.0950330951288401</v>
      </c>
      <c r="AC30" s="20">
        <v>3.3100945379208802</v>
      </c>
      <c r="AD30" s="113">
        <v>1.50844672691401</v>
      </c>
      <c r="AE30" s="20">
        <v>1.33915885651679</v>
      </c>
      <c r="AF30" s="113">
        <v>1.4171126203092299</v>
      </c>
      <c r="AG30" s="20">
        <v>57.8376944963357</v>
      </c>
      <c r="AH30" s="113">
        <v>1.3096611895097401</v>
      </c>
      <c r="AI30" s="20">
        <v>61.023123037548999</v>
      </c>
      <c r="AJ30" s="113">
        <v>1.45243481790331</v>
      </c>
      <c r="AK30" s="20">
        <v>62.399539375942602</v>
      </c>
      <c r="AL30" s="113">
        <v>1.28978753779457</v>
      </c>
      <c r="AM30" s="20">
        <v>4.5618448796069604</v>
      </c>
      <c r="AN30" s="113">
        <v>1.83814154078467</v>
      </c>
      <c r="AO30" s="20">
        <v>1.3764163383935899</v>
      </c>
      <c r="AP30" s="113">
        <v>1.9424517478969701</v>
      </c>
      <c r="AQ30" s="20">
        <v>62.054159630971697</v>
      </c>
      <c r="AR30" s="113">
        <v>1.11039257767234</v>
      </c>
      <c r="AS30" s="20">
        <v>63.931549000235002</v>
      </c>
      <c r="AT30" s="113">
        <v>1.43790610151261</v>
      </c>
      <c r="AU30" s="20">
        <v>64.671807701501393</v>
      </c>
      <c r="AV30" s="113">
        <v>1.15724304289586</v>
      </c>
      <c r="AW30" s="20">
        <v>2.61764807052975</v>
      </c>
      <c r="AX30" s="113">
        <v>1.60380271133351</v>
      </c>
      <c r="AY30" s="20">
        <v>0.74025870126641302</v>
      </c>
      <c r="AZ30" s="113">
        <v>1.8457479289161001</v>
      </c>
      <c r="BA30" s="20">
        <v>46.504646233083001</v>
      </c>
      <c r="BB30" s="113">
        <v>1.19632001497053</v>
      </c>
      <c r="BC30" s="20">
        <v>55.496687991579698</v>
      </c>
      <c r="BD30" s="113">
        <v>1.4155316684210899</v>
      </c>
      <c r="BE30" s="20">
        <v>55.614368043309803</v>
      </c>
      <c r="BF30" s="113">
        <v>1.22407183200678</v>
      </c>
      <c r="BG30" s="20">
        <v>9.1097218102268194</v>
      </c>
      <c r="BH30" s="113">
        <v>1.7115879843383801</v>
      </c>
      <c r="BI30" s="20">
        <v>0.117680051730119</v>
      </c>
      <c r="BJ30" s="113">
        <v>1.87138498289781</v>
      </c>
      <c r="BK30" s="20">
        <v>42.617880661696802</v>
      </c>
      <c r="BL30" s="113">
        <v>1.37117904068667</v>
      </c>
      <c r="BM30" s="20">
        <v>30.5502098522662</v>
      </c>
      <c r="BN30" s="113">
        <v>1.36376165663741</v>
      </c>
      <c r="BO30" s="20">
        <v>41.906319187739903</v>
      </c>
      <c r="BP30" s="113">
        <v>1.21292002007288</v>
      </c>
      <c r="BQ30" s="20">
        <v>-0.711561473956834</v>
      </c>
      <c r="BR30" s="113">
        <v>1.83065751485962</v>
      </c>
      <c r="BS30" s="20">
        <v>11.3561093354738</v>
      </c>
      <c r="BT30" s="123">
        <v>1.8251084436843801</v>
      </c>
    </row>
    <row r="31" spans="1:72" ht="13" customHeight="1" x14ac:dyDescent="0.15">
      <c r="A31" s="57" t="s">
        <v>269</v>
      </c>
      <c r="B31" s="106">
        <v>2</v>
      </c>
      <c r="C31" s="20">
        <v>50.8144590447572</v>
      </c>
      <c r="D31" s="113">
        <v>1.62528948065415</v>
      </c>
      <c r="E31" s="20">
        <v>62.328580432248202</v>
      </c>
      <c r="F31" s="113">
        <v>1.3081373125609601</v>
      </c>
      <c r="G31" s="20">
        <v>61.769550183647802</v>
      </c>
      <c r="H31" s="113">
        <v>1.30352987970904</v>
      </c>
      <c r="I31" s="20">
        <v>10.955091138890699</v>
      </c>
      <c r="J31" s="113">
        <v>2.0834481138774001</v>
      </c>
      <c r="K31" s="20">
        <v>-0.55903024860040795</v>
      </c>
      <c r="L31" s="113">
        <v>1.84673045564546</v>
      </c>
      <c r="M31" s="20">
        <v>18.410522341949001</v>
      </c>
      <c r="N31" s="113">
        <v>0.81601003650360504</v>
      </c>
      <c r="O31" s="20">
        <v>24.688532085484699</v>
      </c>
      <c r="P31" s="113">
        <v>0.93668486780216098</v>
      </c>
      <c r="Q31" s="20">
        <v>17.926246430663898</v>
      </c>
      <c r="R31" s="113">
        <v>0.75348011849915797</v>
      </c>
      <c r="S31" s="20">
        <v>-0.48427591128509601</v>
      </c>
      <c r="T31" s="113">
        <v>1.11067757186689</v>
      </c>
      <c r="U31" s="20">
        <v>-6.7622856548208503</v>
      </c>
      <c r="V31" s="113">
        <v>1.20212762656178</v>
      </c>
      <c r="W31" s="20">
        <v>25.3265300582568</v>
      </c>
      <c r="X31" s="113">
        <v>1.0961814834736401</v>
      </c>
      <c r="Y31" s="20">
        <v>28.518222084698099</v>
      </c>
      <c r="Z31" s="113">
        <v>1.1262138102554</v>
      </c>
      <c r="AA31" s="20">
        <v>25.211854784849901</v>
      </c>
      <c r="AB31" s="113">
        <v>0.86681049643435204</v>
      </c>
      <c r="AC31" s="20">
        <v>-0.11467527340689899</v>
      </c>
      <c r="AD31" s="113">
        <v>1.39748856218548</v>
      </c>
      <c r="AE31" s="20">
        <v>-3.3063672998482501</v>
      </c>
      <c r="AF31" s="113">
        <v>1.4211678237065299</v>
      </c>
      <c r="AG31" s="20">
        <v>43.007964504480498</v>
      </c>
      <c r="AH31" s="113">
        <v>1.17206714796139</v>
      </c>
      <c r="AI31" s="20">
        <v>48.698729390253398</v>
      </c>
      <c r="AJ31" s="113">
        <v>1.13834927055306</v>
      </c>
      <c r="AK31" s="20">
        <v>42.262628231091703</v>
      </c>
      <c r="AL31" s="113">
        <v>1.0278054389767799</v>
      </c>
      <c r="AM31" s="20">
        <v>-0.74533627338883002</v>
      </c>
      <c r="AN31" s="113">
        <v>1.5588859546870699</v>
      </c>
      <c r="AO31" s="20">
        <v>-6.4361011591617396</v>
      </c>
      <c r="AP31" s="113">
        <v>1.53369588972487</v>
      </c>
      <c r="AQ31" s="20">
        <v>71.179691154643805</v>
      </c>
      <c r="AR31" s="113">
        <v>1.03068192695479</v>
      </c>
      <c r="AS31" s="20">
        <v>69.488453914034494</v>
      </c>
      <c r="AT31" s="113">
        <v>0.88712871164435803</v>
      </c>
      <c r="AU31" s="20">
        <v>68.3257143322232</v>
      </c>
      <c r="AV31" s="113">
        <v>0.78294833686976195</v>
      </c>
      <c r="AW31" s="20">
        <v>-2.8539768224205502</v>
      </c>
      <c r="AX31" s="113">
        <v>1.29433895589925</v>
      </c>
      <c r="AY31" s="20">
        <v>-1.16273958181129</v>
      </c>
      <c r="AZ31" s="113">
        <v>1.1832182593380201</v>
      </c>
      <c r="BA31" s="20">
        <v>43.643620036709699</v>
      </c>
      <c r="BB31" s="113">
        <v>0.99213207920175805</v>
      </c>
      <c r="BC31" s="20">
        <v>43.926723764166901</v>
      </c>
      <c r="BD31" s="113">
        <v>1.03446030359577</v>
      </c>
      <c r="BE31" s="20">
        <v>40.809545912792103</v>
      </c>
      <c r="BF31" s="113">
        <v>1.0176372627706001</v>
      </c>
      <c r="BG31" s="20">
        <v>-2.8340741239176501</v>
      </c>
      <c r="BH31" s="113">
        <v>1.4212359625201001</v>
      </c>
      <c r="BI31" s="20">
        <v>-3.1171778513747999</v>
      </c>
      <c r="BJ31" s="113">
        <v>1.4511008642732901</v>
      </c>
      <c r="BK31" s="20">
        <v>12.670556774385901</v>
      </c>
      <c r="BL31" s="113">
        <v>0.59271649313025299</v>
      </c>
      <c r="BM31" s="20">
        <v>17.902793434366799</v>
      </c>
      <c r="BN31" s="113">
        <v>0.87723536984825601</v>
      </c>
      <c r="BO31" s="20">
        <v>17.785679110634099</v>
      </c>
      <c r="BP31" s="113">
        <v>0.83247897123315295</v>
      </c>
      <c r="BQ31" s="20">
        <v>5.1151223362482101</v>
      </c>
      <c r="BR31" s="113">
        <v>1.0219266503883899</v>
      </c>
      <c r="BS31" s="20">
        <v>-0.117114323732682</v>
      </c>
      <c r="BT31" s="123">
        <v>1.2093647636913401</v>
      </c>
    </row>
    <row r="32" spans="1:72" ht="13" customHeight="1" x14ac:dyDescent="0.15">
      <c r="A32" s="57" t="s">
        <v>270</v>
      </c>
      <c r="B32" s="106">
        <v>2</v>
      </c>
      <c r="C32" s="20">
        <v>43.802348728149497</v>
      </c>
      <c r="D32" s="113">
        <v>1.29693729301427</v>
      </c>
      <c r="E32" s="20">
        <v>58.285163026167602</v>
      </c>
      <c r="F32" s="113">
        <v>1.2878562705419301</v>
      </c>
      <c r="G32" s="20">
        <v>49.993201991477498</v>
      </c>
      <c r="H32" s="113">
        <v>1.31764757194953</v>
      </c>
      <c r="I32" s="20">
        <v>6.190853263328</v>
      </c>
      <c r="J32" s="113">
        <v>1.84884868658191</v>
      </c>
      <c r="K32" s="20">
        <v>-8.2919610346900505</v>
      </c>
      <c r="L32" s="113">
        <v>1.8424898635918301</v>
      </c>
      <c r="M32" s="20">
        <v>11.0492568961775</v>
      </c>
      <c r="N32" s="113">
        <v>0.84142939199280697</v>
      </c>
      <c r="O32" s="20">
        <v>13.8906239676875</v>
      </c>
      <c r="P32" s="113">
        <v>0.89298930310170099</v>
      </c>
      <c r="Q32" s="20">
        <v>10.2216477920916</v>
      </c>
      <c r="R32" s="113">
        <v>0.75630001048099604</v>
      </c>
      <c r="S32" s="20">
        <v>-0.82760910408592303</v>
      </c>
      <c r="T32" s="113">
        <v>1.1313678126776201</v>
      </c>
      <c r="U32" s="20">
        <v>-3.6689761755958701</v>
      </c>
      <c r="V32" s="113">
        <v>1.1702220307734801</v>
      </c>
      <c r="W32" s="20">
        <v>11.711470450936201</v>
      </c>
      <c r="X32" s="113">
        <v>0.72252728282150103</v>
      </c>
      <c r="Y32" s="20">
        <v>11.460196711106599</v>
      </c>
      <c r="Z32" s="113">
        <v>0.78341175349539405</v>
      </c>
      <c r="AA32" s="20">
        <v>11.401912446407399</v>
      </c>
      <c r="AB32" s="113">
        <v>0.84761427208069995</v>
      </c>
      <c r="AC32" s="20">
        <v>-0.309558004528727</v>
      </c>
      <c r="AD32" s="113">
        <v>1.1137753941690001</v>
      </c>
      <c r="AE32" s="20">
        <v>-5.8284264699167899E-2</v>
      </c>
      <c r="AF32" s="113">
        <v>1.15420272471937</v>
      </c>
      <c r="AG32" s="20">
        <v>43.5287945802989</v>
      </c>
      <c r="AH32" s="113">
        <v>1.21908257649547</v>
      </c>
      <c r="AI32" s="20">
        <v>47.930734737170702</v>
      </c>
      <c r="AJ32" s="113">
        <v>1.1608966992891301</v>
      </c>
      <c r="AK32" s="20">
        <v>41.257930503444697</v>
      </c>
      <c r="AL32" s="113">
        <v>1.1145211444118901</v>
      </c>
      <c r="AM32" s="20">
        <v>-2.2708640768541599</v>
      </c>
      <c r="AN32" s="113">
        <v>1.6517626069311699</v>
      </c>
      <c r="AO32" s="20">
        <v>-6.6728042337260103</v>
      </c>
      <c r="AP32" s="113">
        <v>1.6092975261776801</v>
      </c>
      <c r="AQ32" s="20">
        <v>56.364483856579902</v>
      </c>
      <c r="AR32" s="113">
        <v>1.0416634348074501</v>
      </c>
      <c r="AS32" s="20">
        <v>50.014585579966599</v>
      </c>
      <c r="AT32" s="113">
        <v>1.0425808612929199</v>
      </c>
      <c r="AU32" s="20">
        <v>53.1553624377757</v>
      </c>
      <c r="AV32" s="113">
        <v>1.06233807071265</v>
      </c>
      <c r="AW32" s="20">
        <v>-3.2091214188042798</v>
      </c>
      <c r="AX32" s="113">
        <v>1.4878255569455501</v>
      </c>
      <c r="AY32" s="20">
        <v>3.14077685780904</v>
      </c>
      <c r="AZ32" s="113">
        <v>1.4884680140398501</v>
      </c>
      <c r="BA32" s="20">
        <v>21.602552118698501</v>
      </c>
      <c r="BB32" s="113">
        <v>0.85425417317775298</v>
      </c>
      <c r="BC32" s="20">
        <v>24.2774741876778</v>
      </c>
      <c r="BD32" s="113">
        <v>1.01107923249408</v>
      </c>
      <c r="BE32" s="20">
        <v>24.9615569198094</v>
      </c>
      <c r="BF32" s="113">
        <v>0.74564144125709597</v>
      </c>
      <c r="BG32" s="20">
        <v>3.3590048011109102</v>
      </c>
      <c r="BH32" s="113">
        <v>1.13390094422377</v>
      </c>
      <c r="BI32" s="20">
        <v>0.68408273213161797</v>
      </c>
      <c r="BJ32" s="113">
        <v>1.2562891280675701</v>
      </c>
      <c r="BK32" s="20">
        <v>6.0719994963388499</v>
      </c>
      <c r="BL32" s="113">
        <v>0.497798175937055</v>
      </c>
      <c r="BM32" s="20">
        <v>5.9243685321940598</v>
      </c>
      <c r="BN32" s="113">
        <v>0.529462098179596</v>
      </c>
      <c r="BO32" s="20">
        <v>5.6869918558728099</v>
      </c>
      <c r="BP32" s="113">
        <v>0.54130875936378997</v>
      </c>
      <c r="BQ32" s="20">
        <v>-0.38500764046604202</v>
      </c>
      <c r="BR32" s="113">
        <v>0.73540342461143404</v>
      </c>
      <c r="BS32" s="20">
        <v>-0.23737667632124601</v>
      </c>
      <c r="BT32" s="123">
        <v>0.75719567244715902</v>
      </c>
    </row>
    <row r="33" spans="1:72" ht="13" customHeight="1" x14ac:dyDescent="0.15">
      <c r="A33" s="57" t="s">
        <v>271</v>
      </c>
      <c r="B33" s="106">
        <v>2</v>
      </c>
      <c r="C33" s="20" t="s">
        <v>327</v>
      </c>
      <c r="D33" s="113" t="s">
        <v>327</v>
      </c>
      <c r="E33" s="20">
        <v>16.634023159279</v>
      </c>
      <c r="F33" s="113">
        <v>0.84898127027576997</v>
      </c>
      <c r="G33" s="20">
        <v>14.1290205126536</v>
      </c>
      <c r="H33" s="113">
        <v>0.58365376490533005</v>
      </c>
      <c r="I33" s="20" t="s">
        <v>327</v>
      </c>
      <c r="J33" s="113" t="s">
        <v>327</v>
      </c>
      <c r="K33" s="20">
        <v>-2.5050026466253699</v>
      </c>
      <c r="L33" s="113">
        <v>1.03025284011607</v>
      </c>
      <c r="M33" s="20" t="s">
        <v>327</v>
      </c>
      <c r="N33" s="113" t="s">
        <v>327</v>
      </c>
      <c r="O33" s="20">
        <v>60.737838677681701</v>
      </c>
      <c r="P33" s="113">
        <v>1.0425589488742499</v>
      </c>
      <c r="Q33" s="20">
        <v>52.592310539107203</v>
      </c>
      <c r="R33" s="113">
        <v>0.97811709228712695</v>
      </c>
      <c r="S33" s="20" t="s">
        <v>327</v>
      </c>
      <c r="T33" s="113" t="s">
        <v>327</v>
      </c>
      <c r="U33" s="20">
        <v>-8.1455281385744893</v>
      </c>
      <c r="V33" s="113">
        <v>1.4295601449753701</v>
      </c>
      <c r="W33" s="20" t="s">
        <v>327</v>
      </c>
      <c r="X33" s="113" t="s">
        <v>327</v>
      </c>
      <c r="Y33" s="20">
        <v>32.153294650408299</v>
      </c>
      <c r="Z33" s="113">
        <v>0.94153346326300402</v>
      </c>
      <c r="AA33" s="20">
        <v>28.3995968516377</v>
      </c>
      <c r="AB33" s="113">
        <v>0.84688607305581198</v>
      </c>
      <c r="AC33" s="20" t="s">
        <v>327</v>
      </c>
      <c r="AD33" s="113" t="s">
        <v>327</v>
      </c>
      <c r="AE33" s="20">
        <v>-3.7536977987707001</v>
      </c>
      <c r="AF33" s="113">
        <v>1.26637327955857</v>
      </c>
      <c r="AG33" s="20" t="s">
        <v>327</v>
      </c>
      <c r="AH33" s="113" t="s">
        <v>327</v>
      </c>
      <c r="AI33" s="20">
        <v>63.354263043856101</v>
      </c>
      <c r="AJ33" s="113">
        <v>0.90265905959175397</v>
      </c>
      <c r="AK33" s="20">
        <v>60.727826734386902</v>
      </c>
      <c r="AL33" s="113">
        <v>0.98524966430171701</v>
      </c>
      <c r="AM33" s="20" t="s">
        <v>327</v>
      </c>
      <c r="AN33" s="113" t="s">
        <v>327</v>
      </c>
      <c r="AO33" s="20">
        <v>-2.62643630946926</v>
      </c>
      <c r="AP33" s="113">
        <v>1.33622987501018</v>
      </c>
      <c r="AQ33" s="20" t="s">
        <v>327</v>
      </c>
      <c r="AR33" s="113" t="s">
        <v>327</v>
      </c>
      <c r="AS33" s="20">
        <v>73.359637589651598</v>
      </c>
      <c r="AT33" s="113">
        <v>0.76024162374043902</v>
      </c>
      <c r="AU33" s="20">
        <v>67.276930948356195</v>
      </c>
      <c r="AV33" s="113">
        <v>0.86462362154032402</v>
      </c>
      <c r="AW33" s="20" t="s">
        <v>327</v>
      </c>
      <c r="AX33" s="113" t="s">
        <v>327</v>
      </c>
      <c r="AY33" s="20">
        <v>-6.08270664129547</v>
      </c>
      <c r="AZ33" s="113">
        <v>1.1513215595102</v>
      </c>
      <c r="BA33" s="20" t="s">
        <v>327</v>
      </c>
      <c r="BB33" s="113" t="s">
        <v>327</v>
      </c>
      <c r="BC33" s="20">
        <v>60.017947531260099</v>
      </c>
      <c r="BD33" s="113">
        <v>0.91019832377143906</v>
      </c>
      <c r="BE33" s="20">
        <v>54.195443248941402</v>
      </c>
      <c r="BF33" s="113">
        <v>1.01123269322049</v>
      </c>
      <c r="BG33" s="20" t="s">
        <v>327</v>
      </c>
      <c r="BH33" s="113" t="s">
        <v>327</v>
      </c>
      <c r="BI33" s="20">
        <v>-5.8225042823187296</v>
      </c>
      <c r="BJ33" s="113">
        <v>1.36053392035418</v>
      </c>
      <c r="BK33" s="20" t="s">
        <v>327</v>
      </c>
      <c r="BL33" s="113" t="s">
        <v>327</v>
      </c>
      <c r="BM33" s="20">
        <v>31.565057817685599</v>
      </c>
      <c r="BN33" s="113">
        <v>1.0724432362852201</v>
      </c>
      <c r="BO33" s="20">
        <v>37.773192750055998</v>
      </c>
      <c r="BP33" s="113">
        <v>1.0508250033000499</v>
      </c>
      <c r="BQ33" s="20" t="s">
        <v>327</v>
      </c>
      <c r="BR33" s="113" t="s">
        <v>327</v>
      </c>
      <c r="BS33" s="20">
        <v>6.2081349323703297</v>
      </c>
      <c r="BT33" s="123">
        <v>1.5014551883471099</v>
      </c>
    </row>
    <row r="34" spans="1:72" ht="13" customHeight="1" x14ac:dyDescent="0.15">
      <c r="A34" s="57" t="s">
        <v>272</v>
      </c>
      <c r="B34" s="106">
        <v>2</v>
      </c>
      <c r="C34" s="20">
        <v>15.8111918457919</v>
      </c>
      <c r="D34" s="113">
        <v>0.87461312663908297</v>
      </c>
      <c r="E34" s="20">
        <v>18.6592972253484</v>
      </c>
      <c r="F34" s="113">
        <v>0.91746653548464197</v>
      </c>
      <c r="G34" s="20">
        <v>23.069838015206599</v>
      </c>
      <c r="H34" s="113">
        <v>0.82235846503035404</v>
      </c>
      <c r="I34" s="20">
        <v>7.2586461694146598</v>
      </c>
      <c r="J34" s="113">
        <v>1.2005088780581601</v>
      </c>
      <c r="K34" s="20">
        <v>4.4105407898581701</v>
      </c>
      <c r="L34" s="113">
        <v>1.23207884842703</v>
      </c>
      <c r="M34" s="20">
        <v>3.8388443536722399</v>
      </c>
      <c r="N34" s="113">
        <v>0.54451392533327603</v>
      </c>
      <c r="O34" s="20">
        <v>5.9651913673322996</v>
      </c>
      <c r="P34" s="113">
        <v>0.73409043197652002</v>
      </c>
      <c r="Q34" s="20">
        <v>3.6995533592374401</v>
      </c>
      <c r="R34" s="113">
        <v>0.51126596357737997</v>
      </c>
      <c r="S34" s="20">
        <v>-0.139290994434806</v>
      </c>
      <c r="T34" s="113">
        <v>0.74691920606887496</v>
      </c>
      <c r="U34" s="20">
        <v>-2.2656380080948599</v>
      </c>
      <c r="V34" s="113">
        <v>0.89458462306937803</v>
      </c>
      <c r="W34" s="20">
        <v>4.0375873175377803</v>
      </c>
      <c r="X34" s="113">
        <v>0.45757881899820002</v>
      </c>
      <c r="Y34" s="20">
        <v>4.5723061688147499</v>
      </c>
      <c r="Z34" s="113">
        <v>0.50039889559557205</v>
      </c>
      <c r="AA34" s="20">
        <v>4.2968192278599497</v>
      </c>
      <c r="AB34" s="113">
        <v>0.47805090066953398</v>
      </c>
      <c r="AC34" s="20">
        <v>0.25923191032217402</v>
      </c>
      <c r="AD34" s="113">
        <v>0.66174847126891101</v>
      </c>
      <c r="AE34" s="20">
        <v>-0.27548694095479997</v>
      </c>
      <c r="AF34" s="113">
        <v>0.69204892770975401</v>
      </c>
      <c r="AG34" s="20">
        <v>25.4271570070694</v>
      </c>
      <c r="AH34" s="113">
        <v>1.0207397820637001</v>
      </c>
      <c r="AI34" s="20">
        <v>20.227537828667799</v>
      </c>
      <c r="AJ34" s="113">
        <v>0.79471021509564499</v>
      </c>
      <c r="AK34" s="20">
        <v>23.694524160238998</v>
      </c>
      <c r="AL34" s="113">
        <v>1.0729621720091</v>
      </c>
      <c r="AM34" s="20">
        <v>-1.7326328468304</v>
      </c>
      <c r="AN34" s="113">
        <v>1.4809313033527101</v>
      </c>
      <c r="AO34" s="20">
        <v>3.46698633157119</v>
      </c>
      <c r="AP34" s="113">
        <v>1.3352198877113299</v>
      </c>
      <c r="AQ34" s="20">
        <v>12.3368674674054</v>
      </c>
      <c r="AR34" s="113">
        <v>0.71685117165288803</v>
      </c>
      <c r="AS34" s="20">
        <v>34.060136485140603</v>
      </c>
      <c r="AT34" s="113">
        <v>0.91187465502958798</v>
      </c>
      <c r="AU34" s="20">
        <v>43.391600258374901</v>
      </c>
      <c r="AV34" s="113">
        <v>1.2719726112515899</v>
      </c>
      <c r="AW34" s="20">
        <v>31.054732790969499</v>
      </c>
      <c r="AX34" s="113">
        <v>1.46006504172735</v>
      </c>
      <c r="AY34" s="20">
        <v>9.3314637732342796</v>
      </c>
      <c r="AZ34" s="113">
        <v>1.56506540127226</v>
      </c>
      <c r="BA34" s="20">
        <v>9.7997392040186195</v>
      </c>
      <c r="BB34" s="113">
        <v>0.67908682335528803</v>
      </c>
      <c r="BC34" s="20">
        <v>16.972882805421602</v>
      </c>
      <c r="BD34" s="113">
        <v>0.76458254493904498</v>
      </c>
      <c r="BE34" s="20">
        <v>19.3911242348263</v>
      </c>
      <c r="BF34" s="113">
        <v>1.0615047214606901</v>
      </c>
      <c r="BG34" s="20">
        <v>9.59138503080767</v>
      </c>
      <c r="BH34" s="113">
        <v>1.26013935234882</v>
      </c>
      <c r="BI34" s="20">
        <v>2.4182414294047199</v>
      </c>
      <c r="BJ34" s="113">
        <v>1.3081967519103599</v>
      </c>
      <c r="BK34" s="20">
        <v>8.3766058533816903</v>
      </c>
      <c r="BL34" s="113">
        <v>0.60747410042093397</v>
      </c>
      <c r="BM34" s="20">
        <v>12.8314281954636</v>
      </c>
      <c r="BN34" s="113">
        <v>0.82167136117779505</v>
      </c>
      <c r="BO34" s="20">
        <v>22.1563908170316</v>
      </c>
      <c r="BP34" s="113">
        <v>1.20703621953409</v>
      </c>
      <c r="BQ34" s="20">
        <v>13.779784963649901</v>
      </c>
      <c r="BR34" s="113">
        <v>1.3512813245025499</v>
      </c>
      <c r="BS34" s="20">
        <v>9.3249626215679893</v>
      </c>
      <c r="BT34" s="123">
        <v>1.4601644636981601</v>
      </c>
    </row>
    <row r="35" spans="1:72" ht="13" customHeight="1" x14ac:dyDescent="0.15">
      <c r="A35" s="57" t="s">
        <v>274</v>
      </c>
      <c r="B35" s="106">
        <v>2</v>
      </c>
      <c r="C35" s="20">
        <v>25.497898073713401</v>
      </c>
      <c r="D35" s="113">
        <v>1.3980460834441399</v>
      </c>
      <c r="E35" s="20">
        <v>17.183404079458001</v>
      </c>
      <c r="F35" s="113">
        <v>1.18810604658353</v>
      </c>
      <c r="G35" s="20">
        <v>14.6498140611229</v>
      </c>
      <c r="H35" s="113">
        <v>0.76917777522219899</v>
      </c>
      <c r="I35" s="20">
        <v>-10.848084012590499</v>
      </c>
      <c r="J35" s="113">
        <v>1.59567142649396</v>
      </c>
      <c r="K35" s="20">
        <v>-2.5335900183350399</v>
      </c>
      <c r="L35" s="113">
        <v>1.4153552302599199</v>
      </c>
      <c r="M35" s="20">
        <v>5.6312551817915804</v>
      </c>
      <c r="N35" s="113">
        <v>0.61741712703211005</v>
      </c>
      <c r="O35" s="20">
        <v>8.5154383710188206</v>
      </c>
      <c r="P35" s="113">
        <v>0.91807242126611399</v>
      </c>
      <c r="Q35" s="20">
        <v>10.0747918573497</v>
      </c>
      <c r="R35" s="113">
        <v>0.79535956476892899</v>
      </c>
      <c r="S35" s="20">
        <v>4.4435366755580903</v>
      </c>
      <c r="T35" s="113">
        <v>1.0068767283148401</v>
      </c>
      <c r="U35" s="20">
        <v>1.55935348633085</v>
      </c>
      <c r="V35" s="113">
        <v>1.2146825955610201</v>
      </c>
      <c r="W35" s="20">
        <v>8.8875846160637302</v>
      </c>
      <c r="X35" s="113">
        <v>0.83904064186690097</v>
      </c>
      <c r="Y35" s="20">
        <v>9.2530018030079706</v>
      </c>
      <c r="Z35" s="113">
        <v>0.82237673652436405</v>
      </c>
      <c r="AA35" s="20">
        <v>10.3623082940807</v>
      </c>
      <c r="AB35" s="113">
        <v>0.70657416012892804</v>
      </c>
      <c r="AC35" s="20">
        <v>1.4747236780169699</v>
      </c>
      <c r="AD35" s="113">
        <v>1.0969212562742701</v>
      </c>
      <c r="AE35" s="20">
        <v>1.1093064910727299</v>
      </c>
      <c r="AF35" s="113">
        <v>1.0842280851086501</v>
      </c>
      <c r="AG35" s="20">
        <v>33.988634568856298</v>
      </c>
      <c r="AH35" s="113">
        <v>1.4805868364602099</v>
      </c>
      <c r="AI35" s="20">
        <v>32.964042484397602</v>
      </c>
      <c r="AJ35" s="113">
        <v>1.49159723256662</v>
      </c>
      <c r="AK35" s="20">
        <v>37.986234916181502</v>
      </c>
      <c r="AL35" s="113">
        <v>1.0442888780083099</v>
      </c>
      <c r="AM35" s="20">
        <v>3.9976003473252102</v>
      </c>
      <c r="AN35" s="113">
        <v>1.81181584081581</v>
      </c>
      <c r="AO35" s="20">
        <v>5.0221924317839299</v>
      </c>
      <c r="AP35" s="113">
        <v>1.82082441902898</v>
      </c>
      <c r="AQ35" s="20">
        <v>70.9669881390585</v>
      </c>
      <c r="AR35" s="113">
        <v>1.35904295174856</v>
      </c>
      <c r="AS35" s="20">
        <v>64.672532506516106</v>
      </c>
      <c r="AT35" s="113">
        <v>1.08228932233061</v>
      </c>
      <c r="AU35" s="20">
        <v>65.379421087540294</v>
      </c>
      <c r="AV35" s="113">
        <v>0.92637593888787395</v>
      </c>
      <c r="AW35" s="20">
        <v>-5.5875670515181799</v>
      </c>
      <c r="AX35" s="113">
        <v>1.64474013900307</v>
      </c>
      <c r="AY35" s="20">
        <v>0.70688858102421603</v>
      </c>
      <c r="AZ35" s="113">
        <v>1.42461312551206</v>
      </c>
      <c r="BA35" s="20">
        <v>43.169710292970201</v>
      </c>
      <c r="BB35" s="113">
        <v>1.52840790613475</v>
      </c>
      <c r="BC35" s="20">
        <v>40.698028311289498</v>
      </c>
      <c r="BD35" s="113">
        <v>1.32372902863072</v>
      </c>
      <c r="BE35" s="20">
        <v>47.647365434723802</v>
      </c>
      <c r="BF35" s="113">
        <v>1.1687448768234601</v>
      </c>
      <c r="BG35" s="20">
        <v>4.4776551417536101</v>
      </c>
      <c r="BH35" s="113">
        <v>1.92405699360396</v>
      </c>
      <c r="BI35" s="20">
        <v>6.9493371234343204</v>
      </c>
      <c r="BJ35" s="113">
        <v>1.7658491238893299</v>
      </c>
      <c r="BK35" s="20">
        <v>9.9684901047086694</v>
      </c>
      <c r="BL35" s="113">
        <v>0.88539157327777296</v>
      </c>
      <c r="BM35" s="20">
        <v>12.492961742651699</v>
      </c>
      <c r="BN35" s="113">
        <v>1.05137414898653</v>
      </c>
      <c r="BO35" s="20">
        <v>14.385534352908699</v>
      </c>
      <c r="BP35" s="113">
        <v>0.716637904456217</v>
      </c>
      <c r="BQ35" s="20">
        <v>4.4170442482000496</v>
      </c>
      <c r="BR35" s="113">
        <v>1.1390733620512301</v>
      </c>
      <c r="BS35" s="20">
        <v>1.8925726102570299</v>
      </c>
      <c r="BT35" s="123">
        <v>1.27238260254554</v>
      </c>
    </row>
    <row r="36" spans="1:72" ht="13" customHeight="1" x14ac:dyDescent="0.15">
      <c r="A36" s="57" t="s">
        <v>275</v>
      </c>
      <c r="B36" s="106">
        <v>2</v>
      </c>
      <c r="C36" s="20" t="s">
        <v>327</v>
      </c>
      <c r="D36" s="113" t="s">
        <v>327</v>
      </c>
      <c r="E36" s="20">
        <v>5.3738851758246504</v>
      </c>
      <c r="F36" s="113">
        <v>0.42475253815577602</v>
      </c>
      <c r="G36" s="20">
        <v>6.8506147312368002</v>
      </c>
      <c r="H36" s="113">
        <v>0.494440859718558</v>
      </c>
      <c r="I36" s="20" t="s">
        <v>327</v>
      </c>
      <c r="J36" s="113" t="s">
        <v>327</v>
      </c>
      <c r="K36" s="20">
        <v>1.47672955541215</v>
      </c>
      <c r="L36" s="113">
        <v>0.65183317070321001</v>
      </c>
      <c r="M36" s="20" t="s">
        <v>327</v>
      </c>
      <c r="N36" s="113" t="s">
        <v>327</v>
      </c>
      <c r="O36" s="20">
        <v>4.5428887059517598</v>
      </c>
      <c r="P36" s="113">
        <v>0.38986487110255102</v>
      </c>
      <c r="Q36" s="20">
        <v>4.2016086139881104</v>
      </c>
      <c r="R36" s="113">
        <v>0.455491401446524</v>
      </c>
      <c r="S36" s="20" t="s">
        <v>327</v>
      </c>
      <c r="T36" s="113" t="s">
        <v>327</v>
      </c>
      <c r="U36" s="20">
        <v>-0.34128009196365899</v>
      </c>
      <c r="V36" s="113">
        <v>0.59955569758907901</v>
      </c>
      <c r="W36" s="20" t="s">
        <v>327</v>
      </c>
      <c r="X36" s="113" t="s">
        <v>327</v>
      </c>
      <c r="Y36" s="20">
        <v>6.6531251794172901</v>
      </c>
      <c r="Z36" s="113">
        <v>0.49385655134645601</v>
      </c>
      <c r="AA36" s="20">
        <v>8.2853702157067701</v>
      </c>
      <c r="AB36" s="113">
        <v>0.63715655304665297</v>
      </c>
      <c r="AC36" s="20" t="s">
        <v>327</v>
      </c>
      <c r="AD36" s="113" t="s">
        <v>327</v>
      </c>
      <c r="AE36" s="20">
        <v>1.63224503628948</v>
      </c>
      <c r="AF36" s="113">
        <v>0.80614066167022402</v>
      </c>
      <c r="AG36" s="20" t="s">
        <v>327</v>
      </c>
      <c r="AH36" s="113" t="s">
        <v>327</v>
      </c>
      <c r="AI36" s="20">
        <v>26.005478565485301</v>
      </c>
      <c r="AJ36" s="113">
        <v>0.99245307110577996</v>
      </c>
      <c r="AK36" s="20">
        <v>29.402205495140901</v>
      </c>
      <c r="AL36" s="113">
        <v>0.85192627847671698</v>
      </c>
      <c r="AM36" s="20" t="s">
        <v>327</v>
      </c>
      <c r="AN36" s="113" t="s">
        <v>327</v>
      </c>
      <c r="AO36" s="20">
        <v>3.3967269296555398</v>
      </c>
      <c r="AP36" s="113">
        <v>1.3079531651808001</v>
      </c>
      <c r="AQ36" s="20" t="s">
        <v>327</v>
      </c>
      <c r="AR36" s="113" t="s">
        <v>327</v>
      </c>
      <c r="AS36" s="20">
        <v>35.4235963767117</v>
      </c>
      <c r="AT36" s="113">
        <v>0.87039520983892305</v>
      </c>
      <c r="AU36" s="20">
        <v>37.373599692600102</v>
      </c>
      <c r="AV36" s="113">
        <v>1.0747332086908501</v>
      </c>
      <c r="AW36" s="20" t="s">
        <v>327</v>
      </c>
      <c r="AX36" s="113" t="s">
        <v>327</v>
      </c>
      <c r="AY36" s="20">
        <v>1.95000331588842</v>
      </c>
      <c r="AZ36" s="113">
        <v>1.38298202850705</v>
      </c>
      <c r="BA36" s="20" t="s">
        <v>327</v>
      </c>
      <c r="BB36" s="113" t="s">
        <v>327</v>
      </c>
      <c r="BC36" s="20">
        <v>21.0789746168373</v>
      </c>
      <c r="BD36" s="113">
        <v>0.80526914269922301</v>
      </c>
      <c r="BE36" s="20">
        <v>26.5599711579566</v>
      </c>
      <c r="BF36" s="113">
        <v>0.92823459077866299</v>
      </c>
      <c r="BG36" s="20" t="s">
        <v>327</v>
      </c>
      <c r="BH36" s="113" t="s">
        <v>327</v>
      </c>
      <c r="BI36" s="20">
        <v>5.4809965411192696</v>
      </c>
      <c r="BJ36" s="113">
        <v>1.2288522481167401</v>
      </c>
      <c r="BK36" s="20" t="s">
        <v>327</v>
      </c>
      <c r="BL36" s="113" t="s">
        <v>327</v>
      </c>
      <c r="BM36" s="20">
        <v>11.284200752185299</v>
      </c>
      <c r="BN36" s="113">
        <v>0.66883748865241399</v>
      </c>
      <c r="BO36" s="20">
        <v>9.9846546795897702</v>
      </c>
      <c r="BP36" s="113">
        <v>0.57211709883161699</v>
      </c>
      <c r="BQ36" s="20" t="s">
        <v>327</v>
      </c>
      <c r="BR36" s="113" t="s">
        <v>327</v>
      </c>
      <c r="BS36" s="20">
        <v>-1.2995460725955601</v>
      </c>
      <c r="BT36" s="123">
        <v>0.88014860165904596</v>
      </c>
    </row>
    <row r="37" spans="1:72" ht="13" customHeight="1" x14ac:dyDescent="0.15">
      <c r="A37" s="57" t="s">
        <v>276</v>
      </c>
      <c r="B37" s="106">
        <v>2</v>
      </c>
      <c r="C37" s="20" t="s">
        <v>327</v>
      </c>
      <c r="D37" s="113" t="s">
        <v>327</v>
      </c>
      <c r="E37" s="20">
        <v>9.0538109088260192</v>
      </c>
      <c r="F37" s="113">
        <v>1.1908346618271699</v>
      </c>
      <c r="G37" s="20">
        <v>8.9450593105305103</v>
      </c>
      <c r="H37" s="113">
        <v>0.58366332851285796</v>
      </c>
      <c r="I37" s="20" t="s">
        <v>327</v>
      </c>
      <c r="J37" s="113" t="s">
        <v>327</v>
      </c>
      <c r="K37" s="20">
        <v>-0.108751598295509</v>
      </c>
      <c r="L37" s="113">
        <v>1.32617874845729</v>
      </c>
      <c r="M37" s="20" t="s">
        <v>327</v>
      </c>
      <c r="N37" s="113" t="s">
        <v>327</v>
      </c>
      <c r="O37" s="20">
        <v>3.9778156394259501</v>
      </c>
      <c r="P37" s="113">
        <v>0.84922507619958898</v>
      </c>
      <c r="Q37" s="20">
        <v>3.1739167336515499</v>
      </c>
      <c r="R37" s="113">
        <v>0.39336483843138098</v>
      </c>
      <c r="S37" s="20" t="s">
        <v>327</v>
      </c>
      <c r="T37" s="113" t="s">
        <v>327</v>
      </c>
      <c r="U37" s="20">
        <v>-0.80389890577439405</v>
      </c>
      <c r="V37" s="113">
        <v>0.93590551134200795</v>
      </c>
      <c r="W37" s="20" t="s">
        <v>327</v>
      </c>
      <c r="X37" s="113" t="s">
        <v>327</v>
      </c>
      <c r="Y37" s="20">
        <v>6.5122458471488596</v>
      </c>
      <c r="Z37" s="113">
        <v>1.03387825373523</v>
      </c>
      <c r="AA37" s="20">
        <v>6.2898445335438096</v>
      </c>
      <c r="AB37" s="113">
        <v>0.56019677217763297</v>
      </c>
      <c r="AC37" s="20" t="s">
        <v>327</v>
      </c>
      <c r="AD37" s="113" t="s">
        <v>327</v>
      </c>
      <c r="AE37" s="20">
        <v>-0.222401313605051</v>
      </c>
      <c r="AF37" s="113">
        <v>1.1758931359204601</v>
      </c>
      <c r="AG37" s="20" t="s">
        <v>327</v>
      </c>
      <c r="AH37" s="113" t="s">
        <v>327</v>
      </c>
      <c r="AI37" s="20">
        <v>42.973314019843997</v>
      </c>
      <c r="AJ37" s="113">
        <v>2.12054760132217</v>
      </c>
      <c r="AK37" s="20">
        <v>45.262242287263803</v>
      </c>
      <c r="AL37" s="113">
        <v>1.0438557522848999</v>
      </c>
      <c r="AM37" s="20" t="s">
        <v>327</v>
      </c>
      <c r="AN37" s="113" t="s">
        <v>327</v>
      </c>
      <c r="AO37" s="20">
        <v>2.2889282674198101</v>
      </c>
      <c r="AP37" s="113">
        <v>2.36354753729462</v>
      </c>
      <c r="AQ37" s="20" t="s">
        <v>327</v>
      </c>
      <c r="AR37" s="113" t="s">
        <v>327</v>
      </c>
      <c r="AS37" s="20">
        <v>56.384286235798299</v>
      </c>
      <c r="AT37" s="113">
        <v>1.4250243274131</v>
      </c>
      <c r="AU37" s="20">
        <v>54.787344759606803</v>
      </c>
      <c r="AV37" s="113">
        <v>1.0146968574526101</v>
      </c>
      <c r="AW37" s="20" t="s">
        <v>327</v>
      </c>
      <c r="AX37" s="113" t="s">
        <v>327</v>
      </c>
      <c r="AY37" s="20">
        <v>-1.5969414761915</v>
      </c>
      <c r="AZ37" s="113">
        <v>1.7493724721291799</v>
      </c>
      <c r="BA37" s="20" t="s">
        <v>327</v>
      </c>
      <c r="BB37" s="113" t="s">
        <v>327</v>
      </c>
      <c r="BC37" s="20">
        <v>44.621249142405297</v>
      </c>
      <c r="BD37" s="113">
        <v>1.4812401010143501</v>
      </c>
      <c r="BE37" s="20">
        <v>47.075927039914603</v>
      </c>
      <c r="BF37" s="113">
        <v>1.0804313406083701</v>
      </c>
      <c r="BG37" s="20" t="s">
        <v>327</v>
      </c>
      <c r="BH37" s="113" t="s">
        <v>327</v>
      </c>
      <c r="BI37" s="20">
        <v>2.4546778975093302</v>
      </c>
      <c r="BJ37" s="113">
        <v>1.8334132427311101</v>
      </c>
      <c r="BK37" s="20" t="s">
        <v>327</v>
      </c>
      <c r="BL37" s="113" t="s">
        <v>327</v>
      </c>
      <c r="BM37" s="20">
        <v>13.0159989085916</v>
      </c>
      <c r="BN37" s="113">
        <v>1.2614388747546701</v>
      </c>
      <c r="BO37" s="20">
        <v>17.058962897851</v>
      </c>
      <c r="BP37" s="113">
        <v>0.82479305962781801</v>
      </c>
      <c r="BQ37" s="20" t="s">
        <v>327</v>
      </c>
      <c r="BR37" s="113" t="s">
        <v>327</v>
      </c>
      <c r="BS37" s="20">
        <v>4.0429639892593903</v>
      </c>
      <c r="BT37" s="123">
        <v>1.5071534845371699</v>
      </c>
    </row>
    <row r="38" spans="1:72" ht="13" customHeight="1" x14ac:dyDescent="0.15">
      <c r="A38" s="57" t="s">
        <v>280</v>
      </c>
      <c r="B38" s="106">
        <v>2</v>
      </c>
      <c r="C38" s="20">
        <v>37.221476282838097</v>
      </c>
      <c r="D38" s="113">
        <v>1.08451007648331</v>
      </c>
      <c r="E38" s="20" t="s">
        <v>327</v>
      </c>
      <c r="F38" s="113" t="s">
        <v>327</v>
      </c>
      <c r="G38" s="20">
        <v>11.999135287002799</v>
      </c>
      <c r="H38" s="113">
        <v>0.81216293651117399</v>
      </c>
      <c r="I38" s="20">
        <v>-25.2223409958352</v>
      </c>
      <c r="J38" s="113">
        <v>1.3549061744033299</v>
      </c>
      <c r="K38" s="20" t="s">
        <v>327</v>
      </c>
      <c r="L38" s="113" t="s">
        <v>327</v>
      </c>
      <c r="M38" s="20">
        <v>11.4417455342104</v>
      </c>
      <c r="N38" s="113">
        <v>0.61821275230852701</v>
      </c>
      <c r="O38" s="20" t="s">
        <v>327</v>
      </c>
      <c r="P38" s="113" t="s">
        <v>327</v>
      </c>
      <c r="Q38" s="20">
        <v>7.4932604430335497</v>
      </c>
      <c r="R38" s="113">
        <v>0.66122919168400396</v>
      </c>
      <c r="S38" s="20">
        <v>-3.9484850911768601</v>
      </c>
      <c r="T38" s="113">
        <v>0.90521326274639002</v>
      </c>
      <c r="U38" s="20" t="s">
        <v>327</v>
      </c>
      <c r="V38" s="113" t="s">
        <v>327</v>
      </c>
      <c r="W38" s="20">
        <v>16.110163934916098</v>
      </c>
      <c r="X38" s="113">
        <v>0.69083947907497001</v>
      </c>
      <c r="Y38" s="20" t="s">
        <v>327</v>
      </c>
      <c r="Z38" s="113" t="s">
        <v>327</v>
      </c>
      <c r="AA38" s="20">
        <v>16.3852144770911</v>
      </c>
      <c r="AB38" s="113">
        <v>0.92774910975689395</v>
      </c>
      <c r="AC38" s="20">
        <v>0.27505054217501301</v>
      </c>
      <c r="AD38" s="113">
        <v>1.15670981516683</v>
      </c>
      <c r="AE38" s="20" t="s">
        <v>327</v>
      </c>
      <c r="AF38" s="113" t="s">
        <v>327</v>
      </c>
      <c r="AG38" s="20">
        <v>42.641863463379501</v>
      </c>
      <c r="AH38" s="113">
        <v>1.0638220715772999</v>
      </c>
      <c r="AI38" s="20" t="s">
        <v>327</v>
      </c>
      <c r="AJ38" s="113" t="s">
        <v>327</v>
      </c>
      <c r="AK38" s="20">
        <v>35.5017362790852</v>
      </c>
      <c r="AL38" s="113">
        <v>1.1722588713572499</v>
      </c>
      <c r="AM38" s="20">
        <v>-7.1401271842943101</v>
      </c>
      <c r="AN38" s="113">
        <v>1.5830060838325299</v>
      </c>
      <c r="AO38" s="20" t="s">
        <v>327</v>
      </c>
      <c r="AP38" s="113" t="s">
        <v>327</v>
      </c>
      <c r="AQ38" s="20">
        <v>76.305953261970203</v>
      </c>
      <c r="AR38" s="113">
        <v>1.0639474358543299</v>
      </c>
      <c r="AS38" s="20" t="s">
        <v>327</v>
      </c>
      <c r="AT38" s="113" t="s">
        <v>327</v>
      </c>
      <c r="AU38" s="20">
        <v>80.141901765545398</v>
      </c>
      <c r="AV38" s="113">
        <v>0.92666562136164299</v>
      </c>
      <c r="AW38" s="20">
        <v>3.8359485035751502</v>
      </c>
      <c r="AX38" s="113">
        <v>1.4109193173511301</v>
      </c>
      <c r="AY38" s="20" t="s">
        <v>327</v>
      </c>
      <c r="AZ38" s="113" t="s">
        <v>327</v>
      </c>
      <c r="BA38" s="20">
        <v>55.405069546511598</v>
      </c>
      <c r="BB38" s="113">
        <v>1.1199892270677601</v>
      </c>
      <c r="BC38" s="20" t="s">
        <v>327</v>
      </c>
      <c r="BD38" s="113" t="s">
        <v>327</v>
      </c>
      <c r="BE38" s="20">
        <v>56.732774962532403</v>
      </c>
      <c r="BF38" s="113">
        <v>0.92682074170650297</v>
      </c>
      <c r="BG38" s="20">
        <v>1.3277054160207999</v>
      </c>
      <c r="BH38" s="113">
        <v>1.45374432277661</v>
      </c>
      <c r="BI38" s="20" t="s">
        <v>327</v>
      </c>
      <c r="BJ38" s="113" t="s">
        <v>327</v>
      </c>
      <c r="BK38" s="20">
        <v>8.2321709441762305</v>
      </c>
      <c r="BL38" s="113">
        <v>0.57800768948496695</v>
      </c>
      <c r="BM38" s="20" t="s">
        <v>327</v>
      </c>
      <c r="BN38" s="113" t="s">
        <v>327</v>
      </c>
      <c r="BO38" s="20">
        <v>15.3522158847202</v>
      </c>
      <c r="BP38" s="113">
        <v>0.884102864671657</v>
      </c>
      <c r="BQ38" s="20">
        <v>7.1200449405439903</v>
      </c>
      <c r="BR38" s="113">
        <v>1.0562815744035201</v>
      </c>
      <c r="BS38" s="20" t="s">
        <v>327</v>
      </c>
      <c r="BT38" s="123" t="s">
        <v>327</v>
      </c>
    </row>
    <row r="39" spans="1:72" ht="13" customHeight="1" x14ac:dyDescent="0.15">
      <c r="A39" s="57" t="s">
        <v>281</v>
      </c>
      <c r="B39" s="106">
        <v>2</v>
      </c>
      <c r="C39" s="20">
        <v>21.003625568125699</v>
      </c>
      <c r="D39" s="113">
        <v>1.0768548706823899</v>
      </c>
      <c r="E39" s="20">
        <v>22.611829439928801</v>
      </c>
      <c r="F39" s="113">
        <v>1.0958713963064</v>
      </c>
      <c r="G39" s="20">
        <v>31.724897378665599</v>
      </c>
      <c r="H39" s="113">
        <v>1.3505490247365799</v>
      </c>
      <c r="I39" s="20">
        <v>10.7212718105399</v>
      </c>
      <c r="J39" s="113">
        <v>1.72730978134477</v>
      </c>
      <c r="K39" s="20">
        <v>9.1130679387367906</v>
      </c>
      <c r="L39" s="113">
        <v>1.7392287904296799</v>
      </c>
      <c r="M39" s="20">
        <v>6.9737434202978497</v>
      </c>
      <c r="N39" s="113">
        <v>0.63622810478792702</v>
      </c>
      <c r="O39" s="20">
        <v>6.7068566680523896</v>
      </c>
      <c r="P39" s="113">
        <v>0.60414342110986496</v>
      </c>
      <c r="Q39" s="20">
        <v>8.3917532994177808</v>
      </c>
      <c r="R39" s="113">
        <v>0.686509130137677</v>
      </c>
      <c r="S39" s="20">
        <v>1.41800987911994</v>
      </c>
      <c r="T39" s="113">
        <v>0.935991980245786</v>
      </c>
      <c r="U39" s="20">
        <v>1.6848966313653899</v>
      </c>
      <c r="V39" s="113">
        <v>0.91448568005886399</v>
      </c>
      <c r="W39" s="20">
        <v>11.2340789650935</v>
      </c>
      <c r="X39" s="113">
        <v>0.60411480616870294</v>
      </c>
      <c r="Y39" s="20">
        <v>12.161632285415299</v>
      </c>
      <c r="Z39" s="113">
        <v>0.56108264535513697</v>
      </c>
      <c r="AA39" s="20">
        <v>16.017929896067201</v>
      </c>
      <c r="AB39" s="113">
        <v>0.89054273228002301</v>
      </c>
      <c r="AC39" s="20">
        <v>4.7838509309737001</v>
      </c>
      <c r="AD39" s="113">
        <v>1.07611386806835</v>
      </c>
      <c r="AE39" s="20">
        <v>3.8562976106518301</v>
      </c>
      <c r="AF39" s="113">
        <v>1.05255883110422</v>
      </c>
      <c r="AG39" s="20">
        <v>60.269915668606103</v>
      </c>
      <c r="AH39" s="113">
        <v>1.19131308346844</v>
      </c>
      <c r="AI39" s="20">
        <v>56.615280546760097</v>
      </c>
      <c r="AJ39" s="113">
        <v>1.12149122884152</v>
      </c>
      <c r="AK39" s="20">
        <v>59.712545082101101</v>
      </c>
      <c r="AL39" s="113">
        <v>1.2385839295960801</v>
      </c>
      <c r="AM39" s="20">
        <v>-0.55737058650500204</v>
      </c>
      <c r="AN39" s="113">
        <v>1.7185217524072101</v>
      </c>
      <c r="AO39" s="20">
        <v>3.097264535341</v>
      </c>
      <c r="AP39" s="113">
        <v>1.6708778312677799</v>
      </c>
      <c r="AQ39" s="20">
        <v>55.749299999345197</v>
      </c>
      <c r="AR39" s="113">
        <v>1.12617780361981</v>
      </c>
      <c r="AS39" s="20">
        <v>54.2990721425559</v>
      </c>
      <c r="AT39" s="113">
        <v>1.05178013881763</v>
      </c>
      <c r="AU39" s="20">
        <v>60.735031913727497</v>
      </c>
      <c r="AV39" s="113">
        <v>1.0681016917112101</v>
      </c>
      <c r="AW39" s="20">
        <v>4.9857319143823</v>
      </c>
      <c r="AX39" s="113">
        <v>1.5521332639958101</v>
      </c>
      <c r="AY39" s="20">
        <v>6.4359597711716203</v>
      </c>
      <c r="AZ39" s="113">
        <v>1.4990272459990801</v>
      </c>
      <c r="BA39" s="20">
        <v>46.233231865579199</v>
      </c>
      <c r="BB39" s="113">
        <v>1.21081638632932</v>
      </c>
      <c r="BC39" s="20">
        <v>43.215893910029997</v>
      </c>
      <c r="BD39" s="113">
        <v>1.09558323889132</v>
      </c>
      <c r="BE39" s="20">
        <v>46.2243125812724</v>
      </c>
      <c r="BF39" s="113">
        <v>1.1725531093402799</v>
      </c>
      <c r="BG39" s="20">
        <v>-8.9192843068275404E-3</v>
      </c>
      <c r="BH39" s="113">
        <v>1.68551390253155</v>
      </c>
      <c r="BI39" s="20">
        <v>3.00841867124235</v>
      </c>
      <c r="BJ39" s="113">
        <v>1.60473780648527</v>
      </c>
      <c r="BK39" s="20">
        <v>9.6889404447508998</v>
      </c>
      <c r="BL39" s="113">
        <v>0.77092369091749202</v>
      </c>
      <c r="BM39" s="20">
        <v>4.8481878650271497</v>
      </c>
      <c r="BN39" s="113">
        <v>0.43502985649812798</v>
      </c>
      <c r="BO39" s="20">
        <v>10.9858801923877</v>
      </c>
      <c r="BP39" s="113">
        <v>0.75992501477753505</v>
      </c>
      <c r="BQ39" s="20">
        <v>1.2969397476367901</v>
      </c>
      <c r="BR39" s="113">
        <v>1.08250143893784</v>
      </c>
      <c r="BS39" s="20">
        <v>6.1376923273605399</v>
      </c>
      <c r="BT39" s="123">
        <v>0.87563520037137599</v>
      </c>
    </row>
    <row r="40" spans="1:72" ht="13" customHeight="1" x14ac:dyDescent="0.15">
      <c r="A40" s="57" t="s">
        <v>282</v>
      </c>
      <c r="B40" s="106">
        <v>2</v>
      </c>
      <c r="C40" s="20">
        <v>22.392304211597299</v>
      </c>
      <c r="D40" s="113">
        <v>1.10364819865333</v>
      </c>
      <c r="E40" s="20">
        <v>12.8786952812967</v>
      </c>
      <c r="F40" s="113">
        <v>0.74921769883566303</v>
      </c>
      <c r="G40" s="20">
        <v>14.7112780163973</v>
      </c>
      <c r="H40" s="113">
        <v>0.84861462635977003</v>
      </c>
      <c r="I40" s="20">
        <v>-7.6810261951999603</v>
      </c>
      <c r="J40" s="113">
        <v>1.39218753422894</v>
      </c>
      <c r="K40" s="20">
        <v>1.8325827351006501</v>
      </c>
      <c r="L40" s="113">
        <v>1.1320220599972199</v>
      </c>
      <c r="M40" s="20">
        <v>12.708190504219401</v>
      </c>
      <c r="N40" s="113">
        <v>0.87751732542827499</v>
      </c>
      <c r="O40" s="20">
        <v>9.24996358006943</v>
      </c>
      <c r="P40" s="113">
        <v>0.65002259858428701</v>
      </c>
      <c r="Q40" s="20">
        <v>6.3705986377685599</v>
      </c>
      <c r="R40" s="113">
        <v>0.57371235866685799</v>
      </c>
      <c r="S40" s="20">
        <v>-6.3375918664508104</v>
      </c>
      <c r="T40" s="113">
        <v>1.04841906073568</v>
      </c>
      <c r="U40" s="20">
        <v>-2.8793649423008798</v>
      </c>
      <c r="V40" s="113">
        <v>0.86699206983533605</v>
      </c>
      <c r="W40" s="20">
        <v>15.7055081878186</v>
      </c>
      <c r="X40" s="113">
        <v>1.1181504292245099</v>
      </c>
      <c r="Y40" s="20">
        <v>13.272769254275399</v>
      </c>
      <c r="Z40" s="113">
        <v>0.79221984760765496</v>
      </c>
      <c r="AA40" s="20">
        <v>12.1732343390062</v>
      </c>
      <c r="AB40" s="113">
        <v>0.67476710310420596</v>
      </c>
      <c r="AC40" s="20">
        <v>-3.5322738488124301</v>
      </c>
      <c r="AD40" s="113">
        <v>1.3059751244976301</v>
      </c>
      <c r="AE40" s="20">
        <v>-1.09953491526924</v>
      </c>
      <c r="AF40" s="113">
        <v>1.04063582985362</v>
      </c>
      <c r="AG40" s="20">
        <v>32.366945941659097</v>
      </c>
      <c r="AH40" s="113">
        <v>1.17344626298114</v>
      </c>
      <c r="AI40" s="20">
        <v>31.041176068795</v>
      </c>
      <c r="AJ40" s="113">
        <v>1.1069451672277</v>
      </c>
      <c r="AK40" s="20">
        <v>29.494713708086</v>
      </c>
      <c r="AL40" s="113">
        <v>1.0685330241961299</v>
      </c>
      <c r="AM40" s="20">
        <v>-2.8722322335731501</v>
      </c>
      <c r="AN40" s="113">
        <v>1.5870535453796599</v>
      </c>
      <c r="AO40" s="20">
        <v>-1.546462360709</v>
      </c>
      <c r="AP40" s="113">
        <v>1.53853515625952</v>
      </c>
      <c r="AQ40" s="20">
        <v>76.756336635540606</v>
      </c>
      <c r="AR40" s="113">
        <v>1.0711506174373799</v>
      </c>
      <c r="AS40" s="20">
        <v>63.254301572658598</v>
      </c>
      <c r="AT40" s="113">
        <v>0.83178092543214399</v>
      </c>
      <c r="AU40" s="20">
        <v>54.9330345146818</v>
      </c>
      <c r="AV40" s="113">
        <v>0.94762872963810196</v>
      </c>
      <c r="AW40" s="20">
        <v>-21.823302120858799</v>
      </c>
      <c r="AX40" s="113">
        <v>1.43016217768196</v>
      </c>
      <c r="AY40" s="20">
        <v>-8.3212670579768293</v>
      </c>
      <c r="AZ40" s="113">
        <v>1.26089639429585</v>
      </c>
      <c r="BA40" s="20">
        <v>45.300824414753002</v>
      </c>
      <c r="BB40" s="113">
        <v>1.4079850890966199</v>
      </c>
      <c r="BC40" s="20">
        <v>56.004244439863697</v>
      </c>
      <c r="BD40" s="113">
        <v>0.98592570282622505</v>
      </c>
      <c r="BE40" s="20">
        <v>51.059172675722699</v>
      </c>
      <c r="BF40" s="113">
        <v>0.93817110863598396</v>
      </c>
      <c r="BG40" s="20">
        <v>5.7583482609696404</v>
      </c>
      <c r="BH40" s="113">
        <v>1.6919181541072501</v>
      </c>
      <c r="BI40" s="20">
        <v>-4.9450717641410797</v>
      </c>
      <c r="BJ40" s="113">
        <v>1.36096088135282</v>
      </c>
      <c r="BK40" s="20">
        <v>15.7360059087493</v>
      </c>
      <c r="BL40" s="113">
        <v>1.17296231281694</v>
      </c>
      <c r="BM40" s="20">
        <v>11.408490450295099</v>
      </c>
      <c r="BN40" s="113">
        <v>0.68781379523461195</v>
      </c>
      <c r="BO40" s="20">
        <v>9.3787651079495706</v>
      </c>
      <c r="BP40" s="113">
        <v>0.52162407529854005</v>
      </c>
      <c r="BQ40" s="20">
        <v>-6.3572408007997598</v>
      </c>
      <c r="BR40" s="113">
        <v>1.2837181400992701</v>
      </c>
      <c r="BS40" s="20">
        <v>-2.0297253423455599</v>
      </c>
      <c r="BT40" s="123">
        <v>0.86323779623351604</v>
      </c>
    </row>
    <row r="41" spans="1:72" ht="13" customHeight="1" x14ac:dyDescent="0.15">
      <c r="A41" s="57" t="s">
        <v>283</v>
      </c>
      <c r="B41" s="106">
        <v>2</v>
      </c>
      <c r="C41" s="20" t="s">
        <v>327</v>
      </c>
      <c r="D41" s="113" t="s">
        <v>327</v>
      </c>
      <c r="E41" s="20">
        <v>14.7885256597891</v>
      </c>
      <c r="F41" s="113">
        <v>0.78355657425710101</v>
      </c>
      <c r="G41" s="20">
        <v>14.1253741666632</v>
      </c>
      <c r="H41" s="113">
        <v>0.73481797116574699</v>
      </c>
      <c r="I41" s="20" t="s">
        <v>327</v>
      </c>
      <c r="J41" s="113" t="s">
        <v>327</v>
      </c>
      <c r="K41" s="20">
        <v>-0.66315149312589305</v>
      </c>
      <c r="L41" s="113">
        <v>1.0742059187184101</v>
      </c>
      <c r="M41" s="20" t="s">
        <v>327</v>
      </c>
      <c r="N41" s="113" t="s">
        <v>327</v>
      </c>
      <c r="O41" s="20">
        <v>11.128175575741601</v>
      </c>
      <c r="P41" s="113">
        <v>0.66704185723364295</v>
      </c>
      <c r="Q41" s="20">
        <v>11.3441127658075</v>
      </c>
      <c r="R41" s="113">
        <v>0.63754797591988199</v>
      </c>
      <c r="S41" s="20" t="s">
        <v>327</v>
      </c>
      <c r="T41" s="113" t="s">
        <v>327</v>
      </c>
      <c r="U41" s="20">
        <v>0.21593719006593501</v>
      </c>
      <c r="V41" s="113">
        <v>0.922720033867936</v>
      </c>
      <c r="W41" s="20" t="s">
        <v>327</v>
      </c>
      <c r="X41" s="113" t="s">
        <v>327</v>
      </c>
      <c r="Y41" s="20">
        <v>23.860321928650301</v>
      </c>
      <c r="Z41" s="113">
        <v>1.1653095527710799</v>
      </c>
      <c r="AA41" s="20">
        <v>18.019452460638799</v>
      </c>
      <c r="AB41" s="113">
        <v>0.80021063705907203</v>
      </c>
      <c r="AC41" s="20" t="s">
        <v>327</v>
      </c>
      <c r="AD41" s="113" t="s">
        <v>327</v>
      </c>
      <c r="AE41" s="20">
        <v>-5.8408694680114799</v>
      </c>
      <c r="AF41" s="113">
        <v>1.4136065285085599</v>
      </c>
      <c r="AG41" s="20" t="s">
        <v>327</v>
      </c>
      <c r="AH41" s="113" t="s">
        <v>327</v>
      </c>
      <c r="AI41" s="20">
        <v>23.549498355103299</v>
      </c>
      <c r="AJ41" s="113">
        <v>1.22785124592301</v>
      </c>
      <c r="AK41" s="20">
        <v>19.703419934439101</v>
      </c>
      <c r="AL41" s="113">
        <v>0.78227466227911702</v>
      </c>
      <c r="AM41" s="20" t="s">
        <v>327</v>
      </c>
      <c r="AN41" s="113" t="s">
        <v>327</v>
      </c>
      <c r="AO41" s="20">
        <v>-3.8460784206641701</v>
      </c>
      <c r="AP41" s="113">
        <v>1.4558751077474299</v>
      </c>
      <c r="AQ41" s="20" t="s">
        <v>327</v>
      </c>
      <c r="AR41" s="113" t="s">
        <v>327</v>
      </c>
      <c r="AS41" s="20">
        <v>36.374471103961802</v>
      </c>
      <c r="AT41" s="113">
        <v>1.42701417572427</v>
      </c>
      <c r="AU41" s="20">
        <v>32.731358716514897</v>
      </c>
      <c r="AV41" s="113">
        <v>0.971404130458006</v>
      </c>
      <c r="AW41" s="20" t="s">
        <v>327</v>
      </c>
      <c r="AX41" s="113" t="s">
        <v>327</v>
      </c>
      <c r="AY41" s="20">
        <v>-3.6431123874469402</v>
      </c>
      <c r="AZ41" s="113">
        <v>1.7262663300860901</v>
      </c>
      <c r="BA41" s="20" t="s">
        <v>327</v>
      </c>
      <c r="BB41" s="113" t="s">
        <v>327</v>
      </c>
      <c r="BC41" s="20">
        <v>26.150922524140899</v>
      </c>
      <c r="BD41" s="113">
        <v>1.07915630847911</v>
      </c>
      <c r="BE41" s="20">
        <v>26.571134946509599</v>
      </c>
      <c r="BF41" s="113">
        <v>0.86310605626982695</v>
      </c>
      <c r="BG41" s="20" t="s">
        <v>327</v>
      </c>
      <c r="BH41" s="113" t="s">
        <v>327</v>
      </c>
      <c r="BI41" s="20">
        <v>0.42021242236871398</v>
      </c>
      <c r="BJ41" s="113">
        <v>1.3818575912516899</v>
      </c>
      <c r="BK41" s="20" t="s">
        <v>327</v>
      </c>
      <c r="BL41" s="113" t="s">
        <v>327</v>
      </c>
      <c r="BM41" s="20">
        <v>36.108632604014801</v>
      </c>
      <c r="BN41" s="113">
        <v>1.42726675771495</v>
      </c>
      <c r="BO41" s="20">
        <v>21.493777522467099</v>
      </c>
      <c r="BP41" s="113">
        <v>0.82703221349785505</v>
      </c>
      <c r="BQ41" s="20" t="s">
        <v>327</v>
      </c>
      <c r="BR41" s="113" t="s">
        <v>327</v>
      </c>
      <c r="BS41" s="20">
        <v>-14.614855081547599</v>
      </c>
      <c r="BT41" s="123">
        <v>1.64956742203564</v>
      </c>
    </row>
    <row r="42" spans="1:72" ht="13" customHeight="1" x14ac:dyDescent="0.15">
      <c r="A42" s="57" t="s">
        <v>284</v>
      </c>
      <c r="B42" s="106">
        <v>2</v>
      </c>
      <c r="C42" s="20">
        <v>14.206630639381199</v>
      </c>
      <c r="D42" s="113">
        <v>0.61447718321719502</v>
      </c>
      <c r="E42" s="20" t="s">
        <v>327</v>
      </c>
      <c r="F42" s="113" t="s">
        <v>327</v>
      </c>
      <c r="G42" s="20">
        <v>14.1235707828548</v>
      </c>
      <c r="H42" s="113">
        <v>0.75658674903643297</v>
      </c>
      <c r="I42" s="20">
        <v>-8.3059856526386297E-2</v>
      </c>
      <c r="J42" s="113">
        <v>0.97468236749828197</v>
      </c>
      <c r="K42" s="20" t="s">
        <v>327</v>
      </c>
      <c r="L42" s="113" t="s">
        <v>327</v>
      </c>
      <c r="M42" s="20">
        <v>5.0366968163444703</v>
      </c>
      <c r="N42" s="113">
        <v>0.47623069754914399</v>
      </c>
      <c r="O42" s="20" t="s">
        <v>327</v>
      </c>
      <c r="P42" s="113" t="s">
        <v>327</v>
      </c>
      <c r="Q42" s="20">
        <v>14.0873688364433</v>
      </c>
      <c r="R42" s="113">
        <v>0.68069374694338303</v>
      </c>
      <c r="S42" s="20">
        <v>9.0506720200987907</v>
      </c>
      <c r="T42" s="113">
        <v>0.83074644411876097</v>
      </c>
      <c r="U42" s="20" t="s">
        <v>327</v>
      </c>
      <c r="V42" s="113" t="s">
        <v>327</v>
      </c>
      <c r="W42" s="20">
        <v>9.6782774367589006</v>
      </c>
      <c r="X42" s="113">
        <v>0.55299074966165895</v>
      </c>
      <c r="Y42" s="20" t="s">
        <v>327</v>
      </c>
      <c r="Z42" s="113" t="s">
        <v>327</v>
      </c>
      <c r="AA42" s="20">
        <v>16.226853246724101</v>
      </c>
      <c r="AB42" s="113">
        <v>0.76300298510277298</v>
      </c>
      <c r="AC42" s="20">
        <v>6.5485758099651603</v>
      </c>
      <c r="AD42" s="113">
        <v>0.94232283453554599</v>
      </c>
      <c r="AE42" s="20" t="s">
        <v>327</v>
      </c>
      <c r="AF42" s="113" t="s">
        <v>327</v>
      </c>
      <c r="AG42" s="20">
        <v>33.242055987756501</v>
      </c>
      <c r="AH42" s="113">
        <v>1.0004854863855599</v>
      </c>
      <c r="AI42" s="20" t="s">
        <v>327</v>
      </c>
      <c r="AJ42" s="113" t="s">
        <v>327</v>
      </c>
      <c r="AK42" s="20">
        <v>30.0009981520138</v>
      </c>
      <c r="AL42" s="113">
        <v>0.93416407795991696</v>
      </c>
      <c r="AM42" s="20">
        <v>-3.2410578357427</v>
      </c>
      <c r="AN42" s="113">
        <v>1.3688074126840699</v>
      </c>
      <c r="AO42" s="20" t="s">
        <v>327</v>
      </c>
      <c r="AP42" s="113" t="s">
        <v>327</v>
      </c>
      <c r="AQ42" s="20">
        <v>59.985512042229701</v>
      </c>
      <c r="AR42" s="113">
        <v>1.1206381926895499</v>
      </c>
      <c r="AS42" s="20" t="s">
        <v>327</v>
      </c>
      <c r="AT42" s="113" t="s">
        <v>327</v>
      </c>
      <c r="AU42" s="20">
        <v>53.931734235645202</v>
      </c>
      <c r="AV42" s="113">
        <v>1.0776777408915199</v>
      </c>
      <c r="AW42" s="20">
        <v>-6.0537778065844501</v>
      </c>
      <c r="AX42" s="113">
        <v>1.5547409019278899</v>
      </c>
      <c r="AY42" s="20" t="s">
        <v>327</v>
      </c>
      <c r="AZ42" s="113" t="s">
        <v>327</v>
      </c>
      <c r="BA42" s="20">
        <v>32.1568303861064</v>
      </c>
      <c r="BB42" s="113">
        <v>1.22692426611042</v>
      </c>
      <c r="BC42" s="20" t="s">
        <v>327</v>
      </c>
      <c r="BD42" s="113" t="s">
        <v>327</v>
      </c>
      <c r="BE42" s="20">
        <v>46.613170145310498</v>
      </c>
      <c r="BF42" s="113">
        <v>1.0376694530025801</v>
      </c>
      <c r="BG42" s="20">
        <v>14.4563397592041</v>
      </c>
      <c r="BH42" s="113">
        <v>1.6068917351412599</v>
      </c>
      <c r="BI42" s="20" t="s">
        <v>327</v>
      </c>
      <c r="BJ42" s="113" t="s">
        <v>327</v>
      </c>
      <c r="BK42" s="20">
        <v>12.902064093893401</v>
      </c>
      <c r="BL42" s="113">
        <v>0.79260700592755995</v>
      </c>
      <c r="BM42" s="20" t="s">
        <v>327</v>
      </c>
      <c r="BN42" s="113" t="s">
        <v>327</v>
      </c>
      <c r="BO42" s="20">
        <v>34.6550285357389</v>
      </c>
      <c r="BP42" s="113">
        <v>0.88508244878658404</v>
      </c>
      <c r="BQ42" s="20">
        <v>21.752964441845499</v>
      </c>
      <c r="BR42" s="113">
        <v>1.18810639548633</v>
      </c>
      <c r="BS42" s="20" t="s">
        <v>327</v>
      </c>
      <c r="BT42" s="123" t="s">
        <v>327</v>
      </c>
    </row>
    <row r="43" spans="1:72" ht="13" customHeight="1" x14ac:dyDescent="0.15">
      <c r="A43" s="57" t="s">
        <v>285</v>
      </c>
      <c r="B43" s="106">
        <v>2</v>
      </c>
      <c r="C43" s="20">
        <v>8.9513880652305193</v>
      </c>
      <c r="D43" s="113">
        <v>0.63851662580662605</v>
      </c>
      <c r="E43" s="20">
        <v>10.642612862220901</v>
      </c>
      <c r="F43" s="113">
        <v>0.63097624705227495</v>
      </c>
      <c r="G43" s="20">
        <v>16.582487731743601</v>
      </c>
      <c r="H43" s="113">
        <v>0.73843945920128495</v>
      </c>
      <c r="I43" s="20">
        <v>7.6310996665130499</v>
      </c>
      <c r="J43" s="113">
        <v>0.97621530224483</v>
      </c>
      <c r="K43" s="20">
        <v>5.9398748695227201</v>
      </c>
      <c r="L43" s="113">
        <v>0.97130008712532301</v>
      </c>
      <c r="M43" s="20">
        <v>45.716558412637703</v>
      </c>
      <c r="N43" s="113">
        <v>1.45207348511354</v>
      </c>
      <c r="O43" s="20">
        <v>39.910492522262402</v>
      </c>
      <c r="P43" s="113">
        <v>1.39487301590645</v>
      </c>
      <c r="Q43" s="20">
        <v>52.168558610920002</v>
      </c>
      <c r="R43" s="113">
        <v>1.2341087421208701</v>
      </c>
      <c r="S43" s="20">
        <v>6.4520001982823603</v>
      </c>
      <c r="T43" s="113">
        <v>1.90566046124406</v>
      </c>
      <c r="U43" s="20">
        <v>12.2580660886576</v>
      </c>
      <c r="V43" s="113">
        <v>1.8624433193746099</v>
      </c>
      <c r="W43" s="20">
        <v>17.3038755515589</v>
      </c>
      <c r="X43" s="113">
        <v>0.88937772781287805</v>
      </c>
      <c r="Y43" s="20">
        <v>17.2474152382201</v>
      </c>
      <c r="Z43" s="113">
        <v>0.85337995094571495</v>
      </c>
      <c r="AA43" s="20">
        <v>24.194598554662299</v>
      </c>
      <c r="AB43" s="113">
        <v>0.84325694324193801</v>
      </c>
      <c r="AC43" s="20">
        <v>6.8907230031034201</v>
      </c>
      <c r="AD43" s="113">
        <v>1.22559169997815</v>
      </c>
      <c r="AE43" s="20">
        <v>6.9471833164422101</v>
      </c>
      <c r="AF43" s="113">
        <v>1.1997248071961499</v>
      </c>
      <c r="AG43" s="20">
        <v>58.726530186776699</v>
      </c>
      <c r="AH43" s="113">
        <v>1.03277801978513</v>
      </c>
      <c r="AI43" s="20">
        <v>54.068615486549703</v>
      </c>
      <c r="AJ43" s="113">
        <v>0.90396227340088398</v>
      </c>
      <c r="AK43" s="20">
        <v>64.470300886469303</v>
      </c>
      <c r="AL43" s="113">
        <v>0.99280071614332699</v>
      </c>
      <c r="AM43" s="20">
        <v>5.7437706996926003</v>
      </c>
      <c r="AN43" s="113">
        <v>1.43257938702398</v>
      </c>
      <c r="AO43" s="20">
        <v>10.4016853999197</v>
      </c>
      <c r="AP43" s="113">
        <v>1.3426842717879699</v>
      </c>
      <c r="AQ43" s="20">
        <v>25.647004847869798</v>
      </c>
      <c r="AR43" s="113">
        <v>0.97604193200957301</v>
      </c>
      <c r="AS43" s="20">
        <v>30.353776256182101</v>
      </c>
      <c r="AT43" s="113">
        <v>0.87563067983961496</v>
      </c>
      <c r="AU43" s="20">
        <v>44.108858109960501</v>
      </c>
      <c r="AV43" s="113">
        <v>1.06525160586848</v>
      </c>
      <c r="AW43" s="20">
        <v>18.4618532620906</v>
      </c>
      <c r="AX43" s="113">
        <v>1.4447902397394501</v>
      </c>
      <c r="AY43" s="20">
        <v>13.7550818537783</v>
      </c>
      <c r="AZ43" s="113">
        <v>1.3789452749408799</v>
      </c>
      <c r="BA43" s="20">
        <v>40.109225221711</v>
      </c>
      <c r="BB43" s="113">
        <v>1.0420360478878199</v>
      </c>
      <c r="BC43" s="20">
        <v>41.612697571685402</v>
      </c>
      <c r="BD43" s="113">
        <v>0.91737834166146404</v>
      </c>
      <c r="BE43" s="20">
        <v>53.529046510794103</v>
      </c>
      <c r="BF43" s="113">
        <v>0.98962030916869503</v>
      </c>
      <c r="BG43" s="20">
        <v>13.419821289083099</v>
      </c>
      <c r="BH43" s="113">
        <v>1.4370760179673201</v>
      </c>
      <c r="BI43" s="20">
        <v>11.916348939108699</v>
      </c>
      <c r="BJ43" s="113">
        <v>1.3494189038503499</v>
      </c>
      <c r="BK43" s="20">
        <v>32.081606545703302</v>
      </c>
      <c r="BL43" s="113">
        <v>1.02499652154093</v>
      </c>
      <c r="BM43" s="20">
        <v>69.505529612604903</v>
      </c>
      <c r="BN43" s="113">
        <v>1.21737861405256</v>
      </c>
      <c r="BO43" s="20">
        <v>73.063315837335907</v>
      </c>
      <c r="BP43" s="113">
        <v>0.95062117383865496</v>
      </c>
      <c r="BQ43" s="20">
        <v>40.981709291632598</v>
      </c>
      <c r="BR43" s="113">
        <v>1.3979622617658101</v>
      </c>
      <c r="BS43" s="20">
        <v>3.5577862247309802</v>
      </c>
      <c r="BT43" s="123">
        <v>1.5445683235463901</v>
      </c>
    </row>
    <row r="44" spans="1:72" ht="13" customHeight="1" x14ac:dyDescent="0.15">
      <c r="A44" s="57" t="s">
        <v>286</v>
      </c>
      <c r="B44" s="106">
        <v>2</v>
      </c>
      <c r="C44" s="20">
        <v>36.760425367129002</v>
      </c>
      <c r="D44" s="113">
        <v>0.88159130099257499</v>
      </c>
      <c r="E44" s="20">
        <v>38.853977186881103</v>
      </c>
      <c r="F44" s="113">
        <v>0.991163400448694</v>
      </c>
      <c r="G44" s="20">
        <v>26.942173069399999</v>
      </c>
      <c r="H44" s="113">
        <v>1.1899464288937101</v>
      </c>
      <c r="I44" s="20">
        <v>-9.8182522977289803</v>
      </c>
      <c r="J44" s="113">
        <v>1.4809374482477899</v>
      </c>
      <c r="K44" s="20">
        <v>-11.9118041174811</v>
      </c>
      <c r="L44" s="113">
        <v>1.5486695548198499</v>
      </c>
      <c r="M44" s="20">
        <v>9.6136678026287594</v>
      </c>
      <c r="N44" s="113">
        <v>0.54091554002947795</v>
      </c>
      <c r="O44" s="20">
        <v>11.028642220197</v>
      </c>
      <c r="P44" s="113">
        <v>0.604525983184241</v>
      </c>
      <c r="Q44" s="20">
        <v>6.2989278545408096</v>
      </c>
      <c r="R44" s="113">
        <v>0.52714432471855099</v>
      </c>
      <c r="S44" s="20">
        <v>-3.3147399480879498</v>
      </c>
      <c r="T44" s="113">
        <v>0.75529514795764396</v>
      </c>
      <c r="U44" s="20">
        <v>-4.7297143656561698</v>
      </c>
      <c r="V44" s="113">
        <v>0.80208029736919195</v>
      </c>
      <c r="W44" s="20">
        <v>10.9640249770276</v>
      </c>
      <c r="X44" s="113">
        <v>0.61752399974342997</v>
      </c>
      <c r="Y44" s="20">
        <v>11.9153578941467</v>
      </c>
      <c r="Z44" s="113">
        <v>0.63402327073230003</v>
      </c>
      <c r="AA44" s="20">
        <v>9.9275697953534596</v>
      </c>
      <c r="AB44" s="113">
        <v>0.58910231516547695</v>
      </c>
      <c r="AC44" s="20">
        <v>-1.0364551816740899</v>
      </c>
      <c r="AD44" s="113">
        <v>0.853450307863585</v>
      </c>
      <c r="AE44" s="20">
        <v>-1.9877880987932699</v>
      </c>
      <c r="AF44" s="113">
        <v>0.86546348597928102</v>
      </c>
      <c r="AG44" s="20">
        <v>56.734078708594602</v>
      </c>
      <c r="AH44" s="113">
        <v>1.11416408451724</v>
      </c>
      <c r="AI44" s="20">
        <v>60.275545416901799</v>
      </c>
      <c r="AJ44" s="113">
        <v>0.85525188798086105</v>
      </c>
      <c r="AK44" s="20">
        <v>61.471379801587197</v>
      </c>
      <c r="AL44" s="113">
        <v>0.82683251125358304</v>
      </c>
      <c r="AM44" s="20">
        <v>4.7373010929925803</v>
      </c>
      <c r="AN44" s="113">
        <v>1.3874485968474799</v>
      </c>
      <c r="AO44" s="20">
        <v>1.19583438468544</v>
      </c>
      <c r="AP44" s="113">
        <v>1.1895830334872499</v>
      </c>
      <c r="AQ44" s="20">
        <v>57.779839345515903</v>
      </c>
      <c r="AR44" s="113">
        <v>0.99916126369920799</v>
      </c>
      <c r="AS44" s="20">
        <v>64.529809711789994</v>
      </c>
      <c r="AT44" s="113">
        <v>0.83918470494461495</v>
      </c>
      <c r="AU44" s="20">
        <v>60.209010132079797</v>
      </c>
      <c r="AV44" s="113">
        <v>0.79223794070589804</v>
      </c>
      <c r="AW44" s="20">
        <v>2.4291707865638701</v>
      </c>
      <c r="AX44" s="113">
        <v>1.2751330070117901</v>
      </c>
      <c r="AY44" s="20">
        <v>-4.3207995797102798</v>
      </c>
      <c r="AZ44" s="113">
        <v>1.1540675559545499</v>
      </c>
      <c r="BA44" s="20">
        <v>52.478381904942303</v>
      </c>
      <c r="BB44" s="113">
        <v>0.99238044166626804</v>
      </c>
      <c r="BC44" s="20">
        <v>55.342581621269197</v>
      </c>
      <c r="BD44" s="113">
        <v>0.85309177671293701</v>
      </c>
      <c r="BE44" s="20">
        <v>50.423280473265898</v>
      </c>
      <c r="BF44" s="113">
        <v>0.83376960923128396</v>
      </c>
      <c r="BG44" s="20">
        <v>-2.0551014316764098</v>
      </c>
      <c r="BH44" s="113">
        <v>1.29614455300303</v>
      </c>
      <c r="BI44" s="20">
        <v>-4.9193011480033197</v>
      </c>
      <c r="BJ44" s="113">
        <v>1.19286937288746</v>
      </c>
      <c r="BK44" s="20">
        <v>35.119199854721003</v>
      </c>
      <c r="BL44" s="113">
        <v>0.841492000122955</v>
      </c>
      <c r="BM44" s="20">
        <v>47.7358295795419</v>
      </c>
      <c r="BN44" s="113">
        <v>0.948714125228589</v>
      </c>
      <c r="BO44" s="20">
        <v>35.803016553944701</v>
      </c>
      <c r="BP44" s="113">
        <v>0.92440805054964204</v>
      </c>
      <c r="BQ44" s="20">
        <v>0.68381669922364796</v>
      </c>
      <c r="BR44" s="113">
        <v>1.25005561083974</v>
      </c>
      <c r="BS44" s="20">
        <v>-11.9328130255972</v>
      </c>
      <c r="BT44" s="123">
        <v>1.32460889900726</v>
      </c>
    </row>
    <row r="45" spans="1:72" ht="13" customHeight="1" x14ac:dyDescent="0.15">
      <c r="A45" s="57" t="s">
        <v>287</v>
      </c>
      <c r="B45" s="106">
        <v>2</v>
      </c>
      <c r="C45" s="20">
        <v>49.721755391596297</v>
      </c>
      <c r="D45" s="113">
        <v>1.05192686848038</v>
      </c>
      <c r="E45" s="20">
        <v>33.470014976099002</v>
      </c>
      <c r="F45" s="113">
        <v>0.99674165688688798</v>
      </c>
      <c r="G45" s="20">
        <v>13.1598726571439</v>
      </c>
      <c r="H45" s="113">
        <v>0.67983948552807505</v>
      </c>
      <c r="I45" s="20">
        <v>-36.561882734452396</v>
      </c>
      <c r="J45" s="113">
        <v>1.25249026451865</v>
      </c>
      <c r="K45" s="20">
        <v>-20.310142318954998</v>
      </c>
      <c r="L45" s="113">
        <v>1.20651384437009</v>
      </c>
      <c r="M45" s="20">
        <v>11.2467601453392</v>
      </c>
      <c r="N45" s="113">
        <v>0.67528949897187895</v>
      </c>
      <c r="O45" s="20">
        <v>4.4869498939497099</v>
      </c>
      <c r="P45" s="113">
        <v>0.46986056717421298</v>
      </c>
      <c r="Q45" s="20">
        <v>3.9992572657800101</v>
      </c>
      <c r="R45" s="113">
        <v>0.44856661597845099</v>
      </c>
      <c r="S45" s="20">
        <v>-7.24750287955922</v>
      </c>
      <c r="T45" s="113">
        <v>0.810695945710876</v>
      </c>
      <c r="U45" s="20">
        <v>-0.48769262816969999</v>
      </c>
      <c r="V45" s="113">
        <v>0.64960061696063098</v>
      </c>
      <c r="W45" s="20">
        <v>16.341555299004501</v>
      </c>
      <c r="X45" s="113">
        <v>0.825593604023653</v>
      </c>
      <c r="Y45" s="20">
        <v>11.4523051616428</v>
      </c>
      <c r="Z45" s="113">
        <v>0.56638794076127197</v>
      </c>
      <c r="AA45" s="20">
        <v>9.1839115202605104</v>
      </c>
      <c r="AB45" s="113">
        <v>0.56795681823808597</v>
      </c>
      <c r="AC45" s="20">
        <v>-7.1576437787439602</v>
      </c>
      <c r="AD45" s="113">
        <v>1.00208769396091</v>
      </c>
      <c r="AE45" s="20">
        <v>-2.2683936413822501</v>
      </c>
      <c r="AF45" s="113">
        <v>0.80210363845510901</v>
      </c>
      <c r="AG45" s="20">
        <v>50.6093416666941</v>
      </c>
      <c r="AH45" s="113">
        <v>1.17015693496732</v>
      </c>
      <c r="AI45" s="20">
        <v>42.795899559842802</v>
      </c>
      <c r="AJ45" s="113">
        <v>0.935600076961007</v>
      </c>
      <c r="AK45" s="20">
        <v>43.648931732825702</v>
      </c>
      <c r="AL45" s="113">
        <v>1.1370061304553001</v>
      </c>
      <c r="AM45" s="20">
        <v>-6.9604099338683803</v>
      </c>
      <c r="AN45" s="113">
        <v>1.6315790490028499</v>
      </c>
      <c r="AO45" s="20">
        <v>0.85303217298294198</v>
      </c>
      <c r="AP45" s="113">
        <v>1.4724572811129</v>
      </c>
      <c r="AQ45" s="20">
        <v>43.2371868557493</v>
      </c>
      <c r="AR45" s="113">
        <v>1.1168490232925701</v>
      </c>
      <c r="AS45" s="20">
        <v>35.619935521405402</v>
      </c>
      <c r="AT45" s="113">
        <v>0.93048445587278805</v>
      </c>
      <c r="AU45" s="20">
        <v>34.147757872242302</v>
      </c>
      <c r="AV45" s="113">
        <v>0.86073863408455098</v>
      </c>
      <c r="AW45" s="20">
        <v>-9.0894289835069806</v>
      </c>
      <c r="AX45" s="113">
        <v>1.41004352309966</v>
      </c>
      <c r="AY45" s="20">
        <v>-1.47217764916315</v>
      </c>
      <c r="AZ45" s="113">
        <v>1.2675457856924199</v>
      </c>
      <c r="BA45" s="20">
        <v>39.036726889328897</v>
      </c>
      <c r="BB45" s="113">
        <v>1.1947240176827301</v>
      </c>
      <c r="BC45" s="20">
        <v>33.223715828893702</v>
      </c>
      <c r="BD45" s="113">
        <v>1.01120789809269</v>
      </c>
      <c r="BE45" s="20">
        <v>35.436633491417098</v>
      </c>
      <c r="BF45" s="113">
        <v>0.91656034072367498</v>
      </c>
      <c r="BG45" s="20">
        <v>-3.6000933979118801</v>
      </c>
      <c r="BH45" s="113">
        <v>1.50580487999457</v>
      </c>
      <c r="BI45" s="20">
        <v>2.2129176625233198</v>
      </c>
      <c r="BJ45" s="113">
        <v>1.36477993513699</v>
      </c>
      <c r="BK45" s="20">
        <v>2.3900968049989899</v>
      </c>
      <c r="BL45" s="113">
        <v>0.31054292027355601</v>
      </c>
      <c r="BM45" s="20">
        <v>1.88467214891084</v>
      </c>
      <c r="BN45" s="113">
        <v>0.25367532342034799</v>
      </c>
      <c r="BO45" s="20">
        <v>5.6681004076558601</v>
      </c>
      <c r="BP45" s="113">
        <v>0.41915213466499501</v>
      </c>
      <c r="BQ45" s="20">
        <v>3.2780036026568702</v>
      </c>
      <c r="BR45" s="113">
        <v>0.521656416931921</v>
      </c>
      <c r="BS45" s="20">
        <v>3.7834282587450101</v>
      </c>
      <c r="BT45" s="123">
        <v>0.48993844685495003</v>
      </c>
    </row>
    <row r="46" spans="1:72" s="205" customFormat="1" ht="13" customHeight="1" x14ac:dyDescent="0.15">
      <c r="A46" s="199" t="s">
        <v>288</v>
      </c>
      <c r="B46" s="200">
        <v>2</v>
      </c>
      <c r="C46" s="201" t="s">
        <v>327</v>
      </c>
      <c r="D46" s="202" t="s">
        <v>327</v>
      </c>
      <c r="E46" s="201">
        <v>19.725605898849999</v>
      </c>
      <c r="F46" s="202">
        <v>1.1058621205501</v>
      </c>
      <c r="G46" s="201">
        <v>20.251302351091098</v>
      </c>
      <c r="H46" s="202">
        <v>0.90270344937069302</v>
      </c>
      <c r="I46" s="201" t="s">
        <v>327</v>
      </c>
      <c r="J46" s="202" t="s">
        <v>327</v>
      </c>
      <c r="K46" s="201">
        <v>0.52569645224108197</v>
      </c>
      <c r="L46" s="202">
        <v>1.42751691659795</v>
      </c>
      <c r="M46" s="201" t="s">
        <v>327</v>
      </c>
      <c r="N46" s="202" t="s">
        <v>327</v>
      </c>
      <c r="O46" s="201">
        <v>1.65789236529159</v>
      </c>
      <c r="P46" s="202">
        <v>0.330622809174483</v>
      </c>
      <c r="Q46" s="201">
        <v>4.76484215110926</v>
      </c>
      <c r="R46" s="202">
        <v>0.38814135112993198</v>
      </c>
      <c r="S46" s="201" t="s">
        <v>327</v>
      </c>
      <c r="T46" s="202" t="s">
        <v>327</v>
      </c>
      <c r="U46" s="201">
        <v>3.10694978581768</v>
      </c>
      <c r="V46" s="202">
        <v>0.50986777737310995</v>
      </c>
      <c r="W46" s="201" t="s">
        <v>327</v>
      </c>
      <c r="X46" s="202" t="s">
        <v>327</v>
      </c>
      <c r="Y46" s="201">
        <v>10.6165136640301</v>
      </c>
      <c r="Z46" s="202">
        <v>0.88614059931577704</v>
      </c>
      <c r="AA46" s="201">
        <v>11.428333120028</v>
      </c>
      <c r="AB46" s="202">
        <v>0.69403022839879303</v>
      </c>
      <c r="AC46" s="201" t="s">
        <v>327</v>
      </c>
      <c r="AD46" s="202" t="s">
        <v>327</v>
      </c>
      <c r="AE46" s="201">
        <v>0.81181945599789695</v>
      </c>
      <c r="AF46" s="202">
        <v>1.12557679422019</v>
      </c>
      <c r="AG46" s="201" t="s">
        <v>327</v>
      </c>
      <c r="AH46" s="202" t="s">
        <v>327</v>
      </c>
      <c r="AI46" s="201">
        <v>51.000883235373898</v>
      </c>
      <c r="AJ46" s="202">
        <v>1.1654542888153701</v>
      </c>
      <c r="AK46" s="201">
        <v>53.812992995283501</v>
      </c>
      <c r="AL46" s="202">
        <v>1.1960428201836</v>
      </c>
      <c r="AM46" s="201" t="s">
        <v>327</v>
      </c>
      <c r="AN46" s="202" t="s">
        <v>327</v>
      </c>
      <c r="AO46" s="201">
        <v>2.8121097599096201</v>
      </c>
      <c r="AP46" s="202">
        <v>1.66997069645873</v>
      </c>
      <c r="AQ46" s="201" t="s">
        <v>327</v>
      </c>
      <c r="AR46" s="202" t="s">
        <v>327</v>
      </c>
      <c r="AS46" s="201">
        <v>69.779893171066007</v>
      </c>
      <c r="AT46" s="202">
        <v>1.17952684850045</v>
      </c>
      <c r="AU46" s="201">
        <v>69.705502517397207</v>
      </c>
      <c r="AV46" s="202">
        <v>1.0181573597579801</v>
      </c>
      <c r="AW46" s="201" t="s">
        <v>327</v>
      </c>
      <c r="AX46" s="202" t="s">
        <v>327</v>
      </c>
      <c r="AY46" s="201">
        <v>-7.4390653668800197E-2</v>
      </c>
      <c r="AZ46" s="202">
        <v>1.5581809893471099</v>
      </c>
      <c r="BA46" s="201" t="s">
        <v>327</v>
      </c>
      <c r="BB46" s="202" t="s">
        <v>327</v>
      </c>
      <c r="BC46" s="201">
        <v>48.551717434538901</v>
      </c>
      <c r="BD46" s="202">
        <v>1.14823981476959</v>
      </c>
      <c r="BE46" s="201">
        <v>51.850791593762601</v>
      </c>
      <c r="BF46" s="202">
        <v>1.2764998416640501</v>
      </c>
      <c r="BG46" s="201" t="s">
        <v>327</v>
      </c>
      <c r="BH46" s="202" t="s">
        <v>327</v>
      </c>
      <c r="BI46" s="201">
        <v>3.2990741592236899</v>
      </c>
      <c r="BJ46" s="202">
        <v>1.7169468593961901</v>
      </c>
      <c r="BK46" s="201" t="s">
        <v>327</v>
      </c>
      <c r="BL46" s="202" t="s">
        <v>327</v>
      </c>
      <c r="BM46" s="201">
        <v>25.617665327979399</v>
      </c>
      <c r="BN46" s="202">
        <v>1.09581315392699</v>
      </c>
      <c r="BO46" s="201">
        <v>24.639514096407201</v>
      </c>
      <c r="BP46" s="202">
        <v>0.99788477418508603</v>
      </c>
      <c r="BQ46" s="201" t="s">
        <v>327</v>
      </c>
      <c r="BR46" s="202" t="s">
        <v>327</v>
      </c>
      <c r="BS46" s="201">
        <v>-0.97815123157223705</v>
      </c>
      <c r="BT46" s="204">
        <v>1.4820865328549</v>
      </c>
    </row>
    <row r="47" spans="1:72" ht="13" customHeight="1" x14ac:dyDescent="0.15">
      <c r="A47" s="57" t="s">
        <v>289</v>
      </c>
      <c r="B47" s="106">
        <v>2</v>
      </c>
      <c r="C47" s="20" t="s">
        <v>327</v>
      </c>
      <c r="D47" s="113" t="s">
        <v>327</v>
      </c>
      <c r="E47" s="20">
        <v>11.167399018282699</v>
      </c>
      <c r="F47" s="113">
        <v>1.2707028108121301</v>
      </c>
      <c r="G47" s="20">
        <v>18.163348939560201</v>
      </c>
      <c r="H47" s="113">
        <v>1.16238418380947</v>
      </c>
      <c r="I47" s="20" t="s">
        <v>327</v>
      </c>
      <c r="J47" s="113" t="s">
        <v>327</v>
      </c>
      <c r="K47" s="20">
        <v>6.9959499212775604</v>
      </c>
      <c r="L47" s="113">
        <v>1.7221563878394599</v>
      </c>
      <c r="M47" s="20" t="s">
        <v>327</v>
      </c>
      <c r="N47" s="113" t="s">
        <v>327</v>
      </c>
      <c r="O47" s="20">
        <v>8.5342531028701494</v>
      </c>
      <c r="P47" s="113">
        <v>1.13862110722842</v>
      </c>
      <c r="Q47" s="20">
        <v>14.1293658841452</v>
      </c>
      <c r="R47" s="113">
        <v>0.78752167910709703</v>
      </c>
      <c r="S47" s="20" t="s">
        <v>327</v>
      </c>
      <c r="T47" s="113" t="s">
        <v>327</v>
      </c>
      <c r="U47" s="20">
        <v>5.5951127812750396</v>
      </c>
      <c r="V47" s="113">
        <v>1.3844307208704001</v>
      </c>
      <c r="W47" s="20" t="s">
        <v>327</v>
      </c>
      <c r="X47" s="113" t="s">
        <v>327</v>
      </c>
      <c r="Y47" s="20">
        <v>11.710807125770099</v>
      </c>
      <c r="Z47" s="113">
        <v>0.93263609074194898</v>
      </c>
      <c r="AA47" s="20">
        <v>20.857025087289198</v>
      </c>
      <c r="AB47" s="113">
        <v>1.1554764652444101</v>
      </c>
      <c r="AC47" s="20" t="s">
        <v>327</v>
      </c>
      <c r="AD47" s="113" t="s">
        <v>327</v>
      </c>
      <c r="AE47" s="20">
        <v>9.1462179615191097</v>
      </c>
      <c r="AF47" s="113">
        <v>1.48490267003873</v>
      </c>
      <c r="AG47" s="20" t="s">
        <v>327</v>
      </c>
      <c r="AH47" s="113" t="s">
        <v>327</v>
      </c>
      <c r="AI47" s="20">
        <v>47.121795387957</v>
      </c>
      <c r="AJ47" s="113">
        <v>1.8928069783260999</v>
      </c>
      <c r="AK47" s="20">
        <v>57.207783662446097</v>
      </c>
      <c r="AL47" s="113">
        <v>1.3761182623253201</v>
      </c>
      <c r="AM47" s="20" t="s">
        <v>327</v>
      </c>
      <c r="AN47" s="113" t="s">
        <v>327</v>
      </c>
      <c r="AO47" s="20">
        <v>10.0859882744891</v>
      </c>
      <c r="AP47" s="113">
        <v>2.3401751492367402</v>
      </c>
      <c r="AQ47" s="20" t="s">
        <v>327</v>
      </c>
      <c r="AR47" s="113" t="s">
        <v>327</v>
      </c>
      <c r="AS47" s="20">
        <v>46.1636795441798</v>
      </c>
      <c r="AT47" s="113">
        <v>1.80890120324137</v>
      </c>
      <c r="AU47" s="20">
        <v>56.067851927260897</v>
      </c>
      <c r="AV47" s="113">
        <v>1.5633723026205599</v>
      </c>
      <c r="AW47" s="20" t="s">
        <v>327</v>
      </c>
      <c r="AX47" s="113" t="s">
        <v>327</v>
      </c>
      <c r="AY47" s="20">
        <v>9.9041723830811392</v>
      </c>
      <c r="AZ47" s="113">
        <v>2.3908694066571599</v>
      </c>
      <c r="BA47" s="20" t="s">
        <v>327</v>
      </c>
      <c r="BB47" s="113" t="s">
        <v>327</v>
      </c>
      <c r="BC47" s="20">
        <v>45.273859360847197</v>
      </c>
      <c r="BD47" s="113">
        <v>2.0257436282305998</v>
      </c>
      <c r="BE47" s="20">
        <v>57.339838837972898</v>
      </c>
      <c r="BF47" s="113">
        <v>1.44701910474725</v>
      </c>
      <c r="BG47" s="20" t="s">
        <v>327</v>
      </c>
      <c r="BH47" s="113" t="s">
        <v>327</v>
      </c>
      <c r="BI47" s="20">
        <v>12.065979477125699</v>
      </c>
      <c r="BJ47" s="113">
        <v>2.4894781655640998</v>
      </c>
      <c r="BK47" s="20" t="s">
        <v>327</v>
      </c>
      <c r="BL47" s="113" t="s">
        <v>327</v>
      </c>
      <c r="BM47" s="20">
        <v>12.5050313577871</v>
      </c>
      <c r="BN47" s="113">
        <v>1.1690822546027599</v>
      </c>
      <c r="BO47" s="20">
        <v>38.117051839645903</v>
      </c>
      <c r="BP47" s="113">
        <v>1.2865784837875101</v>
      </c>
      <c r="BQ47" s="20" t="s">
        <v>327</v>
      </c>
      <c r="BR47" s="113" t="s">
        <v>327</v>
      </c>
      <c r="BS47" s="20">
        <v>25.612020481858899</v>
      </c>
      <c r="BT47" s="123">
        <v>1.7384008493359799</v>
      </c>
    </row>
    <row r="48" spans="1:72" ht="13" customHeight="1" x14ac:dyDescent="0.15">
      <c r="A48" s="57" t="s">
        <v>290</v>
      </c>
      <c r="B48" s="106">
        <v>2</v>
      </c>
      <c r="C48" s="20">
        <v>13.708308403775099</v>
      </c>
      <c r="D48" s="113">
        <v>1.0435743467713501</v>
      </c>
      <c r="E48" s="20">
        <v>20.906566850629201</v>
      </c>
      <c r="F48" s="113">
        <v>1.1020877481215801</v>
      </c>
      <c r="G48" s="20">
        <v>30.522082237005801</v>
      </c>
      <c r="H48" s="113">
        <v>1.07054383876099</v>
      </c>
      <c r="I48" s="20">
        <v>16.813773833230702</v>
      </c>
      <c r="J48" s="113">
        <v>1.49502893883308</v>
      </c>
      <c r="K48" s="20">
        <v>9.6155153863766305</v>
      </c>
      <c r="L48" s="113">
        <v>1.53644443936929</v>
      </c>
      <c r="M48" s="20">
        <v>2.9672779728996601</v>
      </c>
      <c r="N48" s="113">
        <v>0.43998130324752599</v>
      </c>
      <c r="O48" s="20">
        <v>5.3710299469944998</v>
      </c>
      <c r="P48" s="113">
        <v>0.48564418812104698</v>
      </c>
      <c r="Q48" s="20">
        <v>9.3366920727655494</v>
      </c>
      <c r="R48" s="113">
        <v>0.59038818484946998</v>
      </c>
      <c r="S48" s="20">
        <v>6.3694140998658799</v>
      </c>
      <c r="T48" s="113">
        <v>0.73630276110934301</v>
      </c>
      <c r="U48" s="20">
        <v>3.9656621257710398</v>
      </c>
      <c r="V48" s="113">
        <v>0.76446614461701501</v>
      </c>
      <c r="W48" s="20">
        <v>8.1027602288237208</v>
      </c>
      <c r="X48" s="113">
        <v>0.58077510027299994</v>
      </c>
      <c r="Y48" s="20">
        <v>10.9172564068553</v>
      </c>
      <c r="Z48" s="113">
        <v>0.57732515911867999</v>
      </c>
      <c r="AA48" s="20">
        <v>14.655829847184499</v>
      </c>
      <c r="AB48" s="113">
        <v>0.76413456395353396</v>
      </c>
      <c r="AC48" s="20">
        <v>6.5530696183607899</v>
      </c>
      <c r="AD48" s="113">
        <v>0.95979234677380698</v>
      </c>
      <c r="AE48" s="20">
        <v>3.7385734403292399</v>
      </c>
      <c r="AF48" s="113">
        <v>0.95770870894018001</v>
      </c>
      <c r="AG48" s="20">
        <v>46.519431427257302</v>
      </c>
      <c r="AH48" s="113">
        <v>1.2705379407447801</v>
      </c>
      <c r="AI48" s="20">
        <v>45.5389903211777</v>
      </c>
      <c r="AJ48" s="113">
        <v>1.5447906907645199</v>
      </c>
      <c r="AK48" s="20">
        <v>54.4623595016973</v>
      </c>
      <c r="AL48" s="113">
        <v>0.86152504951627995</v>
      </c>
      <c r="AM48" s="20">
        <v>7.94292807443993</v>
      </c>
      <c r="AN48" s="113">
        <v>1.5350869909604501</v>
      </c>
      <c r="AO48" s="20">
        <v>8.9233691805195399</v>
      </c>
      <c r="AP48" s="113">
        <v>1.7687859365159899</v>
      </c>
      <c r="AQ48" s="20">
        <v>85.522276766842396</v>
      </c>
      <c r="AR48" s="113">
        <v>0.60854782276907404</v>
      </c>
      <c r="AS48" s="20">
        <v>74.594163708147505</v>
      </c>
      <c r="AT48" s="113">
        <v>0.75787264238677898</v>
      </c>
      <c r="AU48" s="20">
        <v>78.566300943473806</v>
      </c>
      <c r="AV48" s="113">
        <v>0.74935244208260798</v>
      </c>
      <c r="AW48" s="20">
        <v>-6.9559758233685898</v>
      </c>
      <c r="AX48" s="113">
        <v>0.96532871865087899</v>
      </c>
      <c r="AY48" s="20">
        <v>3.9721372353262998</v>
      </c>
      <c r="AZ48" s="113">
        <v>1.0657861063710099</v>
      </c>
      <c r="BA48" s="20">
        <v>55.3953020237199</v>
      </c>
      <c r="BB48" s="113">
        <v>1.0578052617023901</v>
      </c>
      <c r="BC48" s="20">
        <v>49.673529336921298</v>
      </c>
      <c r="BD48" s="113">
        <v>0.95560562422991202</v>
      </c>
      <c r="BE48" s="20">
        <v>57.492742644290701</v>
      </c>
      <c r="BF48" s="113">
        <v>0.89170372562086397</v>
      </c>
      <c r="BG48" s="20">
        <v>2.0974406205707501</v>
      </c>
      <c r="BH48" s="113">
        <v>1.3835055135312599</v>
      </c>
      <c r="BI48" s="20">
        <v>7.8192133073693704</v>
      </c>
      <c r="BJ48" s="113">
        <v>1.3070262596237201</v>
      </c>
      <c r="BK48" s="20">
        <v>23.075596520208901</v>
      </c>
      <c r="BL48" s="113">
        <v>1.17112588690621</v>
      </c>
      <c r="BM48" s="20">
        <v>20.753177656685999</v>
      </c>
      <c r="BN48" s="113">
        <v>0.79399362220364</v>
      </c>
      <c r="BO48" s="20">
        <v>24.173522724516701</v>
      </c>
      <c r="BP48" s="113">
        <v>0.96155850480820404</v>
      </c>
      <c r="BQ48" s="20">
        <v>1.0979262043078299</v>
      </c>
      <c r="BR48" s="113">
        <v>1.5152988487921599</v>
      </c>
      <c r="BS48" s="20">
        <v>3.4203450678306999</v>
      </c>
      <c r="BT48" s="123">
        <v>1.24700466329082</v>
      </c>
    </row>
    <row r="49" spans="1:72" ht="13" customHeight="1" x14ac:dyDescent="0.15">
      <c r="A49" s="57" t="s">
        <v>291</v>
      </c>
      <c r="B49" s="106">
        <v>2</v>
      </c>
      <c r="C49" s="20">
        <v>37.383472793556003</v>
      </c>
      <c r="D49" s="113">
        <v>1.53798657239319</v>
      </c>
      <c r="E49" s="20">
        <v>42.285735272563301</v>
      </c>
      <c r="F49" s="113">
        <v>1.0326489386700901</v>
      </c>
      <c r="G49" s="20">
        <v>41.126625740841902</v>
      </c>
      <c r="H49" s="113">
        <v>1.74559704712469</v>
      </c>
      <c r="I49" s="20">
        <v>3.7431529472859402</v>
      </c>
      <c r="J49" s="113">
        <v>2.3264805496268801</v>
      </c>
      <c r="K49" s="20">
        <v>-1.15910953172131</v>
      </c>
      <c r="L49" s="113">
        <v>2.0281698354592699</v>
      </c>
      <c r="M49" s="20">
        <v>9.6445881600780901</v>
      </c>
      <c r="N49" s="113">
        <v>0.69588877844127695</v>
      </c>
      <c r="O49" s="20">
        <v>13.8292754265964</v>
      </c>
      <c r="P49" s="113">
        <v>0.81727529604540705</v>
      </c>
      <c r="Q49" s="20">
        <v>11.836689359264501</v>
      </c>
      <c r="R49" s="113">
        <v>1.1853433950602701</v>
      </c>
      <c r="S49" s="20">
        <v>2.1921011991864101</v>
      </c>
      <c r="T49" s="113">
        <v>1.37451815418113</v>
      </c>
      <c r="U49" s="20">
        <v>-1.9925860673318601</v>
      </c>
      <c r="V49" s="113">
        <v>1.4397839677323501</v>
      </c>
      <c r="W49" s="20">
        <v>12.220381593323999</v>
      </c>
      <c r="X49" s="113">
        <v>0.82670699745090404</v>
      </c>
      <c r="Y49" s="20">
        <v>14.423623360897</v>
      </c>
      <c r="Z49" s="113">
        <v>1.12896056539076</v>
      </c>
      <c r="AA49" s="20">
        <v>9.3082539026247808</v>
      </c>
      <c r="AB49" s="113">
        <v>0.98062783036432699</v>
      </c>
      <c r="AC49" s="20">
        <v>-2.9121276906992599</v>
      </c>
      <c r="AD49" s="113">
        <v>1.28260492799589</v>
      </c>
      <c r="AE49" s="20">
        <v>-5.1153694582722498</v>
      </c>
      <c r="AF49" s="113">
        <v>1.4953872073454699</v>
      </c>
      <c r="AG49" s="20">
        <v>36.3504225362394</v>
      </c>
      <c r="AH49" s="113">
        <v>1.1553093454763701</v>
      </c>
      <c r="AI49" s="20">
        <v>59.327381552748299</v>
      </c>
      <c r="AJ49" s="113">
        <v>1.2407541743608901</v>
      </c>
      <c r="AK49" s="20">
        <v>62.5368686838789</v>
      </c>
      <c r="AL49" s="113">
        <v>1.30535456560534</v>
      </c>
      <c r="AM49" s="20">
        <v>26.186446147639401</v>
      </c>
      <c r="AN49" s="113">
        <v>1.7431839334079899</v>
      </c>
      <c r="AO49" s="20">
        <v>3.2094871311305799</v>
      </c>
      <c r="AP49" s="113">
        <v>1.8009501556513701</v>
      </c>
      <c r="AQ49" s="20">
        <v>84.169034423175503</v>
      </c>
      <c r="AR49" s="113">
        <v>0.78295807703020204</v>
      </c>
      <c r="AS49" s="20">
        <v>83.588256568503297</v>
      </c>
      <c r="AT49" s="113">
        <v>0.83128143144335198</v>
      </c>
      <c r="AU49" s="20">
        <v>82.777729884717601</v>
      </c>
      <c r="AV49" s="113">
        <v>0.76580955664825201</v>
      </c>
      <c r="AW49" s="20">
        <v>-1.3913045384578999</v>
      </c>
      <c r="AX49" s="113">
        <v>1.09521122503407</v>
      </c>
      <c r="AY49" s="20">
        <v>-0.81052668378569603</v>
      </c>
      <c r="AZ49" s="113">
        <v>1.13026240108937</v>
      </c>
      <c r="BA49" s="20">
        <v>53.738211293396198</v>
      </c>
      <c r="BB49" s="113">
        <v>1.3187124866304001</v>
      </c>
      <c r="BC49" s="20">
        <v>57.673110471254503</v>
      </c>
      <c r="BD49" s="113">
        <v>1.0293949460535501</v>
      </c>
      <c r="BE49" s="20">
        <v>57.761569398794997</v>
      </c>
      <c r="BF49" s="113">
        <v>1.3645319229293</v>
      </c>
      <c r="BG49" s="20">
        <v>4.0233581053988701</v>
      </c>
      <c r="BH49" s="113">
        <v>1.8976169242205001</v>
      </c>
      <c r="BI49" s="20">
        <v>8.8458927540500595E-2</v>
      </c>
      <c r="BJ49" s="113">
        <v>1.7092692367364799</v>
      </c>
      <c r="BK49" s="20">
        <v>15.242185866837399</v>
      </c>
      <c r="BL49" s="113">
        <v>0.80747747230522204</v>
      </c>
      <c r="BM49" s="20">
        <v>43.669996533893297</v>
      </c>
      <c r="BN49" s="113">
        <v>0.96831724669360497</v>
      </c>
      <c r="BO49" s="20">
        <v>34.1149162723854</v>
      </c>
      <c r="BP49" s="113">
        <v>2.4204173407591498</v>
      </c>
      <c r="BQ49" s="20">
        <v>18.872730405548001</v>
      </c>
      <c r="BR49" s="113">
        <v>2.5515563822357601</v>
      </c>
      <c r="BS49" s="20">
        <v>-9.5550802615079</v>
      </c>
      <c r="BT49" s="123">
        <v>2.6069250840198501</v>
      </c>
    </row>
    <row r="50" spans="1:72" ht="13" customHeight="1" x14ac:dyDescent="0.15">
      <c r="A50" s="57" t="s">
        <v>292</v>
      </c>
      <c r="B50" s="106">
        <v>2</v>
      </c>
      <c r="C50" s="20" t="s">
        <v>327</v>
      </c>
      <c r="D50" s="113" t="s">
        <v>327</v>
      </c>
      <c r="E50" s="20">
        <v>22.504622449374299</v>
      </c>
      <c r="F50" s="113">
        <v>0.89783642837237998</v>
      </c>
      <c r="G50" s="20">
        <v>28.964755929468499</v>
      </c>
      <c r="H50" s="113">
        <v>0.80774955399645998</v>
      </c>
      <c r="I50" s="20" t="s">
        <v>327</v>
      </c>
      <c r="J50" s="113" t="s">
        <v>327</v>
      </c>
      <c r="K50" s="20">
        <v>6.4601334800941999</v>
      </c>
      <c r="L50" s="113">
        <v>1.20771254613586</v>
      </c>
      <c r="M50" s="20" t="s">
        <v>327</v>
      </c>
      <c r="N50" s="113" t="s">
        <v>327</v>
      </c>
      <c r="O50" s="20">
        <v>12.864654916981699</v>
      </c>
      <c r="P50" s="113">
        <v>0.71236910413615595</v>
      </c>
      <c r="Q50" s="20">
        <v>17.085603840011299</v>
      </c>
      <c r="R50" s="113">
        <v>0.65724313893194597</v>
      </c>
      <c r="S50" s="20" t="s">
        <v>327</v>
      </c>
      <c r="T50" s="113" t="s">
        <v>327</v>
      </c>
      <c r="U50" s="20">
        <v>4.2209489230295603</v>
      </c>
      <c r="V50" s="113">
        <v>0.96924624538909898</v>
      </c>
      <c r="W50" s="20" t="s">
        <v>327</v>
      </c>
      <c r="X50" s="113" t="s">
        <v>327</v>
      </c>
      <c r="Y50" s="20">
        <v>13.588834054246799</v>
      </c>
      <c r="Z50" s="113">
        <v>0.67071368697851297</v>
      </c>
      <c r="AA50" s="20">
        <v>13.9098053129474</v>
      </c>
      <c r="AB50" s="113">
        <v>0.64022055209204298</v>
      </c>
      <c r="AC50" s="20" t="s">
        <v>327</v>
      </c>
      <c r="AD50" s="113" t="s">
        <v>327</v>
      </c>
      <c r="AE50" s="20">
        <v>0.32097125870061799</v>
      </c>
      <c r="AF50" s="113">
        <v>0.92722122776678795</v>
      </c>
      <c r="AG50" s="20" t="s">
        <v>327</v>
      </c>
      <c r="AH50" s="113" t="s">
        <v>327</v>
      </c>
      <c r="AI50" s="20">
        <v>32.311086330825397</v>
      </c>
      <c r="AJ50" s="113">
        <v>0.88914950935114101</v>
      </c>
      <c r="AK50" s="20">
        <v>26.401642621095402</v>
      </c>
      <c r="AL50" s="113">
        <v>0.760369245074352</v>
      </c>
      <c r="AM50" s="20" t="s">
        <v>327</v>
      </c>
      <c r="AN50" s="113" t="s">
        <v>327</v>
      </c>
      <c r="AO50" s="20">
        <v>-5.9094437097300201</v>
      </c>
      <c r="AP50" s="113">
        <v>1.16993514300337</v>
      </c>
      <c r="AQ50" s="20" t="s">
        <v>327</v>
      </c>
      <c r="AR50" s="113" t="s">
        <v>327</v>
      </c>
      <c r="AS50" s="20">
        <v>42.750586874572498</v>
      </c>
      <c r="AT50" s="113">
        <v>1.0609025921160999</v>
      </c>
      <c r="AU50" s="20">
        <v>39.630386834142101</v>
      </c>
      <c r="AV50" s="113">
        <v>1.06854600416294</v>
      </c>
      <c r="AW50" s="20" t="s">
        <v>327</v>
      </c>
      <c r="AX50" s="113" t="s">
        <v>327</v>
      </c>
      <c r="AY50" s="20">
        <v>-3.12020004043036</v>
      </c>
      <c r="AZ50" s="113">
        <v>1.5057572423771599</v>
      </c>
      <c r="BA50" s="20" t="s">
        <v>327</v>
      </c>
      <c r="BB50" s="113" t="s">
        <v>327</v>
      </c>
      <c r="BC50" s="20">
        <v>38.620726619666797</v>
      </c>
      <c r="BD50" s="113">
        <v>0.89865908033169195</v>
      </c>
      <c r="BE50" s="20">
        <v>38.3892783094267</v>
      </c>
      <c r="BF50" s="113">
        <v>0.97126410383709605</v>
      </c>
      <c r="BG50" s="20" t="s">
        <v>327</v>
      </c>
      <c r="BH50" s="113" t="s">
        <v>327</v>
      </c>
      <c r="BI50" s="20">
        <v>-0.23144831024006901</v>
      </c>
      <c r="BJ50" s="113">
        <v>1.3232316887322</v>
      </c>
      <c r="BK50" s="20" t="s">
        <v>327</v>
      </c>
      <c r="BL50" s="113" t="s">
        <v>327</v>
      </c>
      <c r="BM50" s="20">
        <v>28.611569456738302</v>
      </c>
      <c r="BN50" s="113">
        <v>0.87486310240195697</v>
      </c>
      <c r="BO50" s="20">
        <v>33.611148028283097</v>
      </c>
      <c r="BP50" s="113">
        <v>0.83934325224252304</v>
      </c>
      <c r="BQ50" s="20" t="s">
        <v>327</v>
      </c>
      <c r="BR50" s="113" t="s">
        <v>327</v>
      </c>
      <c r="BS50" s="20">
        <v>4.9995785715447596</v>
      </c>
      <c r="BT50" s="123">
        <v>1.21238712589232</v>
      </c>
    </row>
    <row r="51" spans="1:72" ht="13" customHeight="1" x14ac:dyDescent="0.15">
      <c r="A51" s="57" t="s">
        <v>293</v>
      </c>
      <c r="B51" s="106">
        <v>2</v>
      </c>
      <c r="C51" s="20" t="s">
        <v>327</v>
      </c>
      <c r="D51" s="113" t="s">
        <v>327</v>
      </c>
      <c r="E51" s="20">
        <v>26.2650794699416</v>
      </c>
      <c r="F51" s="113">
        <v>0.44809112099860998</v>
      </c>
      <c r="G51" s="20">
        <v>22.0284747692893</v>
      </c>
      <c r="H51" s="113">
        <v>1.1244183441393401</v>
      </c>
      <c r="I51" s="20" t="s">
        <v>327</v>
      </c>
      <c r="J51" s="113" t="s">
        <v>327</v>
      </c>
      <c r="K51" s="20">
        <v>-4.2366047006523102</v>
      </c>
      <c r="L51" s="113">
        <v>1.2104140883825001</v>
      </c>
      <c r="M51" s="20" t="s">
        <v>327</v>
      </c>
      <c r="N51" s="113" t="s">
        <v>327</v>
      </c>
      <c r="O51" s="20">
        <v>27.972894192984501</v>
      </c>
      <c r="P51" s="113">
        <v>0.50482683378422599</v>
      </c>
      <c r="Q51" s="20">
        <v>24.424471442865801</v>
      </c>
      <c r="R51" s="113">
        <v>1.78368663335906</v>
      </c>
      <c r="S51" s="20" t="s">
        <v>327</v>
      </c>
      <c r="T51" s="113" t="s">
        <v>327</v>
      </c>
      <c r="U51" s="20">
        <v>-3.5484227501186698</v>
      </c>
      <c r="V51" s="113">
        <v>1.8537497506762901</v>
      </c>
      <c r="W51" s="20" t="s">
        <v>327</v>
      </c>
      <c r="X51" s="113" t="s">
        <v>327</v>
      </c>
      <c r="Y51" s="20">
        <v>29.066818230625501</v>
      </c>
      <c r="Z51" s="113">
        <v>0.49506776493730598</v>
      </c>
      <c r="AA51" s="20">
        <v>30.4763394581543</v>
      </c>
      <c r="AB51" s="113">
        <v>2.1203335019995402</v>
      </c>
      <c r="AC51" s="20" t="s">
        <v>327</v>
      </c>
      <c r="AD51" s="113" t="s">
        <v>327</v>
      </c>
      <c r="AE51" s="20">
        <v>1.40952122752881</v>
      </c>
      <c r="AF51" s="113">
        <v>2.1773622233293302</v>
      </c>
      <c r="AG51" s="20" t="s">
        <v>327</v>
      </c>
      <c r="AH51" s="113" t="s">
        <v>327</v>
      </c>
      <c r="AI51" s="20">
        <v>60.751212119328699</v>
      </c>
      <c r="AJ51" s="113">
        <v>0.65554801233907001</v>
      </c>
      <c r="AK51" s="20">
        <v>66.981862927231305</v>
      </c>
      <c r="AL51" s="113">
        <v>1.6839458580434501</v>
      </c>
      <c r="AM51" s="20" t="s">
        <v>327</v>
      </c>
      <c r="AN51" s="113" t="s">
        <v>327</v>
      </c>
      <c r="AO51" s="20">
        <v>6.2306508079026601</v>
      </c>
      <c r="AP51" s="113">
        <v>1.80704644359336</v>
      </c>
      <c r="AQ51" s="20" t="s">
        <v>327</v>
      </c>
      <c r="AR51" s="113" t="s">
        <v>327</v>
      </c>
      <c r="AS51" s="20">
        <v>64.131506028184205</v>
      </c>
      <c r="AT51" s="113">
        <v>0.55056138641885299</v>
      </c>
      <c r="AU51" s="20">
        <v>70.106695166279806</v>
      </c>
      <c r="AV51" s="113">
        <v>1.45712364004286</v>
      </c>
      <c r="AW51" s="20" t="s">
        <v>327</v>
      </c>
      <c r="AX51" s="113" t="s">
        <v>327</v>
      </c>
      <c r="AY51" s="20">
        <v>5.9751891380955602</v>
      </c>
      <c r="AZ51" s="113">
        <v>1.5576672117584101</v>
      </c>
      <c r="BA51" s="20" t="s">
        <v>327</v>
      </c>
      <c r="BB51" s="113" t="s">
        <v>327</v>
      </c>
      <c r="BC51" s="20">
        <v>58.412530358215399</v>
      </c>
      <c r="BD51" s="113">
        <v>0.53489354253473997</v>
      </c>
      <c r="BE51" s="20">
        <v>65.356061918027194</v>
      </c>
      <c r="BF51" s="113">
        <v>1.49571733060414</v>
      </c>
      <c r="BG51" s="20" t="s">
        <v>327</v>
      </c>
      <c r="BH51" s="113" t="s">
        <v>327</v>
      </c>
      <c r="BI51" s="20">
        <v>6.9435315598118397</v>
      </c>
      <c r="BJ51" s="113">
        <v>1.58848400524366</v>
      </c>
      <c r="BK51" s="20" t="s">
        <v>327</v>
      </c>
      <c r="BL51" s="113" t="s">
        <v>327</v>
      </c>
      <c r="BM51" s="20">
        <v>53.7239561962732</v>
      </c>
      <c r="BN51" s="113">
        <v>0.59781111912873797</v>
      </c>
      <c r="BO51" s="20">
        <v>55.602594700170201</v>
      </c>
      <c r="BP51" s="113">
        <v>1.8927954770133499</v>
      </c>
      <c r="BQ51" s="20" t="s">
        <v>327</v>
      </c>
      <c r="BR51" s="113" t="s">
        <v>327</v>
      </c>
      <c r="BS51" s="20">
        <v>1.8786385038970099</v>
      </c>
      <c r="BT51" s="123">
        <v>1.98495663729869</v>
      </c>
    </row>
    <row r="52" spans="1:72" ht="13" customHeight="1" x14ac:dyDescent="0.15">
      <c r="A52" s="57" t="s">
        <v>294</v>
      </c>
      <c r="B52" s="106">
        <v>2</v>
      </c>
      <c r="C52" s="20" t="s">
        <v>327</v>
      </c>
      <c r="D52" s="113" t="s">
        <v>327</v>
      </c>
      <c r="E52" s="20">
        <v>21.112574710861299</v>
      </c>
      <c r="F52" s="113">
        <v>2.39657579965011</v>
      </c>
      <c r="G52" s="20">
        <v>24.836422608742001</v>
      </c>
      <c r="H52" s="113">
        <v>1.55243370658669</v>
      </c>
      <c r="I52" s="20" t="s">
        <v>327</v>
      </c>
      <c r="J52" s="113" t="s">
        <v>327</v>
      </c>
      <c r="K52" s="20">
        <v>3.7238478978806602</v>
      </c>
      <c r="L52" s="113">
        <v>2.8554554762445599</v>
      </c>
      <c r="M52" s="20" t="s">
        <v>327</v>
      </c>
      <c r="N52" s="113" t="s">
        <v>327</v>
      </c>
      <c r="O52" s="20">
        <v>6.6610406906311503</v>
      </c>
      <c r="P52" s="113">
        <v>0.78869785851794505</v>
      </c>
      <c r="Q52" s="20">
        <v>9.7876480969565804</v>
      </c>
      <c r="R52" s="113">
        <v>1.18242580226231</v>
      </c>
      <c r="S52" s="20" t="s">
        <v>327</v>
      </c>
      <c r="T52" s="113" t="s">
        <v>327</v>
      </c>
      <c r="U52" s="20">
        <v>3.1266074063254301</v>
      </c>
      <c r="V52" s="113">
        <v>1.42132863542759</v>
      </c>
      <c r="W52" s="20" t="s">
        <v>327</v>
      </c>
      <c r="X52" s="113" t="s">
        <v>327</v>
      </c>
      <c r="Y52" s="20">
        <v>9.8574536353459692</v>
      </c>
      <c r="Z52" s="113">
        <v>1.2702764124594801</v>
      </c>
      <c r="AA52" s="20">
        <v>12.438429907156401</v>
      </c>
      <c r="AB52" s="113">
        <v>1.4872886871947799</v>
      </c>
      <c r="AC52" s="20" t="s">
        <v>327</v>
      </c>
      <c r="AD52" s="113" t="s">
        <v>327</v>
      </c>
      <c r="AE52" s="20">
        <v>2.5809762718104299</v>
      </c>
      <c r="AF52" s="113">
        <v>1.9559217272448499</v>
      </c>
      <c r="AG52" s="20" t="s">
        <v>327</v>
      </c>
      <c r="AH52" s="113" t="s">
        <v>327</v>
      </c>
      <c r="AI52" s="20">
        <v>49.266670012966003</v>
      </c>
      <c r="AJ52" s="113">
        <v>2.2582947840723602</v>
      </c>
      <c r="AK52" s="20">
        <v>50.161187481926397</v>
      </c>
      <c r="AL52" s="113">
        <v>2.4747118092536402</v>
      </c>
      <c r="AM52" s="20" t="s">
        <v>327</v>
      </c>
      <c r="AN52" s="113" t="s">
        <v>327</v>
      </c>
      <c r="AO52" s="20">
        <v>0.89451746896043705</v>
      </c>
      <c r="AP52" s="113">
        <v>3.3502378826924901</v>
      </c>
      <c r="AQ52" s="20" t="s">
        <v>327</v>
      </c>
      <c r="AR52" s="113" t="s">
        <v>327</v>
      </c>
      <c r="AS52" s="20">
        <v>69.476981193880604</v>
      </c>
      <c r="AT52" s="113">
        <v>2.9606414098646798</v>
      </c>
      <c r="AU52" s="20">
        <v>63.6422173391393</v>
      </c>
      <c r="AV52" s="113">
        <v>1.6159369915664601</v>
      </c>
      <c r="AW52" s="20" t="s">
        <v>327</v>
      </c>
      <c r="AX52" s="113" t="s">
        <v>327</v>
      </c>
      <c r="AY52" s="20">
        <v>-5.8347638547413503</v>
      </c>
      <c r="AZ52" s="113">
        <v>3.3729289821338302</v>
      </c>
      <c r="BA52" s="20" t="s">
        <v>327</v>
      </c>
      <c r="BB52" s="113" t="s">
        <v>327</v>
      </c>
      <c r="BC52" s="20">
        <v>42.276905780896399</v>
      </c>
      <c r="BD52" s="113">
        <v>2.12512565721181</v>
      </c>
      <c r="BE52" s="20">
        <v>46.139885123821699</v>
      </c>
      <c r="BF52" s="113">
        <v>2.1235176288606201</v>
      </c>
      <c r="BG52" s="20" t="s">
        <v>327</v>
      </c>
      <c r="BH52" s="113" t="s">
        <v>327</v>
      </c>
      <c r="BI52" s="20">
        <v>3.86297934292537</v>
      </c>
      <c r="BJ52" s="113">
        <v>3.0042446935996701</v>
      </c>
      <c r="BK52" s="20" t="s">
        <v>327</v>
      </c>
      <c r="BL52" s="113" t="s">
        <v>327</v>
      </c>
      <c r="BM52" s="20">
        <v>34.379401377713201</v>
      </c>
      <c r="BN52" s="113">
        <v>1.90657835479352</v>
      </c>
      <c r="BO52" s="20">
        <v>46.571569268540401</v>
      </c>
      <c r="BP52" s="113">
        <v>1.99417555530112</v>
      </c>
      <c r="BQ52" s="20" t="s">
        <v>327</v>
      </c>
      <c r="BR52" s="113" t="s">
        <v>327</v>
      </c>
      <c r="BS52" s="20">
        <v>12.1921678908272</v>
      </c>
      <c r="BT52" s="123">
        <v>2.75894493753096</v>
      </c>
    </row>
    <row r="53" spans="1:72" ht="13" customHeight="1" x14ac:dyDescent="0.15">
      <c r="A53" s="57" t="s">
        <v>296</v>
      </c>
      <c r="B53" s="106">
        <v>2</v>
      </c>
      <c r="C53" s="20" t="s">
        <v>327</v>
      </c>
      <c r="D53" s="113" t="s">
        <v>327</v>
      </c>
      <c r="E53" s="20">
        <v>11.898457218355899</v>
      </c>
      <c r="F53" s="113">
        <v>1.00022262950785</v>
      </c>
      <c r="G53" s="20">
        <v>68.938984846062795</v>
      </c>
      <c r="H53" s="113">
        <v>0.94892595938692603</v>
      </c>
      <c r="I53" s="20" t="s">
        <v>327</v>
      </c>
      <c r="J53" s="113" t="s">
        <v>327</v>
      </c>
      <c r="K53" s="20">
        <v>57.040527627706901</v>
      </c>
      <c r="L53" s="113">
        <v>1.3787333988041299</v>
      </c>
      <c r="M53" s="20" t="s">
        <v>327</v>
      </c>
      <c r="N53" s="113" t="s">
        <v>327</v>
      </c>
      <c r="O53" s="20">
        <v>77.831002253972798</v>
      </c>
      <c r="P53" s="113">
        <v>1.6738768068604799</v>
      </c>
      <c r="Q53" s="20">
        <v>66.180474876941403</v>
      </c>
      <c r="R53" s="113">
        <v>1.3868978486513299</v>
      </c>
      <c r="S53" s="20" t="s">
        <v>327</v>
      </c>
      <c r="T53" s="113" t="s">
        <v>327</v>
      </c>
      <c r="U53" s="20">
        <v>-11.6505273770314</v>
      </c>
      <c r="V53" s="113">
        <v>2.1737868357175998</v>
      </c>
      <c r="W53" s="20" t="s">
        <v>327</v>
      </c>
      <c r="X53" s="113" t="s">
        <v>327</v>
      </c>
      <c r="Y53" s="20">
        <v>16.911890783305999</v>
      </c>
      <c r="Z53" s="113">
        <v>1.32822818984296</v>
      </c>
      <c r="AA53" s="20">
        <v>30.193830776740199</v>
      </c>
      <c r="AB53" s="113">
        <v>0.99618613969067005</v>
      </c>
      <c r="AC53" s="20" t="s">
        <v>327</v>
      </c>
      <c r="AD53" s="113" t="s">
        <v>327</v>
      </c>
      <c r="AE53" s="20">
        <v>13.2819399934342</v>
      </c>
      <c r="AF53" s="113">
        <v>1.66029423573212</v>
      </c>
      <c r="AG53" s="20" t="s">
        <v>327</v>
      </c>
      <c r="AH53" s="113" t="s">
        <v>327</v>
      </c>
      <c r="AI53" s="20">
        <v>68.480050591921596</v>
      </c>
      <c r="AJ53" s="113">
        <v>1.3316309154524899</v>
      </c>
      <c r="AK53" s="20">
        <v>78.253264776134102</v>
      </c>
      <c r="AL53" s="113">
        <v>0.74538910935156999</v>
      </c>
      <c r="AM53" s="20" t="s">
        <v>327</v>
      </c>
      <c r="AN53" s="113" t="s">
        <v>327</v>
      </c>
      <c r="AO53" s="20">
        <v>9.7732141842125202</v>
      </c>
      <c r="AP53" s="113">
        <v>1.5260556409675099</v>
      </c>
      <c r="AQ53" s="20" t="s">
        <v>327</v>
      </c>
      <c r="AR53" s="113" t="s">
        <v>327</v>
      </c>
      <c r="AS53" s="20">
        <v>24.372601290331701</v>
      </c>
      <c r="AT53" s="113">
        <v>1.29411068278665</v>
      </c>
      <c r="AU53" s="20">
        <v>44.724237851145702</v>
      </c>
      <c r="AV53" s="113">
        <v>1.1598997714144299</v>
      </c>
      <c r="AW53" s="20" t="s">
        <v>327</v>
      </c>
      <c r="AX53" s="113" t="s">
        <v>327</v>
      </c>
      <c r="AY53" s="20">
        <v>20.351636560814001</v>
      </c>
      <c r="AZ53" s="113">
        <v>1.7378405965535999</v>
      </c>
      <c r="BA53" s="20" t="s">
        <v>327</v>
      </c>
      <c r="BB53" s="113" t="s">
        <v>327</v>
      </c>
      <c r="BC53" s="20">
        <v>43.433618910827001</v>
      </c>
      <c r="BD53" s="113">
        <v>1.50885079720118</v>
      </c>
      <c r="BE53" s="20">
        <v>64.644972274447497</v>
      </c>
      <c r="BF53" s="113">
        <v>0.89341206661809502</v>
      </c>
      <c r="BG53" s="20" t="s">
        <v>327</v>
      </c>
      <c r="BH53" s="113" t="s">
        <v>327</v>
      </c>
      <c r="BI53" s="20">
        <v>21.2113533636205</v>
      </c>
      <c r="BJ53" s="113">
        <v>1.7535152833646599</v>
      </c>
      <c r="BK53" s="20" t="s">
        <v>327</v>
      </c>
      <c r="BL53" s="113" t="s">
        <v>327</v>
      </c>
      <c r="BM53" s="20">
        <v>27.2433661961214</v>
      </c>
      <c r="BN53" s="113">
        <v>1.6093108816258499</v>
      </c>
      <c r="BO53" s="20">
        <v>63.281413316922098</v>
      </c>
      <c r="BP53" s="113">
        <v>0.95873374074922901</v>
      </c>
      <c r="BQ53" s="20" t="s">
        <v>327</v>
      </c>
      <c r="BR53" s="113" t="s">
        <v>327</v>
      </c>
      <c r="BS53" s="20">
        <v>36.038047120800798</v>
      </c>
      <c r="BT53" s="123">
        <v>1.8732463530914401</v>
      </c>
    </row>
    <row r="54" spans="1:72" ht="13" customHeight="1" x14ac:dyDescent="0.15">
      <c r="A54" s="110" t="s">
        <v>316</v>
      </c>
      <c r="B54" s="74">
        <v>2</v>
      </c>
      <c r="C54" s="8" t="s">
        <v>327</v>
      </c>
      <c r="D54" s="114" t="s">
        <v>327</v>
      </c>
      <c r="E54" s="8">
        <v>27.989613402584499</v>
      </c>
      <c r="F54" s="114">
        <v>0.25111795072892201</v>
      </c>
      <c r="G54" s="8">
        <v>30.940856695472</v>
      </c>
      <c r="H54" s="114">
        <v>0.24992352729598299</v>
      </c>
      <c r="I54" s="8" t="s">
        <v>327</v>
      </c>
      <c r="J54" s="114" t="s">
        <v>327</v>
      </c>
      <c r="K54" s="8">
        <v>2.9512432928875301</v>
      </c>
      <c r="L54" s="114">
        <v>0.35429083346081502</v>
      </c>
      <c r="M54" s="8" t="s">
        <v>327</v>
      </c>
      <c r="N54" s="114" t="s">
        <v>327</v>
      </c>
      <c r="O54" s="8">
        <v>8.5977430950344402</v>
      </c>
      <c r="P54" s="114">
        <v>0.14515249411474401</v>
      </c>
      <c r="Q54" s="8">
        <v>8.8730598496384694</v>
      </c>
      <c r="R54" s="114">
        <v>0.15220805633863199</v>
      </c>
      <c r="S54" s="8" t="s">
        <v>327</v>
      </c>
      <c r="T54" s="114" t="s">
        <v>327</v>
      </c>
      <c r="U54" s="8">
        <v>0.46684652544458299</v>
      </c>
      <c r="V54" s="114">
        <v>0.21426334791429999</v>
      </c>
      <c r="W54" s="8" t="s">
        <v>327</v>
      </c>
      <c r="X54" s="114" t="s">
        <v>327</v>
      </c>
      <c r="Y54" s="8">
        <v>12.2139749196329</v>
      </c>
      <c r="Z54" s="114">
        <v>0.17129293911534599</v>
      </c>
      <c r="AA54" s="8">
        <v>14.054704077135099</v>
      </c>
      <c r="AB54" s="114">
        <v>0.181009828533959</v>
      </c>
      <c r="AC54" s="8" t="s">
        <v>327</v>
      </c>
      <c r="AD54" s="114" t="s">
        <v>327</v>
      </c>
      <c r="AE54" s="8">
        <v>1.84072915750222</v>
      </c>
      <c r="AF54" s="114">
        <v>0.24921041113217399</v>
      </c>
      <c r="AG54" s="8" t="s">
        <v>327</v>
      </c>
      <c r="AH54" s="114" t="s">
        <v>327</v>
      </c>
      <c r="AI54" s="8">
        <v>45.053604217047301</v>
      </c>
      <c r="AJ54" s="114">
        <v>0.262791326175489</v>
      </c>
      <c r="AK54" s="8">
        <v>46.641713359804598</v>
      </c>
      <c r="AL54" s="114">
        <v>0.247810281991382</v>
      </c>
      <c r="AM54" s="8" t="s">
        <v>327</v>
      </c>
      <c r="AN54" s="114" t="s">
        <v>327</v>
      </c>
      <c r="AO54" s="8">
        <v>2.28671670978428</v>
      </c>
      <c r="AP54" s="114">
        <v>0.36571064986379398</v>
      </c>
      <c r="AQ54" s="8" t="s">
        <v>327</v>
      </c>
      <c r="AR54" s="114" t="s">
        <v>327</v>
      </c>
      <c r="AS54" s="8">
        <v>59.799314927085398</v>
      </c>
      <c r="AT54" s="114">
        <v>0.248441384398395</v>
      </c>
      <c r="AU54" s="8">
        <v>60.201353109813901</v>
      </c>
      <c r="AV54" s="114">
        <v>0.22804322077487901</v>
      </c>
      <c r="AW54" s="8" t="s">
        <v>327</v>
      </c>
      <c r="AX54" s="114" t="s">
        <v>327</v>
      </c>
      <c r="AY54" s="8">
        <v>0.40203818272851899</v>
      </c>
      <c r="AZ54" s="114">
        <v>0.33723409083776101</v>
      </c>
      <c r="BA54" s="8" t="s">
        <v>327</v>
      </c>
      <c r="BB54" s="114" t="s">
        <v>327</v>
      </c>
      <c r="BC54" s="8">
        <v>38.744104804936804</v>
      </c>
      <c r="BD54" s="114">
        <v>0.23852119065733299</v>
      </c>
      <c r="BE54" s="8">
        <v>41.309741840881003</v>
      </c>
      <c r="BF54" s="114">
        <v>0.237144068047867</v>
      </c>
      <c r="BG54" s="8" t="s">
        <v>327</v>
      </c>
      <c r="BH54" s="114" t="s">
        <v>327</v>
      </c>
      <c r="BI54" s="8">
        <v>2.5656370359441998</v>
      </c>
      <c r="BJ54" s="114">
        <v>0.33634753961175801</v>
      </c>
      <c r="BK54" s="8" t="s">
        <v>327</v>
      </c>
      <c r="BL54" s="114" t="s">
        <v>327</v>
      </c>
      <c r="BM54" s="8">
        <v>18.706188845045801</v>
      </c>
      <c r="BN54" s="114">
        <v>0.200801280476685</v>
      </c>
      <c r="BO54" s="8">
        <v>21.24166568323</v>
      </c>
      <c r="BP54" s="114">
        <v>0.23061552264669699</v>
      </c>
      <c r="BQ54" s="8" t="s">
        <v>327</v>
      </c>
      <c r="BR54" s="114" t="s">
        <v>327</v>
      </c>
      <c r="BS54" s="8">
        <v>2.5354768381842199</v>
      </c>
      <c r="BT54" s="124">
        <v>0.30578533896621901</v>
      </c>
    </row>
    <row r="55" spans="1:72" ht="13" customHeight="1" x14ac:dyDescent="0.15">
      <c r="A55" s="57" t="s">
        <v>300</v>
      </c>
      <c r="B55" s="106">
        <v>2</v>
      </c>
      <c r="C55" s="20">
        <v>18.3894825570219</v>
      </c>
      <c r="D55" s="113">
        <v>1.4877009439664699</v>
      </c>
      <c r="E55" s="20">
        <v>22.161149307048799</v>
      </c>
      <c r="F55" s="113">
        <v>2.06756221206685</v>
      </c>
      <c r="G55" s="20">
        <v>21.0120984468263</v>
      </c>
      <c r="H55" s="113">
        <v>2.2859866896102501</v>
      </c>
      <c r="I55" s="20">
        <v>2.6226158898043299</v>
      </c>
      <c r="J55" s="113">
        <v>2.7274510524946098</v>
      </c>
      <c r="K55" s="20">
        <v>-1.14905086022258</v>
      </c>
      <c r="L55" s="113">
        <v>3.0822960023077002</v>
      </c>
      <c r="M55" s="20">
        <v>7.5330314245210204</v>
      </c>
      <c r="N55" s="113">
        <v>0.75822362672479704</v>
      </c>
      <c r="O55" s="20">
        <v>7.8721291344699598</v>
      </c>
      <c r="P55" s="113">
        <v>0.987964378000324</v>
      </c>
      <c r="Q55" s="20">
        <v>6.4830636137791897</v>
      </c>
      <c r="R55" s="113">
        <v>0.99871340793914898</v>
      </c>
      <c r="S55" s="20">
        <v>-1.04996781074184</v>
      </c>
      <c r="T55" s="113">
        <v>1.25392644892798</v>
      </c>
      <c r="U55" s="20">
        <v>-1.38906552069078</v>
      </c>
      <c r="V55" s="113">
        <v>1.4048138963560199</v>
      </c>
      <c r="W55" s="20">
        <v>15.335783409525501</v>
      </c>
      <c r="X55" s="113">
        <v>1.4130597334844499</v>
      </c>
      <c r="Y55" s="20">
        <v>15.8602385630416</v>
      </c>
      <c r="Z55" s="113">
        <v>1.64296234899088</v>
      </c>
      <c r="AA55" s="20">
        <v>22.0026000456647</v>
      </c>
      <c r="AB55" s="113">
        <v>1.75838917623909</v>
      </c>
      <c r="AC55" s="20">
        <v>6.6668166361391901</v>
      </c>
      <c r="AD55" s="113">
        <v>2.2558081269270098</v>
      </c>
      <c r="AE55" s="20">
        <v>6.1423614826230297</v>
      </c>
      <c r="AF55" s="113">
        <v>2.4065032257024801</v>
      </c>
      <c r="AG55" s="20">
        <v>52.069244294424003</v>
      </c>
      <c r="AH55" s="113">
        <v>1.5098170811057401</v>
      </c>
      <c r="AI55" s="20">
        <v>51.370531296151498</v>
      </c>
      <c r="AJ55" s="113">
        <v>3.03520382891173</v>
      </c>
      <c r="AK55" s="20">
        <v>55.584644660157402</v>
      </c>
      <c r="AL55" s="113">
        <v>2.2333555459382199</v>
      </c>
      <c r="AM55" s="20">
        <v>3.5154003657334898</v>
      </c>
      <c r="AN55" s="113">
        <v>2.6958161311505702</v>
      </c>
      <c r="AO55" s="20">
        <v>4.2141133640059696</v>
      </c>
      <c r="AP55" s="113">
        <v>3.76833375347957</v>
      </c>
      <c r="AQ55" s="20">
        <v>71.978532195131905</v>
      </c>
      <c r="AR55" s="113">
        <v>1.4320936321896001</v>
      </c>
      <c r="AS55" s="20">
        <v>75.130448465302393</v>
      </c>
      <c r="AT55" s="113">
        <v>2.0116127148262199</v>
      </c>
      <c r="AU55" s="20">
        <v>75.276957715898504</v>
      </c>
      <c r="AV55" s="113">
        <v>1.9572411609320499</v>
      </c>
      <c r="AW55" s="20">
        <v>3.2984255207665698</v>
      </c>
      <c r="AX55" s="113">
        <v>2.4252185743566801</v>
      </c>
      <c r="AY55" s="20">
        <v>0.14650925059613901</v>
      </c>
      <c r="AZ55" s="113">
        <v>2.8066668267710702</v>
      </c>
      <c r="BA55" s="20">
        <v>43.098449717079902</v>
      </c>
      <c r="BB55" s="113">
        <v>1.46222432400828</v>
      </c>
      <c r="BC55" s="20">
        <v>43.0882379470846</v>
      </c>
      <c r="BD55" s="113">
        <v>2.6396685734954599</v>
      </c>
      <c r="BE55" s="20">
        <v>45.343339562136798</v>
      </c>
      <c r="BF55" s="113">
        <v>2.3139184855361501</v>
      </c>
      <c r="BG55" s="20">
        <v>2.2448898450569201</v>
      </c>
      <c r="BH55" s="113">
        <v>2.7372100269119599</v>
      </c>
      <c r="BI55" s="20">
        <v>2.2551016150521699</v>
      </c>
      <c r="BJ55" s="113">
        <v>3.5102804639523399</v>
      </c>
      <c r="BK55" s="20">
        <v>31.225795707274798</v>
      </c>
      <c r="BL55" s="113">
        <v>1.9229063183348301</v>
      </c>
      <c r="BM55" s="20">
        <v>29.2363053498302</v>
      </c>
      <c r="BN55" s="113">
        <v>3.1582148001911898</v>
      </c>
      <c r="BO55" s="20">
        <v>38.319597855553702</v>
      </c>
      <c r="BP55" s="113">
        <v>2.0963809374926998</v>
      </c>
      <c r="BQ55" s="20">
        <v>7.0938021482789404</v>
      </c>
      <c r="BR55" s="113">
        <v>2.8447111881832301</v>
      </c>
      <c r="BS55" s="20">
        <v>9.0832925057235396</v>
      </c>
      <c r="BT55" s="123">
        <v>3.7906640261607798</v>
      </c>
    </row>
    <row r="56" spans="1:72" ht="13" customHeight="1" x14ac:dyDescent="0.15">
      <c r="A56" s="57" t="s">
        <v>301</v>
      </c>
      <c r="B56" s="106">
        <v>2</v>
      </c>
      <c r="C56" s="20">
        <v>11.049731998383599</v>
      </c>
      <c r="D56" s="113">
        <v>1.0010396004476001</v>
      </c>
      <c r="E56" s="20">
        <v>15.8201684587412</v>
      </c>
      <c r="F56" s="113">
        <v>2.1617733475483498</v>
      </c>
      <c r="G56" s="20">
        <v>14.3924695538596</v>
      </c>
      <c r="H56" s="113">
        <v>1.44480092013985</v>
      </c>
      <c r="I56" s="20">
        <v>3.3427375554760199</v>
      </c>
      <c r="J56" s="113">
        <v>1.7577058856649701</v>
      </c>
      <c r="K56" s="20">
        <v>-1.42769890488158</v>
      </c>
      <c r="L56" s="113">
        <v>2.60013724734049</v>
      </c>
      <c r="M56" s="20">
        <v>5.7799783775320401</v>
      </c>
      <c r="N56" s="113">
        <v>0.90800126314630702</v>
      </c>
      <c r="O56" s="20">
        <v>7.4272552469042603</v>
      </c>
      <c r="P56" s="113">
        <v>2.0995203573190002</v>
      </c>
      <c r="Q56" s="20">
        <v>6.1897041124713104</v>
      </c>
      <c r="R56" s="113">
        <v>0.98383886884336802</v>
      </c>
      <c r="S56" s="20">
        <v>0.40972573493926301</v>
      </c>
      <c r="T56" s="113">
        <v>1.3388073848475299</v>
      </c>
      <c r="U56" s="20">
        <v>-1.2375511344329599</v>
      </c>
      <c r="V56" s="113">
        <v>2.3186040305847602</v>
      </c>
      <c r="W56" s="20">
        <v>5.8938901319544499</v>
      </c>
      <c r="X56" s="113">
        <v>0.85426871788535397</v>
      </c>
      <c r="Y56" s="20">
        <v>6.9490807276688198</v>
      </c>
      <c r="Z56" s="113">
        <v>1.3677495675696401</v>
      </c>
      <c r="AA56" s="20">
        <v>5.9559956875867197</v>
      </c>
      <c r="AB56" s="113">
        <v>0.95757942856857903</v>
      </c>
      <c r="AC56" s="20">
        <v>6.2105555632271603E-2</v>
      </c>
      <c r="AD56" s="113">
        <v>1.2832511072955299</v>
      </c>
      <c r="AE56" s="20">
        <v>-0.99308504008210696</v>
      </c>
      <c r="AF56" s="113">
        <v>1.6696398538621</v>
      </c>
      <c r="AG56" s="20">
        <v>39.7036265555193</v>
      </c>
      <c r="AH56" s="113">
        <v>1.86405889638445</v>
      </c>
      <c r="AI56" s="20">
        <v>44.248379858439598</v>
      </c>
      <c r="AJ56" s="113">
        <v>2.8188885895737701</v>
      </c>
      <c r="AK56" s="20">
        <v>44.4544264019924</v>
      </c>
      <c r="AL56" s="113">
        <v>1.77400942064464</v>
      </c>
      <c r="AM56" s="20">
        <v>4.7507998464731598</v>
      </c>
      <c r="AN56" s="113">
        <v>2.5732906935917601</v>
      </c>
      <c r="AO56" s="20">
        <v>0.20604654355282301</v>
      </c>
      <c r="AP56" s="113">
        <v>3.3306519339260201</v>
      </c>
      <c r="AQ56" s="20">
        <v>37.359515178491101</v>
      </c>
      <c r="AR56" s="113">
        <v>1.67318599328768</v>
      </c>
      <c r="AS56" s="20">
        <v>40.319775984175102</v>
      </c>
      <c r="AT56" s="113">
        <v>2.5235968168091998</v>
      </c>
      <c r="AU56" s="20">
        <v>39.7291024344972</v>
      </c>
      <c r="AV56" s="113">
        <v>2.51547441536189</v>
      </c>
      <c r="AW56" s="20">
        <v>2.36958725600612</v>
      </c>
      <c r="AX56" s="113">
        <v>3.0211194783514199</v>
      </c>
      <c r="AY56" s="20">
        <v>-0.59067354967782404</v>
      </c>
      <c r="AZ56" s="113">
        <v>3.56316606800045</v>
      </c>
      <c r="BA56" s="20">
        <v>23.6953945266274</v>
      </c>
      <c r="BB56" s="113">
        <v>1.6176416151555699</v>
      </c>
      <c r="BC56" s="20">
        <v>28.2929949437052</v>
      </c>
      <c r="BD56" s="113">
        <v>2.2864634750687798</v>
      </c>
      <c r="BE56" s="20">
        <v>27.1339076385817</v>
      </c>
      <c r="BF56" s="113">
        <v>1.87799892115073</v>
      </c>
      <c r="BG56" s="20">
        <v>3.4385131119543302</v>
      </c>
      <c r="BH56" s="113">
        <v>2.4786375981426598</v>
      </c>
      <c r="BI56" s="20">
        <v>-1.15908730512349</v>
      </c>
      <c r="BJ56" s="113">
        <v>2.9588503123116698</v>
      </c>
      <c r="BK56" s="20">
        <v>10.517465886312401</v>
      </c>
      <c r="BL56" s="113">
        <v>1.2311793266453701</v>
      </c>
      <c r="BM56" s="20">
        <v>14.684376331624</v>
      </c>
      <c r="BN56" s="113">
        <v>2.3769864395720202</v>
      </c>
      <c r="BO56" s="20">
        <v>10.176935558053399</v>
      </c>
      <c r="BP56" s="113">
        <v>1.21835871552472</v>
      </c>
      <c r="BQ56" s="20">
        <v>-0.34053032825899798</v>
      </c>
      <c r="BR56" s="113">
        <v>1.73210868424992</v>
      </c>
      <c r="BS56" s="20">
        <v>-4.5074407735705204</v>
      </c>
      <c r="BT56" s="123">
        <v>2.6710414623521501</v>
      </c>
    </row>
    <row r="57" spans="1:72" ht="13" customHeight="1" x14ac:dyDescent="0.15">
      <c r="A57" s="57" t="s">
        <v>302</v>
      </c>
      <c r="B57" s="106">
        <v>2</v>
      </c>
      <c r="C57" s="20">
        <v>15.5361096445915</v>
      </c>
      <c r="D57" s="113">
        <v>0.85921714454437403</v>
      </c>
      <c r="E57" s="20">
        <v>23.307057609367799</v>
      </c>
      <c r="F57" s="113">
        <v>1.6912699213210101</v>
      </c>
      <c r="G57" s="20">
        <v>25.8675483271529</v>
      </c>
      <c r="H57" s="113">
        <v>2.9899244720123002</v>
      </c>
      <c r="I57" s="20">
        <v>10.3314386825614</v>
      </c>
      <c r="J57" s="113">
        <v>3.1109327298765201</v>
      </c>
      <c r="K57" s="20">
        <v>2.56049071778502</v>
      </c>
      <c r="L57" s="113">
        <v>3.4351189637482999</v>
      </c>
      <c r="M57" s="20">
        <v>9.7615588884670501</v>
      </c>
      <c r="N57" s="113">
        <v>0.696458264399198</v>
      </c>
      <c r="O57" s="20">
        <v>11.011431441131499</v>
      </c>
      <c r="P57" s="113">
        <v>1.4126222753925599</v>
      </c>
      <c r="Q57" s="20">
        <v>9.0908174648124298</v>
      </c>
      <c r="R57" s="113">
        <v>1.19114218952564</v>
      </c>
      <c r="S57" s="20">
        <v>-0.67074142365461897</v>
      </c>
      <c r="T57" s="113">
        <v>1.3798093454234499</v>
      </c>
      <c r="U57" s="20">
        <v>-1.9206139763190699</v>
      </c>
      <c r="V57" s="113">
        <v>1.8477882477717</v>
      </c>
      <c r="W57" s="20">
        <v>14.2109223514734</v>
      </c>
      <c r="X57" s="113">
        <v>0.85304564302110297</v>
      </c>
      <c r="Y57" s="20">
        <v>19.401100116783802</v>
      </c>
      <c r="Z57" s="113">
        <v>1.63793465683659</v>
      </c>
      <c r="AA57" s="20">
        <v>22.163962205501299</v>
      </c>
      <c r="AB57" s="113">
        <v>1.83597926782918</v>
      </c>
      <c r="AC57" s="20">
        <v>7.9530398540279599</v>
      </c>
      <c r="AD57" s="113">
        <v>2.0244769055180298</v>
      </c>
      <c r="AE57" s="20">
        <v>2.7628620887175801</v>
      </c>
      <c r="AF57" s="113">
        <v>2.46041659317381</v>
      </c>
      <c r="AG57" s="20">
        <v>60.794974888470897</v>
      </c>
      <c r="AH57" s="113">
        <v>1.24180452435275</v>
      </c>
      <c r="AI57" s="20">
        <v>64.8575437526179</v>
      </c>
      <c r="AJ57" s="113">
        <v>1.4643270328938101</v>
      </c>
      <c r="AK57" s="20">
        <v>73.008388267652606</v>
      </c>
      <c r="AL57" s="113">
        <v>2.1948621335577898</v>
      </c>
      <c r="AM57" s="20">
        <v>12.2134133791817</v>
      </c>
      <c r="AN57" s="113">
        <v>2.5218045645983</v>
      </c>
      <c r="AO57" s="20">
        <v>8.1508445150346596</v>
      </c>
      <c r="AP57" s="113">
        <v>2.6384983313599899</v>
      </c>
      <c r="AQ57" s="20">
        <v>73.902068114053506</v>
      </c>
      <c r="AR57" s="113">
        <v>1.0290860727183799</v>
      </c>
      <c r="AS57" s="20">
        <v>75.346353736492404</v>
      </c>
      <c r="AT57" s="113">
        <v>1.3898076575746801</v>
      </c>
      <c r="AU57" s="20">
        <v>80.1546985753521</v>
      </c>
      <c r="AV57" s="113">
        <v>1.31215733154712</v>
      </c>
      <c r="AW57" s="20">
        <v>6.2526304612986197</v>
      </c>
      <c r="AX57" s="113">
        <v>1.66756559325137</v>
      </c>
      <c r="AY57" s="20">
        <v>4.8083448388597096</v>
      </c>
      <c r="AZ57" s="113">
        <v>1.9113665759832901</v>
      </c>
      <c r="BA57" s="20">
        <v>53.563973447427799</v>
      </c>
      <c r="BB57" s="113">
        <v>1.22140918797419</v>
      </c>
      <c r="BC57" s="20">
        <v>52.674778099021196</v>
      </c>
      <c r="BD57" s="113">
        <v>1.62629859177134</v>
      </c>
      <c r="BE57" s="20">
        <v>57.573638156986</v>
      </c>
      <c r="BF57" s="113">
        <v>2.0186793045288201</v>
      </c>
      <c r="BG57" s="20">
        <v>4.0096647095582698</v>
      </c>
      <c r="BH57" s="113">
        <v>2.35942928247505</v>
      </c>
      <c r="BI57" s="20">
        <v>4.8988600579648596</v>
      </c>
      <c r="BJ57" s="113">
        <v>2.5922795459075001</v>
      </c>
      <c r="BK57" s="20">
        <v>57.185605811402503</v>
      </c>
      <c r="BL57" s="113">
        <v>1.43443198352485</v>
      </c>
      <c r="BM57" s="20">
        <v>44.222776781130598</v>
      </c>
      <c r="BN57" s="113">
        <v>1.6828048517424301</v>
      </c>
      <c r="BO57" s="20">
        <v>63.070935444877698</v>
      </c>
      <c r="BP57" s="113">
        <v>2.0405094620641901</v>
      </c>
      <c r="BQ57" s="20">
        <v>5.8853296334752399</v>
      </c>
      <c r="BR57" s="113">
        <v>2.4942481793383302</v>
      </c>
      <c r="BS57" s="20">
        <v>18.8481586637471</v>
      </c>
      <c r="BT57" s="123">
        <v>2.6449028401476999</v>
      </c>
    </row>
    <row r="58" spans="1:72" ht="13" customHeight="1" x14ac:dyDescent="0.15">
      <c r="A58" s="72" t="s">
        <v>303</v>
      </c>
      <c r="B58" s="79">
        <v>2</v>
      </c>
      <c r="C58" s="118">
        <v>32.555408458665603</v>
      </c>
      <c r="D58" s="119">
        <v>2.1089615604953198</v>
      </c>
      <c r="E58" s="118">
        <v>37.123346677842498</v>
      </c>
      <c r="F58" s="119">
        <v>1.6524693380616</v>
      </c>
      <c r="G58" s="118">
        <v>44.856515151680199</v>
      </c>
      <c r="H58" s="119">
        <v>2.54862507106726</v>
      </c>
      <c r="I58" s="118">
        <v>12.301106693014599</v>
      </c>
      <c r="J58" s="119">
        <v>3.3080520879392901</v>
      </c>
      <c r="K58" s="118">
        <v>7.7331684738377104</v>
      </c>
      <c r="L58" s="119">
        <v>3.0374569406176599</v>
      </c>
      <c r="M58" s="118">
        <v>14.9721025089992</v>
      </c>
      <c r="N58" s="119">
        <v>1.84193289230173</v>
      </c>
      <c r="O58" s="118">
        <v>11.093430576145501</v>
      </c>
      <c r="P58" s="119">
        <v>0.968371073377159</v>
      </c>
      <c r="Q58" s="118">
        <v>9.3142159587133708</v>
      </c>
      <c r="R58" s="119">
        <v>1.21682115923308</v>
      </c>
      <c r="S58" s="118">
        <v>-5.6578865502857898</v>
      </c>
      <c r="T58" s="119">
        <v>2.2075711796678998</v>
      </c>
      <c r="U58" s="118">
        <v>-1.7792146174321799</v>
      </c>
      <c r="V58" s="119">
        <v>1.55511937461758</v>
      </c>
      <c r="W58" s="118">
        <v>6.14477486544929</v>
      </c>
      <c r="X58" s="119">
        <v>0.76628236667726801</v>
      </c>
      <c r="Y58" s="118">
        <v>9.1382356303433792</v>
      </c>
      <c r="Z58" s="119">
        <v>0.84344684529980996</v>
      </c>
      <c r="AA58" s="118">
        <v>11.980312677373099</v>
      </c>
      <c r="AB58" s="119">
        <v>1.46273391375293</v>
      </c>
      <c r="AC58" s="118">
        <v>5.8355378119238202</v>
      </c>
      <c r="AD58" s="119">
        <v>1.6512962084143099</v>
      </c>
      <c r="AE58" s="118">
        <v>2.8420770470297301</v>
      </c>
      <c r="AF58" s="119">
        <v>1.6884884018817401</v>
      </c>
      <c r="AG58" s="118">
        <v>65.857806741815395</v>
      </c>
      <c r="AH58" s="119">
        <v>2.0827622936376899</v>
      </c>
      <c r="AI58" s="118">
        <v>69.540126595473893</v>
      </c>
      <c r="AJ58" s="119">
        <v>1.170610354076</v>
      </c>
      <c r="AK58" s="118">
        <v>73.769619323335107</v>
      </c>
      <c r="AL58" s="119">
        <v>2.09325274110186</v>
      </c>
      <c r="AM58" s="118">
        <v>7.9118125815197402</v>
      </c>
      <c r="AN58" s="119">
        <v>2.9528978664913899</v>
      </c>
      <c r="AO58" s="118">
        <v>4.2294927278612704</v>
      </c>
      <c r="AP58" s="119">
        <v>2.3983401842108201</v>
      </c>
      <c r="AQ58" s="118">
        <v>71.925901671997806</v>
      </c>
      <c r="AR58" s="119">
        <v>1.9036567524995001</v>
      </c>
      <c r="AS58" s="118">
        <v>89.3831808765716</v>
      </c>
      <c r="AT58" s="119">
        <v>0.78272840850373104</v>
      </c>
      <c r="AU58" s="118">
        <v>83.109014747701195</v>
      </c>
      <c r="AV58" s="119">
        <v>1.3554760385342199</v>
      </c>
      <c r="AW58" s="118">
        <v>11.1831130757034</v>
      </c>
      <c r="AX58" s="119">
        <v>2.3369262552287302</v>
      </c>
      <c r="AY58" s="118">
        <v>-6.2741661288703501</v>
      </c>
      <c r="AZ58" s="119">
        <v>1.56524089280826</v>
      </c>
      <c r="BA58" s="118">
        <v>52.571798388091501</v>
      </c>
      <c r="BB58" s="119">
        <v>1.89278701957563</v>
      </c>
      <c r="BC58" s="118">
        <v>63.1435152390114</v>
      </c>
      <c r="BD58" s="119">
        <v>1.2585427573394199</v>
      </c>
      <c r="BE58" s="118">
        <v>62.300529739259098</v>
      </c>
      <c r="BF58" s="119">
        <v>2.3456426318339698</v>
      </c>
      <c r="BG58" s="118">
        <v>9.7287313511675908</v>
      </c>
      <c r="BH58" s="119">
        <v>3.0140806322576998</v>
      </c>
      <c r="BI58" s="118">
        <v>-0.84298549975233095</v>
      </c>
      <c r="BJ58" s="119">
        <v>2.6619483894937801</v>
      </c>
      <c r="BK58" s="118">
        <v>14.4999624816856</v>
      </c>
      <c r="BL58" s="119">
        <v>1.44110517517325</v>
      </c>
      <c r="BM58" s="118">
        <v>43.495087013272197</v>
      </c>
      <c r="BN58" s="119">
        <v>1.31181154947639</v>
      </c>
      <c r="BO58" s="118">
        <v>61.664483576235703</v>
      </c>
      <c r="BP58" s="119">
        <v>2.3103756555349602</v>
      </c>
      <c r="BQ58" s="118">
        <v>47.164521094550103</v>
      </c>
      <c r="BR58" s="119">
        <v>2.7229799477043</v>
      </c>
      <c r="BS58" s="118">
        <v>18.169396562963499</v>
      </c>
      <c r="BT58" s="125">
        <v>2.6568186259186501</v>
      </c>
    </row>
    <row r="59" spans="1:72" ht="13" customHeight="1" x14ac:dyDescent="0.15">
      <c r="A59" s="135"/>
      <c r="B59" s="129"/>
      <c r="C59" s="130" t="s">
        <v>724</v>
      </c>
      <c r="D59" s="131" t="s">
        <v>725</v>
      </c>
      <c r="E59" s="130" t="s">
        <v>726</v>
      </c>
      <c r="F59" s="131" t="s">
        <v>727</v>
      </c>
      <c r="G59" s="130" t="s">
        <v>500</v>
      </c>
      <c r="H59" s="131" t="s">
        <v>501</v>
      </c>
      <c r="I59" s="130" t="s">
        <v>728</v>
      </c>
      <c r="J59" s="131" t="s">
        <v>729</v>
      </c>
      <c r="K59" s="130" t="s">
        <v>730</v>
      </c>
      <c r="L59" s="131" t="s">
        <v>731</v>
      </c>
      <c r="M59" s="130" t="s">
        <v>732</v>
      </c>
      <c r="N59" s="131" t="s">
        <v>733</v>
      </c>
      <c r="O59" s="130" t="s">
        <v>734</v>
      </c>
      <c r="P59" s="131" t="s">
        <v>735</v>
      </c>
      <c r="Q59" s="130" t="s">
        <v>508</v>
      </c>
      <c r="R59" s="131" t="s">
        <v>509</v>
      </c>
      <c r="S59" s="130" t="s">
        <v>736</v>
      </c>
      <c r="T59" s="131" t="s">
        <v>737</v>
      </c>
      <c r="U59" s="130" t="s">
        <v>738</v>
      </c>
      <c r="V59" s="131" t="s">
        <v>739</v>
      </c>
      <c r="W59" s="130" t="s">
        <v>740</v>
      </c>
      <c r="X59" s="131" t="s">
        <v>741</v>
      </c>
      <c r="Y59" s="130" t="s">
        <v>742</v>
      </c>
      <c r="Z59" s="131" t="s">
        <v>743</v>
      </c>
      <c r="AA59" s="130" t="s">
        <v>516</v>
      </c>
      <c r="AB59" s="131" t="s">
        <v>517</v>
      </c>
      <c r="AC59" s="130" t="s">
        <v>744</v>
      </c>
      <c r="AD59" s="131" t="s">
        <v>745</v>
      </c>
      <c r="AE59" s="130" t="s">
        <v>746</v>
      </c>
      <c r="AF59" s="131" t="s">
        <v>747</v>
      </c>
      <c r="AG59" s="130" t="s">
        <v>748</v>
      </c>
      <c r="AH59" s="131" t="s">
        <v>749</v>
      </c>
      <c r="AI59" s="130" t="s">
        <v>750</v>
      </c>
      <c r="AJ59" s="131" t="s">
        <v>751</v>
      </c>
      <c r="AK59" s="130" t="s">
        <v>524</v>
      </c>
      <c r="AL59" s="131" t="s">
        <v>525</v>
      </c>
      <c r="AM59" s="130" t="s">
        <v>752</v>
      </c>
      <c r="AN59" s="131" t="s">
        <v>753</v>
      </c>
      <c r="AO59" s="130" t="s">
        <v>754</v>
      </c>
      <c r="AP59" s="131" t="s">
        <v>755</v>
      </c>
      <c r="AQ59" s="130" t="s">
        <v>756</v>
      </c>
      <c r="AR59" s="131" t="s">
        <v>757</v>
      </c>
      <c r="AS59" s="130" t="s">
        <v>758</v>
      </c>
      <c r="AT59" s="131" t="s">
        <v>759</v>
      </c>
      <c r="AU59" s="130" t="s">
        <v>532</v>
      </c>
      <c r="AV59" s="131" t="s">
        <v>533</v>
      </c>
      <c r="AW59" s="130" t="s">
        <v>760</v>
      </c>
      <c r="AX59" s="131" t="s">
        <v>761</v>
      </c>
      <c r="AY59" s="130" t="s">
        <v>762</v>
      </c>
      <c r="AZ59" s="131" t="s">
        <v>763</v>
      </c>
      <c r="BA59" s="130" t="s">
        <v>764</v>
      </c>
      <c r="BB59" s="131" t="s">
        <v>765</v>
      </c>
      <c r="BC59" s="130" t="s">
        <v>766</v>
      </c>
      <c r="BD59" s="131" t="s">
        <v>767</v>
      </c>
      <c r="BE59" s="130" t="s">
        <v>540</v>
      </c>
      <c r="BF59" s="131" t="s">
        <v>541</v>
      </c>
      <c r="BG59" s="130" t="s">
        <v>768</v>
      </c>
      <c r="BH59" s="131" t="s">
        <v>769</v>
      </c>
      <c r="BI59" s="130" t="s">
        <v>770</v>
      </c>
      <c r="BJ59" s="131" t="s">
        <v>771</v>
      </c>
      <c r="BK59" s="130" t="s">
        <v>772</v>
      </c>
      <c r="BL59" s="131" t="s">
        <v>773</v>
      </c>
      <c r="BM59" s="130" t="s">
        <v>774</v>
      </c>
      <c r="BN59" s="131" t="s">
        <v>775</v>
      </c>
      <c r="BO59" s="130" t="s">
        <v>548</v>
      </c>
      <c r="BP59" s="131" t="s">
        <v>549</v>
      </c>
      <c r="BQ59" s="130" t="s">
        <v>776</v>
      </c>
      <c r="BR59" s="131" t="s">
        <v>777</v>
      </c>
      <c r="BS59" s="130" t="s">
        <v>778</v>
      </c>
      <c r="BT59" s="137" t="s">
        <v>779</v>
      </c>
    </row>
    <row r="60" spans="1:72" ht="13" customHeight="1" x14ac:dyDescent="0.15">
      <c r="A60" s="57" t="s">
        <v>265</v>
      </c>
      <c r="B60" s="82">
        <v>1</v>
      </c>
      <c r="C60" s="20" t="s">
        <v>327</v>
      </c>
      <c r="D60" s="113" t="s">
        <v>327</v>
      </c>
      <c r="E60" s="20">
        <v>20.0642763954828</v>
      </c>
      <c r="F60" s="113">
        <v>1.7139131846949001</v>
      </c>
      <c r="G60" s="20">
        <v>18.733044377847499</v>
      </c>
      <c r="H60" s="113">
        <v>1.24937683664278</v>
      </c>
      <c r="I60" s="20" t="s">
        <v>327</v>
      </c>
      <c r="J60" s="113" t="s">
        <v>327</v>
      </c>
      <c r="K60" s="20">
        <v>-1.3312320176352599</v>
      </c>
      <c r="L60" s="113">
        <v>2.1209528247018001</v>
      </c>
      <c r="M60" s="20" t="s">
        <v>327</v>
      </c>
      <c r="N60" s="113" t="s">
        <v>327</v>
      </c>
      <c r="O60" s="20" t="s">
        <v>327</v>
      </c>
      <c r="P60" s="113" t="s">
        <v>327</v>
      </c>
      <c r="Q60" s="20">
        <v>2.5243690064169901</v>
      </c>
      <c r="R60" s="113">
        <v>0.46361674489478699</v>
      </c>
      <c r="S60" s="20" t="s">
        <v>327</v>
      </c>
      <c r="T60" s="113" t="s">
        <v>327</v>
      </c>
      <c r="U60" s="20" t="s">
        <v>327</v>
      </c>
      <c r="V60" s="113" t="s">
        <v>327</v>
      </c>
      <c r="W60" s="20" t="s">
        <v>327</v>
      </c>
      <c r="X60" s="113" t="s">
        <v>327</v>
      </c>
      <c r="Y60" s="20">
        <v>28.152786774390901</v>
      </c>
      <c r="Z60" s="113">
        <v>2.0437773845115301</v>
      </c>
      <c r="AA60" s="20">
        <v>25.9764519801147</v>
      </c>
      <c r="AB60" s="113">
        <v>1.47969160498355</v>
      </c>
      <c r="AC60" s="20" t="s">
        <v>327</v>
      </c>
      <c r="AD60" s="113" t="s">
        <v>327</v>
      </c>
      <c r="AE60" s="20">
        <v>-2.1763347942762401</v>
      </c>
      <c r="AF60" s="113">
        <v>2.5231950466223498</v>
      </c>
      <c r="AG60" s="20" t="s">
        <v>327</v>
      </c>
      <c r="AH60" s="113" t="s">
        <v>327</v>
      </c>
      <c r="AI60" s="20" t="s">
        <v>327</v>
      </c>
      <c r="AJ60" s="113" t="s">
        <v>327</v>
      </c>
      <c r="AK60" s="20">
        <v>48.354591901482301</v>
      </c>
      <c r="AL60" s="113">
        <v>1.6618239473172201</v>
      </c>
      <c r="AM60" s="20" t="s">
        <v>327</v>
      </c>
      <c r="AN60" s="113" t="s">
        <v>327</v>
      </c>
      <c r="AO60" s="20" t="s">
        <v>327</v>
      </c>
      <c r="AP60" s="113" t="s">
        <v>327</v>
      </c>
      <c r="AQ60" s="20" t="s">
        <v>327</v>
      </c>
      <c r="AR60" s="113" t="s">
        <v>327</v>
      </c>
      <c r="AS60" s="20">
        <v>80.440834345803296</v>
      </c>
      <c r="AT60" s="113">
        <v>1.3326192511998001</v>
      </c>
      <c r="AU60" s="20">
        <v>59.910134621586302</v>
      </c>
      <c r="AV60" s="113">
        <v>1.54503840702142</v>
      </c>
      <c r="AW60" s="20" t="s">
        <v>327</v>
      </c>
      <c r="AX60" s="113" t="s">
        <v>327</v>
      </c>
      <c r="AY60" s="20">
        <v>-20.530699724217001</v>
      </c>
      <c r="AZ60" s="113">
        <v>2.0403474576256899</v>
      </c>
      <c r="BA60" s="20" t="s">
        <v>327</v>
      </c>
      <c r="BB60" s="113" t="s">
        <v>327</v>
      </c>
      <c r="BC60" s="20">
        <v>35.949628176118203</v>
      </c>
      <c r="BD60" s="113">
        <v>2.2745969098063901</v>
      </c>
      <c r="BE60" s="20">
        <v>30.927533152777801</v>
      </c>
      <c r="BF60" s="113">
        <v>1.4142254828377701</v>
      </c>
      <c r="BG60" s="20" t="s">
        <v>327</v>
      </c>
      <c r="BH60" s="113" t="s">
        <v>327</v>
      </c>
      <c r="BI60" s="20">
        <v>-5.0220950233403903</v>
      </c>
      <c r="BJ60" s="113">
        <v>2.67839967488209</v>
      </c>
      <c r="BK60" s="20" t="s">
        <v>327</v>
      </c>
      <c r="BL60" s="113" t="s">
        <v>327</v>
      </c>
      <c r="BM60" s="20">
        <v>6.3764154251488003</v>
      </c>
      <c r="BN60" s="113">
        <v>0.81726931787725299</v>
      </c>
      <c r="BO60" s="20">
        <v>5.3169741172261897</v>
      </c>
      <c r="BP60" s="113">
        <v>0.58715692662116403</v>
      </c>
      <c r="BQ60" s="20" t="s">
        <v>327</v>
      </c>
      <c r="BR60" s="113" t="s">
        <v>327</v>
      </c>
      <c r="BS60" s="20">
        <v>-1.0594413079226099</v>
      </c>
      <c r="BT60" s="123">
        <v>1.00632121831091</v>
      </c>
    </row>
    <row r="61" spans="1:72" ht="13" customHeight="1" x14ac:dyDescent="0.15">
      <c r="A61" s="57" t="s">
        <v>270</v>
      </c>
      <c r="B61" s="82">
        <v>1</v>
      </c>
      <c r="C61" s="20" t="s">
        <v>327</v>
      </c>
      <c r="D61" s="113" t="s">
        <v>327</v>
      </c>
      <c r="E61" s="20">
        <v>64.265374153277094</v>
      </c>
      <c r="F61" s="113">
        <v>0.85098525110509604</v>
      </c>
      <c r="G61" s="20">
        <v>54.8795558717772</v>
      </c>
      <c r="H61" s="113">
        <v>1.5528469951195001</v>
      </c>
      <c r="I61" s="20" t="s">
        <v>327</v>
      </c>
      <c r="J61" s="113" t="s">
        <v>327</v>
      </c>
      <c r="K61" s="20">
        <v>-9.3858182814997999</v>
      </c>
      <c r="L61" s="113">
        <v>1.77073704650071</v>
      </c>
      <c r="M61" s="20" t="s">
        <v>327</v>
      </c>
      <c r="N61" s="113" t="s">
        <v>327</v>
      </c>
      <c r="O61" s="20">
        <v>17.820274260403401</v>
      </c>
      <c r="P61" s="113">
        <v>0.62290348282684105</v>
      </c>
      <c r="Q61" s="20">
        <v>16.1379892970448</v>
      </c>
      <c r="R61" s="113">
        <v>0.98555589788320097</v>
      </c>
      <c r="S61" s="20" t="s">
        <v>327</v>
      </c>
      <c r="T61" s="113" t="s">
        <v>327</v>
      </c>
      <c r="U61" s="20">
        <v>-1.6822849633586401</v>
      </c>
      <c r="V61" s="113">
        <v>1.1659027304068601</v>
      </c>
      <c r="W61" s="20" t="s">
        <v>327</v>
      </c>
      <c r="X61" s="113" t="s">
        <v>327</v>
      </c>
      <c r="Y61" s="20">
        <v>28.549926580036601</v>
      </c>
      <c r="Z61" s="113">
        <v>0.820812384711189</v>
      </c>
      <c r="AA61" s="20">
        <v>24.999437785241899</v>
      </c>
      <c r="AB61" s="113">
        <v>1.1380745789547799</v>
      </c>
      <c r="AC61" s="20" t="s">
        <v>327</v>
      </c>
      <c r="AD61" s="113" t="s">
        <v>327</v>
      </c>
      <c r="AE61" s="20">
        <v>-3.5504887947946902</v>
      </c>
      <c r="AF61" s="113">
        <v>1.40319161847496</v>
      </c>
      <c r="AG61" s="20" t="s">
        <v>327</v>
      </c>
      <c r="AH61" s="113" t="s">
        <v>327</v>
      </c>
      <c r="AI61" s="20">
        <v>68.753666393079101</v>
      </c>
      <c r="AJ61" s="113">
        <v>0.96831553809322701</v>
      </c>
      <c r="AK61" s="20">
        <v>65.589648668576601</v>
      </c>
      <c r="AL61" s="113">
        <v>1.1059680870700399</v>
      </c>
      <c r="AM61" s="20" t="s">
        <v>327</v>
      </c>
      <c r="AN61" s="113" t="s">
        <v>327</v>
      </c>
      <c r="AO61" s="20">
        <v>-3.1640177245024699</v>
      </c>
      <c r="AP61" s="113">
        <v>1.46996611897354</v>
      </c>
      <c r="AQ61" s="20" t="s">
        <v>327</v>
      </c>
      <c r="AR61" s="113" t="s">
        <v>327</v>
      </c>
      <c r="AS61" s="20">
        <v>65.341933955967804</v>
      </c>
      <c r="AT61" s="113">
        <v>0.93072535443462101</v>
      </c>
      <c r="AU61" s="20">
        <v>69.897211221522596</v>
      </c>
      <c r="AV61" s="113">
        <v>1.05526972054903</v>
      </c>
      <c r="AW61" s="20" t="s">
        <v>327</v>
      </c>
      <c r="AX61" s="113" t="s">
        <v>327</v>
      </c>
      <c r="AY61" s="20">
        <v>4.5552772655548797</v>
      </c>
      <c r="AZ61" s="113">
        <v>1.4070692479388101</v>
      </c>
      <c r="BA61" s="20" t="s">
        <v>327</v>
      </c>
      <c r="BB61" s="113" t="s">
        <v>327</v>
      </c>
      <c r="BC61" s="20">
        <v>38.609589278328698</v>
      </c>
      <c r="BD61" s="113">
        <v>0.82859816653104501</v>
      </c>
      <c r="BE61" s="20">
        <v>38.204681473548902</v>
      </c>
      <c r="BF61" s="113">
        <v>1.17971380999935</v>
      </c>
      <c r="BG61" s="20" t="s">
        <v>327</v>
      </c>
      <c r="BH61" s="113" t="s">
        <v>327</v>
      </c>
      <c r="BI61" s="20">
        <v>-0.404907804779853</v>
      </c>
      <c r="BJ61" s="113">
        <v>1.44163088031638</v>
      </c>
      <c r="BK61" s="20" t="s">
        <v>327</v>
      </c>
      <c r="BL61" s="113" t="s">
        <v>327</v>
      </c>
      <c r="BM61" s="20">
        <v>15.4421303596613</v>
      </c>
      <c r="BN61" s="113">
        <v>0.71021540631629498</v>
      </c>
      <c r="BO61" s="20">
        <v>11.2801347790123</v>
      </c>
      <c r="BP61" s="113">
        <v>0.66749683478370503</v>
      </c>
      <c r="BQ61" s="20" t="s">
        <v>327</v>
      </c>
      <c r="BR61" s="113" t="s">
        <v>327</v>
      </c>
      <c r="BS61" s="20">
        <v>-4.1619955806490401</v>
      </c>
      <c r="BT61" s="123">
        <v>0.974657861926576</v>
      </c>
    </row>
    <row r="62" spans="1:72" ht="13" customHeight="1" x14ac:dyDescent="0.15">
      <c r="A62" s="57" t="s">
        <v>272</v>
      </c>
      <c r="B62" s="82">
        <v>1</v>
      </c>
      <c r="C62" s="20" t="s">
        <v>327</v>
      </c>
      <c r="D62" s="113" t="s">
        <v>327</v>
      </c>
      <c r="E62" s="20">
        <v>23.154183911077499</v>
      </c>
      <c r="F62" s="113">
        <v>0.79963052025618497</v>
      </c>
      <c r="G62" s="20">
        <v>36.246299784415498</v>
      </c>
      <c r="H62" s="113">
        <v>0.97184355128549205</v>
      </c>
      <c r="I62" s="20" t="s">
        <v>327</v>
      </c>
      <c r="J62" s="113" t="s">
        <v>327</v>
      </c>
      <c r="K62" s="20">
        <v>13.0921158733381</v>
      </c>
      <c r="L62" s="113">
        <v>1.25852646261426</v>
      </c>
      <c r="M62" s="20" t="s">
        <v>327</v>
      </c>
      <c r="N62" s="113" t="s">
        <v>327</v>
      </c>
      <c r="O62" s="20">
        <v>5.3731423496441</v>
      </c>
      <c r="P62" s="113">
        <v>0.469065149896011</v>
      </c>
      <c r="Q62" s="20">
        <v>4.2444500271853496</v>
      </c>
      <c r="R62" s="113">
        <v>0.41873080595587397</v>
      </c>
      <c r="S62" s="20" t="s">
        <v>327</v>
      </c>
      <c r="T62" s="113" t="s">
        <v>327</v>
      </c>
      <c r="U62" s="20">
        <v>-1.12869232245875</v>
      </c>
      <c r="V62" s="113">
        <v>0.62877468357387201</v>
      </c>
      <c r="W62" s="20" t="s">
        <v>327</v>
      </c>
      <c r="X62" s="113" t="s">
        <v>327</v>
      </c>
      <c r="Y62" s="20">
        <v>8.5112810978152904</v>
      </c>
      <c r="Z62" s="113">
        <v>0.55768749271465201</v>
      </c>
      <c r="AA62" s="20">
        <v>11.1096410930716</v>
      </c>
      <c r="AB62" s="113">
        <v>0.78723442340060101</v>
      </c>
      <c r="AC62" s="20" t="s">
        <v>327</v>
      </c>
      <c r="AD62" s="113" t="s">
        <v>327</v>
      </c>
      <c r="AE62" s="20">
        <v>2.5983599952563101</v>
      </c>
      <c r="AF62" s="113">
        <v>0.96475560476072397</v>
      </c>
      <c r="AG62" s="20" t="s">
        <v>327</v>
      </c>
      <c r="AH62" s="113" t="s">
        <v>327</v>
      </c>
      <c r="AI62" s="20">
        <v>48.393534200627798</v>
      </c>
      <c r="AJ62" s="113">
        <v>0.86300528738204596</v>
      </c>
      <c r="AK62" s="20">
        <v>63.645352919961603</v>
      </c>
      <c r="AL62" s="113">
        <v>1.3162118093611801</v>
      </c>
      <c r="AM62" s="20" t="s">
        <v>327</v>
      </c>
      <c r="AN62" s="113" t="s">
        <v>327</v>
      </c>
      <c r="AO62" s="20">
        <v>15.2518187193337</v>
      </c>
      <c r="AP62" s="113">
        <v>1.57390967121725</v>
      </c>
      <c r="AQ62" s="20" t="s">
        <v>327</v>
      </c>
      <c r="AR62" s="113" t="s">
        <v>327</v>
      </c>
      <c r="AS62" s="20">
        <v>59.301160198359199</v>
      </c>
      <c r="AT62" s="113">
        <v>0.98325474088576603</v>
      </c>
      <c r="AU62" s="20">
        <v>67.456510915882603</v>
      </c>
      <c r="AV62" s="113">
        <v>0.86737396481684204</v>
      </c>
      <c r="AW62" s="20" t="s">
        <v>327</v>
      </c>
      <c r="AX62" s="113" t="s">
        <v>327</v>
      </c>
      <c r="AY62" s="20">
        <v>8.1553507175234294</v>
      </c>
      <c r="AZ62" s="113">
        <v>1.3111550176529201</v>
      </c>
      <c r="BA62" s="20" t="s">
        <v>327</v>
      </c>
      <c r="BB62" s="113" t="s">
        <v>327</v>
      </c>
      <c r="BC62" s="20">
        <v>26.571140300813202</v>
      </c>
      <c r="BD62" s="113">
        <v>0.76446466392202905</v>
      </c>
      <c r="BE62" s="20">
        <v>32.7140306655388</v>
      </c>
      <c r="BF62" s="113">
        <v>1.0493335492170801</v>
      </c>
      <c r="BG62" s="20" t="s">
        <v>327</v>
      </c>
      <c r="BH62" s="113" t="s">
        <v>327</v>
      </c>
      <c r="BI62" s="20">
        <v>6.1428903647255702</v>
      </c>
      <c r="BJ62" s="113">
        <v>1.29827081916599</v>
      </c>
      <c r="BK62" s="20" t="s">
        <v>327</v>
      </c>
      <c r="BL62" s="113" t="s">
        <v>327</v>
      </c>
      <c r="BM62" s="20">
        <v>21.337282015977099</v>
      </c>
      <c r="BN62" s="113">
        <v>0.72325337486959296</v>
      </c>
      <c r="BO62" s="20">
        <v>43.976681159127502</v>
      </c>
      <c r="BP62" s="113">
        <v>1.31144933986607</v>
      </c>
      <c r="BQ62" s="20" t="s">
        <v>327</v>
      </c>
      <c r="BR62" s="113" t="s">
        <v>327</v>
      </c>
      <c r="BS62" s="20">
        <v>22.639399143150399</v>
      </c>
      <c r="BT62" s="123">
        <v>1.49766311809278</v>
      </c>
    </row>
    <row r="63" spans="1:72" ht="13" customHeight="1" x14ac:dyDescent="0.15">
      <c r="A63" s="57" t="s">
        <v>290</v>
      </c>
      <c r="B63" s="82">
        <v>1</v>
      </c>
      <c r="C63" s="20" t="s">
        <v>327</v>
      </c>
      <c r="D63" s="113" t="s">
        <v>327</v>
      </c>
      <c r="E63" s="20">
        <v>46.7008881607372</v>
      </c>
      <c r="F63" s="113">
        <v>1.48937377156444</v>
      </c>
      <c r="G63" s="20">
        <v>58.737124676194902</v>
      </c>
      <c r="H63" s="113">
        <v>1.20841113127545</v>
      </c>
      <c r="I63" s="20" t="s">
        <v>327</v>
      </c>
      <c r="J63" s="113" t="s">
        <v>327</v>
      </c>
      <c r="K63" s="20">
        <v>12.0362365154577</v>
      </c>
      <c r="L63" s="113">
        <v>1.9179394395064999</v>
      </c>
      <c r="M63" s="20" t="s">
        <v>327</v>
      </c>
      <c r="N63" s="113" t="s">
        <v>327</v>
      </c>
      <c r="O63" s="20">
        <v>15.473479297828201</v>
      </c>
      <c r="P63" s="113">
        <v>0.88737936412490404</v>
      </c>
      <c r="Q63" s="20">
        <v>23.783706889279099</v>
      </c>
      <c r="R63" s="113">
        <v>0.84040643939667103</v>
      </c>
      <c r="S63" s="20" t="s">
        <v>327</v>
      </c>
      <c r="T63" s="113" t="s">
        <v>327</v>
      </c>
      <c r="U63" s="20">
        <v>8.3102275914509303</v>
      </c>
      <c r="V63" s="113">
        <v>1.22218047736581</v>
      </c>
      <c r="W63" s="20" t="s">
        <v>327</v>
      </c>
      <c r="X63" s="113" t="s">
        <v>327</v>
      </c>
      <c r="Y63" s="20">
        <v>32.262850738387201</v>
      </c>
      <c r="Z63" s="113">
        <v>1.1718876660173601</v>
      </c>
      <c r="AA63" s="20">
        <v>42.129770170737302</v>
      </c>
      <c r="AB63" s="113">
        <v>1.33369574539813</v>
      </c>
      <c r="AC63" s="20" t="s">
        <v>327</v>
      </c>
      <c r="AD63" s="113" t="s">
        <v>327</v>
      </c>
      <c r="AE63" s="20">
        <v>9.8669194323500697</v>
      </c>
      <c r="AF63" s="113">
        <v>1.77540559959033</v>
      </c>
      <c r="AG63" s="20" t="s">
        <v>327</v>
      </c>
      <c r="AH63" s="113" t="s">
        <v>327</v>
      </c>
      <c r="AI63" s="20">
        <v>66.577681386761597</v>
      </c>
      <c r="AJ63" s="113">
        <v>0.98977254036047502</v>
      </c>
      <c r="AK63" s="20">
        <v>72.973973105828804</v>
      </c>
      <c r="AL63" s="113">
        <v>0.90196010871702803</v>
      </c>
      <c r="AM63" s="20" t="s">
        <v>327</v>
      </c>
      <c r="AN63" s="113" t="s">
        <v>327</v>
      </c>
      <c r="AO63" s="20">
        <v>6.3962917190672801</v>
      </c>
      <c r="AP63" s="113">
        <v>1.33909735246115</v>
      </c>
      <c r="AQ63" s="20" t="s">
        <v>327</v>
      </c>
      <c r="AR63" s="113" t="s">
        <v>327</v>
      </c>
      <c r="AS63" s="20">
        <v>78.836805305476801</v>
      </c>
      <c r="AT63" s="113">
        <v>0.73572067700864596</v>
      </c>
      <c r="AU63" s="20">
        <v>80.835808945334506</v>
      </c>
      <c r="AV63" s="113">
        <v>0.80774045208107603</v>
      </c>
      <c r="AW63" s="20" t="s">
        <v>327</v>
      </c>
      <c r="AX63" s="113" t="s">
        <v>327</v>
      </c>
      <c r="AY63" s="20">
        <v>1.99900363985773</v>
      </c>
      <c r="AZ63" s="113">
        <v>1.0925793117692699</v>
      </c>
      <c r="BA63" s="20" t="s">
        <v>327</v>
      </c>
      <c r="BB63" s="113" t="s">
        <v>327</v>
      </c>
      <c r="BC63" s="20">
        <v>64.579618400593304</v>
      </c>
      <c r="BD63" s="113">
        <v>1.0143608613139501</v>
      </c>
      <c r="BE63" s="20">
        <v>66.798094593985397</v>
      </c>
      <c r="BF63" s="113">
        <v>0.89469398996596505</v>
      </c>
      <c r="BG63" s="20" t="s">
        <v>327</v>
      </c>
      <c r="BH63" s="113" t="s">
        <v>327</v>
      </c>
      <c r="BI63" s="20">
        <v>2.2184761933920498</v>
      </c>
      <c r="BJ63" s="113">
        <v>1.3525550978229299</v>
      </c>
      <c r="BK63" s="20" t="s">
        <v>327</v>
      </c>
      <c r="BL63" s="113" t="s">
        <v>327</v>
      </c>
      <c r="BM63" s="20">
        <v>46.339580226399299</v>
      </c>
      <c r="BN63" s="113">
        <v>1.1671579436338699</v>
      </c>
      <c r="BO63" s="20">
        <v>43.853293485324201</v>
      </c>
      <c r="BP63" s="113">
        <v>1.04111280328518</v>
      </c>
      <c r="BQ63" s="20" t="s">
        <v>327</v>
      </c>
      <c r="BR63" s="113" t="s">
        <v>327</v>
      </c>
      <c r="BS63" s="20">
        <v>-2.4862867410751401</v>
      </c>
      <c r="BT63" s="123">
        <v>1.5640247870644399</v>
      </c>
    </row>
    <row r="64" spans="1:72" ht="13" customHeight="1" x14ac:dyDescent="0.15">
      <c r="A64" s="57" t="s">
        <v>292</v>
      </c>
      <c r="B64" s="82">
        <v>1</v>
      </c>
      <c r="C64" s="20" t="s">
        <v>327</v>
      </c>
      <c r="D64" s="113" t="s">
        <v>327</v>
      </c>
      <c r="E64" s="20">
        <v>24.386547546960099</v>
      </c>
      <c r="F64" s="113">
        <v>1.22570191802741</v>
      </c>
      <c r="G64" s="20">
        <v>33.601384458591802</v>
      </c>
      <c r="H64" s="113">
        <v>0.98691783731490501</v>
      </c>
      <c r="I64" s="20" t="s">
        <v>327</v>
      </c>
      <c r="J64" s="113" t="s">
        <v>327</v>
      </c>
      <c r="K64" s="20">
        <v>9.2148369116316395</v>
      </c>
      <c r="L64" s="113">
        <v>1.57364291040452</v>
      </c>
      <c r="M64" s="20" t="s">
        <v>327</v>
      </c>
      <c r="N64" s="113" t="s">
        <v>327</v>
      </c>
      <c r="O64" s="20">
        <v>19.641537325363402</v>
      </c>
      <c r="P64" s="113">
        <v>1.1870982447460701</v>
      </c>
      <c r="Q64" s="20">
        <v>22.061141349060598</v>
      </c>
      <c r="R64" s="113">
        <v>0.89145346417528604</v>
      </c>
      <c r="S64" s="20" t="s">
        <v>327</v>
      </c>
      <c r="T64" s="113" t="s">
        <v>327</v>
      </c>
      <c r="U64" s="20">
        <v>2.4196040236972101</v>
      </c>
      <c r="V64" s="113">
        <v>1.4845509494353299</v>
      </c>
      <c r="W64" s="20" t="s">
        <v>327</v>
      </c>
      <c r="X64" s="113" t="s">
        <v>327</v>
      </c>
      <c r="Y64" s="20">
        <v>14.899778029152101</v>
      </c>
      <c r="Z64" s="113">
        <v>1.0323741659407499</v>
      </c>
      <c r="AA64" s="20">
        <v>16.582952830255898</v>
      </c>
      <c r="AB64" s="113">
        <v>0.83943432600757795</v>
      </c>
      <c r="AC64" s="20" t="s">
        <v>327</v>
      </c>
      <c r="AD64" s="113" t="s">
        <v>327</v>
      </c>
      <c r="AE64" s="20">
        <v>1.6831748011038099</v>
      </c>
      <c r="AF64" s="113">
        <v>1.33058122870483</v>
      </c>
      <c r="AG64" s="20" t="s">
        <v>327</v>
      </c>
      <c r="AH64" s="113" t="s">
        <v>327</v>
      </c>
      <c r="AI64" s="20">
        <v>48.134084294404403</v>
      </c>
      <c r="AJ64" s="113">
        <v>1.32833701489305</v>
      </c>
      <c r="AK64" s="20">
        <v>44.297801318478598</v>
      </c>
      <c r="AL64" s="113">
        <v>0.98857176131296098</v>
      </c>
      <c r="AM64" s="20" t="s">
        <v>327</v>
      </c>
      <c r="AN64" s="113" t="s">
        <v>327</v>
      </c>
      <c r="AO64" s="20">
        <v>-3.83628297592576</v>
      </c>
      <c r="AP64" s="113">
        <v>1.65582407048587</v>
      </c>
      <c r="AQ64" s="20" t="s">
        <v>327</v>
      </c>
      <c r="AR64" s="113" t="s">
        <v>327</v>
      </c>
      <c r="AS64" s="20">
        <v>40.884510908772299</v>
      </c>
      <c r="AT64" s="113">
        <v>1.34857792448583</v>
      </c>
      <c r="AU64" s="20">
        <v>40.3682783362379</v>
      </c>
      <c r="AV64" s="113">
        <v>1.1267813343045601</v>
      </c>
      <c r="AW64" s="20" t="s">
        <v>327</v>
      </c>
      <c r="AX64" s="113" t="s">
        <v>327</v>
      </c>
      <c r="AY64" s="20">
        <v>-0.51623257253441301</v>
      </c>
      <c r="AZ64" s="113">
        <v>1.7573555683889499</v>
      </c>
      <c r="BA64" s="20" t="s">
        <v>327</v>
      </c>
      <c r="BB64" s="113" t="s">
        <v>327</v>
      </c>
      <c r="BC64" s="20">
        <v>39.773079094006</v>
      </c>
      <c r="BD64" s="113">
        <v>1.54036965698482</v>
      </c>
      <c r="BE64" s="20">
        <v>39.168616642744098</v>
      </c>
      <c r="BF64" s="113">
        <v>0.91643710887104102</v>
      </c>
      <c r="BG64" s="20" t="s">
        <v>327</v>
      </c>
      <c r="BH64" s="113" t="s">
        <v>327</v>
      </c>
      <c r="BI64" s="20">
        <v>-0.60446245126183795</v>
      </c>
      <c r="BJ64" s="113">
        <v>1.7923715169226</v>
      </c>
      <c r="BK64" s="20" t="s">
        <v>327</v>
      </c>
      <c r="BL64" s="113" t="s">
        <v>327</v>
      </c>
      <c r="BM64" s="20">
        <v>31.260065785704398</v>
      </c>
      <c r="BN64" s="113">
        <v>1.272909110839</v>
      </c>
      <c r="BO64" s="20">
        <v>39.236023098195297</v>
      </c>
      <c r="BP64" s="113">
        <v>1.0631707394604899</v>
      </c>
      <c r="BQ64" s="20" t="s">
        <v>327</v>
      </c>
      <c r="BR64" s="113" t="s">
        <v>327</v>
      </c>
      <c r="BS64" s="20">
        <v>7.9759573124909302</v>
      </c>
      <c r="BT64" s="123">
        <v>1.65850222360475</v>
      </c>
    </row>
    <row r="65" spans="1:72" ht="13" customHeight="1" x14ac:dyDescent="0.15">
      <c r="A65" s="136" t="s">
        <v>293</v>
      </c>
      <c r="B65" s="132">
        <v>1</v>
      </c>
      <c r="C65" s="133" t="s">
        <v>327</v>
      </c>
      <c r="D65" s="134" t="s">
        <v>327</v>
      </c>
      <c r="E65" s="133">
        <v>27.3602699871212</v>
      </c>
      <c r="F65" s="134">
        <v>0.53063642495267704</v>
      </c>
      <c r="G65" s="133">
        <v>24.427021100912398</v>
      </c>
      <c r="H65" s="134">
        <v>1.3887527752109301</v>
      </c>
      <c r="I65" s="133" t="s">
        <v>327</v>
      </c>
      <c r="J65" s="134" t="s">
        <v>327</v>
      </c>
      <c r="K65" s="133">
        <v>-2.93324888620876</v>
      </c>
      <c r="L65" s="134">
        <v>1.48667726361259</v>
      </c>
      <c r="M65" s="133" t="s">
        <v>327</v>
      </c>
      <c r="N65" s="134" t="s">
        <v>327</v>
      </c>
      <c r="O65" s="133">
        <v>26.734620981703099</v>
      </c>
      <c r="P65" s="134">
        <v>0.552146407032444</v>
      </c>
      <c r="Q65" s="133">
        <v>21.2190117460562</v>
      </c>
      <c r="R65" s="134">
        <v>1.10409035153588</v>
      </c>
      <c r="S65" s="133" t="s">
        <v>327</v>
      </c>
      <c r="T65" s="134" t="s">
        <v>327</v>
      </c>
      <c r="U65" s="133">
        <v>-5.51560923564689</v>
      </c>
      <c r="V65" s="134">
        <v>1.2344558149862901</v>
      </c>
      <c r="W65" s="133" t="s">
        <v>327</v>
      </c>
      <c r="X65" s="134" t="s">
        <v>327</v>
      </c>
      <c r="Y65" s="133">
        <v>31.509419555984199</v>
      </c>
      <c r="Z65" s="134">
        <v>0.59600373403068596</v>
      </c>
      <c r="AA65" s="133">
        <v>28.022823761262799</v>
      </c>
      <c r="AB65" s="134">
        <v>1.2047376753271</v>
      </c>
      <c r="AC65" s="133" t="s">
        <v>327</v>
      </c>
      <c r="AD65" s="134" t="s">
        <v>327</v>
      </c>
      <c r="AE65" s="133">
        <v>-3.4865957947213899</v>
      </c>
      <c r="AF65" s="134">
        <v>1.3441031646905199</v>
      </c>
      <c r="AG65" s="133" t="s">
        <v>327</v>
      </c>
      <c r="AH65" s="134" t="s">
        <v>327</v>
      </c>
      <c r="AI65" s="133">
        <v>66.107278696618195</v>
      </c>
      <c r="AJ65" s="134">
        <v>0.59044224626757502</v>
      </c>
      <c r="AK65" s="133">
        <v>68.625231091931397</v>
      </c>
      <c r="AL65" s="134">
        <v>1.2614449739795199</v>
      </c>
      <c r="AM65" s="133" t="s">
        <v>327</v>
      </c>
      <c r="AN65" s="134" t="s">
        <v>327</v>
      </c>
      <c r="AO65" s="133">
        <v>2.5179523953131899</v>
      </c>
      <c r="AP65" s="134">
        <v>1.39279053290712</v>
      </c>
      <c r="AQ65" s="133" t="s">
        <v>327</v>
      </c>
      <c r="AR65" s="134" t="s">
        <v>327</v>
      </c>
      <c r="AS65" s="133">
        <v>67.646108499056098</v>
      </c>
      <c r="AT65" s="134">
        <v>0.60943531853243205</v>
      </c>
      <c r="AU65" s="133">
        <v>71.365817878878303</v>
      </c>
      <c r="AV65" s="134">
        <v>0.98353287066500805</v>
      </c>
      <c r="AW65" s="133" t="s">
        <v>327</v>
      </c>
      <c r="AX65" s="134" t="s">
        <v>327</v>
      </c>
      <c r="AY65" s="133">
        <v>3.7197093798222198</v>
      </c>
      <c r="AZ65" s="134">
        <v>1.15704291845777</v>
      </c>
      <c r="BA65" s="133" t="s">
        <v>327</v>
      </c>
      <c r="BB65" s="134" t="s">
        <v>327</v>
      </c>
      <c r="BC65" s="133">
        <v>63.064953240264302</v>
      </c>
      <c r="BD65" s="134">
        <v>0.57983998596596398</v>
      </c>
      <c r="BE65" s="133">
        <v>64.982853596166393</v>
      </c>
      <c r="BF65" s="134">
        <v>1.19713054094265</v>
      </c>
      <c r="BG65" s="133" t="s">
        <v>327</v>
      </c>
      <c r="BH65" s="134" t="s">
        <v>327</v>
      </c>
      <c r="BI65" s="133">
        <v>1.9179003559021199</v>
      </c>
      <c r="BJ65" s="134">
        <v>1.33016387764164</v>
      </c>
      <c r="BK65" s="133" t="s">
        <v>327</v>
      </c>
      <c r="BL65" s="134" t="s">
        <v>327</v>
      </c>
      <c r="BM65" s="133">
        <v>57.419227342763101</v>
      </c>
      <c r="BN65" s="134">
        <v>0.607362066540173</v>
      </c>
      <c r="BO65" s="133">
        <v>54.2606095733911</v>
      </c>
      <c r="BP65" s="134">
        <v>1.56043538967288</v>
      </c>
      <c r="BQ65" s="133" t="s">
        <v>327</v>
      </c>
      <c r="BR65" s="134" t="s">
        <v>327</v>
      </c>
      <c r="BS65" s="133">
        <v>-3.1586177693719502</v>
      </c>
      <c r="BT65" s="138">
        <v>1.67446925478359</v>
      </c>
    </row>
    <row r="66" spans="1:72" ht="13" customHeight="1" x14ac:dyDescent="0.15">
      <c r="A66" s="57" t="s">
        <v>317</v>
      </c>
      <c r="B66" s="82">
        <v>1</v>
      </c>
      <c r="C66" s="20" t="s">
        <v>327</v>
      </c>
      <c r="D66" s="113" t="s">
        <v>327</v>
      </c>
      <c r="E66" s="20">
        <v>39.8064864596587</v>
      </c>
      <c r="F66" s="113">
        <v>0.87449857196381897</v>
      </c>
      <c r="G66" s="20">
        <v>33.778499094926701</v>
      </c>
      <c r="H66" s="113">
        <v>2.10916508890364</v>
      </c>
      <c r="I66" s="20" t="s">
        <v>327</v>
      </c>
      <c r="J66" s="113" t="s">
        <v>327</v>
      </c>
      <c r="K66" s="20">
        <v>-6.0279873647320601</v>
      </c>
      <c r="L66" s="113">
        <v>2.2832707076947001</v>
      </c>
      <c r="M66" s="20" t="s">
        <v>327</v>
      </c>
      <c r="N66" s="113" t="s">
        <v>327</v>
      </c>
      <c r="O66" s="20">
        <v>14.0433093798947</v>
      </c>
      <c r="P66" s="113">
        <v>0.62487405289679498</v>
      </c>
      <c r="Q66" s="20">
        <v>10.029092699565499</v>
      </c>
      <c r="R66" s="113">
        <v>0.91742759343996305</v>
      </c>
      <c r="S66" s="20" t="s">
        <v>327</v>
      </c>
      <c r="T66" s="113" t="s">
        <v>327</v>
      </c>
      <c r="U66" s="20">
        <v>-4.0142166803292501</v>
      </c>
      <c r="V66" s="113">
        <v>1.1100184553369901</v>
      </c>
      <c r="W66" s="20" t="s">
        <v>327</v>
      </c>
      <c r="X66" s="113" t="s">
        <v>327</v>
      </c>
      <c r="Y66" s="20">
        <v>33.3942278898053</v>
      </c>
      <c r="Z66" s="113">
        <v>0.95217404598939603</v>
      </c>
      <c r="AA66" s="20">
        <v>32.266952362641703</v>
      </c>
      <c r="AB66" s="113">
        <v>1.49793377356726</v>
      </c>
      <c r="AC66" s="20" t="s">
        <v>327</v>
      </c>
      <c r="AD66" s="113" t="s">
        <v>327</v>
      </c>
      <c r="AE66" s="20">
        <v>-1.1272755271636301</v>
      </c>
      <c r="AF66" s="113">
        <v>1.77494816934165</v>
      </c>
      <c r="AG66" s="20" t="s">
        <v>327</v>
      </c>
      <c r="AH66" s="113" t="s">
        <v>327</v>
      </c>
      <c r="AI66" s="20">
        <v>77.278092529780096</v>
      </c>
      <c r="AJ66" s="113">
        <v>0.84011553240750603</v>
      </c>
      <c r="AK66" s="20">
        <v>76.7622121109776</v>
      </c>
      <c r="AL66" s="113">
        <v>0.96211117416782799</v>
      </c>
      <c r="AM66" s="20" t="s">
        <v>327</v>
      </c>
      <c r="AN66" s="113" t="s">
        <v>327</v>
      </c>
      <c r="AO66" s="20">
        <v>-0.51588041880251001</v>
      </c>
      <c r="AP66" s="113">
        <v>1.2772830615219699</v>
      </c>
      <c r="AQ66" s="20" t="s">
        <v>327</v>
      </c>
      <c r="AR66" s="113" t="s">
        <v>327</v>
      </c>
      <c r="AS66" s="20">
        <v>85.249950876778698</v>
      </c>
      <c r="AT66" s="113">
        <v>0.68965781047438501</v>
      </c>
      <c r="AU66" s="20">
        <v>85.286285415823201</v>
      </c>
      <c r="AV66" s="113">
        <v>0.92213341217882305</v>
      </c>
      <c r="AW66" s="20" t="s">
        <v>327</v>
      </c>
      <c r="AX66" s="113" t="s">
        <v>327</v>
      </c>
      <c r="AY66" s="20">
        <v>3.6334539044517597E-2</v>
      </c>
      <c r="AZ66" s="113">
        <v>1.15150246435033</v>
      </c>
      <c r="BA66" s="20" t="s">
        <v>327</v>
      </c>
      <c r="BB66" s="113" t="s">
        <v>327</v>
      </c>
      <c r="BC66" s="20">
        <v>65.528143281938995</v>
      </c>
      <c r="BD66" s="113">
        <v>1.0478421677867999</v>
      </c>
      <c r="BE66" s="20">
        <v>62.247227504820003</v>
      </c>
      <c r="BF66" s="113">
        <v>1.48748627974512</v>
      </c>
      <c r="BG66" s="20" t="s">
        <v>327</v>
      </c>
      <c r="BH66" s="113" t="s">
        <v>327</v>
      </c>
      <c r="BI66" s="20">
        <v>-3.2809157771189201</v>
      </c>
      <c r="BJ66" s="113">
        <v>1.8195023058578801</v>
      </c>
      <c r="BK66" s="20" t="s">
        <v>327</v>
      </c>
      <c r="BL66" s="113" t="s">
        <v>327</v>
      </c>
      <c r="BM66" s="20">
        <v>58.693401546073503</v>
      </c>
      <c r="BN66" s="113">
        <v>1.0707153076820599</v>
      </c>
      <c r="BO66" s="20">
        <v>60.885007413749697</v>
      </c>
      <c r="BP66" s="113">
        <v>1.9746462006607</v>
      </c>
      <c r="BQ66" s="20" t="s">
        <v>327</v>
      </c>
      <c r="BR66" s="113" t="s">
        <v>327</v>
      </c>
      <c r="BS66" s="20">
        <v>2.1916058676761598</v>
      </c>
      <c r="BT66" s="123">
        <v>2.2462544129925299</v>
      </c>
    </row>
    <row r="67" spans="1:72" ht="13" customHeight="1" x14ac:dyDescent="0.15">
      <c r="A67" s="57" t="s">
        <v>318</v>
      </c>
      <c r="B67" s="82">
        <v>1</v>
      </c>
      <c r="C67" s="20">
        <v>35.136671846405697</v>
      </c>
      <c r="D67" s="113">
        <v>1.5681662544878801</v>
      </c>
      <c r="E67" s="20">
        <v>46.400555611325899</v>
      </c>
      <c r="F67" s="113">
        <v>0.89320506111397902</v>
      </c>
      <c r="G67" s="20">
        <v>50.0043031364877</v>
      </c>
      <c r="H67" s="113">
        <v>1.9289725130040301</v>
      </c>
      <c r="I67" s="20">
        <v>14.867631290082</v>
      </c>
      <c r="J67" s="113">
        <v>2.48597674117029</v>
      </c>
      <c r="K67" s="20">
        <v>3.6037475251617699</v>
      </c>
      <c r="L67" s="113">
        <v>2.1257352227228798</v>
      </c>
      <c r="M67" s="20">
        <v>2.5762082492569198</v>
      </c>
      <c r="N67" s="113">
        <v>0.45682469319251301</v>
      </c>
      <c r="O67" s="20">
        <v>4.7730977758264403</v>
      </c>
      <c r="P67" s="113">
        <v>0.44057100278794598</v>
      </c>
      <c r="Q67" s="20">
        <v>6.1751914747944596</v>
      </c>
      <c r="R67" s="113">
        <v>0.62237994530586904</v>
      </c>
      <c r="S67" s="20">
        <v>3.5989832255375398</v>
      </c>
      <c r="T67" s="113">
        <v>0.77203989315926602</v>
      </c>
      <c r="U67" s="20">
        <v>1.4020936989680199</v>
      </c>
      <c r="V67" s="113">
        <v>0.76253498596229197</v>
      </c>
      <c r="W67" s="20">
        <v>14.0844838885549</v>
      </c>
      <c r="X67" s="113">
        <v>1.0164112444145501</v>
      </c>
      <c r="Y67" s="20">
        <v>18.1047137301167</v>
      </c>
      <c r="Z67" s="113">
        <v>0.77344089303025598</v>
      </c>
      <c r="AA67" s="20">
        <v>20.439500606653901</v>
      </c>
      <c r="AB67" s="113">
        <v>1.40745951508495</v>
      </c>
      <c r="AC67" s="20">
        <v>6.35501671809903</v>
      </c>
      <c r="AD67" s="113">
        <v>1.7360973775613799</v>
      </c>
      <c r="AE67" s="20">
        <v>2.3347868765372102</v>
      </c>
      <c r="AF67" s="113">
        <v>1.6059741908307901</v>
      </c>
      <c r="AG67" s="20">
        <v>57.9889636896647</v>
      </c>
      <c r="AH67" s="113">
        <v>1.54346476527103</v>
      </c>
      <c r="AI67" s="20">
        <v>62.449524937653997</v>
      </c>
      <c r="AJ67" s="113">
        <v>0.927128373713628</v>
      </c>
      <c r="AK67" s="20">
        <v>65.017438069148696</v>
      </c>
      <c r="AL67" s="113">
        <v>1.50271795629577</v>
      </c>
      <c r="AM67" s="20">
        <v>7.0284743794839102</v>
      </c>
      <c r="AN67" s="113">
        <v>2.1541691525520599</v>
      </c>
      <c r="AO67" s="20">
        <v>2.5679131314946599</v>
      </c>
      <c r="AP67" s="113">
        <v>1.76570900136988</v>
      </c>
      <c r="AQ67" s="20">
        <v>34.898921130783101</v>
      </c>
      <c r="AR67" s="113">
        <v>1.4466039390496701</v>
      </c>
      <c r="AS67" s="20">
        <v>38.898297663906398</v>
      </c>
      <c r="AT67" s="113">
        <v>0.98803911142984902</v>
      </c>
      <c r="AU67" s="20">
        <v>47.8319422931771</v>
      </c>
      <c r="AV67" s="113">
        <v>1.6761912833509101</v>
      </c>
      <c r="AW67" s="20">
        <v>12.933021162394001</v>
      </c>
      <c r="AX67" s="113">
        <v>2.2141093412150199</v>
      </c>
      <c r="AY67" s="20">
        <v>8.9336446292706295</v>
      </c>
      <c r="AZ67" s="113">
        <v>1.94572313140813</v>
      </c>
      <c r="BA67" s="20">
        <v>25.285825274787001</v>
      </c>
      <c r="BB67" s="113">
        <v>1.26744249327521</v>
      </c>
      <c r="BC67" s="20">
        <v>25.445984272520899</v>
      </c>
      <c r="BD67" s="113">
        <v>1.0048726815631199</v>
      </c>
      <c r="BE67" s="20">
        <v>31.600181932824398</v>
      </c>
      <c r="BF67" s="113">
        <v>1.0328527882191101</v>
      </c>
      <c r="BG67" s="20">
        <v>6.3143566580373403</v>
      </c>
      <c r="BH67" s="113">
        <v>1.63499093449831</v>
      </c>
      <c r="BI67" s="20">
        <v>6.15419766030349</v>
      </c>
      <c r="BJ67" s="113">
        <v>1.4410253253443699</v>
      </c>
      <c r="BK67" s="20">
        <v>7.2815271353044198</v>
      </c>
      <c r="BL67" s="113">
        <v>0.70948781896005497</v>
      </c>
      <c r="BM67" s="20">
        <v>9.7093125822488595</v>
      </c>
      <c r="BN67" s="113">
        <v>0.65714366233656396</v>
      </c>
      <c r="BO67" s="20">
        <v>14.0114709537433</v>
      </c>
      <c r="BP67" s="113">
        <v>0.96350323257814896</v>
      </c>
      <c r="BQ67" s="20">
        <v>6.7299438184388798</v>
      </c>
      <c r="BR67" s="113">
        <v>1.1965414512006001</v>
      </c>
      <c r="BS67" s="20">
        <v>4.3021583714944498</v>
      </c>
      <c r="BT67" s="123">
        <v>1.1662659525758501</v>
      </c>
    </row>
    <row r="68" spans="1:72" ht="13" customHeight="1" x14ac:dyDescent="0.15">
      <c r="A68" s="72" t="s">
        <v>319</v>
      </c>
      <c r="B68" s="84">
        <v>1</v>
      </c>
      <c r="C68" s="118" t="s">
        <v>327</v>
      </c>
      <c r="D68" s="119" t="s">
        <v>327</v>
      </c>
      <c r="E68" s="118">
        <v>6.6416618389604798</v>
      </c>
      <c r="F68" s="119">
        <v>0.71608643968740904</v>
      </c>
      <c r="G68" s="118">
        <v>11.034491299048099</v>
      </c>
      <c r="H68" s="119">
        <v>1.6098259017604699</v>
      </c>
      <c r="I68" s="118" t="s">
        <v>327</v>
      </c>
      <c r="J68" s="119" t="s">
        <v>327</v>
      </c>
      <c r="K68" s="118">
        <v>4.3928294600876097</v>
      </c>
      <c r="L68" s="119">
        <v>1.76190783614895</v>
      </c>
      <c r="M68" s="118" t="s">
        <v>327</v>
      </c>
      <c r="N68" s="119" t="s">
        <v>327</v>
      </c>
      <c r="O68" s="118">
        <v>2.8270566765937</v>
      </c>
      <c r="P68" s="119">
        <v>0.38594745727009599</v>
      </c>
      <c r="Q68" s="118">
        <v>5.0597423234826202</v>
      </c>
      <c r="R68" s="119">
        <v>0.87540997709425705</v>
      </c>
      <c r="S68" s="118" t="s">
        <v>327</v>
      </c>
      <c r="T68" s="119" t="s">
        <v>327</v>
      </c>
      <c r="U68" s="118">
        <v>2.23268564688893</v>
      </c>
      <c r="V68" s="119">
        <v>0.95671211331801398</v>
      </c>
      <c r="W68" s="118" t="s">
        <v>327</v>
      </c>
      <c r="X68" s="119" t="s">
        <v>327</v>
      </c>
      <c r="Y68" s="118">
        <v>12.999863435919901</v>
      </c>
      <c r="Z68" s="119">
        <v>0.95670181126558995</v>
      </c>
      <c r="AA68" s="118">
        <v>15.394626917950999</v>
      </c>
      <c r="AB68" s="119">
        <v>1.5942679776008599</v>
      </c>
      <c r="AC68" s="118" t="s">
        <v>327</v>
      </c>
      <c r="AD68" s="119" t="s">
        <v>327</v>
      </c>
      <c r="AE68" s="118">
        <v>2.3947634820311299</v>
      </c>
      <c r="AF68" s="119">
        <v>1.8592925375213001</v>
      </c>
      <c r="AG68" s="118" t="s">
        <v>327</v>
      </c>
      <c r="AH68" s="119" t="s">
        <v>327</v>
      </c>
      <c r="AI68" s="118">
        <v>49.550697699413</v>
      </c>
      <c r="AJ68" s="119">
        <v>1.30123457605604</v>
      </c>
      <c r="AK68" s="118">
        <v>56.261187773860698</v>
      </c>
      <c r="AL68" s="119">
        <v>2.0594031839707299</v>
      </c>
      <c r="AM68" s="118" t="s">
        <v>327</v>
      </c>
      <c r="AN68" s="119" t="s">
        <v>327</v>
      </c>
      <c r="AO68" s="118">
        <v>6.7104900744477396</v>
      </c>
      <c r="AP68" s="119">
        <v>2.43605272850826</v>
      </c>
      <c r="AQ68" s="118" t="s">
        <v>327</v>
      </c>
      <c r="AR68" s="119" t="s">
        <v>327</v>
      </c>
      <c r="AS68" s="118">
        <v>45.4251114110141</v>
      </c>
      <c r="AT68" s="119">
        <v>1.38030523042958</v>
      </c>
      <c r="AU68" s="118">
        <v>51.424149323163299</v>
      </c>
      <c r="AV68" s="119">
        <v>1.6619187427120701</v>
      </c>
      <c r="AW68" s="118" t="s">
        <v>327</v>
      </c>
      <c r="AX68" s="119" t="s">
        <v>327</v>
      </c>
      <c r="AY68" s="118">
        <v>5.9990379121492099</v>
      </c>
      <c r="AZ68" s="119">
        <v>2.1603741427190202</v>
      </c>
      <c r="BA68" s="118" t="s">
        <v>327</v>
      </c>
      <c r="BB68" s="119" t="s">
        <v>327</v>
      </c>
      <c r="BC68" s="118">
        <v>35.3800337246672</v>
      </c>
      <c r="BD68" s="119">
        <v>1.2623553817327799</v>
      </c>
      <c r="BE68" s="118">
        <v>40.203307883761397</v>
      </c>
      <c r="BF68" s="119">
        <v>2.09998424242659</v>
      </c>
      <c r="BG68" s="118" t="s">
        <v>327</v>
      </c>
      <c r="BH68" s="119" t="s">
        <v>327</v>
      </c>
      <c r="BI68" s="118">
        <v>4.8232741590942299</v>
      </c>
      <c r="BJ68" s="119">
        <v>2.4501989568665001</v>
      </c>
      <c r="BK68" s="118" t="s">
        <v>327</v>
      </c>
      <c r="BL68" s="119" t="s">
        <v>327</v>
      </c>
      <c r="BM68" s="118">
        <v>18.223267729878099</v>
      </c>
      <c r="BN68" s="119">
        <v>1.0323316579987201</v>
      </c>
      <c r="BO68" s="118">
        <v>16.275550268285802</v>
      </c>
      <c r="BP68" s="119">
        <v>1.32492677700635</v>
      </c>
      <c r="BQ68" s="118" t="s">
        <v>327</v>
      </c>
      <c r="BR68" s="119" t="s">
        <v>327</v>
      </c>
      <c r="BS68" s="118">
        <v>-1.94771746159236</v>
      </c>
      <c r="BT68" s="125">
        <v>1.67962484398595</v>
      </c>
    </row>
    <row r="69" spans="1:72" ht="13" customHeight="1" x14ac:dyDescent="0.15">
      <c r="A69" s="57"/>
      <c r="B69" s="85"/>
      <c r="C69" s="20" t="s">
        <v>724</v>
      </c>
      <c r="D69" s="113" t="s">
        <v>725</v>
      </c>
      <c r="E69" s="20" t="s">
        <v>726</v>
      </c>
      <c r="F69" s="113" t="s">
        <v>727</v>
      </c>
      <c r="G69" s="20" t="s">
        <v>500</v>
      </c>
      <c r="H69" s="113" t="s">
        <v>501</v>
      </c>
      <c r="I69" s="20" t="s">
        <v>728</v>
      </c>
      <c r="J69" s="113" t="s">
        <v>729</v>
      </c>
      <c r="K69" s="20" t="s">
        <v>730</v>
      </c>
      <c r="L69" s="113" t="s">
        <v>731</v>
      </c>
      <c r="M69" s="20" t="s">
        <v>732</v>
      </c>
      <c r="N69" s="113" t="s">
        <v>733</v>
      </c>
      <c r="O69" s="20" t="s">
        <v>734</v>
      </c>
      <c r="P69" s="113" t="s">
        <v>735</v>
      </c>
      <c r="Q69" s="20" t="s">
        <v>508</v>
      </c>
      <c r="R69" s="113" t="s">
        <v>509</v>
      </c>
      <c r="S69" s="20" t="s">
        <v>736</v>
      </c>
      <c r="T69" s="113" t="s">
        <v>737</v>
      </c>
      <c r="U69" s="20" t="s">
        <v>738</v>
      </c>
      <c r="V69" s="113" t="s">
        <v>739</v>
      </c>
      <c r="W69" s="20" t="s">
        <v>740</v>
      </c>
      <c r="X69" s="113" t="s">
        <v>741</v>
      </c>
      <c r="Y69" s="20" t="s">
        <v>742</v>
      </c>
      <c r="Z69" s="113" t="s">
        <v>743</v>
      </c>
      <c r="AA69" s="20" t="s">
        <v>516</v>
      </c>
      <c r="AB69" s="113" t="s">
        <v>517</v>
      </c>
      <c r="AC69" s="20" t="s">
        <v>744</v>
      </c>
      <c r="AD69" s="113" t="s">
        <v>745</v>
      </c>
      <c r="AE69" s="20" t="s">
        <v>746</v>
      </c>
      <c r="AF69" s="113" t="s">
        <v>747</v>
      </c>
      <c r="AG69" s="20" t="s">
        <v>748</v>
      </c>
      <c r="AH69" s="113" t="s">
        <v>749</v>
      </c>
      <c r="AI69" s="20" t="s">
        <v>750</v>
      </c>
      <c r="AJ69" s="113" t="s">
        <v>751</v>
      </c>
      <c r="AK69" s="20" t="s">
        <v>524</v>
      </c>
      <c r="AL69" s="113" t="s">
        <v>525</v>
      </c>
      <c r="AM69" s="20" t="s">
        <v>752</v>
      </c>
      <c r="AN69" s="113" t="s">
        <v>753</v>
      </c>
      <c r="AO69" s="20" t="s">
        <v>754</v>
      </c>
      <c r="AP69" s="113" t="s">
        <v>755</v>
      </c>
      <c r="AQ69" s="20" t="s">
        <v>756</v>
      </c>
      <c r="AR69" s="113" t="s">
        <v>757</v>
      </c>
      <c r="AS69" s="20" t="s">
        <v>758</v>
      </c>
      <c r="AT69" s="113" t="s">
        <v>759</v>
      </c>
      <c r="AU69" s="20" t="s">
        <v>532</v>
      </c>
      <c r="AV69" s="113" t="s">
        <v>533</v>
      </c>
      <c r="AW69" s="20" t="s">
        <v>760</v>
      </c>
      <c r="AX69" s="113" t="s">
        <v>761</v>
      </c>
      <c r="AY69" s="20" t="s">
        <v>762</v>
      </c>
      <c r="AZ69" s="113" t="s">
        <v>763</v>
      </c>
      <c r="BA69" s="20" t="s">
        <v>764</v>
      </c>
      <c r="BB69" s="113" t="s">
        <v>765</v>
      </c>
      <c r="BC69" s="20" t="s">
        <v>766</v>
      </c>
      <c r="BD69" s="113" t="s">
        <v>767</v>
      </c>
      <c r="BE69" s="20" t="s">
        <v>540</v>
      </c>
      <c r="BF69" s="113" t="s">
        <v>541</v>
      </c>
      <c r="BG69" s="20" t="s">
        <v>768</v>
      </c>
      <c r="BH69" s="113" t="s">
        <v>769</v>
      </c>
      <c r="BI69" s="20" t="s">
        <v>770</v>
      </c>
      <c r="BJ69" s="113" t="s">
        <v>771</v>
      </c>
      <c r="BK69" s="20" t="s">
        <v>772</v>
      </c>
      <c r="BL69" s="113" t="s">
        <v>773</v>
      </c>
      <c r="BM69" s="20" t="s">
        <v>774</v>
      </c>
      <c r="BN69" s="113" t="s">
        <v>775</v>
      </c>
      <c r="BO69" s="20" t="s">
        <v>548</v>
      </c>
      <c r="BP69" s="113" t="s">
        <v>549</v>
      </c>
      <c r="BQ69" s="20" t="s">
        <v>776</v>
      </c>
      <c r="BR69" s="113" t="s">
        <v>777</v>
      </c>
      <c r="BS69" s="20" t="s">
        <v>778</v>
      </c>
      <c r="BT69" s="123" t="s">
        <v>779</v>
      </c>
    </row>
    <row r="70" spans="1:72" ht="13" customHeight="1" x14ac:dyDescent="0.15">
      <c r="A70" s="57" t="s">
        <v>259</v>
      </c>
      <c r="B70" s="85">
        <v>3</v>
      </c>
      <c r="C70" s="20" t="s">
        <v>327</v>
      </c>
      <c r="D70" s="113" t="s">
        <v>327</v>
      </c>
      <c r="E70" s="20">
        <v>3.78485652383779</v>
      </c>
      <c r="F70" s="113">
        <v>0.486146092920276</v>
      </c>
      <c r="G70" s="20">
        <v>6.4020044781698102</v>
      </c>
      <c r="H70" s="113">
        <v>0.49523610494709802</v>
      </c>
      <c r="I70" s="20" t="s">
        <v>327</v>
      </c>
      <c r="J70" s="113" t="s">
        <v>327</v>
      </c>
      <c r="K70" s="20">
        <v>2.61714795433201</v>
      </c>
      <c r="L70" s="113">
        <v>0.69397177414129896</v>
      </c>
      <c r="M70" s="20" t="s">
        <v>327</v>
      </c>
      <c r="N70" s="113" t="s">
        <v>327</v>
      </c>
      <c r="O70" s="20">
        <v>4.1171697699693501</v>
      </c>
      <c r="P70" s="113">
        <v>0.57140332288566797</v>
      </c>
      <c r="Q70" s="20">
        <v>3.7586618513876999</v>
      </c>
      <c r="R70" s="113">
        <v>0.32623416559055302</v>
      </c>
      <c r="S70" s="20" t="s">
        <v>327</v>
      </c>
      <c r="T70" s="113" t="s">
        <v>327</v>
      </c>
      <c r="U70" s="20">
        <v>-0.35850791858165998</v>
      </c>
      <c r="V70" s="113">
        <v>0.65797453461615596</v>
      </c>
      <c r="W70" s="20" t="s">
        <v>327</v>
      </c>
      <c r="X70" s="113" t="s">
        <v>327</v>
      </c>
      <c r="Y70" s="20">
        <v>5.3272376413603997</v>
      </c>
      <c r="Z70" s="113">
        <v>0.66938123826316598</v>
      </c>
      <c r="AA70" s="20">
        <v>7.5319756597148801</v>
      </c>
      <c r="AB70" s="113">
        <v>0.55776564961198105</v>
      </c>
      <c r="AC70" s="20" t="s">
        <v>327</v>
      </c>
      <c r="AD70" s="113" t="s">
        <v>327</v>
      </c>
      <c r="AE70" s="20">
        <v>2.2047380183544698</v>
      </c>
      <c r="AF70" s="113">
        <v>0.87130577986479896</v>
      </c>
      <c r="AG70" s="20" t="s">
        <v>327</v>
      </c>
      <c r="AH70" s="113" t="s">
        <v>327</v>
      </c>
      <c r="AI70" s="20">
        <v>23.9221691820151</v>
      </c>
      <c r="AJ70" s="113">
        <v>1.1911569843496901</v>
      </c>
      <c r="AK70" s="20">
        <v>27.734490134072299</v>
      </c>
      <c r="AL70" s="113">
        <v>1.0306538549808</v>
      </c>
      <c r="AM70" s="20" t="s">
        <v>327</v>
      </c>
      <c r="AN70" s="113" t="s">
        <v>327</v>
      </c>
      <c r="AO70" s="20">
        <v>3.8123209520572701</v>
      </c>
      <c r="AP70" s="113">
        <v>1.5751515260925899</v>
      </c>
      <c r="AQ70" s="20" t="s">
        <v>327</v>
      </c>
      <c r="AR70" s="113" t="s">
        <v>327</v>
      </c>
      <c r="AS70" s="20">
        <v>45.242183868569803</v>
      </c>
      <c r="AT70" s="113">
        <v>1.2359783211286299</v>
      </c>
      <c r="AU70" s="20">
        <v>52.666523752082497</v>
      </c>
      <c r="AV70" s="113">
        <v>1.2124603003485901</v>
      </c>
      <c r="AW70" s="20" t="s">
        <v>327</v>
      </c>
      <c r="AX70" s="113" t="s">
        <v>327</v>
      </c>
      <c r="AY70" s="20">
        <v>7.4243398835127197</v>
      </c>
      <c r="AZ70" s="113">
        <v>1.73138741771486</v>
      </c>
      <c r="BA70" s="20" t="s">
        <v>327</v>
      </c>
      <c r="BB70" s="113" t="s">
        <v>327</v>
      </c>
      <c r="BC70" s="20">
        <v>28.665681856662101</v>
      </c>
      <c r="BD70" s="113">
        <v>1.1871803209166201</v>
      </c>
      <c r="BE70" s="20">
        <v>33.440816418219001</v>
      </c>
      <c r="BF70" s="113">
        <v>0.96521395853318903</v>
      </c>
      <c r="BG70" s="20" t="s">
        <v>327</v>
      </c>
      <c r="BH70" s="113" t="s">
        <v>327</v>
      </c>
      <c r="BI70" s="20">
        <v>4.77513456155694</v>
      </c>
      <c r="BJ70" s="113">
        <v>1.5300441497286901</v>
      </c>
      <c r="BK70" s="20" t="s">
        <v>327</v>
      </c>
      <c r="BL70" s="113" t="s">
        <v>327</v>
      </c>
      <c r="BM70" s="20">
        <v>7.4109657477142301</v>
      </c>
      <c r="BN70" s="113">
        <v>0.56739662648619005</v>
      </c>
      <c r="BO70" s="20">
        <v>11.404567521278899</v>
      </c>
      <c r="BP70" s="113">
        <v>0.60698286178843397</v>
      </c>
      <c r="BQ70" s="20" t="s">
        <v>327</v>
      </c>
      <c r="BR70" s="113" t="s">
        <v>327</v>
      </c>
      <c r="BS70" s="20">
        <v>3.9936017735646301</v>
      </c>
      <c r="BT70" s="123">
        <v>0.83088334094070404</v>
      </c>
    </row>
    <row r="71" spans="1:72" ht="13" customHeight="1" x14ac:dyDescent="0.15">
      <c r="A71" s="57" t="s">
        <v>262</v>
      </c>
      <c r="B71" s="85">
        <v>3</v>
      </c>
      <c r="C71" s="20">
        <v>15.481170448575799</v>
      </c>
      <c r="D71" s="113">
        <v>1.26295779112975</v>
      </c>
      <c r="E71" s="20">
        <v>11.384553678667199</v>
      </c>
      <c r="F71" s="113">
        <v>0.93072803631775602</v>
      </c>
      <c r="G71" s="20">
        <v>15.2065166433029</v>
      </c>
      <c r="H71" s="113">
        <v>1.3019122772116101</v>
      </c>
      <c r="I71" s="20">
        <v>-0.27465380527293198</v>
      </c>
      <c r="J71" s="113">
        <v>1.81384617862972</v>
      </c>
      <c r="K71" s="20">
        <v>3.82196296463575</v>
      </c>
      <c r="L71" s="113">
        <v>1.6003844085538399</v>
      </c>
      <c r="M71" s="20">
        <v>9.1319757169412004</v>
      </c>
      <c r="N71" s="113">
        <v>0.97674624228534901</v>
      </c>
      <c r="O71" s="20">
        <v>5.76725345935274</v>
      </c>
      <c r="P71" s="113">
        <v>0.699971134572273</v>
      </c>
      <c r="Q71" s="20">
        <v>5.8172820217526402</v>
      </c>
      <c r="R71" s="113">
        <v>0.82334357266007796</v>
      </c>
      <c r="S71" s="20">
        <v>-3.3146936951885499</v>
      </c>
      <c r="T71" s="113">
        <v>1.2774693187936901</v>
      </c>
      <c r="U71" s="20">
        <v>5.0028562399901097E-2</v>
      </c>
      <c r="V71" s="113">
        <v>1.0806730439291301</v>
      </c>
      <c r="W71" s="20">
        <v>7.5832411041410097</v>
      </c>
      <c r="X71" s="113">
        <v>0.85215589910655298</v>
      </c>
      <c r="Y71" s="20">
        <v>4.2490704488919198</v>
      </c>
      <c r="Z71" s="113">
        <v>0.59796802413245398</v>
      </c>
      <c r="AA71" s="20">
        <v>6.6211589292821902</v>
      </c>
      <c r="AB71" s="113">
        <v>0.65266882947670501</v>
      </c>
      <c r="AC71" s="20">
        <v>-0.96208217485881897</v>
      </c>
      <c r="AD71" s="113">
        <v>1.07338076997522</v>
      </c>
      <c r="AE71" s="20">
        <v>2.3720884803902802</v>
      </c>
      <c r="AF71" s="113">
        <v>0.88517928062927598</v>
      </c>
      <c r="AG71" s="20">
        <v>51.516056766388999</v>
      </c>
      <c r="AH71" s="113">
        <v>1.39195398312956</v>
      </c>
      <c r="AI71" s="20">
        <v>49.032185098047698</v>
      </c>
      <c r="AJ71" s="113">
        <v>1.4140489658522799</v>
      </c>
      <c r="AK71" s="20">
        <v>47.23648852462</v>
      </c>
      <c r="AL71" s="113">
        <v>1.59229027761787</v>
      </c>
      <c r="AM71" s="20">
        <v>-4.2795682417690601</v>
      </c>
      <c r="AN71" s="113">
        <v>2.11492889226722</v>
      </c>
      <c r="AO71" s="20">
        <v>-1.79569657342768</v>
      </c>
      <c r="AP71" s="113">
        <v>2.1295358193804401</v>
      </c>
      <c r="AQ71" s="20">
        <v>47.7333318274977</v>
      </c>
      <c r="AR71" s="113">
        <v>1.7056077749918399</v>
      </c>
      <c r="AS71" s="20">
        <v>57.6700322110934</v>
      </c>
      <c r="AT71" s="113">
        <v>1.3556120519122701</v>
      </c>
      <c r="AU71" s="20">
        <v>49.569024062089902</v>
      </c>
      <c r="AV71" s="113">
        <v>1.4379219621052799</v>
      </c>
      <c r="AW71" s="20">
        <v>1.83569223459216</v>
      </c>
      <c r="AX71" s="113">
        <v>2.23085576656523</v>
      </c>
      <c r="AY71" s="20">
        <v>-8.1010081490034604</v>
      </c>
      <c r="AZ71" s="113">
        <v>1.97618410184742</v>
      </c>
      <c r="BA71" s="20">
        <v>20.582199369789699</v>
      </c>
      <c r="BB71" s="113">
        <v>1.59634804898765</v>
      </c>
      <c r="BC71" s="20">
        <v>23.141274215357299</v>
      </c>
      <c r="BD71" s="113">
        <v>1.2964371961797301</v>
      </c>
      <c r="BE71" s="20">
        <v>20.519257287624701</v>
      </c>
      <c r="BF71" s="113">
        <v>1.1005281264454601</v>
      </c>
      <c r="BG71" s="20">
        <v>-6.2942082164990906E-2</v>
      </c>
      <c r="BH71" s="113">
        <v>1.9389402390492201</v>
      </c>
      <c r="BI71" s="20">
        <v>-2.6220169277326599</v>
      </c>
      <c r="BJ71" s="113">
        <v>1.70056213080731</v>
      </c>
      <c r="BK71" s="20">
        <v>11.127438971730101</v>
      </c>
      <c r="BL71" s="113">
        <v>0.76091932272194795</v>
      </c>
      <c r="BM71" s="20">
        <v>6.3031359963857598</v>
      </c>
      <c r="BN71" s="113">
        <v>0.80793219112223102</v>
      </c>
      <c r="BO71" s="20">
        <v>9.0266270487967599</v>
      </c>
      <c r="BP71" s="113">
        <v>0.59733358914234602</v>
      </c>
      <c r="BQ71" s="20">
        <v>-2.10081192293329</v>
      </c>
      <c r="BR71" s="113">
        <v>0.96737047319489</v>
      </c>
      <c r="BS71" s="20">
        <v>2.7234910524110001</v>
      </c>
      <c r="BT71" s="123">
        <v>1.0047695467963</v>
      </c>
    </row>
    <row r="72" spans="1:72" ht="13" customHeight="1" x14ac:dyDescent="0.15">
      <c r="A72" s="57" t="s">
        <v>281</v>
      </c>
      <c r="B72" s="85">
        <v>3</v>
      </c>
      <c r="C72" s="20" t="s">
        <v>327</v>
      </c>
      <c r="D72" s="113" t="s">
        <v>327</v>
      </c>
      <c r="E72" s="20">
        <v>19.3093100905404</v>
      </c>
      <c r="F72" s="113">
        <v>0.69222992032846398</v>
      </c>
      <c r="G72" s="20">
        <v>22.807299316924901</v>
      </c>
      <c r="H72" s="113">
        <v>1.10474866602879</v>
      </c>
      <c r="I72" s="20" t="s">
        <v>327</v>
      </c>
      <c r="J72" s="113" t="s">
        <v>327</v>
      </c>
      <c r="K72" s="20">
        <v>3.49798922638454</v>
      </c>
      <c r="L72" s="113">
        <v>1.30370697539375</v>
      </c>
      <c r="M72" s="20" t="s">
        <v>327</v>
      </c>
      <c r="N72" s="113" t="s">
        <v>327</v>
      </c>
      <c r="O72" s="20">
        <v>5.8300742027138002</v>
      </c>
      <c r="P72" s="113">
        <v>0.45061310383210301</v>
      </c>
      <c r="Q72" s="20">
        <v>5.8810445021567404</v>
      </c>
      <c r="R72" s="113">
        <v>0.42918253119614602</v>
      </c>
      <c r="S72" s="20" t="s">
        <v>327</v>
      </c>
      <c r="T72" s="113" t="s">
        <v>327</v>
      </c>
      <c r="U72" s="20">
        <v>5.0970299442935699E-2</v>
      </c>
      <c r="V72" s="113">
        <v>0.62229399356665205</v>
      </c>
      <c r="W72" s="20" t="s">
        <v>327</v>
      </c>
      <c r="X72" s="113" t="s">
        <v>327</v>
      </c>
      <c r="Y72" s="20">
        <v>10.7604589482413</v>
      </c>
      <c r="Z72" s="113">
        <v>0.506028077404023</v>
      </c>
      <c r="AA72" s="20">
        <v>13.2402661840118</v>
      </c>
      <c r="AB72" s="113">
        <v>0.77079530927561202</v>
      </c>
      <c r="AC72" s="20" t="s">
        <v>327</v>
      </c>
      <c r="AD72" s="113" t="s">
        <v>327</v>
      </c>
      <c r="AE72" s="20">
        <v>2.4798072357705001</v>
      </c>
      <c r="AF72" s="113">
        <v>0.92205738645840096</v>
      </c>
      <c r="AG72" s="20" t="s">
        <v>327</v>
      </c>
      <c r="AH72" s="113" t="s">
        <v>327</v>
      </c>
      <c r="AI72" s="20">
        <v>51.743898997425802</v>
      </c>
      <c r="AJ72" s="113">
        <v>0.94044088483397004</v>
      </c>
      <c r="AK72" s="20">
        <v>54.906419087855703</v>
      </c>
      <c r="AL72" s="113">
        <v>1.1180957868155501</v>
      </c>
      <c r="AM72" s="20" t="s">
        <v>327</v>
      </c>
      <c r="AN72" s="113" t="s">
        <v>327</v>
      </c>
      <c r="AO72" s="20">
        <v>3.1625200904298998</v>
      </c>
      <c r="AP72" s="113">
        <v>1.46101582686909</v>
      </c>
      <c r="AQ72" s="20" t="s">
        <v>327</v>
      </c>
      <c r="AR72" s="113" t="s">
        <v>327</v>
      </c>
      <c r="AS72" s="20">
        <v>51.606956250234099</v>
      </c>
      <c r="AT72" s="113">
        <v>0.914248376231661</v>
      </c>
      <c r="AU72" s="20">
        <v>54.148199183688298</v>
      </c>
      <c r="AV72" s="113">
        <v>1.0429912647178801</v>
      </c>
      <c r="AW72" s="20" t="s">
        <v>327</v>
      </c>
      <c r="AX72" s="113" t="s">
        <v>327</v>
      </c>
      <c r="AY72" s="20">
        <v>2.5412429334542002</v>
      </c>
      <c r="AZ72" s="113">
        <v>1.3869682302489901</v>
      </c>
      <c r="BA72" s="20" t="s">
        <v>327</v>
      </c>
      <c r="BB72" s="113" t="s">
        <v>327</v>
      </c>
      <c r="BC72" s="20">
        <v>40.525198582330503</v>
      </c>
      <c r="BD72" s="113">
        <v>0.93655529356650802</v>
      </c>
      <c r="BE72" s="20">
        <v>41.527635075614199</v>
      </c>
      <c r="BF72" s="113">
        <v>1.15617035461269</v>
      </c>
      <c r="BG72" s="20" t="s">
        <v>327</v>
      </c>
      <c r="BH72" s="113" t="s">
        <v>327</v>
      </c>
      <c r="BI72" s="20">
        <v>1.00243649328366</v>
      </c>
      <c r="BJ72" s="113">
        <v>1.48790648455899</v>
      </c>
      <c r="BK72" s="20" t="s">
        <v>327</v>
      </c>
      <c r="BL72" s="113" t="s">
        <v>327</v>
      </c>
      <c r="BM72" s="20">
        <v>4.5553362397480699</v>
      </c>
      <c r="BN72" s="113">
        <v>0.38850032083971903</v>
      </c>
      <c r="BO72" s="20">
        <v>9.7368342563475991</v>
      </c>
      <c r="BP72" s="113">
        <v>0.56172310171444495</v>
      </c>
      <c r="BQ72" s="20" t="s">
        <v>327</v>
      </c>
      <c r="BR72" s="113" t="s">
        <v>327</v>
      </c>
      <c r="BS72" s="20">
        <v>5.1814980165995399</v>
      </c>
      <c r="BT72" s="123">
        <v>0.68298268081428004</v>
      </c>
    </row>
    <row r="73" spans="1:72" s="205" customFormat="1" ht="13" customHeight="1" x14ac:dyDescent="0.15">
      <c r="A73" s="199" t="s">
        <v>288</v>
      </c>
      <c r="B73" s="200">
        <v>3</v>
      </c>
      <c r="C73" s="201" t="s">
        <v>327</v>
      </c>
      <c r="D73" s="202" t="s">
        <v>327</v>
      </c>
      <c r="E73" s="201">
        <v>13.307591647219899</v>
      </c>
      <c r="F73" s="202">
        <v>0.79808436372831904</v>
      </c>
      <c r="G73" s="201">
        <v>17.666541626662401</v>
      </c>
      <c r="H73" s="202">
        <v>0.72930503881945097</v>
      </c>
      <c r="I73" s="201" t="s">
        <v>327</v>
      </c>
      <c r="J73" s="202" t="s">
        <v>327</v>
      </c>
      <c r="K73" s="201">
        <v>4.3589499794425004</v>
      </c>
      <c r="L73" s="202">
        <v>1.0811218669859</v>
      </c>
      <c r="M73" s="201" t="s">
        <v>327</v>
      </c>
      <c r="N73" s="202" t="s">
        <v>327</v>
      </c>
      <c r="O73" s="201">
        <v>2.0763715651963199</v>
      </c>
      <c r="P73" s="202">
        <v>0.43755059195247697</v>
      </c>
      <c r="Q73" s="201">
        <v>4.0679639289729801</v>
      </c>
      <c r="R73" s="202">
        <v>0.40450458108127402</v>
      </c>
      <c r="S73" s="201" t="s">
        <v>327</v>
      </c>
      <c r="T73" s="202" t="s">
        <v>327</v>
      </c>
      <c r="U73" s="201">
        <v>1.9915923637766599</v>
      </c>
      <c r="V73" s="202">
        <v>0.59588126051563295</v>
      </c>
      <c r="W73" s="201" t="s">
        <v>327</v>
      </c>
      <c r="X73" s="202" t="s">
        <v>327</v>
      </c>
      <c r="Y73" s="201">
        <v>8.3733503633550104</v>
      </c>
      <c r="Z73" s="202">
        <v>0.71467691841561298</v>
      </c>
      <c r="AA73" s="201">
        <v>9.3356962204133094</v>
      </c>
      <c r="AB73" s="202">
        <v>0.546373778021088</v>
      </c>
      <c r="AC73" s="201" t="s">
        <v>327</v>
      </c>
      <c r="AD73" s="202" t="s">
        <v>327</v>
      </c>
      <c r="AE73" s="201">
        <v>0.96234585705829501</v>
      </c>
      <c r="AF73" s="202">
        <v>0.89960402568300801</v>
      </c>
      <c r="AG73" s="201" t="s">
        <v>327</v>
      </c>
      <c r="AH73" s="202" t="s">
        <v>327</v>
      </c>
      <c r="AI73" s="201">
        <v>31.5167558431922</v>
      </c>
      <c r="AJ73" s="202">
        <v>1.17838945316899</v>
      </c>
      <c r="AK73" s="201">
        <v>36.324969000775702</v>
      </c>
      <c r="AL73" s="202">
        <v>1.1433352534048</v>
      </c>
      <c r="AM73" s="201" t="s">
        <v>327</v>
      </c>
      <c r="AN73" s="202" t="s">
        <v>327</v>
      </c>
      <c r="AO73" s="201">
        <v>4.8082131575834701</v>
      </c>
      <c r="AP73" s="202">
        <v>1.6418943952088201</v>
      </c>
      <c r="AQ73" s="201" t="s">
        <v>327</v>
      </c>
      <c r="AR73" s="202" t="s">
        <v>327</v>
      </c>
      <c r="AS73" s="201">
        <v>52.122647216317098</v>
      </c>
      <c r="AT73" s="202">
        <v>1.25105827571027</v>
      </c>
      <c r="AU73" s="201">
        <v>53.775775311256602</v>
      </c>
      <c r="AV73" s="202">
        <v>1.1428801605630801</v>
      </c>
      <c r="AW73" s="201" t="s">
        <v>327</v>
      </c>
      <c r="AX73" s="202" t="s">
        <v>327</v>
      </c>
      <c r="AY73" s="201">
        <v>1.6531280949395</v>
      </c>
      <c r="AZ73" s="202">
        <v>1.6944975274788301</v>
      </c>
      <c r="BA73" s="201" t="s">
        <v>327</v>
      </c>
      <c r="BB73" s="202" t="s">
        <v>327</v>
      </c>
      <c r="BC73" s="201">
        <v>31.8694256433152</v>
      </c>
      <c r="BD73" s="202">
        <v>1.1907946068383899</v>
      </c>
      <c r="BE73" s="201">
        <v>34.032365512790101</v>
      </c>
      <c r="BF73" s="202">
        <v>0.95316973997214705</v>
      </c>
      <c r="BG73" s="201" t="s">
        <v>327</v>
      </c>
      <c r="BH73" s="202" t="s">
        <v>327</v>
      </c>
      <c r="BI73" s="201">
        <v>2.1629398694748798</v>
      </c>
      <c r="BJ73" s="202">
        <v>1.5252948399814199</v>
      </c>
      <c r="BK73" s="201" t="s">
        <v>327</v>
      </c>
      <c r="BL73" s="202" t="s">
        <v>327</v>
      </c>
      <c r="BM73" s="201">
        <v>15.8214387481132</v>
      </c>
      <c r="BN73" s="202">
        <v>0.84438444535874801</v>
      </c>
      <c r="BO73" s="201">
        <v>18.150921060963402</v>
      </c>
      <c r="BP73" s="202">
        <v>0.83615008004157199</v>
      </c>
      <c r="BQ73" s="201" t="s">
        <v>327</v>
      </c>
      <c r="BR73" s="202" t="s">
        <v>327</v>
      </c>
      <c r="BS73" s="201">
        <v>2.3294823128502702</v>
      </c>
      <c r="BT73" s="204">
        <v>1.1883316237134001</v>
      </c>
    </row>
    <row r="74" spans="1:72" ht="13" customHeight="1" x14ac:dyDescent="0.15">
      <c r="A74" s="57" t="s">
        <v>292</v>
      </c>
      <c r="B74" s="85">
        <v>3</v>
      </c>
      <c r="C74" s="20" t="s">
        <v>327</v>
      </c>
      <c r="D74" s="113" t="s">
        <v>327</v>
      </c>
      <c r="E74" s="20">
        <v>24.0051796427841</v>
      </c>
      <c r="F74" s="113">
        <v>0.83926077439987301</v>
      </c>
      <c r="G74" s="20">
        <v>30.020445017394199</v>
      </c>
      <c r="H74" s="113">
        <v>0.82494375304579204</v>
      </c>
      <c r="I74" s="20" t="s">
        <v>327</v>
      </c>
      <c r="J74" s="113" t="s">
        <v>327</v>
      </c>
      <c r="K74" s="20">
        <v>6.0152653746100597</v>
      </c>
      <c r="L74" s="113">
        <v>1.1768138523723899</v>
      </c>
      <c r="M74" s="20" t="s">
        <v>327</v>
      </c>
      <c r="N74" s="113" t="s">
        <v>327</v>
      </c>
      <c r="O74" s="20">
        <v>11.4535530587571</v>
      </c>
      <c r="P74" s="113">
        <v>0.57533443774552495</v>
      </c>
      <c r="Q74" s="20">
        <v>16.759548710781299</v>
      </c>
      <c r="R74" s="113">
        <v>0.64697778071936896</v>
      </c>
      <c r="S74" s="20" t="s">
        <v>327</v>
      </c>
      <c r="T74" s="113" t="s">
        <v>327</v>
      </c>
      <c r="U74" s="20">
        <v>5.3059956520241496</v>
      </c>
      <c r="V74" s="113">
        <v>0.86578863702437203</v>
      </c>
      <c r="W74" s="20" t="s">
        <v>327</v>
      </c>
      <c r="X74" s="113" t="s">
        <v>327</v>
      </c>
      <c r="Y74" s="20">
        <v>11.439581054232599</v>
      </c>
      <c r="Z74" s="113">
        <v>0.71647042713593101</v>
      </c>
      <c r="AA74" s="20">
        <v>12.908528323593099</v>
      </c>
      <c r="AB74" s="113">
        <v>0.616314072421415</v>
      </c>
      <c r="AC74" s="20" t="s">
        <v>327</v>
      </c>
      <c r="AD74" s="113" t="s">
        <v>327</v>
      </c>
      <c r="AE74" s="20">
        <v>1.4689472693604699</v>
      </c>
      <c r="AF74" s="113">
        <v>0.94507825539740997</v>
      </c>
      <c r="AG74" s="20" t="s">
        <v>327</v>
      </c>
      <c r="AH74" s="113" t="s">
        <v>327</v>
      </c>
      <c r="AI74" s="20">
        <v>28.529116133239601</v>
      </c>
      <c r="AJ74" s="113">
        <v>0.84394450113652497</v>
      </c>
      <c r="AK74" s="20">
        <v>24.759675768372301</v>
      </c>
      <c r="AL74" s="113">
        <v>0.77871085732822098</v>
      </c>
      <c r="AM74" s="20" t="s">
        <v>327</v>
      </c>
      <c r="AN74" s="113" t="s">
        <v>327</v>
      </c>
      <c r="AO74" s="20">
        <v>-3.76944036486739</v>
      </c>
      <c r="AP74" s="113">
        <v>1.1483174301208801</v>
      </c>
      <c r="AQ74" s="20" t="s">
        <v>327</v>
      </c>
      <c r="AR74" s="113" t="s">
        <v>327</v>
      </c>
      <c r="AS74" s="20">
        <v>36.161008426108502</v>
      </c>
      <c r="AT74" s="113">
        <v>0.88322943410941501</v>
      </c>
      <c r="AU74" s="20">
        <v>34.906963395993401</v>
      </c>
      <c r="AV74" s="113">
        <v>0.790137425709315</v>
      </c>
      <c r="AW74" s="20" t="s">
        <v>327</v>
      </c>
      <c r="AX74" s="113" t="s">
        <v>327</v>
      </c>
      <c r="AY74" s="20">
        <v>-1.2540450301150701</v>
      </c>
      <c r="AZ74" s="113">
        <v>1.18507864075925</v>
      </c>
      <c r="BA74" s="20" t="s">
        <v>327</v>
      </c>
      <c r="BB74" s="113" t="s">
        <v>327</v>
      </c>
      <c r="BC74" s="20">
        <v>33.238368744685303</v>
      </c>
      <c r="BD74" s="113">
        <v>0.86729514653425299</v>
      </c>
      <c r="BE74" s="20">
        <v>33.306282048238202</v>
      </c>
      <c r="BF74" s="113">
        <v>0.83606061806870002</v>
      </c>
      <c r="BG74" s="20" t="s">
        <v>327</v>
      </c>
      <c r="BH74" s="113" t="s">
        <v>327</v>
      </c>
      <c r="BI74" s="20">
        <v>6.7913303552920495E-2</v>
      </c>
      <c r="BJ74" s="113">
        <v>1.20465689235039</v>
      </c>
      <c r="BK74" s="20" t="s">
        <v>327</v>
      </c>
      <c r="BL74" s="113" t="s">
        <v>327</v>
      </c>
      <c r="BM74" s="20">
        <v>27.157996378365599</v>
      </c>
      <c r="BN74" s="113">
        <v>0.93082962307002104</v>
      </c>
      <c r="BO74" s="20">
        <v>29.655813265126099</v>
      </c>
      <c r="BP74" s="113">
        <v>0.78014508809425098</v>
      </c>
      <c r="BQ74" s="20" t="s">
        <v>327</v>
      </c>
      <c r="BR74" s="113" t="s">
        <v>327</v>
      </c>
      <c r="BS74" s="20">
        <v>2.4978168867604902</v>
      </c>
      <c r="BT74" s="123">
        <v>1.2145246583179199</v>
      </c>
    </row>
    <row r="75" spans="1:72" ht="13" customHeight="1" x14ac:dyDescent="0.15">
      <c r="A75" s="72" t="s">
        <v>293</v>
      </c>
      <c r="B75" s="121">
        <v>3</v>
      </c>
      <c r="C75" s="118" t="s">
        <v>327</v>
      </c>
      <c r="D75" s="119" t="s">
        <v>327</v>
      </c>
      <c r="E75" s="118">
        <v>25.262989312649498</v>
      </c>
      <c r="F75" s="119">
        <v>0.57288048034979899</v>
      </c>
      <c r="G75" s="118">
        <v>22.274236578307001</v>
      </c>
      <c r="H75" s="119">
        <v>1.19260733554215</v>
      </c>
      <c r="I75" s="118" t="s">
        <v>327</v>
      </c>
      <c r="J75" s="119" t="s">
        <v>327</v>
      </c>
      <c r="K75" s="118">
        <v>-2.9887527343425702</v>
      </c>
      <c r="L75" s="119">
        <v>1.3230662498736701</v>
      </c>
      <c r="M75" s="118" t="s">
        <v>327</v>
      </c>
      <c r="N75" s="119" t="s">
        <v>327</v>
      </c>
      <c r="O75" s="118">
        <v>29.037699515766199</v>
      </c>
      <c r="P75" s="119">
        <v>0.63231355582725401</v>
      </c>
      <c r="Q75" s="118">
        <v>26.7828689253509</v>
      </c>
      <c r="R75" s="119">
        <v>1.2620329130851999</v>
      </c>
      <c r="S75" s="118" t="s">
        <v>327</v>
      </c>
      <c r="T75" s="119" t="s">
        <v>327</v>
      </c>
      <c r="U75" s="118">
        <v>-2.2548305904152999</v>
      </c>
      <c r="V75" s="119">
        <v>1.41157624894769</v>
      </c>
      <c r="W75" s="118" t="s">
        <v>327</v>
      </c>
      <c r="X75" s="119" t="s">
        <v>327</v>
      </c>
      <c r="Y75" s="118">
        <v>28.131091101217098</v>
      </c>
      <c r="Z75" s="119">
        <v>0.59436522662201097</v>
      </c>
      <c r="AA75" s="118">
        <v>28.2768032933717</v>
      </c>
      <c r="AB75" s="119">
        <v>1.58595016338769</v>
      </c>
      <c r="AC75" s="118" t="s">
        <v>327</v>
      </c>
      <c r="AD75" s="119" t="s">
        <v>327</v>
      </c>
      <c r="AE75" s="118">
        <v>0.145712192154662</v>
      </c>
      <c r="AF75" s="119">
        <v>1.6936670107689</v>
      </c>
      <c r="AG75" s="118" t="s">
        <v>327</v>
      </c>
      <c r="AH75" s="119" t="s">
        <v>327</v>
      </c>
      <c r="AI75" s="118">
        <v>60.393280682868898</v>
      </c>
      <c r="AJ75" s="119">
        <v>0.75560458118916396</v>
      </c>
      <c r="AK75" s="118">
        <v>66.032572431205594</v>
      </c>
      <c r="AL75" s="119">
        <v>1.49686178902664</v>
      </c>
      <c r="AM75" s="118" t="s">
        <v>327</v>
      </c>
      <c r="AN75" s="119" t="s">
        <v>327</v>
      </c>
      <c r="AO75" s="118">
        <v>5.6392917483367597</v>
      </c>
      <c r="AP75" s="119">
        <v>1.67676280330943</v>
      </c>
      <c r="AQ75" s="118" t="s">
        <v>327</v>
      </c>
      <c r="AR75" s="119" t="s">
        <v>327</v>
      </c>
      <c r="AS75" s="118">
        <v>64.1970803538767</v>
      </c>
      <c r="AT75" s="119">
        <v>0.692187491795621</v>
      </c>
      <c r="AU75" s="118">
        <v>68.770731759841496</v>
      </c>
      <c r="AV75" s="119">
        <v>1.5182967252364701</v>
      </c>
      <c r="AW75" s="118" t="s">
        <v>327</v>
      </c>
      <c r="AX75" s="119" t="s">
        <v>327</v>
      </c>
      <c r="AY75" s="118">
        <v>4.5736514059648403</v>
      </c>
      <c r="AZ75" s="119">
        <v>1.6686367099108499</v>
      </c>
      <c r="BA75" s="118" t="s">
        <v>327</v>
      </c>
      <c r="BB75" s="119" t="s">
        <v>327</v>
      </c>
      <c r="BC75" s="118">
        <v>57.987269759157101</v>
      </c>
      <c r="BD75" s="119">
        <v>0.76385522691178098</v>
      </c>
      <c r="BE75" s="118">
        <v>62.386872861593702</v>
      </c>
      <c r="BF75" s="119">
        <v>1.3201494975680199</v>
      </c>
      <c r="BG75" s="118" t="s">
        <v>327</v>
      </c>
      <c r="BH75" s="119" t="s">
        <v>327</v>
      </c>
      <c r="BI75" s="118">
        <v>4.3996031024365401</v>
      </c>
      <c r="BJ75" s="119">
        <v>1.5252112980205501</v>
      </c>
      <c r="BK75" s="118" t="s">
        <v>327</v>
      </c>
      <c r="BL75" s="119" t="s">
        <v>327</v>
      </c>
      <c r="BM75" s="118">
        <v>53.170253185600401</v>
      </c>
      <c r="BN75" s="119">
        <v>0.77002080258055505</v>
      </c>
      <c r="BO75" s="118">
        <v>52.166903184408199</v>
      </c>
      <c r="BP75" s="119">
        <v>1.5675489259755999</v>
      </c>
      <c r="BQ75" s="118" t="s">
        <v>327</v>
      </c>
      <c r="BR75" s="119" t="s">
        <v>327</v>
      </c>
      <c r="BS75" s="118">
        <v>-1.0033500011921599</v>
      </c>
      <c r="BT75" s="125">
        <v>1.7464654796857699</v>
      </c>
    </row>
    <row r="77" spans="1:72" x14ac:dyDescent="0.15">
      <c r="A77" s="128" t="s">
        <v>306</v>
      </c>
    </row>
    <row r="78" spans="1:72" x14ac:dyDescent="0.15">
      <c r="A78" s="128" t="s">
        <v>324</v>
      </c>
    </row>
    <row r="79" spans="1:72" x14ac:dyDescent="0.15">
      <c r="A79" s="128" t="s">
        <v>325</v>
      </c>
    </row>
    <row r="80" spans="1:72" x14ac:dyDescent="0.15">
      <c r="A80" s="128" t="s">
        <v>307</v>
      </c>
    </row>
    <row r="81" spans="1:1" x14ac:dyDescent="0.15">
      <c r="A81" s="128" t="s">
        <v>308</v>
      </c>
    </row>
    <row r="82" spans="1:1" x14ac:dyDescent="0.15">
      <c r="A82" s="128" t="s">
        <v>309</v>
      </c>
    </row>
    <row r="83" spans="1:1" x14ac:dyDescent="0.15">
      <c r="A83" s="112" t="str">
        <f>HYPERLINK("https://oecdcode.org/disclaimers/cyprus.html", "Information on data for Cyprus: https://oecdcode.org/disclaimers/cyprus.html")</f>
        <v>Information on data for Cyprus: https://oecdcode.org/disclaimers/cyprus.html</v>
      </c>
    </row>
    <row r="84" spans="1:1" x14ac:dyDescent="0.15">
      <c r="A84" s="128" t="s">
        <v>326</v>
      </c>
    </row>
  </sheetData>
  <mergeCells count="44">
    <mergeCell ref="BK7:BT7"/>
    <mergeCell ref="BK8:BL9"/>
    <mergeCell ref="BM8:BN9"/>
    <mergeCell ref="BO8:BP9"/>
    <mergeCell ref="BQ8:BR9"/>
    <mergeCell ref="BS8:BT9"/>
    <mergeCell ref="BA7:BJ7"/>
    <mergeCell ref="BA8:BB9"/>
    <mergeCell ref="BC8:BD9"/>
    <mergeCell ref="BE8:BF9"/>
    <mergeCell ref="BG8:BH9"/>
    <mergeCell ref="BI8:BJ9"/>
    <mergeCell ref="AQ7:AZ7"/>
    <mergeCell ref="AQ8:AR9"/>
    <mergeCell ref="AS8:AT9"/>
    <mergeCell ref="AU8:AV9"/>
    <mergeCell ref="AW8:AX9"/>
    <mergeCell ref="AY8:AZ9"/>
    <mergeCell ref="Y8:Z9"/>
    <mergeCell ref="AA8:AB9"/>
    <mergeCell ref="AC8:AD9"/>
    <mergeCell ref="AE8:AF9"/>
    <mergeCell ref="AG7:AP7"/>
    <mergeCell ref="AG8:AH9"/>
    <mergeCell ref="AI8:AJ9"/>
    <mergeCell ref="AK8:AL9"/>
    <mergeCell ref="AM8:AN9"/>
    <mergeCell ref="AO8:AP9"/>
    <mergeCell ref="B6:B10"/>
    <mergeCell ref="C6:BT6"/>
    <mergeCell ref="C7:L7"/>
    <mergeCell ref="C8:D9"/>
    <mergeCell ref="E8:F9"/>
    <mergeCell ref="G8:H9"/>
    <mergeCell ref="I8:J9"/>
    <mergeCell ref="K8:L9"/>
    <mergeCell ref="M7:V7"/>
    <mergeCell ref="M8:N9"/>
    <mergeCell ref="O8:P9"/>
    <mergeCell ref="Q8:R9"/>
    <mergeCell ref="S8:T9"/>
    <mergeCell ref="U8:V9"/>
    <mergeCell ref="W7:AF7"/>
    <mergeCell ref="W8:X9"/>
  </mergeCells>
  <conditionalFormatting sqref="I1:I200">
    <cfRule type="expression" dxfId="349" priority="14">
      <formula>ABS(I1/J1)&gt;1.95996398454005</formula>
    </cfRule>
  </conditionalFormatting>
  <conditionalFormatting sqref="K1:K200">
    <cfRule type="expression" dxfId="348" priority="13">
      <formula>ABS(K1/L1)&gt;1.95996398454005</formula>
    </cfRule>
  </conditionalFormatting>
  <conditionalFormatting sqref="S1:S200">
    <cfRule type="expression" dxfId="347" priority="12">
      <formula>ABS(S1/T1)&gt;1.95996398454005</formula>
    </cfRule>
  </conditionalFormatting>
  <conditionalFormatting sqref="U1:U200">
    <cfRule type="expression" dxfId="346" priority="11">
      <formula>ABS(U1/V1)&gt;1.95996398454005</formula>
    </cfRule>
  </conditionalFormatting>
  <conditionalFormatting sqref="AC1:AC200">
    <cfRule type="expression" dxfId="345" priority="10">
      <formula>ABS(AC1/AD1)&gt;1.95996398454005</formula>
    </cfRule>
  </conditionalFormatting>
  <conditionalFormatting sqref="AE1:AE200">
    <cfRule type="expression" dxfId="344" priority="9">
      <formula>ABS(AE1/AF1)&gt;1.95996398454005</formula>
    </cfRule>
  </conditionalFormatting>
  <conditionalFormatting sqref="AM1:AM200">
    <cfRule type="expression" dxfId="343" priority="8">
      <formula>ABS(AM1/AN1)&gt;1.95996398454005</formula>
    </cfRule>
  </conditionalFormatting>
  <conditionalFormatting sqref="AO1:AO200">
    <cfRule type="expression" dxfId="342" priority="7">
      <formula>ABS(AO1/AP1)&gt;1.95996398454005</formula>
    </cfRule>
  </conditionalFormatting>
  <conditionalFormatting sqref="AW1:AW200">
    <cfRule type="expression" dxfId="341" priority="6">
      <formula>ABS(AW1/AX1)&gt;1.95996398454005</formula>
    </cfRule>
  </conditionalFormatting>
  <conditionalFormatting sqref="AY1:AY200">
    <cfRule type="expression" dxfId="340" priority="5">
      <formula>ABS(AY1/AZ1)&gt;1.95996398454005</formula>
    </cfRule>
  </conditionalFormatting>
  <conditionalFormatting sqref="BG1:BG200">
    <cfRule type="expression" dxfId="339" priority="4">
      <formula>ABS(BG1/BH1)&gt;1.95996398454005</formula>
    </cfRule>
  </conditionalFormatting>
  <conditionalFormatting sqref="BI1:BI200">
    <cfRule type="expression" dxfId="338" priority="3">
      <formula>ABS(BI1/BJ1)&gt;1.95996398454005</formula>
    </cfRule>
  </conditionalFormatting>
  <conditionalFormatting sqref="BQ1:BQ200">
    <cfRule type="expression" dxfId="337" priority="2">
      <formula>ABS(BQ1/BR1)&gt;1.95996398454005</formula>
    </cfRule>
  </conditionalFormatting>
  <conditionalFormatting sqref="BS1:BS200">
    <cfRule type="expression" dxfId="336" priority="1">
      <formula>ABS(BS1/BT1)&gt;1.95996398454005</formula>
    </cfRule>
  </conditionalFormatting>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T110"/>
  <sheetViews>
    <sheetView showGridLines="0" zoomScale="80" workbookViewId="0"/>
  </sheetViews>
  <sheetFormatPr baseColWidth="10" defaultRowHeight="13" x14ac:dyDescent="0.15"/>
  <cols>
    <col min="1" max="1" width="30.6640625" customWidth="1"/>
    <col min="2" max="2" width="8.6640625" customWidth="1"/>
  </cols>
  <sheetData>
    <row r="1" spans="1:46" x14ac:dyDescent="0.15">
      <c r="A1" s="27" t="s">
        <v>151</v>
      </c>
    </row>
    <row r="2" spans="1:46" x14ac:dyDescent="0.15">
      <c r="A2" s="29" t="s">
        <v>152</v>
      </c>
    </row>
    <row r="3" spans="1:46" x14ac:dyDescent="0.15">
      <c r="A3" s="25" t="s">
        <v>349</v>
      </c>
    </row>
    <row r="4" spans="1:46" x14ac:dyDescent="0.15">
      <c r="A4" s="97" t="str">
        <f>HYPERLINK("#'TOC'!A1", "Back to TOC")</f>
        <v>Back to TOC</v>
      </c>
    </row>
    <row r="7" spans="1:46" ht="16" customHeight="1" x14ac:dyDescent="0.15">
      <c r="B7" s="163" t="s">
        <v>237</v>
      </c>
      <c r="C7" s="166" t="s">
        <v>350</v>
      </c>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7"/>
    </row>
    <row r="8" spans="1:46" ht="32" customHeight="1" x14ac:dyDescent="0.15">
      <c r="B8" s="164"/>
      <c r="C8" s="168" t="s">
        <v>331</v>
      </c>
      <c r="D8" s="168"/>
      <c r="E8" s="168" t="s">
        <v>351</v>
      </c>
      <c r="F8" s="168"/>
      <c r="G8" s="168"/>
      <c r="H8" s="168"/>
      <c r="I8" s="168"/>
      <c r="J8" s="168"/>
      <c r="K8" s="168"/>
      <c r="L8" s="168"/>
      <c r="M8" s="168" t="s">
        <v>356</v>
      </c>
      <c r="N8" s="168"/>
      <c r="O8" s="168"/>
      <c r="P8" s="168"/>
      <c r="Q8" s="168"/>
      <c r="R8" s="168"/>
      <c r="S8" s="168" t="s">
        <v>360</v>
      </c>
      <c r="T8" s="168"/>
      <c r="U8" s="168"/>
      <c r="V8" s="168"/>
      <c r="W8" s="168"/>
      <c r="X8" s="168"/>
      <c r="Y8" s="168"/>
      <c r="Z8" s="168"/>
      <c r="AA8" s="168" t="s">
        <v>365</v>
      </c>
      <c r="AB8" s="168"/>
      <c r="AC8" s="168"/>
      <c r="AD8" s="168"/>
      <c r="AE8" s="168"/>
      <c r="AF8" s="168"/>
      <c r="AG8" s="168"/>
      <c r="AH8" s="168"/>
      <c r="AI8" s="168" t="s">
        <v>369</v>
      </c>
      <c r="AJ8" s="168"/>
      <c r="AK8" s="168"/>
      <c r="AL8" s="168"/>
      <c r="AM8" s="168"/>
      <c r="AN8" s="168"/>
      <c r="AO8" s="168"/>
      <c r="AP8" s="168"/>
      <c r="AQ8" s="170" t="s">
        <v>243</v>
      </c>
      <c r="AR8" s="170"/>
      <c r="AS8" s="170" t="s">
        <v>245</v>
      </c>
      <c r="AT8" s="172"/>
    </row>
    <row r="9" spans="1:46" ht="48" customHeight="1" x14ac:dyDescent="0.15">
      <c r="B9" s="164"/>
      <c r="C9" s="168"/>
      <c r="D9" s="168"/>
      <c r="E9" s="169" t="s">
        <v>352</v>
      </c>
      <c r="F9" s="169"/>
      <c r="G9" s="169" t="s">
        <v>353</v>
      </c>
      <c r="H9" s="169"/>
      <c r="I9" s="169" t="s">
        <v>354</v>
      </c>
      <c r="J9" s="169"/>
      <c r="K9" s="169" t="s">
        <v>355</v>
      </c>
      <c r="L9" s="169"/>
      <c r="M9" s="169" t="s">
        <v>357</v>
      </c>
      <c r="N9" s="169"/>
      <c r="O9" s="169" t="s">
        <v>358</v>
      </c>
      <c r="P9" s="169"/>
      <c r="Q9" s="169" t="s">
        <v>359</v>
      </c>
      <c r="R9" s="169"/>
      <c r="S9" s="169" t="s">
        <v>361</v>
      </c>
      <c r="T9" s="169"/>
      <c r="U9" s="169" t="s">
        <v>362</v>
      </c>
      <c r="V9" s="169"/>
      <c r="W9" s="169" t="s">
        <v>363</v>
      </c>
      <c r="X9" s="169"/>
      <c r="Y9" s="169" t="s">
        <v>364</v>
      </c>
      <c r="Z9" s="169"/>
      <c r="AA9" s="169" t="s">
        <v>366</v>
      </c>
      <c r="AB9" s="169"/>
      <c r="AC9" s="169" t="s">
        <v>367</v>
      </c>
      <c r="AD9" s="169"/>
      <c r="AE9" s="169" t="s">
        <v>368</v>
      </c>
      <c r="AF9" s="169"/>
      <c r="AG9" s="169" t="s">
        <v>364</v>
      </c>
      <c r="AH9" s="169"/>
      <c r="AI9" s="169" t="s">
        <v>361</v>
      </c>
      <c r="AJ9" s="169"/>
      <c r="AK9" s="169" t="s">
        <v>362</v>
      </c>
      <c r="AL9" s="169"/>
      <c r="AM9" s="169" t="s">
        <v>363</v>
      </c>
      <c r="AN9" s="169"/>
      <c r="AO9" s="169" t="s">
        <v>364</v>
      </c>
      <c r="AP9" s="169"/>
      <c r="AQ9" s="171" t="s">
        <v>331</v>
      </c>
      <c r="AR9" s="171"/>
      <c r="AS9" s="171" t="s">
        <v>331</v>
      </c>
      <c r="AT9" s="173"/>
    </row>
    <row r="10" spans="1:46" ht="16" customHeight="1" x14ac:dyDescent="0.15">
      <c r="B10" s="165"/>
      <c r="C10" s="98" t="s">
        <v>332</v>
      </c>
      <c r="D10" s="98" t="s">
        <v>240</v>
      </c>
      <c r="E10" s="98" t="s">
        <v>332</v>
      </c>
      <c r="F10" s="98" t="s">
        <v>240</v>
      </c>
      <c r="G10" s="98" t="s">
        <v>332</v>
      </c>
      <c r="H10" s="98" t="s">
        <v>240</v>
      </c>
      <c r="I10" s="98" t="s">
        <v>332</v>
      </c>
      <c r="J10" s="98" t="s">
        <v>240</v>
      </c>
      <c r="K10" s="98" t="s">
        <v>337</v>
      </c>
      <c r="L10" s="98" t="s">
        <v>240</v>
      </c>
      <c r="M10" s="98" t="s">
        <v>332</v>
      </c>
      <c r="N10" s="98" t="s">
        <v>240</v>
      </c>
      <c r="O10" s="98" t="s">
        <v>332</v>
      </c>
      <c r="P10" s="98" t="s">
        <v>240</v>
      </c>
      <c r="Q10" s="98" t="s">
        <v>337</v>
      </c>
      <c r="R10" s="98" t="s">
        <v>240</v>
      </c>
      <c r="S10" s="98" t="s">
        <v>332</v>
      </c>
      <c r="T10" s="98" t="s">
        <v>240</v>
      </c>
      <c r="U10" s="98" t="s">
        <v>332</v>
      </c>
      <c r="V10" s="98" t="s">
        <v>240</v>
      </c>
      <c r="W10" s="98" t="s">
        <v>332</v>
      </c>
      <c r="X10" s="98" t="s">
        <v>240</v>
      </c>
      <c r="Y10" s="98" t="s">
        <v>337</v>
      </c>
      <c r="Z10" s="98" t="s">
        <v>240</v>
      </c>
      <c r="AA10" s="98" t="s">
        <v>332</v>
      </c>
      <c r="AB10" s="98" t="s">
        <v>240</v>
      </c>
      <c r="AC10" s="98" t="s">
        <v>332</v>
      </c>
      <c r="AD10" s="98" t="s">
        <v>240</v>
      </c>
      <c r="AE10" s="98" t="s">
        <v>332</v>
      </c>
      <c r="AF10" s="98" t="s">
        <v>240</v>
      </c>
      <c r="AG10" s="98" t="s">
        <v>337</v>
      </c>
      <c r="AH10" s="98" t="s">
        <v>240</v>
      </c>
      <c r="AI10" s="98" t="s">
        <v>332</v>
      </c>
      <c r="AJ10" s="98" t="s">
        <v>240</v>
      </c>
      <c r="AK10" s="98" t="s">
        <v>332</v>
      </c>
      <c r="AL10" s="98" t="s">
        <v>240</v>
      </c>
      <c r="AM10" s="98" t="s">
        <v>332</v>
      </c>
      <c r="AN10" s="98" t="s">
        <v>240</v>
      </c>
      <c r="AO10" s="98" t="s">
        <v>337</v>
      </c>
      <c r="AP10" s="98" t="s">
        <v>240</v>
      </c>
      <c r="AQ10" s="98" t="s">
        <v>337</v>
      </c>
      <c r="AR10" s="98" t="s">
        <v>240</v>
      </c>
      <c r="AS10" s="98" t="s">
        <v>337</v>
      </c>
      <c r="AT10" s="99" t="s">
        <v>240</v>
      </c>
    </row>
    <row r="11" spans="1:46" ht="13" customHeight="1" x14ac:dyDescent="0.15">
      <c r="A11" s="100"/>
      <c r="B11" s="101"/>
      <c r="C11" s="102" t="s">
        <v>780</v>
      </c>
      <c r="D11" s="120" t="s">
        <v>781</v>
      </c>
      <c r="E11" s="102" t="s">
        <v>782</v>
      </c>
      <c r="F11" s="120" t="s">
        <v>783</v>
      </c>
      <c r="G11" s="102" t="s">
        <v>784</v>
      </c>
      <c r="H11" s="120" t="s">
        <v>785</v>
      </c>
      <c r="I11" s="102" t="s">
        <v>786</v>
      </c>
      <c r="J11" s="120" t="s">
        <v>787</v>
      </c>
      <c r="K11" s="102" t="s">
        <v>788</v>
      </c>
      <c r="L11" s="120" t="s">
        <v>789</v>
      </c>
      <c r="M11" s="102" t="s">
        <v>790</v>
      </c>
      <c r="N11" s="120" t="s">
        <v>791</v>
      </c>
      <c r="O11" s="102" t="s">
        <v>792</v>
      </c>
      <c r="P11" s="120" t="s">
        <v>793</v>
      </c>
      <c r="Q11" s="102" t="s">
        <v>794</v>
      </c>
      <c r="R11" s="120" t="s">
        <v>795</v>
      </c>
      <c r="S11" s="102" t="s">
        <v>796</v>
      </c>
      <c r="T11" s="120" t="s">
        <v>797</v>
      </c>
      <c r="U11" s="102" t="s">
        <v>798</v>
      </c>
      <c r="V11" s="120" t="s">
        <v>799</v>
      </c>
      <c r="W11" s="102" t="s">
        <v>800</v>
      </c>
      <c r="X11" s="120" t="s">
        <v>801</v>
      </c>
      <c r="Y11" s="102" t="s">
        <v>802</v>
      </c>
      <c r="Z11" s="120" t="s">
        <v>803</v>
      </c>
      <c r="AA11" s="102" t="s">
        <v>804</v>
      </c>
      <c r="AB11" s="120" t="s">
        <v>805</v>
      </c>
      <c r="AC11" s="102" t="s">
        <v>806</v>
      </c>
      <c r="AD11" s="120" t="s">
        <v>807</v>
      </c>
      <c r="AE11" s="102" t="s">
        <v>808</v>
      </c>
      <c r="AF11" s="120" t="s">
        <v>809</v>
      </c>
      <c r="AG11" s="102" t="s">
        <v>810</v>
      </c>
      <c r="AH11" s="120" t="s">
        <v>811</v>
      </c>
      <c r="AI11" s="102" t="s">
        <v>812</v>
      </c>
      <c r="AJ11" s="120" t="s">
        <v>813</v>
      </c>
      <c r="AK11" s="102" t="s">
        <v>814</v>
      </c>
      <c r="AL11" s="120" t="s">
        <v>815</v>
      </c>
      <c r="AM11" s="102" t="s">
        <v>816</v>
      </c>
      <c r="AN11" s="120" t="s">
        <v>817</v>
      </c>
      <c r="AO11" s="102" t="s">
        <v>818</v>
      </c>
      <c r="AP11" s="120" t="s">
        <v>819</v>
      </c>
      <c r="AQ11" s="104" t="s">
        <v>820</v>
      </c>
      <c r="AR11" s="104" t="s">
        <v>821</v>
      </c>
      <c r="AS11" s="104" t="s">
        <v>822</v>
      </c>
      <c r="AT11" s="105" t="s">
        <v>823</v>
      </c>
    </row>
    <row r="12" spans="1:46" ht="13" customHeight="1" x14ac:dyDescent="0.15">
      <c r="A12" s="57" t="s">
        <v>246</v>
      </c>
      <c r="B12" s="106">
        <v>2</v>
      </c>
      <c r="C12" s="20">
        <v>98.218196073290002</v>
      </c>
      <c r="D12" s="113">
        <v>0.29546161203071403</v>
      </c>
      <c r="E12" s="20">
        <v>97.598714715467096</v>
      </c>
      <c r="F12" s="113">
        <v>0.53053621996744005</v>
      </c>
      <c r="G12" s="20">
        <v>98.258940104363404</v>
      </c>
      <c r="H12" s="113">
        <v>0.51101798119816899</v>
      </c>
      <c r="I12" s="20">
        <v>99.060769525817804</v>
      </c>
      <c r="J12" s="113">
        <v>0.318991518677473</v>
      </c>
      <c r="K12" s="20">
        <v>1.46205481035076</v>
      </c>
      <c r="L12" s="113">
        <v>0.61083143146246399</v>
      </c>
      <c r="M12" s="20">
        <v>98.1763317720457</v>
      </c>
      <c r="N12" s="113">
        <v>0.30499073346171701</v>
      </c>
      <c r="O12" s="20">
        <v>98.577605917785903</v>
      </c>
      <c r="P12" s="113">
        <v>0.76738223063497102</v>
      </c>
      <c r="Q12" s="20">
        <v>0.40127414574018899</v>
      </c>
      <c r="R12" s="113">
        <v>0.78292896073507201</v>
      </c>
      <c r="S12" s="20">
        <v>98.447466803752306</v>
      </c>
      <c r="T12" s="113">
        <v>0.33970305084903102</v>
      </c>
      <c r="U12" s="20">
        <v>98.399240555006799</v>
      </c>
      <c r="V12" s="113">
        <v>0.53654040826084803</v>
      </c>
      <c r="W12" s="20">
        <v>97.308386845113901</v>
      </c>
      <c r="X12" s="113">
        <v>0.86446618827607502</v>
      </c>
      <c r="Y12" s="20">
        <v>-1.1390799586384599</v>
      </c>
      <c r="Z12" s="113">
        <v>0.93408966030942797</v>
      </c>
      <c r="AA12" s="20">
        <v>98.026252100962495</v>
      </c>
      <c r="AB12" s="113">
        <v>0.39893728292712499</v>
      </c>
      <c r="AC12" s="20">
        <v>98.700450715144299</v>
      </c>
      <c r="AD12" s="113">
        <v>0.395198555263572</v>
      </c>
      <c r="AE12" s="20">
        <v>98.111090389563003</v>
      </c>
      <c r="AF12" s="113">
        <v>1.22369862866171</v>
      </c>
      <c r="AG12" s="20">
        <v>8.4838288600451506E-2</v>
      </c>
      <c r="AH12" s="113">
        <v>1.302807050815</v>
      </c>
      <c r="AI12" s="20">
        <v>98.298241507526001</v>
      </c>
      <c r="AJ12" s="113">
        <v>0.29259107796210798</v>
      </c>
      <c r="AK12" s="20" t="s">
        <v>824</v>
      </c>
      <c r="AL12" s="113" t="s">
        <v>824</v>
      </c>
      <c r="AM12" s="20" t="s">
        <v>824</v>
      </c>
      <c r="AN12" s="113" t="s">
        <v>824</v>
      </c>
      <c r="AO12" s="20" t="s">
        <v>824</v>
      </c>
      <c r="AP12" s="113" t="s">
        <v>824</v>
      </c>
      <c r="AQ12" s="107"/>
      <c r="AR12" s="107"/>
      <c r="AS12" s="107"/>
      <c r="AT12" s="108"/>
    </row>
    <row r="13" spans="1:46" ht="13" customHeight="1" x14ac:dyDescent="0.15">
      <c r="A13" s="57" t="s">
        <v>247</v>
      </c>
      <c r="B13" s="106">
        <v>2</v>
      </c>
      <c r="C13" s="20">
        <v>88.9288585031086</v>
      </c>
      <c r="D13" s="113">
        <v>0.84878469392992895</v>
      </c>
      <c r="E13" s="20" t="s">
        <v>824</v>
      </c>
      <c r="F13" s="113" t="s">
        <v>824</v>
      </c>
      <c r="G13" s="20">
        <v>89.882543081231901</v>
      </c>
      <c r="H13" s="113">
        <v>1.8320665058259999</v>
      </c>
      <c r="I13" s="20">
        <v>89.245890964798704</v>
      </c>
      <c r="J13" s="113">
        <v>0.97410807539542998</v>
      </c>
      <c r="K13" s="20" t="s">
        <v>824</v>
      </c>
      <c r="L13" s="113" t="s">
        <v>824</v>
      </c>
      <c r="M13" s="20">
        <v>86.877582484167604</v>
      </c>
      <c r="N13" s="113">
        <v>1.3139769490984501</v>
      </c>
      <c r="O13" s="20">
        <v>90.955704663492298</v>
      </c>
      <c r="P13" s="113">
        <v>1.1974792956645</v>
      </c>
      <c r="Q13" s="20">
        <v>4.0781221793246498</v>
      </c>
      <c r="R13" s="113">
        <v>1.7704954663388299</v>
      </c>
      <c r="S13" s="20">
        <v>91.442671835227102</v>
      </c>
      <c r="T13" s="113">
        <v>1.02065342648945</v>
      </c>
      <c r="U13" s="20">
        <v>85.631048412478805</v>
      </c>
      <c r="V13" s="113">
        <v>1.9121517867390401</v>
      </c>
      <c r="W13" s="20">
        <v>87.281090228844107</v>
      </c>
      <c r="X13" s="113">
        <v>2.0552977345965702</v>
      </c>
      <c r="Y13" s="20">
        <v>-4.1615816063830202</v>
      </c>
      <c r="Z13" s="113">
        <v>2.3039848434450301</v>
      </c>
      <c r="AA13" s="20">
        <v>89.204784634319793</v>
      </c>
      <c r="AB13" s="113">
        <v>1.7861406878562101</v>
      </c>
      <c r="AC13" s="20">
        <v>88.793979247332601</v>
      </c>
      <c r="AD13" s="113">
        <v>1.2593551375151599</v>
      </c>
      <c r="AE13" s="20">
        <v>88.460170257965302</v>
      </c>
      <c r="AF13" s="113">
        <v>1.52311546572736</v>
      </c>
      <c r="AG13" s="20">
        <v>-0.74461437635447703</v>
      </c>
      <c r="AH13" s="113">
        <v>2.3017830490200302</v>
      </c>
      <c r="AI13" s="20">
        <v>88.674832148638799</v>
      </c>
      <c r="AJ13" s="113">
        <v>1.2331749941483501</v>
      </c>
      <c r="AK13" s="20">
        <v>88.478486129720906</v>
      </c>
      <c r="AL13" s="113">
        <v>1.2672246755675001</v>
      </c>
      <c r="AM13" s="20">
        <v>89.764752080382394</v>
      </c>
      <c r="AN13" s="113">
        <v>3.16099268722509</v>
      </c>
      <c r="AO13" s="20">
        <v>1.0899199317436099</v>
      </c>
      <c r="AP13" s="113">
        <v>3.3793233463727899</v>
      </c>
      <c r="AQ13" s="107"/>
      <c r="AR13" s="107"/>
      <c r="AS13" s="107"/>
      <c r="AT13" s="108"/>
    </row>
    <row r="14" spans="1:46" ht="13" customHeight="1" x14ac:dyDescent="0.15">
      <c r="A14" s="57" t="s">
        <v>248</v>
      </c>
      <c r="B14" s="106">
        <v>2</v>
      </c>
      <c r="C14" s="20">
        <v>87.141965276249707</v>
      </c>
      <c r="D14" s="113">
        <v>0.819154411009832</v>
      </c>
      <c r="E14" s="20">
        <v>87.770486780359306</v>
      </c>
      <c r="F14" s="113">
        <v>2.4585554454513501</v>
      </c>
      <c r="G14" s="20">
        <v>86.897802695580097</v>
      </c>
      <c r="H14" s="113">
        <v>1.1704473818661301</v>
      </c>
      <c r="I14" s="20">
        <v>87.151603612352403</v>
      </c>
      <c r="J14" s="113">
        <v>1.0809048056371999</v>
      </c>
      <c r="K14" s="20">
        <v>-0.61888316800687404</v>
      </c>
      <c r="L14" s="113">
        <v>2.7605885577460998</v>
      </c>
      <c r="M14" s="20">
        <v>86.746283981985798</v>
      </c>
      <c r="N14" s="113">
        <v>0.87104281130616201</v>
      </c>
      <c r="O14" s="20">
        <v>91.217921314607906</v>
      </c>
      <c r="P14" s="113">
        <v>1.5309446198130401</v>
      </c>
      <c r="Q14" s="20">
        <v>4.4716373326220902</v>
      </c>
      <c r="R14" s="113">
        <v>1.71311942069689</v>
      </c>
      <c r="S14" s="20">
        <v>86.729594497516501</v>
      </c>
      <c r="T14" s="113">
        <v>1.0134029939870399</v>
      </c>
      <c r="U14" s="20">
        <v>88.393477072209606</v>
      </c>
      <c r="V14" s="113">
        <v>1.4448746843775999</v>
      </c>
      <c r="W14" s="20">
        <v>86.680228531022195</v>
      </c>
      <c r="X14" s="113">
        <v>1.85924744705394</v>
      </c>
      <c r="Y14" s="20">
        <v>-4.9365966494335098E-2</v>
      </c>
      <c r="Z14" s="113">
        <v>2.0939348317670201</v>
      </c>
      <c r="AA14" s="20">
        <v>88.425573665995998</v>
      </c>
      <c r="AB14" s="113">
        <v>2.19463393211679</v>
      </c>
      <c r="AC14" s="20">
        <v>87.455602282112096</v>
      </c>
      <c r="AD14" s="113">
        <v>0.99741010354712301</v>
      </c>
      <c r="AE14" s="20">
        <v>85.5513785496682</v>
      </c>
      <c r="AF14" s="113">
        <v>1.8087127890394901</v>
      </c>
      <c r="AG14" s="20">
        <v>-2.8741951163278001</v>
      </c>
      <c r="AH14" s="113">
        <v>2.8426096637957898</v>
      </c>
      <c r="AI14" s="20">
        <v>87.014921454513498</v>
      </c>
      <c r="AJ14" s="113">
        <v>0.87712736555881299</v>
      </c>
      <c r="AK14" s="20">
        <v>88.982398397142902</v>
      </c>
      <c r="AL14" s="113">
        <v>2.1932791183090101</v>
      </c>
      <c r="AM14" s="20" t="s">
        <v>327</v>
      </c>
      <c r="AN14" s="113" t="s">
        <v>327</v>
      </c>
      <c r="AO14" s="20" t="s">
        <v>327</v>
      </c>
      <c r="AP14" s="113" t="s">
        <v>327</v>
      </c>
      <c r="AQ14" s="107"/>
      <c r="AR14" s="107"/>
      <c r="AS14" s="107"/>
      <c r="AT14" s="108"/>
    </row>
    <row r="15" spans="1:46" ht="13" customHeight="1" x14ac:dyDescent="0.15">
      <c r="A15" s="57" t="s">
        <v>249</v>
      </c>
      <c r="B15" s="106">
        <v>2</v>
      </c>
      <c r="C15" s="20">
        <v>90.168504139149206</v>
      </c>
      <c r="D15" s="113">
        <v>0.58377599805660096</v>
      </c>
      <c r="E15" s="20">
        <v>91.737112176057806</v>
      </c>
      <c r="F15" s="113">
        <v>0.78787329645687498</v>
      </c>
      <c r="G15" s="20">
        <v>89.245211154995602</v>
      </c>
      <c r="H15" s="113">
        <v>0.96942798601515601</v>
      </c>
      <c r="I15" s="20">
        <v>88.572500179019897</v>
      </c>
      <c r="J15" s="113">
        <v>1.2628918760327199</v>
      </c>
      <c r="K15" s="20">
        <v>-3.1646119970378801</v>
      </c>
      <c r="L15" s="113">
        <v>1.4864798650318101</v>
      </c>
      <c r="M15" s="20">
        <v>90.077687711242007</v>
      </c>
      <c r="N15" s="113">
        <v>0.57404800091819896</v>
      </c>
      <c r="O15" s="20">
        <v>93.795230607043706</v>
      </c>
      <c r="P15" s="113">
        <v>3.5378740220251501</v>
      </c>
      <c r="Q15" s="20">
        <v>3.7175428958016701</v>
      </c>
      <c r="R15" s="113">
        <v>3.5386623035430702</v>
      </c>
      <c r="S15" s="20">
        <v>90.792552750599597</v>
      </c>
      <c r="T15" s="113">
        <v>0.76797106133688997</v>
      </c>
      <c r="U15" s="20">
        <v>89.378236577327797</v>
      </c>
      <c r="V15" s="113">
        <v>1.3287689091247601</v>
      </c>
      <c r="W15" s="20">
        <v>89.498869231427804</v>
      </c>
      <c r="X15" s="113">
        <v>1.3898132032132899</v>
      </c>
      <c r="Y15" s="20">
        <v>-1.2936835191718099</v>
      </c>
      <c r="Z15" s="113">
        <v>1.6323738620942501</v>
      </c>
      <c r="AA15" s="20">
        <v>89.673425666752706</v>
      </c>
      <c r="AB15" s="113">
        <v>0.79478072320722903</v>
      </c>
      <c r="AC15" s="20">
        <v>90.570666758134195</v>
      </c>
      <c r="AD15" s="113">
        <v>0.99581304014913996</v>
      </c>
      <c r="AE15" s="20">
        <v>93.190453281780904</v>
      </c>
      <c r="AF15" s="113">
        <v>2.03883589874044</v>
      </c>
      <c r="AG15" s="20">
        <v>3.5170276150282</v>
      </c>
      <c r="AH15" s="113">
        <v>2.2830117792654199</v>
      </c>
      <c r="AI15" s="20">
        <v>90.206980238692793</v>
      </c>
      <c r="AJ15" s="113">
        <v>0.58189240310924195</v>
      </c>
      <c r="AK15" s="20" t="s">
        <v>824</v>
      </c>
      <c r="AL15" s="113" t="s">
        <v>824</v>
      </c>
      <c r="AM15" s="20" t="s">
        <v>824</v>
      </c>
      <c r="AN15" s="113" t="s">
        <v>824</v>
      </c>
      <c r="AO15" s="20" t="s">
        <v>824</v>
      </c>
      <c r="AP15" s="113" t="s">
        <v>824</v>
      </c>
      <c r="AQ15" s="107"/>
      <c r="AR15" s="107"/>
      <c r="AS15" s="107"/>
      <c r="AT15" s="108"/>
    </row>
    <row r="16" spans="1:46" ht="13" customHeight="1" x14ac:dyDescent="0.15">
      <c r="A16" s="57" t="s">
        <v>250</v>
      </c>
      <c r="B16" s="106">
        <v>2</v>
      </c>
      <c r="C16" s="20">
        <v>89.895335618387094</v>
      </c>
      <c r="D16" s="113">
        <v>0.53027524460067599</v>
      </c>
      <c r="E16" s="20">
        <v>86.922215256761405</v>
      </c>
      <c r="F16" s="113">
        <v>1.6155401520038799</v>
      </c>
      <c r="G16" s="20">
        <v>90.282559410170904</v>
      </c>
      <c r="H16" s="113">
        <v>0.61519768345847503</v>
      </c>
      <c r="I16" s="20" t="s">
        <v>327</v>
      </c>
      <c r="J16" s="113" t="s">
        <v>327</v>
      </c>
      <c r="K16" s="20" t="s">
        <v>327</v>
      </c>
      <c r="L16" s="113" t="s">
        <v>327</v>
      </c>
      <c r="M16" s="20">
        <v>90.112695310723396</v>
      </c>
      <c r="N16" s="113">
        <v>0.65837354899617595</v>
      </c>
      <c r="O16" s="20">
        <v>89.192421655006299</v>
      </c>
      <c r="P16" s="113">
        <v>1.0397809672043099</v>
      </c>
      <c r="Q16" s="20">
        <v>-0.920273655717054</v>
      </c>
      <c r="R16" s="113">
        <v>1.27597520288467</v>
      </c>
      <c r="S16" s="20">
        <v>90.965300608714401</v>
      </c>
      <c r="T16" s="113">
        <v>0.76778310156248497</v>
      </c>
      <c r="U16" s="20">
        <v>89.153337123876796</v>
      </c>
      <c r="V16" s="113">
        <v>0.95619230254420995</v>
      </c>
      <c r="W16" s="20">
        <v>88.778627741302898</v>
      </c>
      <c r="X16" s="113">
        <v>1.7609791293783701</v>
      </c>
      <c r="Y16" s="20">
        <v>-2.1866728674114602</v>
      </c>
      <c r="Z16" s="113">
        <v>2.0126266930893899</v>
      </c>
      <c r="AA16" s="20">
        <v>90.528799825942102</v>
      </c>
      <c r="AB16" s="113">
        <v>0.88632940116540304</v>
      </c>
      <c r="AC16" s="20">
        <v>89.065095287555494</v>
      </c>
      <c r="AD16" s="113">
        <v>0.85127942528279299</v>
      </c>
      <c r="AE16" s="20">
        <v>91.590365430785099</v>
      </c>
      <c r="AF16" s="113">
        <v>1.50502209686096</v>
      </c>
      <c r="AG16" s="20">
        <v>1.06156560484301</v>
      </c>
      <c r="AH16" s="113">
        <v>1.69775343066772</v>
      </c>
      <c r="AI16" s="20">
        <v>89.298912630024702</v>
      </c>
      <c r="AJ16" s="113">
        <v>0.64246580173476397</v>
      </c>
      <c r="AK16" s="20">
        <v>92.598841286607197</v>
      </c>
      <c r="AL16" s="113">
        <v>1.0499236010825099</v>
      </c>
      <c r="AM16" s="20" t="s">
        <v>824</v>
      </c>
      <c r="AN16" s="113" t="s">
        <v>824</v>
      </c>
      <c r="AO16" s="20" t="s">
        <v>824</v>
      </c>
      <c r="AP16" s="113" t="s">
        <v>824</v>
      </c>
      <c r="AQ16" s="107"/>
      <c r="AR16" s="107"/>
      <c r="AS16" s="107"/>
      <c r="AT16" s="108"/>
    </row>
    <row r="17" spans="1:46" ht="13" customHeight="1" x14ac:dyDescent="0.15">
      <c r="A17" s="57" t="s">
        <v>251</v>
      </c>
      <c r="B17" s="106">
        <v>2</v>
      </c>
      <c r="C17" s="20">
        <v>89.860071043637006</v>
      </c>
      <c r="D17" s="113">
        <v>0.53821279493099805</v>
      </c>
      <c r="E17" s="20" t="s">
        <v>824</v>
      </c>
      <c r="F17" s="113" t="s">
        <v>824</v>
      </c>
      <c r="G17" s="20">
        <v>90.883127317196198</v>
      </c>
      <c r="H17" s="113">
        <v>0.70671014184855296</v>
      </c>
      <c r="I17" s="20">
        <v>85.901878283496401</v>
      </c>
      <c r="J17" s="113">
        <v>1.75896272963341</v>
      </c>
      <c r="K17" s="20" t="s">
        <v>824</v>
      </c>
      <c r="L17" s="113" t="s">
        <v>824</v>
      </c>
      <c r="M17" s="20">
        <v>86.2055871703744</v>
      </c>
      <c r="N17" s="113">
        <v>1.3685065555665501</v>
      </c>
      <c r="O17" s="20">
        <v>91.540084911687103</v>
      </c>
      <c r="P17" s="113">
        <v>0.62691401083201503</v>
      </c>
      <c r="Q17" s="20">
        <v>5.3344977413127603</v>
      </c>
      <c r="R17" s="113">
        <v>1.55025737051531</v>
      </c>
      <c r="S17" s="20">
        <v>90.018455597959104</v>
      </c>
      <c r="T17" s="113">
        <v>1.09562870802721</v>
      </c>
      <c r="U17" s="20">
        <v>91.219858825696804</v>
      </c>
      <c r="V17" s="113">
        <v>1.1355335378715199</v>
      </c>
      <c r="W17" s="20">
        <v>88.748858335778493</v>
      </c>
      <c r="X17" s="113">
        <v>1.3021243431317</v>
      </c>
      <c r="Y17" s="20">
        <v>-1.26959726218058</v>
      </c>
      <c r="Z17" s="113">
        <v>1.73328282283743</v>
      </c>
      <c r="AA17" s="20" t="s">
        <v>824</v>
      </c>
      <c r="AB17" s="113" t="s">
        <v>824</v>
      </c>
      <c r="AC17" s="20">
        <v>90.510329177967904</v>
      </c>
      <c r="AD17" s="113">
        <v>0.87446828713952196</v>
      </c>
      <c r="AE17" s="20">
        <v>89.957121447788595</v>
      </c>
      <c r="AF17" s="113">
        <v>0.95929493024839596</v>
      </c>
      <c r="AG17" s="20" t="s">
        <v>824</v>
      </c>
      <c r="AH17" s="113" t="s">
        <v>824</v>
      </c>
      <c r="AI17" s="20">
        <v>90.432943765064493</v>
      </c>
      <c r="AJ17" s="113">
        <v>1.1644982231722001</v>
      </c>
      <c r="AK17" s="20">
        <v>89.259962371195797</v>
      </c>
      <c r="AL17" s="113">
        <v>1.0707220847949099</v>
      </c>
      <c r="AM17" s="20">
        <v>91.592615101657302</v>
      </c>
      <c r="AN17" s="113">
        <v>1.1993193222829299</v>
      </c>
      <c r="AO17" s="20">
        <v>1.15967133659275</v>
      </c>
      <c r="AP17" s="113">
        <v>1.81136770956865</v>
      </c>
      <c r="AQ17" s="107"/>
      <c r="AR17" s="107"/>
      <c r="AS17" s="107"/>
      <c r="AT17" s="108"/>
    </row>
    <row r="18" spans="1:46" ht="13" customHeight="1" x14ac:dyDescent="0.15">
      <c r="A18" s="109" t="s">
        <v>252</v>
      </c>
      <c r="B18" s="106">
        <v>2</v>
      </c>
      <c r="C18" s="20">
        <v>95.8264950138919</v>
      </c>
      <c r="D18" s="113">
        <v>0.488967026516343</v>
      </c>
      <c r="E18" s="20" t="s">
        <v>824</v>
      </c>
      <c r="F18" s="113" t="s">
        <v>824</v>
      </c>
      <c r="G18" s="20">
        <v>95.672048363261297</v>
      </c>
      <c r="H18" s="113">
        <v>0.54218867114208302</v>
      </c>
      <c r="I18" s="20">
        <v>96.027093574848394</v>
      </c>
      <c r="J18" s="113">
        <v>1.57647807245444</v>
      </c>
      <c r="K18" s="20" t="s">
        <v>824</v>
      </c>
      <c r="L18" s="113" t="s">
        <v>824</v>
      </c>
      <c r="M18" s="20">
        <v>94.355488275842205</v>
      </c>
      <c r="N18" s="113">
        <v>1.21222582186737</v>
      </c>
      <c r="O18" s="20">
        <v>96.256282280140496</v>
      </c>
      <c r="P18" s="113">
        <v>0.56497876737921304</v>
      </c>
      <c r="Q18" s="20">
        <v>1.90079400429828</v>
      </c>
      <c r="R18" s="113">
        <v>1.33892965146299</v>
      </c>
      <c r="S18" s="20">
        <v>96.016793797628793</v>
      </c>
      <c r="T18" s="113">
        <v>0.91133932471618995</v>
      </c>
      <c r="U18" s="20">
        <v>96.7309816909506</v>
      </c>
      <c r="V18" s="113">
        <v>0.62353926005784799</v>
      </c>
      <c r="W18" s="20">
        <v>93.286619030874505</v>
      </c>
      <c r="X18" s="113">
        <v>1.4419943036929199</v>
      </c>
      <c r="Y18" s="20">
        <v>-2.7301747667542702</v>
      </c>
      <c r="Z18" s="113">
        <v>1.7968052983987099</v>
      </c>
      <c r="AA18" s="20" t="s">
        <v>824</v>
      </c>
      <c r="AB18" s="113" t="s">
        <v>824</v>
      </c>
      <c r="AC18" s="20">
        <v>96.681855203989599</v>
      </c>
      <c r="AD18" s="113">
        <v>0.57170108808406905</v>
      </c>
      <c r="AE18" s="20">
        <v>94.478370625568104</v>
      </c>
      <c r="AF18" s="113">
        <v>0.94688795572895401</v>
      </c>
      <c r="AG18" s="20" t="s">
        <v>824</v>
      </c>
      <c r="AH18" s="113" t="s">
        <v>824</v>
      </c>
      <c r="AI18" s="20">
        <v>96.460113845206294</v>
      </c>
      <c r="AJ18" s="113">
        <v>0.79537627007343104</v>
      </c>
      <c r="AK18" s="20">
        <v>95.672164141949395</v>
      </c>
      <c r="AL18" s="113">
        <v>0.80199610724621495</v>
      </c>
      <c r="AM18" s="20">
        <v>94.317281033623402</v>
      </c>
      <c r="AN18" s="113">
        <v>1.28285207330354</v>
      </c>
      <c r="AO18" s="20">
        <v>-2.1428328115828799</v>
      </c>
      <c r="AP18" s="113">
        <v>1.4234332692917699</v>
      </c>
      <c r="AQ18" s="107"/>
      <c r="AR18" s="107"/>
      <c r="AS18" s="107"/>
      <c r="AT18" s="108"/>
    </row>
    <row r="19" spans="1:46" ht="13" customHeight="1" x14ac:dyDescent="0.15">
      <c r="A19" s="109" t="s">
        <v>253</v>
      </c>
      <c r="B19" s="106">
        <v>2</v>
      </c>
      <c r="C19" s="20">
        <v>80.337698322425894</v>
      </c>
      <c r="D19" s="113">
        <v>1.1181666833117301</v>
      </c>
      <c r="E19" s="20" t="s">
        <v>824</v>
      </c>
      <c r="F19" s="113" t="s">
        <v>824</v>
      </c>
      <c r="G19" s="20">
        <v>79.843545935626295</v>
      </c>
      <c r="H19" s="113">
        <v>1.6147949483034401</v>
      </c>
      <c r="I19" s="20">
        <v>79.866360806067703</v>
      </c>
      <c r="J19" s="113">
        <v>1.9499700281846299</v>
      </c>
      <c r="K19" s="20" t="s">
        <v>824</v>
      </c>
      <c r="L19" s="113" t="s">
        <v>824</v>
      </c>
      <c r="M19" s="20">
        <v>77.81649748721</v>
      </c>
      <c r="N19" s="113">
        <v>1.9589996098145099</v>
      </c>
      <c r="O19" s="20">
        <v>81.717404684817296</v>
      </c>
      <c r="P19" s="113">
        <v>1.4438233924021</v>
      </c>
      <c r="Q19" s="20">
        <v>3.9009071976073</v>
      </c>
      <c r="R19" s="113">
        <v>2.4313665463561001</v>
      </c>
      <c r="S19" s="20">
        <v>80.009168349198006</v>
      </c>
      <c r="T19" s="113">
        <v>2.0615570233542999</v>
      </c>
      <c r="U19" s="20">
        <v>77.7148588473502</v>
      </c>
      <c r="V19" s="113">
        <v>2.4765812747345</v>
      </c>
      <c r="W19" s="20">
        <v>83.085953447778195</v>
      </c>
      <c r="X19" s="113">
        <v>1.88270467618329</v>
      </c>
      <c r="Y19" s="20">
        <v>3.0767850985801601</v>
      </c>
      <c r="Z19" s="113">
        <v>2.8598714399616498</v>
      </c>
      <c r="AA19" s="20" t="s">
        <v>824</v>
      </c>
      <c r="AB19" s="113" t="s">
        <v>824</v>
      </c>
      <c r="AC19" s="20">
        <v>79.666476234423399</v>
      </c>
      <c r="AD19" s="113">
        <v>1.84104310527427</v>
      </c>
      <c r="AE19" s="20">
        <v>81.3713223023111</v>
      </c>
      <c r="AF19" s="113">
        <v>1.82198856515955</v>
      </c>
      <c r="AG19" s="20" t="s">
        <v>824</v>
      </c>
      <c r="AH19" s="113" t="s">
        <v>824</v>
      </c>
      <c r="AI19" s="20">
        <v>77.657779111124299</v>
      </c>
      <c r="AJ19" s="113">
        <v>2.2445014072673901</v>
      </c>
      <c r="AK19" s="20">
        <v>80.186192003408195</v>
      </c>
      <c r="AL19" s="113">
        <v>1.85263951862216</v>
      </c>
      <c r="AM19" s="20">
        <v>85.235218525788596</v>
      </c>
      <c r="AN19" s="113">
        <v>1.81361418746057</v>
      </c>
      <c r="AO19" s="20">
        <v>7.5774394146642798</v>
      </c>
      <c r="AP19" s="113">
        <v>2.9362117947483699</v>
      </c>
      <c r="AQ19" s="107"/>
      <c r="AR19" s="107"/>
      <c r="AS19" s="107"/>
      <c r="AT19" s="108"/>
    </row>
    <row r="20" spans="1:46" ht="13" customHeight="1" x14ac:dyDescent="0.15">
      <c r="A20" s="57" t="s">
        <v>254</v>
      </c>
      <c r="B20" s="106">
        <v>2</v>
      </c>
      <c r="C20" s="20">
        <v>87.101424356981198</v>
      </c>
      <c r="D20" s="113">
        <v>0.86992593735127699</v>
      </c>
      <c r="E20" s="20">
        <v>90.4438825345254</v>
      </c>
      <c r="F20" s="113">
        <v>1.7491060770657001</v>
      </c>
      <c r="G20" s="20">
        <v>85.814568594666497</v>
      </c>
      <c r="H20" s="113">
        <v>1.54484629215293</v>
      </c>
      <c r="I20" s="20">
        <v>86.973590433921402</v>
      </c>
      <c r="J20" s="113">
        <v>1.35805203637099</v>
      </c>
      <c r="K20" s="20">
        <v>-3.4702921006039298</v>
      </c>
      <c r="L20" s="113">
        <v>2.21308521341922</v>
      </c>
      <c r="M20" s="20">
        <v>86.503241966861495</v>
      </c>
      <c r="N20" s="113">
        <v>0.99442948996320901</v>
      </c>
      <c r="O20" s="20">
        <v>89.371573101980204</v>
      </c>
      <c r="P20" s="113">
        <v>1.7953866177242099</v>
      </c>
      <c r="Q20" s="20">
        <v>2.86833113511871</v>
      </c>
      <c r="R20" s="113">
        <v>2.0527835553190501</v>
      </c>
      <c r="S20" s="20">
        <v>87.260897961077305</v>
      </c>
      <c r="T20" s="113">
        <v>1.2422076257464501</v>
      </c>
      <c r="U20" s="20">
        <v>86.812020502845897</v>
      </c>
      <c r="V20" s="113">
        <v>2.14454227114109</v>
      </c>
      <c r="W20" s="20">
        <v>86.807248937852293</v>
      </c>
      <c r="X20" s="113">
        <v>1.5960041933070599</v>
      </c>
      <c r="Y20" s="20">
        <v>-0.45364902322495498</v>
      </c>
      <c r="Z20" s="113">
        <v>1.9860778413987801</v>
      </c>
      <c r="AA20" s="20">
        <v>87.801057783050794</v>
      </c>
      <c r="AB20" s="113">
        <v>1.11186818506287</v>
      </c>
      <c r="AC20" s="20">
        <v>86.292556304806098</v>
      </c>
      <c r="AD20" s="113">
        <v>1.8456360050016001</v>
      </c>
      <c r="AE20" s="20">
        <v>86.124598191884999</v>
      </c>
      <c r="AF20" s="113">
        <v>2.37291146888108</v>
      </c>
      <c r="AG20" s="20">
        <v>-1.67645959116577</v>
      </c>
      <c r="AH20" s="113">
        <v>2.6139133134146602</v>
      </c>
      <c r="AI20" s="20">
        <v>88.633922435467099</v>
      </c>
      <c r="AJ20" s="113">
        <v>0.91846002414795602</v>
      </c>
      <c r="AK20" s="20">
        <v>82.995009611971795</v>
      </c>
      <c r="AL20" s="113">
        <v>2.2502128098097902</v>
      </c>
      <c r="AM20" s="20">
        <v>83.006324727573201</v>
      </c>
      <c r="AN20" s="113">
        <v>3.1767522187383199</v>
      </c>
      <c r="AO20" s="20">
        <v>-5.6275977078939299</v>
      </c>
      <c r="AP20" s="113">
        <v>3.2494825941131298</v>
      </c>
      <c r="AQ20" s="107"/>
      <c r="AR20" s="107"/>
      <c r="AS20" s="107"/>
      <c r="AT20" s="108"/>
    </row>
    <row r="21" spans="1:46" ht="13" customHeight="1" x14ac:dyDescent="0.15">
      <c r="A21" s="57" t="s">
        <v>255</v>
      </c>
      <c r="B21" s="106">
        <v>2</v>
      </c>
      <c r="C21" s="20">
        <v>90.293802628754506</v>
      </c>
      <c r="D21" s="113">
        <v>0.76865270307467604</v>
      </c>
      <c r="E21" s="20">
        <v>90.332822535323103</v>
      </c>
      <c r="F21" s="113">
        <v>1.87957478657285</v>
      </c>
      <c r="G21" s="20">
        <v>88.914847027194597</v>
      </c>
      <c r="H21" s="113">
        <v>1.23311549308323</v>
      </c>
      <c r="I21" s="20">
        <v>92.085829748534195</v>
      </c>
      <c r="J21" s="113">
        <v>1.0024269081619701</v>
      </c>
      <c r="K21" s="20">
        <v>1.75300721321116</v>
      </c>
      <c r="L21" s="113">
        <v>2.1178409542316499</v>
      </c>
      <c r="M21" s="20">
        <v>90.237099727970104</v>
      </c>
      <c r="N21" s="113">
        <v>0.798207856348639</v>
      </c>
      <c r="O21" s="20" t="s">
        <v>824</v>
      </c>
      <c r="P21" s="113" t="s">
        <v>824</v>
      </c>
      <c r="Q21" s="20" t="s">
        <v>824</v>
      </c>
      <c r="R21" s="113" t="s">
        <v>824</v>
      </c>
      <c r="S21" s="20">
        <v>91.952005764024307</v>
      </c>
      <c r="T21" s="113">
        <v>0.92966703875924706</v>
      </c>
      <c r="U21" s="20">
        <v>88.742386911348405</v>
      </c>
      <c r="V21" s="113">
        <v>1.5073740095877799</v>
      </c>
      <c r="W21" s="20">
        <v>88.087276510603999</v>
      </c>
      <c r="X21" s="113">
        <v>2.2920158084242899</v>
      </c>
      <c r="Y21" s="20">
        <v>-3.8647292534203199</v>
      </c>
      <c r="Z21" s="113">
        <v>2.5898952918181801</v>
      </c>
      <c r="AA21" s="20">
        <v>90.649482820427906</v>
      </c>
      <c r="AB21" s="113">
        <v>1.03802153108198</v>
      </c>
      <c r="AC21" s="20">
        <v>91.0910105250112</v>
      </c>
      <c r="AD21" s="113">
        <v>1.32292932915376</v>
      </c>
      <c r="AE21" s="20">
        <v>89.950258098128302</v>
      </c>
      <c r="AF21" s="113">
        <v>1.62079290875774</v>
      </c>
      <c r="AG21" s="20">
        <v>-0.69922472229960397</v>
      </c>
      <c r="AH21" s="113">
        <v>1.8756889130082599</v>
      </c>
      <c r="AI21" s="20">
        <v>90.631214571239695</v>
      </c>
      <c r="AJ21" s="113">
        <v>0.77061147956506004</v>
      </c>
      <c r="AK21" s="20">
        <v>88.199499827749094</v>
      </c>
      <c r="AL21" s="113">
        <v>4.0272652875178503</v>
      </c>
      <c r="AM21" s="20" t="s">
        <v>824</v>
      </c>
      <c r="AN21" s="113" t="s">
        <v>824</v>
      </c>
      <c r="AO21" s="20" t="s">
        <v>824</v>
      </c>
      <c r="AP21" s="113" t="s">
        <v>824</v>
      </c>
      <c r="AQ21" s="107"/>
      <c r="AR21" s="107"/>
      <c r="AS21" s="107"/>
      <c r="AT21" s="108"/>
    </row>
    <row r="22" spans="1:46" ht="13" customHeight="1" x14ac:dyDescent="0.15">
      <c r="A22" s="57" t="s">
        <v>256</v>
      </c>
      <c r="B22" s="106">
        <v>2</v>
      </c>
      <c r="C22" s="20">
        <v>90.500693740612306</v>
      </c>
      <c r="D22" s="113">
        <v>1.05407978982501</v>
      </c>
      <c r="E22" s="20">
        <v>96.085220532773405</v>
      </c>
      <c r="F22" s="113">
        <v>2.1754539786340801</v>
      </c>
      <c r="G22" s="20">
        <v>87.924681533116399</v>
      </c>
      <c r="H22" s="113">
        <v>2.5342546137943498</v>
      </c>
      <c r="I22" s="20">
        <v>91.563893183160005</v>
      </c>
      <c r="J22" s="113">
        <v>1.0638787928811799</v>
      </c>
      <c r="K22" s="20">
        <v>-4.5213273496133599</v>
      </c>
      <c r="L22" s="113">
        <v>2.4290881719142599</v>
      </c>
      <c r="M22" s="20">
        <v>86.935578177029996</v>
      </c>
      <c r="N22" s="113">
        <v>2.0145332605511199</v>
      </c>
      <c r="O22" s="20">
        <v>94.009385535542904</v>
      </c>
      <c r="P22" s="113">
        <v>0.89484106116127504</v>
      </c>
      <c r="Q22" s="20">
        <v>7.0738073585129397</v>
      </c>
      <c r="R22" s="113">
        <v>2.2772358835972502</v>
      </c>
      <c r="S22" s="20">
        <v>94.170259753325695</v>
      </c>
      <c r="T22" s="113">
        <v>0.91609489807258604</v>
      </c>
      <c r="U22" s="20">
        <v>90.274186402287299</v>
      </c>
      <c r="V22" s="113">
        <v>2.5074631455951102</v>
      </c>
      <c r="W22" s="20">
        <v>89.619922221981597</v>
      </c>
      <c r="X22" s="113">
        <v>1.56719183323792</v>
      </c>
      <c r="Y22" s="20">
        <v>-4.5503375313441099</v>
      </c>
      <c r="Z22" s="113">
        <v>1.92665835152781</v>
      </c>
      <c r="AA22" s="20">
        <v>91.770140567649406</v>
      </c>
      <c r="AB22" s="113">
        <v>1.27477030145532</v>
      </c>
      <c r="AC22" s="20">
        <v>90.570838185510695</v>
      </c>
      <c r="AD22" s="113">
        <v>2.1644812261728501</v>
      </c>
      <c r="AE22" s="20">
        <v>86.831669481423503</v>
      </c>
      <c r="AF22" s="113">
        <v>2.7803911446551801</v>
      </c>
      <c r="AG22" s="20">
        <v>-4.9384710862258503</v>
      </c>
      <c r="AH22" s="113">
        <v>3.06804666492912</v>
      </c>
      <c r="AI22" s="20">
        <v>94.631945446709906</v>
      </c>
      <c r="AJ22" s="113">
        <v>1.4110619648515601</v>
      </c>
      <c r="AK22" s="20">
        <v>88.1832678554604</v>
      </c>
      <c r="AL22" s="113">
        <v>1.90109308068523</v>
      </c>
      <c r="AM22" s="20">
        <v>91.367674969480106</v>
      </c>
      <c r="AN22" s="113">
        <v>2.0107127782113299</v>
      </c>
      <c r="AO22" s="20">
        <v>-3.2642704772298301</v>
      </c>
      <c r="AP22" s="113">
        <v>2.5057737405120699</v>
      </c>
      <c r="AQ22" s="107"/>
      <c r="AR22" s="107"/>
      <c r="AS22" s="107"/>
      <c r="AT22" s="108"/>
    </row>
    <row r="23" spans="1:46" ht="13" customHeight="1" x14ac:dyDescent="0.15">
      <c r="A23" s="57" t="s">
        <v>257</v>
      </c>
      <c r="B23" s="106">
        <v>2</v>
      </c>
      <c r="C23" s="20">
        <v>83.057264153386498</v>
      </c>
      <c r="D23" s="113">
        <v>1.19852760682378</v>
      </c>
      <c r="E23" s="20">
        <v>82.458792063738599</v>
      </c>
      <c r="F23" s="113">
        <v>3.3823475896153501</v>
      </c>
      <c r="G23" s="20">
        <v>83.819102065413901</v>
      </c>
      <c r="H23" s="113">
        <v>2.0455379632708901</v>
      </c>
      <c r="I23" s="20">
        <v>82.593086649064205</v>
      </c>
      <c r="J23" s="113">
        <v>1.82692461264454</v>
      </c>
      <c r="K23" s="20">
        <v>0.134294585325648</v>
      </c>
      <c r="L23" s="113">
        <v>3.7684537733202399</v>
      </c>
      <c r="M23" s="20">
        <v>83.400571141482203</v>
      </c>
      <c r="N23" s="113">
        <v>1.29870269099799</v>
      </c>
      <c r="O23" s="20">
        <v>81.857256105644197</v>
      </c>
      <c r="P23" s="113">
        <v>4.2221953478280696</v>
      </c>
      <c r="Q23" s="20">
        <v>-1.5433150358380201</v>
      </c>
      <c r="R23" s="113">
        <v>4.4024098433555601</v>
      </c>
      <c r="S23" s="20">
        <v>82.340486780928202</v>
      </c>
      <c r="T23" s="113">
        <v>3.1042753133142398</v>
      </c>
      <c r="U23" s="20">
        <v>81.934575522441904</v>
      </c>
      <c r="V23" s="113">
        <v>2.33071085920177</v>
      </c>
      <c r="W23" s="20">
        <v>83.882499229176503</v>
      </c>
      <c r="X23" s="113">
        <v>1.7408731186014399</v>
      </c>
      <c r="Y23" s="20">
        <v>1.5420124482483</v>
      </c>
      <c r="Z23" s="113">
        <v>3.56887024886325</v>
      </c>
      <c r="AA23" s="20">
        <v>81.724915848475305</v>
      </c>
      <c r="AB23" s="113">
        <v>1.8967175033900601</v>
      </c>
      <c r="AC23" s="20">
        <v>83.182496149257801</v>
      </c>
      <c r="AD23" s="113">
        <v>2.85897174937781</v>
      </c>
      <c r="AE23" s="20">
        <v>86.908455497128699</v>
      </c>
      <c r="AF23" s="113">
        <v>1.6618860571108101</v>
      </c>
      <c r="AG23" s="20">
        <v>5.1835396486533698</v>
      </c>
      <c r="AH23" s="113">
        <v>2.28617056702535</v>
      </c>
      <c r="AI23" s="20">
        <v>82.143856712089899</v>
      </c>
      <c r="AJ23" s="113">
        <v>1.57578525122515</v>
      </c>
      <c r="AK23" s="20">
        <v>83.386827157662594</v>
      </c>
      <c r="AL23" s="113">
        <v>2.8060084005798802</v>
      </c>
      <c r="AM23" s="20">
        <v>91.4829815014118</v>
      </c>
      <c r="AN23" s="113">
        <v>1.78259275363267</v>
      </c>
      <c r="AO23" s="20">
        <v>9.3391247893219305</v>
      </c>
      <c r="AP23" s="113">
        <v>2.4320032375840102</v>
      </c>
      <c r="AQ23" s="107"/>
      <c r="AR23" s="107"/>
      <c r="AS23" s="107"/>
      <c r="AT23" s="108"/>
    </row>
    <row r="24" spans="1:46" ht="13" customHeight="1" x14ac:dyDescent="0.15">
      <c r="A24" s="57" t="s">
        <v>258</v>
      </c>
      <c r="B24" s="106">
        <v>2</v>
      </c>
      <c r="C24" s="20">
        <v>54.643833645509801</v>
      </c>
      <c r="D24" s="113">
        <v>1.66254656501131</v>
      </c>
      <c r="E24" s="20">
        <v>63.194208430691603</v>
      </c>
      <c r="F24" s="113">
        <v>3.66069872317345</v>
      </c>
      <c r="G24" s="20">
        <v>52.163739962494098</v>
      </c>
      <c r="H24" s="113">
        <v>1.93057283237309</v>
      </c>
      <c r="I24" s="20">
        <v>45.076367895729597</v>
      </c>
      <c r="J24" s="113">
        <v>4.3675660241569201</v>
      </c>
      <c r="K24" s="20">
        <v>-18.117840534961999</v>
      </c>
      <c r="L24" s="113">
        <v>5.7177890160076696</v>
      </c>
      <c r="M24" s="20">
        <v>50.140116683194499</v>
      </c>
      <c r="N24" s="113">
        <v>1.6924461463697</v>
      </c>
      <c r="O24" s="20">
        <v>75.356142796250296</v>
      </c>
      <c r="P24" s="113">
        <v>5.4560130720537598</v>
      </c>
      <c r="Q24" s="20">
        <v>25.216026113055801</v>
      </c>
      <c r="R24" s="113">
        <v>5.7101550336616</v>
      </c>
      <c r="S24" s="20">
        <v>72.834329636071502</v>
      </c>
      <c r="T24" s="113">
        <v>4.2834657187392997</v>
      </c>
      <c r="U24" s="20">
        <v>46.037916649022598</v>
      </c>
      <c r="V24" s="113">
        <v>4.0725245175226199</v>
      </c>
      <c r="W24" s="20">
        <v>51.564237061752699</v>
      </c>
      <c r="X24" s="113">
        <v>2.0127264306565702</v>
      </c>
      <c r="Y24" s="20">
        <v>-21.270092574318799</v>
      </c>
      <c r="Z24" s="113">
        <v>4.7646131951235899</v>
      </c>
      <c r="AA24" s="20">
        <v>54.650235852656998</v>
      </c>
      <c r="AB24" s="113">
        <v>2.6061116045562298</v>
      </c>
      <c r="AC24" s="20">
        <v>54.809028857556299</v>
      </c>
      <c r="AD24" s="113">
        <v>2.8552619604380101</v>
      </c>
      <c r="AE24" s="20">
        <v>57.383779774075499</v>
      </c>
      <c r="AF24" s="113">
        <v>5.5877159939488603</v>
      </c>
      <c r="AG24" s="20">
        <v>2.7335439214185202</v>
      </c>
      <c r="AH24" s="113">
        <v>6.3063604643954099</v>
      </c>
      <c r="AI24" s="20">
        <v>56.485883064193501</v>
      </c>
      <c r="AJ24" s="113">
        <v>2.40758079144224</v>
      </c>
      <c r="AK24" s="20">
        <v>51.039995779550601</v>
      </c>
      <c r="AL24" s="113">
        <v>3.4582132952815199</v>
      </c>
      <c r="AM24" s="20">
        <v>58.537336088644601</v>
      </c>
      <c r="AN24" s="113">
        <v>5.8174375377804797</v>
      </c>
      <c r="AO24" s="20">
        <v>2.05145302445107</v>
      </c>
      <c r="AP24" s="113">
        <v>6.9037642602160796</v>
      </c>
      <c r="AQ24" s="107"/>
      <c r="AR24" s="107"/>
      <c r="AS24" s="107"/>
      <c r="AT24" s="108"/>
    </row>
    <row r="25" spans="1:46" ht="13" customHeight="1" x14ac:dyDescent="0.15">
      <c r="A25" s="57" t="s">
        <v>259</v>
      </c>
      <c r="B25" s="106">
        <v>2</v>
      </c>
      <c r="C25" s="20">
        <v>82.990547916190096</v>
      </c>
      <c r="D25" s="113">
        <v>0.97969227517785995</v>
      </c>
      <c r="E25" s="20">
        <v>89.105307553747906</v>
      </c>
      <c r="F25" s="113">
        <v>1.91116462193839</v>
      </c>
      <c r="G25" s="20">
        <v>81.522185064458597</v>
      </c>
      <c r="H25" s="113">
        <v>1.62309077030052</v>
      </c>
      <c r="I25" s="20">
        <v>81.457127445535704</v>
      </c>
      <c r="J25" s="113">
        <v>1.9829966978214599</v>
      </c>
      <c r="K25" s="20">
        <v>-7.6481801082122001</v>
      </c>
      <c r="L25" s="113">
        <v>2.8729757801765698</v>
      </c>
      <c r="M25" s="20">
        <v>83.018128408390098</v>
      </c>
      <c r="N25" s="113">
        <v>0.99285732871113597</v>
      </c>
      <c r="O25" s="20" t="s">
        <v>824</v>
      </c>
      <c r="P25" s="113" t="s">
        <v>824</v>
      </c>
      <c r="Q25" s="20" t="s">
        <v>824</v>
      </c>
      <c r="R25" s="113" t="s">
        <v>824</v>
      </c>
      <c r="S25" s="20">
        <v>83.165842057135507</v>
      </c>
      <c r="T25" s="113">
        <v>1.2425118221090701</v>
      </c>
      <c r="U25" s="20">
        <v>84.128555937759103</v>
      </c>
      <c r="V25" s="113">
        <v>1.7115863331426899</v>
      </c>
      <c r="W25" s="20">
        <v>81.474989071579898</v>
      </c>
      <c r="X25" s="113">
        <v>4.66569469066875</v>
      </c>
      <c r="Y25" s="20">
        <v>-1.69085298555569</v>
      </c>
      <c r="Z25" s="113">
        <v>4.7910169444712096</v>
      </c>
      <c r="AA25" s="20">
        <v>86.349217935131406</v>
      </c>
      <c r="AB25" s="113">
        <v>1.49422617852654</v>
      </c>
      <c r="AC25" s="20">
        <v>81.445962672037197</v>
      </c>
      <c r="AD25" s="113">
        <v>1.4829390180489901</v>
      </c>
      <c r="AE25" s="20" t="s">
        <v>824</v>
      </c>
      <c r="AF25" s="113" t="s">
        <v>824</v>
      </c>
      <c r="AG25" s="20" t="s">
        <v>824</v>
      </c>
      <c r="AH25" s="113" t="s">
        <v>824</v>
      </c>
      <c r="AI25" s="20">
        <v>82.729863815793607</v>
      </c>
      <c r="AJ25" s="113">
        <v>1.2999939078531799</v>
      </c>
      <c r="AK25" s="20">
        <v>84.868915316930995</v>
      </c>
      <c r="AL25" s="113">
        <v>2.05104719391539</v>
      </c>
      <c r="AM25" s="20" t="s">
        <v>824</v>
      </c>
      <c r="AN25" s="113" t="s">
        <v>824</v>
      </c>
      <c r="AO25" s="20" t="s">
        <v>824</v>
      </c>
      <c r="AP25" s="113" t="s">
        <v>824</v>
      </c>
      <c r="AQ25" s="107"/>
      <c r="AR25" s="107"/>
      <c r="AS25" s="107"/>
      <c r="AT25" s="108"/>
    </row>
    <row r="26" spans="1:46" ht="13" customHeight="1" x14ac:dyDescent="0.15">
      <c r="A26" s="57" t="s">
        <v>260</v>
      </c>
      <c r="B26" s="106">
        <v>2</v>
      </c>
      <c r="C26" s="20">
        <v>88.395690858624206</v>
      </c>
      <c r="D26" s="113">
        <v>0.75815921620182802</v>
      </c>
      <c r="E26" s="20">
        <v>90.050087095244194</v>
      </c>
      <c r="F26" s="113">
        <v>2.2502632489657999</v>
      </c>
      <c r="G26" s="20">
        <v>89.517711303788005</v>
      </c>
      <c r="H26" s="113">
        <v>1.08601824350653</v>
      </c>
      <c r="I26" s="20">
        <v>85.963042972410605</v>
      </c>
      <c r="J26" s="113">
        <v>1.4411615460374401</v>
      </c>
      <c r="K26" s="20">
        <v>-4.0870441228336203</v>
      </c>
      <c r="L26" s="113">
        <v>2.5183210610828</v>
      </c>
      <c r="M26" s="20">
        <v>87.964661124045506</v>
      </c>
      <c r="N26" s="113">
        <v>0.97034828227468795</v>
      </c>
      <c r="O26" s="20">
        <v>89.700080411865699</v>
      </c>
      <c r="P26" s="113">
        <v>1.4359517379442699</v>
      </c>
      <c r="Q26" s="20">
        <v>1.7354192878201899</v>
      </c>
      <c r="R26" s="113">
        <v>1.8305019079573901</v>
      </c>
      <c r="S26" s="20">
        <v>88.0760501436326</v>
      </c>
      <c r="T26" s="113">
        <v>1.1259368332750099</v>
      </c>
      <c r="U26" s="20">
        <v>87.802942676949399</v>
      </c>
      <c r="V26" s="113">
        <v>1.5752979579175299</v>
      </c>
      <c r="W26" s="20">
        <v>91.408609219102004</v>
      </c>
      <c r="X26" s="113">
        <v>2.0107740014964102</v>
      </c>
      <c r="Y26" s="20">
        <v>3.33255907546949</v>
      </c>
      <c r="Z26" s="113">
        <v>2.4474317515829802</v>
      </c>
      <c r="AA26" s="20">
        <v>91.820398535083001</v>
      </c>
      <c r="AB26" s="113">
        <v>1.5327734473066901</v>
      </c>
      <c r="AC26" s="20">
        <v>87.495227238918204</v>
      </c>
      <c r="AD26" s="113">
        <v>1.06396389751432</v>
      </c>
      <c r="AE26" s="20">
        <v>88.127889811982996</v>
      </c>
      <c r="AF26" s="113">
        <v>2.0227900406232799</v>
      </c>
      <c r="AG26" s="20">
        <v>-3.69250872309996</v>
      </c>
      <c r="AH26" s="113">
        <v>2.6611517243190099</v>
      </c>
      <c r="AI26" s="20">
        <v>89.428062332004899</v>
      </c>
      <c r="AJ26" s="113">
        <v>1.06183917078208</v>
      </c>
      <c r="AK26" s="20">
        <v>87.530310624204006</v>
      </c>
      <c r="AL26" s="113">
        <v>1.4088942718130699</v>
      </c>
      <c r="AM26" s="20" t="s">
        <v>824</v>
      </c>
      <c r="AN26" s="113" t="s">
        <v>824</v>
      </c>
      <c r="AO26" s="20" t="s">
        <v>824</v>
      </c>
      <c r="AP26" s="113" t="s">
        <v>824</v>
      </c>
      <c r="AQ26" s="107"/>
      <c r="AR26" s="107"/>
      <c r="AS26" s="107"/>
      <c r="AT26" s="108"/>
    </row>
    <row r="27" spans="1:46" ht="13" customHeight="1" x14ac:dyDescent="0.15">
      <c r="A27" s="57" t="s">
        <v>261</v>
      </c>
      <c r="B27" s="106">
        <v>2</v>
      </c>
      <c r="C27" s="20">
        <v>85.573205166145797</v>
      </c>
      <c r="D27" s="113">
        <v>0.76907284916782404</v>
      </c>
      <c r="E27" s="20">
        <v>88.794613394852504</v>
      </c>
      <c r="F27" s="113">
        <v>1.40295902365806</v>
      </c>
      <c r="G27" s="20">
        <v>84.885858860975702</v>
      </c>
      <c r="H27" s="113">
        <v>1.02461266214166</v>
      </c>
      <c r="I27" s="20">
        <v>84.311173639288498</v>
      </c>
      <c r="J27" s="113">
        <v>1.81219005085638</v>
      </c>
      <c r="K27" s="20">
        <v>-4.4834397555639898</v>
      </c>
      <c r="L27" s="113">
        <v>2.2596369075334599</v>
      </c>
      <c r="M27" s="20">
        <v>84.9590095924612</v>
      </c>
      <c r="N27" s="113">
        <v>0.83154887398922195</v>
      </c>
      <c r="O27" s="20">
        <v>92.422566698683795</v>
      </c>
      <c r="P27" s="113">
        <v>1.41563927803669</v>
      </c>
      <c r="Q27" s="20">
        <v>7.4635571062225896</v>
      </c>
      <c r="R27" s="113">
        <v>1.67484209477617</v>
      </c>
      <c r="S27" s="20">
        <v>86.027279978057095</v>
      </c>
      <c r="T27" s="113">
        <v>0.83390248256093902</v>
      </c>
      <c r="U27" s="20">
        <v>82.749611832093194</v>
      </c>
      <c r="V27" s="113">
        <v>2.2975010058155201</v>
      </c>
      <c r="W27" s="20">
        <v>86.420679523279105</v>
      </c>
      <c r="X27" s="113">
        <v>3.95806872678736</v>
      </c>
      <c r="Y27" s="20">
        <v>0.39339954522206699</v>
      </c>
      <c r="Z27" s="113">
        <v>4.0002611529099497</v>
      </c>
      <c r="AA27" s="20">
        <v>85.962495780546007</v>
      </c>
      <c r="AB27" s="113">
        <v>1.5055212916568701</v>
      </c>
      <c r="AC27" s="20">
        <v>85.279056543993804</v>
      </c>
      <c r="AD27" s="113">
        <v>0.97940495933776905</v>
      </c>
      <c r="AE27" s="20">
        <v>86.884999788097602</v>
      </c>
      <c r="AF27" s="113">
        <v>2.2576774831651401</v>
      </c>
      <c r="AG27" s="20">
        <v>0.922504007551609</v>
      </c>
      <c r="AH27" s="113">
        <v>2.6123883656049398</v>
      </c>
      <c r="AI27" s="20">
        <v>85.478838913421697</v>
      </c>
      <c r="AJ27" s="113">
        <v>0.98535598266444702</v>
      </c>
      <c r="AK27" s="20">
        <v>85.474522362795796</v>
      </c>
      <c r="AL27" s="113">
        <v>1.08497678952558</v>
      </c>
      <c r="AM27" s="20">
        <v>87.516744477927702</v>
      </c>
      <c r="AN27" s="113">
        <v>5.8755066066930599</v>
      </c>
      <c r="AO27" s="20">
        <v>2.0379055645059601</v>
      </c>
      <c r="AP27" s="113">
        <v>6.0710149735901204</v>
      </c>
      <c r="AQ27" s="107"/>
      <c r="AR27" s="107"/>
      <c r="AS27" s="107"/>
      <c r="AT27" s="108"/>
    </row>
    <row r="28" spans="1:46" ht="13" customHeight="1" x14ac:dyDescent="0.15">
      <c r="A28" s="57" t="s">
        <v>262</v>
      </c>
      <c r="B28" s="106">
        <v>2</v>
      </c>
      <c r="C28" s="20">
        <v>88.744252711341403</v>
      </c>
      <c r="D28" s="113">
        <v>1.03062347965666</v>
      </c>
      <c r="E28" s="20">
        <v>91.154861116034894</v>
      </c>
      <c r="F28" s="113">
        <v>2.2906046516507299</v>
      </c>
      <c r="G28" s="20">
        <v>87.313214320896193</v>
      </c>
      <c r="H28" s="113">
        <v>1.2743630841384199</v>
      </c>
      <c r="I28" s="20">
        <v>90.406919539637599</v>
      </c>
      <c r="J28" s="113">
        <v>2.5679371848647299</v>
      </c>
      <c r="K28" s="20">
        <v>-0.74794157639729497</v>
      </c>
      <c r="L28" s="113">
        <v>3.4137616916465499</v>
      </c>
      <c r="M28" s="20">
        <v>87.927198237831007</v>
      </c>
      <c r="N28" s="113">
        <v>1.1271314738157601</v>
      </c>
      <c r="O28" s="20">
        <v>91.097742275050905</v>
      </c>
      <c r="P28" s="113">
        <v>2.3559535604352102</v>
      </c>
      <c r="Q28" s="20">
        <v>3.1705440372199498</v>
      </c>
      <c r="R28" s="113">
        <v>2.61699236725027</v>
      </c>
      <c r="S28" s="20">
        <v>89.586176440481907</v>
      </c>
      <c r="T28" s="113">
        <v>1.13001297861491</v>
      </c>
      <c r="U28" s="20">
        <v>90.578115691857604</v>
      </c>
      <c r="V28" s="113">
        <v>1.85777795007971</v>
      </c>
      <c r="W28" s="20">
        <v>78.063364511736395</v>
      </c>
      <c r="X28" s="113">
        <v>5.0963881336408399</v>
      </c>
      <c r="Y28" s="20">
        <v>-11.5228119287456</v>
      </c>
      <c r="Z28" s="113">
        <v>5.11808718688886</v>
      </c>
      <c r="AA28" s="20">
        <v>90.984916727849296</v>
      </c>
      <c r="AB28" s="113">
        <v>1.8598682398152999</v>
      </c>
      <c r="AC28" s="20">
        <v>87.713146782227298</v>
      </c>
      <c r="AD28" s="113">
        <v>1.4003567169214901</v>
      </c>
      <c r="AE28" s="20">
        <v>91.199395929703599</v>
      </c>
      <c r="AF28" s="113">
        <v>2.4357146866510799</v>
      </c>
      <c r="AG28" s="20">
        <v>0.214479201854303</v>
      </c>
      <c r="AH28" s="113">
        <v>3.06820437139142</v>
      </c>
      <c r="AI28" s="20">
        <v>89.504977245694803</v>
      </c>
      <c r="AJ28" s="113">
        <v>1.26103865023494</v>
      </c>
      <c r="AK28" s="20">
        <v>88.100913375288897</v>
      </c>
      <c r="AL28" s="113">
        <v>1.9007437417441</v>
      </c>
      <c r="AM28" s="20">
        <v>90.149236273875005</v>
      </c>
      <c r="AN28" s="113">
        <v>2.7074128793136598</v>
      </c>
      <c r="AO28" s="20">
        <v>0.64425902818020098</v>
      </c>
      <c r="AP28" s="113">
        <v>3.0035902187418002</v>
      </c>
      <c r="AQ28" s="107"/>
      <c r="AR28" s="107"/>
      <c r="AS28" s="107"/>
      <c r="AT28" s="108"/>
    </row>
    <row r="29" spans="1:46" ht="13" customHeight="1" x14ac:dyDescent="0.15">
      <c r="A29" s="57" t="s">
        <v>263</v>
      </c>
      <c r="B29" s="106">
        <v>2</v>
      </c>
      <c r="C29" s="20">
        <v>89.757860848053099</v>
      </c>
      <c r="D29" s="113">
        <v>0.65557816405297797</v>
      </c>
      <c r="E29" s="20">
        <v>90.613134507840897</v>
      </c>
      <c r="F29" s="113">
        <v>1.3344345318533299</v>
      </c>
      <c r="G29" s="20">
        <v>89.032614463464597</v>
      </c>
      <c r="H29" s="113">
        <v>1.09308050883443</v>
      </c>
      <c r="I29" s="20">
        <v>89.540361763545405</v>
      </c>
      <c r="J29" s="113">
        <v>1.5491196516865999</v>
      </c>
      <c r="K29" s="20">
        <v>-1.07277274429549</v>
      </c>
      <c r="L29" s="113">
        <v>2.07870254727252</v>
      </c>
      <c r="M29" s="20">
        <v>89.175539009391699</v>
      </c>
      <c r="N29" s="113">
        <v>0.75725369609451199</v>
      </c>
      <c r="O29" s="20">
        <v>95.324961400897493</v>
      </c>
      <c r="P29" s="113">
        <v>1.4229575146043001</v>
      </c>
      <c r="Q29" s="20">
        <v>6.1494223915057802</v>
      </c>
      <c r="R29" s="113">
        <v>1.6390474118271401</v>
      </c>
      <c r="S29" s="20">
        <v>89.778157875333306</v>
      </c>
      <c r="T29" s="113">
        <v>0.83327961195279199</v>
      </c>
      <c r="U29" s="20">
        <v>88.785610241074906</v>
      </c>
      <c r="V29" s="113">
        <v>1.45053637410236</v>
      </c>
      <c r="W29" s="20">
        <v>89.981433915746194</v>
      </c>
      <c r="X29" s="113">
        <v>3.00667619954387</v>
      </c>
      <c r="Y29" s="20">
        <v>0.203276040412874</v>
      </c>
      <c r="Z29" s="113">
        <v>3.0717970811552799</v>
      </c>
      <c r="AA29" s="20">
        <v>89.824489831978497</v>
      </c>
      <c r="AB29" s="113">
        <v>1.7323876500601301</v>
      </c>
      <c r="AC29" s="20">
        <v>89.901028726465</v>
      </c>
      <c r="AD29" s="113">
        <v>0.76775045493529703</v>
      </c>
      <c r="AE29" s="20">
        <v>87.241361312587898</v>
      </c>
      <c r="AF29" s="113">
        <v>1.6259198839676501</v>
      </c>
      <c r="AG29" s="20">
        <v>-2.5831285193906299</v>
      </c>
      <c r="AH29" s="113">
        <v>2.2307465981895098</v>
      </c>
      <c r="AI29" s="20">
        <v>89.286065173117606</v>
      </c>
      <c r="AJ29" s="113">
        <v>1.1608956428761801</v>
      </c>
      <c r="AK29" s="20">
        <v>88.831691964626401</v>
      </c>
      <c r="AL29" s="113">
        <v>1.1524933981625201</v>
      </c>
      <c r="AM29" s="20">
        <v>92.718441480811194</v>
      </c>
      <c r="AN29" s="113">
        <v>1.3383864335070701</v>
      </c>
      <c r="AO29" s="20">
        <v>3.4323763076935898</v>
      </c>
      <c r="AP29" s="113">
        <v>1.7773086553995601</v>
      </c>
      <c r="AQ29" s="107"/>
      <c r="AR29" s="107"/>
      <c r="AS29" s="107"/>
      <c r="AT29" s="108"/>
    </row>
    <row r="30" spans="1:46" ht="13" customHeight="1" x14ac:dyDescent="0.15">
      <c r="A30" s="57" t="s">
        <v>264</v>
      </c>
      <c r="B30" s="106">
        <v>2</v>
      </c>
      <c r="C30" s="20">
        <v>88.293409872493399</v>
      </c>
      <c r="D30" s="113">
        <v>0.76961315168636601</v>
      </c>
      <c r="E30" s="20">
        <v>84.445275463743698</v>
      </c>
      <c r="F30" s="113">
        <v>4.8773641781212502</v>
      </c>
      <c r="G30" s="20">
        <v>88.329098183617106</v>
      </c>
      <c r="H30" s="113">
        <v>0.86668635500681301</v>
      </c>
      <c r="I30" s="20">
        <v>89.103418787399505</v>
      </c>
      <c r="J30" s="113">
        <v>1.26609991536295</v>
      </c>
      <c r="K30" s="20">
        <v>4.6581433236558203</v>
      </c>
      <c r="L30" s="113">
        <v>5.1083829187265897</v>
      </c>
      <c r="M30" s="20">
        <v>88.068313421344598</v>
      </c>
      <c r="N30" s="113">
        <v>0.80338837368223004</v>
      </c>
      <c r="O30" s="20">
        <v>91.781982056924605</v>
      </c>
      <c r="P30" s="113">
        <v>2.3471633697539298</v>
      </c>
      <c r="Q30" s="20">
        <v>3.71366863557994</v>
      </c>
      <c r="R30" s="113">
        <v>2.46072465369223</v>
      </c>
      <c r="S30" s="20">
        <v>89.261573778421607</v>
      </c>
      <c r="T30" s="113">
        <v>0.88836875088140199</v>
      </c>
      <c r="U30" s="20">
        <v>87.322327133431003</v>
      </c>
      <c r="V30" s="113">
        <v>1.50754354647251</v>
      </c>
      <c r="W30" s="20">
        <v>86.044461806396299</v>
      </c>
      <c r="X30" s="113">
        <v>3.1142398280905201</v>
      </c>
      <c r="Y30" s="20">
        <v>-3.2171119720253198</v>
      </c>
      <c r="Z30" s="113">
        <v>3.34659599475984</v>
      </c>
      <c r="AA30" s="20">
        <v>92.101410376445102</v>
      </c>
      <c r="AB30" s="113">
        <v>2.52336092400455</v>
      </c>
      <c r="AC30" s="20">
        <v>88.292743022226105</v>
      </c>
      <c r="AD30" s="113">
        <v>0.85162948532851501</v>
      </c>
      <c r="AE30" s="20">
        <v>88.486801389676799</v>
      </c>
      <c r="AF30" s="113">
        <v>1.3423108970895601</v>
      </c>
      <c r="AG30" s="20">
        <v>-3.6146089867683302</v>
      </c>
      <c r="AH30" s="113">
        <v>2.9012640870261599</v>
      </c>
      <c r="AI30" s="20">
        <v>88.623995547520394</v>
      </c>
      <c r="AJ30" s="113">
        <v>1.0479457901836799</v>
      </c>
      <c r="AK30" s="20">
        <v>88.599158322684502</v>
      </c>
      <c r="AL30" s="113">
        <v>1.00073419688842</v>
      </c>
      <c r="AM30" s="20" t="s">
        <v>824</v>
      </c>
      <c r="AN30" s="113" t="s">
        <v>824</v>
      </c>
      <c r="AO30" s="20" t="s">
        <v>824</v>
      </c>
      <c r="AP30" s="113" t="s">
        <v>824</v>
      </c>
      <c r="AQ30" s="107"/>
      <c r="AR30" s="107"/>
      <c r="AS30" s="107"/>
      <c r="AT30" s="108"/>
    </row>
    <row r="31" spans="1:46" ht="13" customHeight="1" x14ac:dyDescent="0.15">
      <c r="A31" s="57" t="s">
        <v>265</v>
      </c>
      <c r="B31" s="106">
        <v>2</v>
      </c>
      <c r="C31" s="20">
        <v>81.073399352930196</v>
      </c>
      <c r="D31" s="113">
        <v>1.43801186040012</v>
      </c>
      <c r="E31" s="20">
        <v>80.373358392910106</v>
      </c>
      <c r="F31" s="113">
        <v>3.3380879859925998</v>
      </c>
      <c r="G31" s="20">
        <v>80.926922865974404</v>
      </c>
      <c r="H31" s="113">
        <v>1.9274734359747401</v>
      </c>
      <c r="I31" s="20">
        <v>84.1472163671027</v>
      </c>
      <c r="J31" s="113">
        <v>3.8872630398118502</v>
      </c>
      <c r="K31" s="20">
        <v>3.77385797419252</v>
      </c>
      <c r="L31" s="113">
        <v>5.1611558832066198</v>
      </c>
      <c r="M31" s="20">
        <v>79.925338626187795</v>
      </c>
      <c r="N31" s="113">
        <v>1.83807455128952</v>
      </c>
      <c r="O31" s="20">
        <v>86.169179080030702</v>
      </c>
      <c r="P31" s="113">
        <v>2.7046473037665999</v>
      </c>
      <c r="Q31" s="20">
        <v>6.2438404538429202</v>
      </c>
      <c r="R31" s="113">
        <v>3.2573649165063401</v>
      </c>
      <c r="S31" s="20">
        <v>82.309353529042696</v>
      </c>
      <c r="T31" s="113">
        <v>3.1184824684134802</v>
      </c>
      <c r="U31" s="20">
        <v>78.577841712928901</v>
      </c>
      <c r="V31" s="113">
        <v>2.55272886539001</v>
      </c>
      <c r="W31" s="20">
        <v>82.440057023604993</v>
      </c>
      <c r="X31" s="113">
        <v>2.5268363085355601</v>
      </c>
      <c r="Y31" s="20">
        <v>0.130703494562383</v>
      </c>
      <c r="Z31" s="113">
        <v>3.8679565314386601</v>
      </c>
      <c r="AA31" s="20">
        <v>86.633808010946694</v>
      </c>
      <c r="AB31" s="113">
        <v>5.2520376074904398</v>
      </c>
      <c r="AC31" s="20">
        <v>80.543370604359794</v>
      </c>
      <c r="AD31" s="113">
        <v>1.8013808528743001</v>
      </c>
      <c r="AE31" s="20">
        <v>79.887963142596504</v>
      </c>
      <c r="AF31" s="113">
        <v>3.2939226889494302</v>
      </c>
      <c r="AG31" s="20">
        <v>-6.7458448683501899</v>
      </c>
      <c r="AH31" s="113">
        <v>5.6851694523273002</v>
      </c>
      <c r="AI31" s="20">
        <v>82.597150115183396</v>
      </c>
      <c r="AJ31" s="113">
        <v>2.07928162669978</v>
      </c>
      <c r="AK31" s="20">
        <v>81.332531182982194</v>
      </c>
      <c r="AL31" s="113">
        <v>2.3080025037375602</v>
      </c>
      <c r="AM31" s="20">
        <v>76.645628578952696</v>
      </c>
      <c r="AN31" s="113">
        <v>4.5028459202229199</v>
      </c>
      <c r="AO31" s="20">
        <v>-5.9515215362307403</v>
      </c>
      <c r="AP31" s="113">
        <v>4.9899306860050201</v>
      </c>
      <c r="AQ31" s="107"/>
      <c r="AR31" s="107"/>
      <c r="AS31" s="107"/>
      <c r="AT31" s="108"/>
    </row>
    <row r="32" spans="1:46" ht="13" customHeight="1" x14ac:dyDescent="0.15">
      <c r="A32" s="57" t="s">
        <v>266</v>
      </c>
      <c r="B32" s="106">
        <v>2</v>
      </c>
      <c r="C32" s="20">
        <v>94.313754410144597</v>
      </c>
      <c r="D32" s="113">
        <v>0.53868083931606403</v>
      </c>
      <c r="E32" s="20">
        <v>96.329083458090906</v>
      </c>
      <c r="F32" s="113">
        <v>1.57262223506593</v>
      </c>
      <c r="G32" s="20">
        <v>93.268552276142898</v>
      </c>
      <c r="H32" s="113">
        <v>0.77176834276109396</v>
      </c>
      <c r="I32" s="20">
        <v>94.623548375999704</v>
      </c>
      <c r="J32" s="113">
        <v>0.74008879029616503</v>
      </c>
      <c r="K32" s="20">
        <v>-1.7055350820912001</v>
      </c>
      <c r="L32" s="113">
        <v>1.73513161462502</v>
      </c>
      <c r="M32" s="20">
        <v>93.871682841578405</v>
      </c>
      <c r="N32" s="113">
        <v>0.53867458665013002</v>
      </c>
      <c r="O32" s="20">
        <v>95.559047285901698</v>
      </c>
      <c r="P32" s="113">
        <v>1.42169908883952</v>
      </c>
      <c r="Q32" s="20">
        <v>1.68736444432332</v>
      </c>
      <c r="R32" s="113">
        <v>1.50914457823631</v>
      </c>
      <c r="S32" s="20">
        <v>94.476730957931295</v>
      </c>
      <c r="T32" s="113">
        <v>0.51107005653112403</v>
      </c>
      <c r="U32" s="20">
        <v>93.661471588273102</v>
      </c>
      <c r="V32" s="113">
        <v>1.2345014748371199</v>
      </c>
      <c r="W32" s="20">
        <v>93.270607445074901</v>
      </c>
      <c r="X32" s="113">
        <v>2.8619549964400899</v>
      </c>
      <c r="Y32" s="20">
        <v>-1.2061235128563199</v>
      </c>
      <c r="Z32" s="113">
        <v>2.8704014891224001</v>
      </c>
      <c r="AA32" s="20">
        <v>95.334834834197196</v>
      </c>
      <c r="AB32" s="113">
        <v>0.69970948416652301</v>
      </c>
      <c r="AC32" s="20">
        <v>92.627174021754399</v>
      </c>
      <c r="AD32" s="113">
        <v>0.93004329258616003</v>
      </c>
      <c r="AE32" s="20">
        <v>95.3206126328256</v>
      </c>
      <c r="AF32" s="113">
        <v>1.4751663783212701</v>
      </c>
      <c r="AG32" s="20">
        <v>-1.42222013715667E-2</v>
      </c>
      <c r="AH32" s="113">
        <v>1.5939144136146699</v>
      </c>
      <c r="AI32" s="20">
        <v>94.262545941644703</v>
      </c>
      <c r="AJ32" s="113">
        <v>0.53819720509215496</v>
      </c>
      <c r="AK32" s="20">
        <v>95.970146755107706</v>
      </c>
      <c r="AL32" s="113">
        <v>0.85719555149723403</v>
      </c>
      <c r="AM32" s="20" t="s">
        <v>824</v>
      </c>
      <c r="AN32" s="113" t="s">
        <v>824</v>
      </c>
      <c r="AO32" s="20" t="s">
        <v>824</v>
      </c>
      <c r="AP32" s="113" t="s">
        <v>824</v>
      </c>
      <c r="AQ32" s="107"/>
      <c r="AR32" s="107"/>
      <c r="AS32" s="107"/>
      <c r="AT32" s="108"/>
    </row>
    <row r="33" spans="1:46" ht="13" customHeight="1" x14ac:dyDescent="0.15">
      <c r="A33" s="57" t="s">
        <v>267</v>
      </c>
      <c r="B33" s="106">
        <v>2</v>
      </c>
      <c r="C33" s="20">
        <v>93.082644893018298</v>
      </c>
      <c r="D33" s="113">
        <v>0.70310675354991703</v>
      </c>
      <c r="E33" s="20">
        <v>93.864507784843894</v>
      </c>
      <c r="F33" s="113">
        <v>1.3416932004808899</v>
      </c>
      <c r="G33" s="20">
        <v>92.555450330743</v>
      </c>
      <c r="H33" s="113">
        <v>0.98557878423284395</v>
      </c>
      <c r="I33" s="20">
        <v>92.511723741435603</v>
      </c>
      <c r="J33" s="113">
        <v>2.5235913852938201</v>
      </c>
      <c r="K33" s="20">
        <v>-1.3527840434082801</v>
      </c>
      <c r="L33" s="113">
        <v>2.9031720744288498</v>
      </c>
      <c r="M33" s="20">
        <v>92.914912021727801</v>
      </c>
      <c r="N33" s="113">
        <v>0.78622955313512699</v>
      </c>
      <c r="O33" s="20" t="s">
        <v>824</v>
      </c>
      <c r="P33" s="113" t="s">
        <v>824</v>
      </c>
      <c r="Q33" s="20" t="s">
        <v>824</v>
      </c>
      <c r="R33" s="113" t="s">
        <v>824</v>
      </c>
      <c r="S33" s="20">
        <v>94.7695151532632</v>
      </c>
      <c r="T33" s="113">
        <v>0.81116666138421101</v>
      </c>
      <c r="U33" s="20">
        <v>89.929172013257698</v>
      </c>
      <c r="V33" s="113">
        <v>1.86763554807163</v>
      </c>
      <c r="W33" s="20" t="s">
        <v>824</v>
      </c>
      <c r="X33" s="113" t="s">
        <v>824</v>
      </c>
      <c r="Y33" s="20" t="s">
        <v>824</v>
      </c>
      <c r="Z33" s="113" t="s">
        <v>824</v>
      </c>
      <c r="AA33" s="20">
        <v>93.9130435503169</v>
      </c>
      <c r="AB33" s="113">
        <v>3.3224532853066902</v>
      </c>
      <c r="AC33" s="20">
        <v>93.980843678411802</v>
      </c>
      <c r="AD33" s="113">
        <v>0.93590561246233395</v>
      </c>
      <c r="AE33" s="20">
        <v>91.592944850656906</v>
      </c>
      <c r="AF33" s="113">
        <v>1.4675630563389499</v>
      </c>
      <c r="AG33" s="20">
        <v>-2.3200986996600399</v>
      </c>
      <c r="AH33" s="113">
        <v>3.48310798727824</v>
      </c>
      <c r="AI33" s="20">
        <v>91.396851893808304</v>
      </c>
      <c r="AJ33" s="113">
        <v>1.4807349950188999</v>
      </c>
      <c r="AK33" s="20">
        <v>94.784862934611894</v>
      </c>
      <c r="AL33" s="113">
        <v>0.99392208980825703</v>
      </c>
      <c r="AM33" s="20">
        <v>91.287883148076702</v>
      </c>
      <c r="AN33" s="113">
        <v>2.0025614928082098</v>
      </c>
      <c r="AO33" s="20">
        <v>-0.108968745731588</v>
      </c>
      <c r="AP33" s="113">
        <v>2.4653480118623001</v>
      </c>
      <c r="AQ33" s="107"/>
      <c r="AR33" s="107"/>
      <c r="AS33" s="107"/>
      <c r="AT33" s="108"/>
    </row>
    <row r="34" spans="1:46" ht="13" customHeight="1" x14ac:dyDescent="0.15">
      <c r="A34" s="57" t="s">
        <v>268</v>
      </c>
      <c r="B34" s="106">
        <v>2</v>
      </c>
      <c r="C34" s="20">
        <v>90.684299940478994</v>
      </c>
      <c r="D34" s="113">
        <v>0.760854551412667</v>
      </c>
      <c r="E34" s="20">
        <v>93.280419693627394</v>
      </c>
      <c r="F34" s="113">
        <v>2.4901453334046399</v>
      </c>
      <c r="G34" s="20">
        <v>89.837171659820299</v>
      </c>
      <c r="H34" s="113">
        <v>0.99649717198226995</v>
      </c>
      <c r="I34" s="20">
        <v>91.733176088905907</v>
      </c>
      <c r="J34" s="113">
        <v>1.4349795203290201</v>
      </c>
      <c r="K34" s="20">
        <v>-1.54724360472143</v>
      </c>
      <c r="L34" s="113">
        <v>2.92666528785043</v>
      </c>
      <c r="M34" s="20">
        <v>90.524636235584296</v>
      </c>
      <c r="N34" s="113">
        <v>0.86806057569077599</v>
      </c>
      <c r="O34" s="20" t="s">
        <v>824</v>
      </c>
      <c r="P34" s="113" t="s">
        <v>824</v>
      </c>
      <c r="Q34" s="20" t="s">
        <v>824</v>
      </c>
      <c r="R34" s="113" t="s">
        <v>824</v>
      </c>
      <c r="S34" s="20">
        <v>93.544461093813993</v>
      </c>
      <c r="T34" s="113">
        <v>0.90253866031187502</v>
      </c>
      <c r="U34" s="20">
        <v>88.987662490256398</v>
      </c>
      <c r="V34" s="113">
        <v>1.40480437650724</v>
      </c>
      <c r="W34" s="20">
        <v>90.290318545094394</v>
      </c>
      <c r="X34" s="113">
        <v>1.9062900534748299</v>
      </c>
      <c r="Y34" s="20">
        <v>-3.25414254871963</v>
      </c>
      <c r="Z34" s="113">
        <v>2.2269671293618298</v>
      </c>
      <c r="AA34" s="20">
        <v>90.825801404131695</v>
      </c>
      <c r="AB34" s="113">
        <v>2.1682955819011802</v>
      </c>
      <c r="AC34" s="20">
        <v>91.455218403447404</v>
      </c>
      <c r="AD34" s="113">
        <v>0.99608019759658095</v>
      </c>
      <c r="AE34" s="20">
        <v>90.084994345648695</v>
      </c>
      <c r="AF34" s="113">
        <v>1.66684328484343</v>
      </c>
      <c r="AG34" s="20">
        <v>-0.74080705848304296</v>
      </c>
      <c r="AH34" s="113">
        <v>2.7388634562360701</v>
      </c>
      <c r="AI34" s="20">
        <v>89.758818621268205</v>
      </c>
      <c r="AJ34" s="113">
        <v>1.3356897423688701</v>
      </c>
      <c r="AK34" s="20">
        <v>92.025721127453394</v>
      </c>
      <c r="AL34" s="113">
        <v>0.99305525009277096</v>
      </c>
      <c r="AM34" s="20" t="s">
        <v>824</v>
      </c>
      <c r="AN34" s="113" t="s">
        <v>824</v>
      </c>
      <c r="AO34" s="20" t="s">
        <v>824</v>
      </c>
      <c r="AP34" s="113" t="s">
        <v>824</v>
      </c>
      <c r="AQ34" s="107"/>
      <c r="AR34" s="107"/>
      <c r="AS34" s="107"/>
      <c r="AT34" s="108"/>
    </row>
    <row r="35" spans="1:46" ht="13" customHeight="1" x14ac:dyDescent="0.15">
      <c r="A35" s="57" t="s">
        <v>269</v>
      </c>
      <c r="B35" s="106">
        <v>2</v>
      </c>
      <c r="C35" s="20">
        <v>82.999019435687202</v>
      </c>
      <c r="D35" s="113">
        <v>0.81402284238856104</v>
      </c>
      <c r="E35" s="20">
        <v>83.513265813338293</v>
      </c>
      <c r="F35" s="113">
        <v>2.4024823951873202</v>
      </c>
      <c r="G35" s="20">
        <v>83.462531214697805</v>
      </c>
      <c r="H35" s="113">
        <v>0.99447712851401104</v>
      </c>
      <c r="I35" s="20">
        <v>81.990169543530897</v>
      </c>
      <c r="J35" s="113">
        <v>2.05682522754643</v>
      </c>
      <c r="K35" s="20">
        <v>-1.52309626980735</v>
      </c>
      <c r="L35" s="113">
        <v>3.2005465822709001</v>
      </c>
      <c r="M35" s="20">
        <v>82.775426999303406</v>
      </c>
      <c r="N35" s="113">
        <v>0.83752362721926799</v>
      </c>
      <c r="O35" s="20" t="s">
        <v>824</v>
      </c>
      <c r="P35" s="113" t="s">
        <v>824</v>
      </c>
      <c r="Q35" s="20" t="s">
        <v>824</v>
      </c>
      <c r="R35" s="113" t="s">
        <v>824</v>
      </c>
      <c r="S35" s="20">
        <v>81.234102433583203</v>
      </c>
      <c r="T35" s="113">
        <v>1.1508527083157301</v>
      </c>
      <c r="U35" s="20">
        <v>86.6734036350298</v>
      </c>
      <c r="V35" s="113">
        <v>1.63602646618772</v>
      </c>
      <c r="W35" s="20">
        <v>85.027146715871197</v>
      </c>
      <c r="X35" s="113">
        <v>3.1833049770975101</v>
      </c>
      <c r="Y35" s="20">
        <v>3.7930442822879802</v>
      </c>
      <c r="Z35" s="113">
        <v>3.3900317411446799</v>
      </c>
      <c r="AA35" s="20">
        <v>90.865391443493294</v>
      </c>
      <c r="AB35" s="113">
        <v>2.2258623206601</v>
      </c>
      <c r="AC35" s="20">
        <v>82.948837839572704</v>
      </c>
      <c r="AD35" s="113">
        <v>0.95106060910999102</v>
      </c>
      <c r="AE35" s="20">
        <v>79.879697022974398</v>
      </c>
      <c r="AF35" s="113">
        <v>2.5237022008884198</v>
      </c>
      <c r="AG35" s="20">
        <v>-10.9856944205189</v>
      </c>
      <c r="AH35" s="113">
        <v>3.3125666574305099</v>
      </c>
      <c r="AI35" s="20">
        <v>84.508860474632101</v>
      </c>
      <c r="AJ35" s="113">
        <v>1.6211041991650801</v>
      </c>
      <c r="AK35" s="20">
        <v>81.322823896340196</v>
      </c>
      <c r="AL35" s="113">
        <v>1.3580294013102201</v>
      </c>
      <c r="AM35" s="20">
        <v>86.134214422428897</v>
      </c>
      <c r="AN35" s="113">
        <v>1.62317938319848</v>
      </c>
      <c r="AO35" s="20">
        <v>1.62535394779678</v>
      </c>
      <c r="AP35" s="113">
        <v>2.2411381007353302</v>
      </c>
      <c r="AQ35" s="107"/>
      <c r="AR35" s="107"/>
      <c r="AS35" s="107"/>
      <c r="AT35" s="108"/>
    </row>
    <row r="36" spans="1:46" ht="13" customHeight="1" x14ac:dyDescent="0.15">
      <c r="A36" s="57" t="s">
        <v>270</v>
      </c>
      <c r="B36" s="106">
        <v>2</v>
      </c>
      <c r="C36" s="20">
        <v>76.8640701293685</v>
      </c>
      <c r="D36" s="113">
        <v>1.0991848110443101</v>
      </c>
      <c r="E36" s="20" t="s">
        <v>824</v>
      </c>
      <c r="F36" s="113" t="s">
        <v>824</v>
      </c>
      <c r="G36" s="20">
        <v>77.2451378178841</v>
      </c>
      <c r="H36" s="113">
        <v>2.3366044121598701</v>
      </c>
      <c r="I36" s="20">
        <v>76.623163126445803</v>
      </c>
      <c r="J36" s="113">
        <v>1.09094512837918</v>
      </c>
      <c r="K36" s="20" t="s">
        <v>824</v>
      </c>
      <c r="L36" s="113" t="s">
        <v>824</v>
      </c>
      <c r="M36" s="20">
        <v>77.262356725669704</v>
      </c>
      <c r="N36" s="113">
        <v>1.14754630732313</v>
      </c>
      <c r="O36" s="20">
        <v>73.099438714101893</v>
      </c>
      <c r="P36" s="113">
        <v>3.9678954741500898</v>
      </c>
      <c r="Q36" s="20">
        <v>-4.1629180115678803</v>
      </c>
      <c r="R36" s="113">
        <v>4.1306674206628102</v>
      </c>
      <c r="S36" s="20">
        <v>76.020484200890195</v>
      </c>
      <c r="T36" s="113">
        <v>1.3463942715860999</v>
      </c>
      <c r="U36" s="20">
        <v>77.765897741861906</v>
      </c>
      <c r="V36" s="113">
        <v>2.2345825429920798</v>
      </c>
      <c r="W36" s="20">
        <v>87.107018858530296</v>
      </c>
      <c r="X36" s="113">
        <v>3.4257748173815399</v>
      </c>
      <c r="Y36" s="20">
        <v>11.086534657640099</v>
      </c>
      <c r="Z36" s="113">
        <v>3.7827262360228202</v>
      </c>
      <c r="AA36" s="20">
        <v>77.008487458056806</v>
      </c>
      <c r="AB36" s="113">
        <v>1.66031067480451</v>
      </c>
      <c r="AC36" s="20">
        <v>76.629391770481902</v>
      </c>
      <c r="AD36" s="113">
        <v>1.4571735446202601</v>
      </c>
      <c r="AE36" s="20" t="s">
        <v>824</v>
      </c>
      <c r="AF36" s="113" t="s">
        <v>824</v>
      </c>
      <c r="AG36" s="20" t="s">
        <v>824</v>
      </c>
      <c r="AH36" s="113" t="s">
        <v>824</v>
      </c>
      <c r="AI36" s="20">
        <v>75.732111875817907</v>
      </c>
      <c r="AJ36" s="113">
        <v>1.3717644120448</v>
      </c>
      <c r="AK36" s="20">
        <v>79.038440025734602</v>
      </c>
      <c r="AL36" s="113">
        <v>1.94265455540954</v>
      </c>
      <c r="AM36" s="20" t="s">
        <v>824</v>
      </c>
      <c r="AN36" s="113" t="s">
        <v>824</v>
      </c>
      <c r="AO36" s="20" t="s">
        <v>824</v>
      </c>
      <c r="AP36" s="113" t="s">
        <v>824</v>
      </c>
      <c r="AQ36" s="107"/>
      <c r="AR36" s="107"/>
      <c r="AS36" s="107"/>
      <c r="AT36" s="108"/>
    </row>
    <row r="37" spans="1:46" ht="13" customHeight="1" x14ac:dyDescent="0.15">
      <c r="A37" s="57" t="s">
        <v>271</v>
      </c>
      <c r="B37" s="106">
        <v>2</v>
      </c>
      <c r="C37" s="20">
        <v>90.040458549499206</v>
      </c>
      <c r="D37" s="113">
        <v>0.65966328157394905</v>
      </c>
      <c r="E37" s="20">
        <v>89.383649840111801</v>
      </c>
      <c r="F37" s="113">
        <v>1.1815325006792801</v>
      </c>
      <c r="G37" s="20">
        <v>89.872018583336001</v>
      </c>
      <c r="H37" s="113">
        <v>1.1726729537551299</v>
      </c>
      <c r="I37" s="20">
        <v>91.224985078608995</v>
      </c>
      <c r="J37" s="113">
        <v>0.79141568341672996</v>
      </c>
      <c r="K37" s="20">
        <v>1.84133523849715</v>
      </c>
      <c r="L37" s="113">
        <v>1.4422154542013801</v>
      </c>
      <c r="M37" s="20">
        <v>90.032009231930701</v>
      </c>
      <c r="N37" s="113">
        <v>0.68039360197524301</v>
      </c>
      <c r="O37" s="20">
        <v>89.765776429493599</v>
      </c>
      <c r="P37" s="113">
        <v>1.6570363736561899</v>
      </c>
      <c r="Q37" s="20">
        <v>-0.266232802437116</v>
      </c>
      <c r="R37" s="113">
        <v>1.7527353106182899</v>
      </c>
      <c r="S37" s="20">
        <v>90.143090961731502</v>
      </c>
      <c r="T37" s="113">
        <v>0.88123326952745296</v>
      </c>
      <c r="U37" s="20">
        <v>90.189339820705101</v>
      </c>
      <c r="V37" s="113">
        <v>1.0318161077464501</v>
      </c>
      <c r="W37" s="20">
        <v>88.392346466313498</v>
      </c>
      <c r="X37" s="113">
        <v>2.9786069301148301</v>
      </c>
      <c r="Y37" s="20">
        <v>-1.75074449541803</v>
      </c>
      <c r="Z37" s="113">
        <v>3.03760721007421</v>
      </c>
      <c r="AA37" s="20">
        <v>90.242409345669898</v>
      </c>
      <c r="AB37" s="113">
        <v>0.780761529356364</v>
      </c>
      <c r="AC37" s="20">
        <v>89.813053691321301</v>
      </c>
      <c r="AD37" s="113">
        <v>1.5621701136891799</v>
      </c>
      <c r="AE37" s="20">
        <v>85.963173868269607</v>
      </c>
      <c r="AF37" s="113">
        <v>2.9145864177229401</v>
      </c>
      <c r="AG37" s="20">
        <v>-4.2792354774002197</v>
      </c>
      <c r="AH37" s="113">
        <v>3.1197714394791398</v>
      </c>
      <c r="AI37" s="20">
        <v>89.937469707896</v>
      </c>
      <c r="AJ37" s="113">
        <v>0.71193219283944398</v>
      </c>
      <c r="AK37" s="20">
        <v>87.232242546217094</v>
      </c>
      <c r="AL37" s="113">
        <v>3.3917301780651798</v>
      </c>
      <c r="AM37" s="20">
        <v>94.355355822100094</v>
      </c>
      <c r="AN37" s="113">
        <v>1.5195696671758701</v>
      </c>
      <c r="AO37" s="20">
        <v>4.4178861142041104</v>
      </c>
      <c r="AP37" s="113">
        <v>1.6546341012061101</v>
      </c>
      <c r="AQ37" s="107"/>
      <c r="AR37" s="107"/>
      <c r="AS37" s="107"/>
      <c r="AT37" s="108"/>
    </row>
    <row r="38" spans="1:46" ht="13" customHeight="1" x14ac:dyDescent="0.15">
      <c r="A38" s="57" t="s">
        <v>272</v>
      </c>
      <c r="B38" s="106">
        <v>2</v>
      </c>
      <c r="C38" s="20">
        <v>89.186146503017895</v>
      </c>
      <c r="D38" s="113">
        <v>0.78278941286681303</v>
      </c>
      <c r="E38" s="20" t="s">
        <v>824</v>
      </c>
      <c r="F38" s="113" t="s">
        <v>824</v>
      </c>
      <c r="G38" s="20">
        <v>90.753328535398794</v>
      </c>
      <c r="H38" s="113">
        <v>3.4075191826715501</v>
      </c>
      <c r="I38" s="20">
        <v>88.620735487095601</v>
      </c>
      <c r="J38" s="113">
        <v>0.83841247608844005</v>
      </c>
      <c r="K38" s="20" t="s">
        <v>824</v>
      </c>
      <c r="L38" s="113" t="s">
        <v>824</v>
      </c>
      <c r="M38" s="20">
        <v>90.6864799137132</v>
      </c>
      <c r="N38" s="113">
        <v>0.80983843536620104</v>
      </c>
      <c r="O38" s="20">
        <v>80.977537637654095</v>
      </c>
      <c r="P38" s="113">
        <v>3.1644813958058302</v>
      </c>
      <c r="Q38" s="20">
        <v>-9.70894227605908</v>
      </c>
      <c r="R38" s="113">
        <v>3.2645655021071498</v>
      </c>
      <c r="S38" s="20">
        <v>88.502095950671006</v>
      </c>
      <c r="T38" s="113">
        <v>1.26657597185114</v>
      </c>
      <c r="U38" s="20">
        <v>90.1296336047197</v>
      </c>
      <c r="V38" s="113">
        <v>1.11299985072892</v>
      </c>
      <c r="W38" s="20" t="s">
        <v>824</v>
      </c>
      <c r="X38" s="113" t="s">
        <v>824</v>
      </c>
      <c r="Y38" s="20" t="s">
        <v>824</v>
      </c>
      <c r="Z38" s="113" t="s">
        <v>824</v>
      </c>
      <c r="AA38" s="20">
        <v>90.011318339178899</v>
      </c>
      <c r="AB38" s="113">
        <v>1.03934137729827</v>
      </c>
      <c r="AC38" s="20">
        <v>87.113542811596204</v>
      </c>
      <c r="AD38" s="113">
        <v>1.5690689727135501</v>
      </c>
      <c r="AE38" s="20" t="s">
        <v>824</v>
      </c>
      <c r="AF38" s="113" t="s">
        <v>824</v>
      </c>
      <c r="AG38" s="20" t="s">
        <v>824</v>
      </c>
      <c r="AH38" s="113" t="s">
        <v>824</v>
      </c>
      <c r="AI38" s="20">
        <v>88.956415325217193</v>
      </c>
      <c r="AJ38" s="113">
        <v>0.83991582953215604</v>
      </c>
      <c r="AK38" s="20" t="s">
        <v>824</v>
      </c>
      <c r="AL38" s="113" t="s">
        <v>824</v>
      </c>
      <c r="AM38" s="20" t="s">
        <v>327</v>
      </c>
      <c r="AN38" s="113" t="s">
        <v>327</v>
      </c>
      <c r="AO38" s="20" t="s">
        <v>327</v>
      </c>
      <c r="AP38" s="113" t="s">
        <v>327</v>
      </c>
      <c r="AQ38" s="107"/>
      <c r="AR38" s="107"/>
      <c r="AS38" s="107"/>
      <c r="AT38" s="108"/>
    </row>
    <row r="39" spans="1:46" ht="13" customHeight="1" x14ac:dyDescent="0.15">
      <c r="A39" s="57" t="s">
        <v>273</v>
      </c>
      <c r="B39" s="106">
        <v>2</v>
      </c>
      <c r="C39" s="20">
        <v>94.496580212089697</v>
      </c>
      <c r="D39" s="113">
        <v>0.531292372210171</v>
      </c>
      <c r="E39" s="20">
        <v>94.6050027781355</v>
      </c>
      <c r="F39" s="113">
        <v>0.65838380596442503</v>
      </c>
      <c r="G39" s="20">
        <v>94.084112017497503</v>
      </c>
      <c r="H39" s="113">
        <v>1.0198096592725601</v>
      </c>
      <c r="I39" s="20">
        <v>94.602976886712199</v>
      </c>
      <c r="J39" s="113">
        <v>1.59908134679026</v>
      </c>
      <c r="K39" s="20">
        <v>-2.02589142328691E-3</v>
      </c>
      <c r="L39" s="113">
        <v>1.7256927345051001</v>
      </c>
      <c r="M39" s="20">
        <v>94.731048503450793</v>
      </c>
      <c r="N39" s="113">
        <v>0.50887410130885002</v>
      </c>
      <c r="O39" s="20" t="s">
        <v>824</v>
      </c>
      <c r="P39" s="113" t="s">
        <v>824</v>
      </c>
      <c r="Q39" s="20" t="s">
        <v>824</v>
      </c>
      <c r="R39" s="113" t="s">
        <v>824</v>
      </c>
      <c r="S39" s="20">
        <v>94.238675011123107</v>
      </c>
      <c r="T39" s="113">
        <v>0.69715207686377201</v>
      </c>
      <c r="U39" s="20">
        <v>95.1817211018394</v>
      </c>
      <c r="V39" s="113">
        <v>0.83897517306943503</v>
      </c>
      <c r="W39" s="20">
        <v>94.282380541745496</v>
      </c>
      <c r="X39" s="113">
        <v>2.4510528697199798</v>
      </c>
      <c r="Y39" s="20">
        <v>4.3705530622446503E-2</v>
      </c>
      <c r="Z39" s="113">
        <v>2.61597932433969</v>
      </c>
      <c r="AA39" s="20">
        <v>94.386260141396505</v>
      </c>
      <c r="AB39" s="113">
        <v>0.77983013157457703</v>
      </c>
      <c r="AC39" s="20">
        <v>94.124499850743604</v>
      </c>
      <c r="AD39" s="113">
        <v>0.84467655910658102</v>
      </c>
      <c r="AE39" s="20">
        <v>96.090428166304605</v>
      </c>
      <c r="AF39" s="113">
        <v>0.99004010943673904</v>
      </c>
      <c r="AG39" s="20">
        <v>1.70416802490806</v>
      </c>
      <c r="AH39" s="113">
        <v>1.22082805957226</v>
      </c>
      <c r="AI39" s="20">
        <v>94.390568444423195</v>
      </c>
      <c r="AJ39" s="113">
        <v>0.56853186102020903</v>
      </c>
      <c r="AK39" s="20" t="s">
        <v>824</v>
      </c>
      <c r="AL39" s="113" t="s">
        <v>824</v>
      </c>
      <c r="AM39" s="20" t="s">
        <v>824</v>
      </c>
      <c r="AN39" s="113" t="s">
        <v>824</v>
      </c>
      <c r="AO39" s="20" t="s">
        <v>824</v>
      </c>
      <c r="AP39" s="113" t="s">
        <v>824</v>
      </c>
      <c r="AQ39" s="107"/>
      <c r="AR39" s="107"/>
      <c r="AS39" s="107"/>
      <c r="AT39" s="108"/>
    </row>
    <row r="40" spans="1:46" ht="13" customHeight="1" x14ac:dyDescent="0.15">
      <c r="A40" s="57" t="s">
        <v>274</v>
      </c>
      <c r="B40" s="106">
        <v>2</v>
      </c>
      <c r="C40" s="20">
        <v>91.083274368051207</v>
      </c>
      <c r="D40" s="113">
        <v>0.59095404930649198</v>
      </c>
      <c r="E40" s="20">
        <v>92.6827057106604</v>
      </c>
      <c r="F40" s="113">
        <v>1.5834924221100399</v>
      </c>
      <c r="G40" s="20">
        <v>90.104266538342102</v>
      </c>
      <c r="H40" s="113">
        <v>0.78449132425829904</v>
      </c>
      <c r="I40" s="20">
        <v>91.010833262004297</v>
      </c>
      <c r="J40" s="113">
        <v>0.93740433412052004</v>
      </c>
      <c r="K40" s="20">
        <v>-1.6718724486561301</v>
      </c>
      <c r="L40" s="113">
        <v>1.85326504437145</v>
      </c>
      <c r="M40" s="20">
        <v>91.103106027132696</v>
      </c>
      <c r="N40" s="113">
        <v>0.61288197953337198</v>
      </c>
      <c r="O40" s="20" t="s">
        <v>824</v>
      </c>
      <c r="P40" s="113" t="s">
        <v>824</v>
      </c>
      <c r="Q40" s="20" t="s">
        <v>824</v>
      </c>
      <c r="R40" s="113" t="s">
        <v>824</v>
      </c>
      <c r="S40" s="20">
        <v>91.503458820400397</v>
      </c>
      <c r="T40" s="113">
        <v>0.59617284170610596</v>
      </c>
      <c r="U40" s="20">
        <v>90.015552016243106</v>
      </c>
      <c r="V40" s="113">
        <v>1.53399097625155</v>
      </c>
      <c r="W40" s="20" t="s">
        <v>824</v>
      </c>
      <c r="X40" s="113" t="s">
        <v>824</v>
      </c>
      <c r="Y40" s="20" t="s">
        <v>824</v>
      </c>
      <c r="Z40" s="113" t="s">
        <v>824</v>
      </c>
      <c r="AA40" s="20">
        <v>91.450251522715803</v>
      </c>
      <c r="AB40" s="113">
        <v>1.72509665195413</v>
      </c>
      <c r="AC40" s="20">
        <v>90.873203397953603</v>
      </c>
      <c r="AD40" s="113">
        <v>0.83905784956350504</v>
      </c>
      <c r="AE40" s="20">
        <v>91.351606898865896</v>
      </c>
      <c r="AF40" s="113">
        <v>1.0586196176254501</v>
      </c>
      <c r="AG40" s="20">
        <v>-9.8644623849850205E-2</v>
      </c>
      <c r="AH40" s="113">
        <v>2.0456089678242</v>
      </c>
      <c r="AI40" s="20">
        <v>91.258187977411794</v>
      </c>
      <c r="AJ40" s="113">
        <v>0.65592770063736205</v>
      </c>
      <c r="AK40" s="20">
        <v>90.607960751329699</v>
      </c>
      <c r="AL40" s="113">
        <v>1.45349712164623</v>
      </c>
      <c r="AM40" s="20" t="s">
        <v>824</v>
      </c>
      <c r="AN40" s="113" t="s">
        <v>824</v>
      </c>
      <c r="AO40" s="20" t="s">
        <v>824</v>
      </c>
      <c r="AP40" s="113" t="s">
        <v>824</v>
      </c>
      <c r="AQ40" s="107"/>
      <c r="AR40" s="107"/>
      <c r="AS40" s="107"/>
      <c r="AT40" s="108"/>
    </row>
    <row r="41" spans="1:46" ht="13" customHeight="1" x14ac:dyDescent="0.15">
      <c r="A41" s="57" t="s">
        <v>275</v>
      </c>
      <c r="B41" s="106">
        <v>2</v>
      </c>
      <c r="C41" s="20">
        <v>84.493856433283497</v>
      </c>
      <c r="D41" s="113">
        <v>0.91620779491484405</v>
      </c>
      <c r="E41" s="20">
        <v>86.322046146512506</v>
      </c>
      <c r="F41" s="113">
        <v>2.4449825756796599</v>
      </c>
      <c r="G41" s="20">
        <v>82.977394427838604</v>
      </c>
      <c r="H41" s="113">
        <v>1.1223582626056401</v>
      </c>
      <c r="I41" s="20">
        <v>85.163557507354199</v>
      </c>
      <c r="J41" s="113">
        <v>1.4912973473361899</v>
      </c>
      <c r="K41" s="20">
        <v>-1.15848863915831</v>
      </c>
      <c r="L41" s="113">
        <v>2.8596370606650301</v>
      </c>
      <c r="M41" s="20">
        <v>84.142714101468897</v>
      </c>
      <c r="N41" s="113">
        <v>0.89570295388795795</v>
      </c>
      <c r="O41" s="20" t="s">
        <v>824</v>
      </c>
      <c r="P41" s="113" t="s">
        <v>824</v>
      </c>
      <c r="Q41" s="20" t="s">
        <v>824</v>
      </c>
      <c r="R41" s="113" t="s">
        <v>824</v>
      </c>
      <c r="S41" s="20">
        <v>83.887221595935003</v>
      </c>
      <c r="T41" s="113">
        <v>1.10252494566439</v>
      </c>
      <c r="U41" s="20">
        <v>84.760952737365798</v>
      </c>
      <c r="V41" s="113">
        <v>1.62619050285709</v>
      </c>
      <c r="W41" s="20">
        <v>88.829702539965595</v>
      </c>
      <c r="X41" s="113">
        <v>2.4103877511335501</v>
      </c>
      <c r="Y41" s="20">
        <v>4.9424809440306099</v>
      </c>
      <c r="Z41" s="113">
        <v>2.5707597323762399</v>
      </c>
      <c r="AA41" s="20">
        <v>86.003523509005305</v>
      </c>
      <c r="AB41" s="113">
        <v>1.48178106098047</v>
      </c>
      <c r="AC41" s="20">
        <v>83.125652397072798</v>
      </c>
      <c r="AD41" s="113">
        <v>0.97887770678181196</v>
      </c>
      <c r="AE41" s="20" t="s">
        <v>824</v>
      </c>
      <c r="AF41" s="113" t="s">
        <v>824</v>
      </c>
      <c r="AG41" s="20" t="s">
        <v>824</v>
      </c>
      <c r="AH41" s="113" t="s">
        <v>824</v>
      </c>
      <c r="AI41" s="20">
        <v>84.126465481225907</v>
      </c>
      <c r="AJ41" s="113">
        <v>1.12837302450907</v>
      </c>
      <c r="AK41" s="20">
        <v>85.373081333103897</v>
      </c>
      <c r="AL41" s="113">
        <v>1.3517337976197701</v>
      </c>
      <c r="AM41" s="20" t="s">
        <v>824</v>
      </c>
      <c r="AN41" s="113" t="s">
        <v>824</v>
      </c>
      <c r="AO41" s="20" t="s">
        <v>824</v>
      </c>
      <c r="AP41" s="113" t="s">
        <v>824</v>
      </c>
      <c r="AQ41" s="107"/>
      <c r="AR41" s="107"/>
      <c r="AS41" s="107"/>
      <c r="AT41" s="108"/>
    </row>
    <row r="42" spans="1:46" ht="13" customHeight="1" x14ac:dyDescent="0.15">
      <c r="A42" s="57" t="s">
        <v>276</v>
      </c>
      <c r="B42" s="106">
        <v>2</v>
      </c>
      <c r="C42" s="20">
        <v>84.818179225669198</v>
      </c>
      <c r="D42" s="113">
        <v>0.77148545754627795</v>
      </c>
      <c r="E42" s="20" t="s">
        <v>824</v>
      </c>
      <c r="F42" s="113" t="s">
        <v>824</v>
      </c>
      <c r="G42" s="20">
        <v>84.613306370542702</v>
      </c>
      <c r="H42" s="113">
        <v>0.81625813576350503</v>
      </c>
      <c r="I42" s="20" t="s">
        <v>327</v>
      </c>
      <c r="J42" s="113" t="s">
        <v>327</v>
      </c>
      <c r="K42" s="20" t="s">
        <v>327</v>
      </c>
      <c r="L42" s="113" t="s">
        <v>327</v>
      </c>
      <c r="M42" s="20">
        <v>82.916025551110195</v>
      </c>
      <c r="N42" s="113">
        <v>1.1433712781202401</v>
      </c>
      <c r="O42" s="20">
        <v>87.247882815919994</v>
      </c>
      <c r="P42" s="113">
        <v>1.00504666232344</v>
      </c>
      <c r="Q42" s="20">
        <v>4.3318572648097602</v>
      </c>
      <c r="R42" s="113">
        <v>1.4840810140573799</v>
      </c>
      <c r="S42" s="20">
        <v>83.797451350489197</v>
      </c>
      <c r="T42" s="113">
        <v>0.94583319180351599</v>
      </c>
      <c r="U42" s="20">
        <v>87.509467031213305</v>
      </c>
      <c r="V42" s="113">
        <v>1.49219470017307</v>
      </c>
      <c r="W42" s="20" t="s">
        <v>824</v>
      </c>
      <c r="X42" s="113" t="s">
        <v>824</v>
      </c>
      <c r="Y42" s="20" t="s">
        <v>824</v>
      </c>
      <c r="Z42" s="113" t="s">
        <v>824</v>
      </c>
      <c r="AA42" s="20">
        <v>87.124500210345204</v>
      </c>
      <c r="AB42" s="113">
        <v>1.5885210687307101</v>
      </c>
      <c r="AC42" s="20">
        <v>84.631988278745993</v>
      </c>
      <c r="AD42" s="113">
        <v>0.90091644371517798</v>
      </c>
      <c r="AE42" s="20" t="s">
        <v>824</v>
      </c>
      <c r="AF42" s="113" t="s">
        <v>824</v>
      </c>
      <c r="AG42" s="20" t="s">
        <v>824</v>
      </c>
      <c r="AH42" s="113" t="s">
        <v>824</v>
      </c>
      <c r="AI42" s="20">
        <v>83.167361418348605</v>
      </c>
      <c r="AJ42" s="113">
        <v>1.32716030728479</v>
      </c>
      <c r="AK42" s="20">
        <v>85.971542687891301</v>
      </c>
      <c r="AL42" s="113">
        <v>0.93236404234668302</v>
      </c>
      <c r="AM42" s="20" t="s">
        <v>824</v>
      </c>
      <c r="AN42" s="113" t="s">
        <v>824</v>
      </c>
      <c r="AO42" s="20" t="s">
        <v>824</v>
      </c>
      <c r="AP42" s="113" t="s">
        <v>824</v>
      </c>
      <c r="AQ42" s="107"/>
      <c r="AR42" s="107"/>
      <c r="AS42" s="107"/>
      <c r="AT42" s="108"/>
    </row>
    <row r="43" spans="1:46" ht="13" customHeight="1" x14ac:dyDescent="0.15">
      <c r="A43" s="57" t="s">
        <v>277</v>
      </c>
      <c r="B43" s="106">
        <v>2</v>
      </c>
      <c r="C43" s="20">
        <v>87.911994031974501</v>
      </c>
      <c r="D43" s="113">
        <v>0.96093496308733395</v>
      </c>
      <c r="E43" s="20">
        <v>91.221652100044494</v>
      </c>
      <c r="F43" s="113">
        <v>1.63037815499706</v>
      </c>
      <c r="G43" s="20">
        <v>86.133468156602106</v>
      </c>
      <c r="H43" s="113">
        <v>1.2929879330060801</v>
      </c>
      <c r="I43" s="20" t="s">
        <v>824</v>
      </c>
      <c r="J43" s="113" t="s">
        <v>824</v>
      </c>
      <c r="K43" s="20" t="s">
        <v>824</v>
      </c>
      <c r="L43" s="113" t="s">
        <v>824</v>
      </c>
      <c r="M43" s="20">
        <v>88.0854746574758</v>
      </c>
      <c r="N43" s="113">
        <v>0.965678755180294</v>
      </c>
      <c r="O43" s="20" t="s">
        <v>327</v>
      </c>
      <c r="P43" s="113" t="s">
        <v>327</v>
      </c>
      <c r="Q43" s="20" t="s">
        <v>327</v>
      </c>
      <c r="R43" s="113" t="s">
        <v>327</v>
      </c>
      <c r="S43" s="20">
        <v>86.925108775621794</v>
      </c>
      <c r="T43" s="113">
        <v>1.1558061692834101</v>
      </c>
      <c r="U43" s="20">
        <v>89.930870940099098</v>
      </c>
      <c r="V43" s="113">
        <v>2.19849503753044</v>
      </c>
      <c r="W43" s="20" t="s">
        <v>824</v>
      </c>
      <c r="X43" s="113" t="s">
        <v>824</v>
      </c>
      <c r="Y43" s="20" t="s">
        <v>824</v>
      </c>
      <c r="Z43" s="113" t="s">
        <v>824</v>
      </c>
      <c r="AA43" s="20">
        <v>91.262533716396405</v>
      </c>
      <c r="AB43" s="113">
        <v>1.3238554949390899</v>
      </c>
      <c r="AC43" s="20">
        <v>85.709782341383303</v>
      </c>
      <c r="AD43" s="113">
        <v>1.6025099540032799</v>
      </c>
      <c r="AE43" s="20" t="s">
        <v>824</v>
      </c>
      <c r="AF43" s="113" t="s">
        <v>824</v>
      </c>
      <c r="AG43" s="20" t="s">
        <v>824</v>
      </c>
      <c r="AH43" s="113" t="s">
        <v>824</v>
      </c>
      <c r="AI43" s="20">
        <v>87.832297443647604</v>
      </c>
      <c r="AJ43" s="113">
        <v>1.06095358234724</v>
      </c>
      <c r="AK43" s="20" t="s">
        <v>824</v>
      </c>
      <c r="AL43" s="113" t="s">
        <v>824</v>
      </c>
      <c r="AM43" s="20" t="s">
        <v>327</v>
      </c>
      <c r="AN43" s="113" t="s">
        <v>327</v>
      </c>
      <c r="AO43" s="20" t="s">
        <v>327</v>
      </c>
      <c r="AP43" s="113" t="s">
        <v>327</v>
      </c>
      <c r="AQ43" s="107"/>
      <c r="AR43" s="107"/>
      <c r="AS43" s="107"/>
      <c r="AT43" s="108"/>
    </row>
    <row r="44" spans="1:46" ht="13" customHeight="1" x14ac:dyDescent="0.15">
      <c r="A44" s="57" t="s">
        <v>278</v>
      </c>
      <c r="B44" s="106">
        <v>2</v>
      </c>
      <c r="C44" s="20">
        <v>84.183355271457103</v>
      </c>
      <c r="D44" s="113">
        <v>0.78655174158730901</v>
      </c>
      <c r="E44" s="20">
        <v>82.804008034841701</v>
      </c>
      <c r="F44" s="113">
        <v>1.6146070051277099</v>
      </c>
      <c r="G44" s="20">
        <v>84.261467507075395</v>
      </c>
      <c r="H44" s="113">
        <v>1.10966650304326</v>
      </c>
      <c r="I44" s="20">
        <v>84.572017212589998</v>
      </c>
      <c r="J44" s="113">
        <v>1.1674246435648701</v>
      </c>
      <c r="K44" s="20">
        <v>1.7680091777482401</v>
      </c>
      <c r="L44" s="113">
        <v>1.96646240961929</v>
      </c>
      <c r="M44" s="20">
        <v>82.460162388199606</v>
      </c>
      <c r="N44" s="113">
        <v>0.69393725084886504</v>
      </c>
      <c r="O44" s="20">
        <v>90.143045453737798</v>
      </c>
      <c r="P44" s="113">
        <v>2.5648210442754502</v>
      </c>
      <c r="Q44" s="20">
        <v>7.6828830655382099</v>
      </c>
      <c r="R44" s="113">
        <v>2.5996429556795801</v>
      </c>
      <c r="S44" s="20">
        <v>87.160294083666699</v>
      </c>
      <c r="T44" s="113">
        <v>1.4714515157949699</v>
      </c>
      <c r="U44" s="20">
        <v>83.129706422300302</v>
      </c>
      <c r="V44" s="113">
        <v>1.2444606728017</v>
      </c>
      <c r="W44" s="20">
        <v>81.732900045789506</v>
      </c>
      <c r="X44" s="113">
        <v>1.0660386201309999</v>
      </c>
      <c r="Y44" s="20">
        <v>-5.4273940378771899</v>
      </c>
      <c r="Z44" s="113">
        <v>1.7714391232687601</v>
      </c>
      <c r="AA44" s="20">
        <v>86.311897309621699</v>
      </c>
      <c r="AB44" s="113">
        <v>2.6649992068192199</v>
      </c>
      <c r="AC44" s="20">
        <v>87.532944019716297</v>
      </c>
      <c r="AD44" s="113">
        <v>1.8215015550642799</v>
      </c>
      <c r="AE44" s="20">
        <v>82.962335794530006</v>
      </c>
      <c r="AF44" s="113">
        <v>0.90326097401811101</v>
      </c>
      <c r="AG44" s="20">
        <v>-3.34956151509168</v>
      </c>
      <c r="AH44" s="113">
        <v>2.7712199801152502</v>
      </c>
      <c r="AI44" s="20">
        <v>84.218656522666507</v>
      </c>
      <c r="AJ44" s="113">
        <v>0.79750544407770096</v>
      </c>
      <c r="AK44" s="20" t="s">
        <v>824</v>
      </c>
      <c r="AL44" s="113" t="s">
        <v>824</v>
      </c>
      <c r="AM44" s="20" t="s">
        <v>824</v>
      </c>
      <c r="AN44" s="113" t="s">
        <v>824</v>
      </c>
      <c r="AO44" s="20" t="s">
        <v>824</v>
      </c>
      <c r="AP44" s="113" t="s">
        <v>824</v>
      </c>
      <c r="AQ44" s="107"/>
      <c r="AR44" s="107"/>
      <c r="AS44" s="107"/>
      <c r="AT44" s="108"/>
    </row>
    <row r="45" spans="1:46" ht="13" customHeight="1" x14ac:dyDescent="0.15">
      <c r="A45" s="57" t="s">
        <v>279</v>
      </c>
      <c r="B45" s="106">
        <v>2</v>
      </c>
      <c r="C45" s="20">
        <v>84.22299824577</v>
      </c>
      <c r="D45" s="113">
        <v>0.83473290701279002</v>
      </c>
      <c r="E45" s="20">
        <v>87.147811940787307</v>
      </c>
      <c r="F45" s="113">
        <v>1.1539865841766399</v>
      </c>
      <c r="G45" s="20">
        <v>82.799743556487499</v>
      </c>
      <c r="H45" s="113">
        <v>1.4104006634135</v>
      </c>
      <c r="I45" s="20">
        <v>81.498592311851198</v>
      </c>
      <c r="J45" s="113">
        <v>2.2289875281076901</v>
      </c>
      <c r="K45" s="20">
        <v>-5.6492196289361098</v>
      </c>
      <c r="L45" s="113">
        <v>2.50530237585718</v>
      </c>
      <c r="M45" s="20">
        <v>84.159926601982605</v>
      </c>
      <c r="N45" s="113">
        <v>0.83997934681603004</v>
      </c>
      <c r="O45" s="20" t="s">
        <v>327</v>
      </c>
      <c r="P45" s="113" t="s">
        <v>327</v>
      </c>
      <c r="Q45" s="20" t="s">
        <v>327</v>
      </c>
      <c r="R45" s="113" t="s">
        <v>327</v>
      </c>
      <c r="S45" s="20">
        <v>83.795963098127999</v>
      </c>
      <c r="T45" s="113">
        <v>1.01182837429901</v>
      </c>
      <c r="U45" s="20">
        <v>84.587166655923994</v>
      </c>
      <c r="V45" s="113">
        <v>1.9647688730264801</v>
      </c>
      <c r="W45" s="20">
        <v>86.059288037345596</v>
      </c>
      <c r="X45" s="113">
        <v>2.64224827580211</v>
      </c>
      <c r="Y45" s="20">
        <v>2.2633249392176702</v>
      </c>
      <c r="Z45" s="113">
        <v>2.8416042512483202</v>
      </c>
      <c r="AA45" s="20">
        <v>83.584290700079407</v>
      </c>
      <c r="AB45" s="113">
        <v>1.1660630477098799</v>
      </c>
      <c r="AC45" s="20">
        <v>84.115286916774394</v>
      </c>
      <c r="AD45" s="113">
        <v>1.6983558028257</v>
      </c>
      <c r="AE45" s="20">
        <v>86.287346053748294</v>
      </c>
      <c r="AF45" s="113">
        <v>2.1241878401940002</v>
      </c>
      <c r="AG45" s="20">
        <v>2.70305535366886</v>
      </c>
      <c r="AH45" s="113">
        <v>2.4471780812746</v>
      </c>
      <c r="AI45" s="20">
        <v>83.235012157316604</v>
      </c>
      <c r="AJ45" s="113">
        <v>0.94912048140576999</v>
      </c>
      <c r="AK45" s="20">
        <v>91.6990785784526</v>
      </c>
      <c r="AL45" s="113">
        <v>1.98672726152646</v>
      </c>
      <c r="AM45" s="20" t="s">
        <v>824</v>
      </c>
      <c r="AN45" s="113" t="s">
        <v>824</v>
      </c>
      <c r="AO45" s="20" t="s">
        <v>824</v>
      </c>
      <c r="AP45" s="113" t="s">
        <v>824</v>
      </c>
      <c r="AQ45" s="107"/>
      <c r="AR45" s="107"/>
      <c r="AS45" s="107"/>
      <c r="AT45" s="108"/>
    </row>
    <row r="46" spans="1:46" ht="13" customHeight="1" x14ac:dyDescent="0.15">
      <c r="A46" s="57" t="s">
        <v>280</v>
      </c>
      <c r="B46" s="106">
        <v>2</v>
      </c>
      <c r="C46" s="20">
        <v>87.986926270862696</v>
      </c>
      <c r="D46" s="113">
        <v>0.79891816711363195</v>
      </c>
      <c r="E46" s="20">
        <v>89.474812183269293</v>
      </c>
      <c r="F46" s="113">
        <v>1.3353215609333899</v>
      </c>
      <c r="G46" s="20">
        <v>86.256120361697597</v>
      </c>
      <c r="H46" s="113">
        <v>1.3651434168232199</v>
      </c>
      <c r="I46" s="20">
        <v>87.990165364740804</v>
      </c>
      <c r="J46" s="113">
        <v>1.25833654595497</v>
      </c>
      <c r="K46" s="20">
        <v>-1.48464681852853</v>
      </c>
      <c r="L46" s="113">
        <v>1.71718763322834</v>
      </c>
      <c r="M46" s="20">
        <v>87.419165469976406</v>
      </c>
      <c r="N46" s="113">
        <v>0.90126664773806797</v>
      </c>
      <c r="O46" s="20">
        <v>93.1135215980174</v>
      </c>
      <c r="P46" s="113">
        <v>2.34308980495272</v>
      </c>
      <c r="Q46" s="20">
        <v>5.6943561280409201</v>
      </c>
      <c r="R46" s="113">
        <v>2.7629067784248602</v>
      </c>
      <c r="S46" s="20">
        <v>88.081406045571299</v>
      </c>
      <c r="T46" s="113">
        <v>0.76377567027490401</v>
      </c>
      <c r="U46" s="20">
        <v>89.892076058925895</v>
      </c>
      <c r="V46" s="113">
        <v>1.44756471991049</v>
      </c>
      <c r="W46" s="20" t="s">
        <v>824</v>
      </c>
      <c r="X46" s="113" t="s">
        <v>824</v>
      </c>
      <c r="Y46" s="20" t="s">
        <v>824</v>
      </c>
      <c r="Z46" s="113" t="s">
        <v>824</v>
      </c>
      <c r="AA46" s="20">
        <v>91.352585399527399</v>
      </c>
      <c r="AB46" s="113">
        <v>1.1683306905532</v>
      </c>
      <c r="AC46" s="20">
        <v>86.659133888564696</v>
      </c>
      <c r="AD46" s="113">
        <v>0.98811552470703601</v>
      </c>
      <c r="AE46" s="20">
        <v>83.481571938861293</v>
      </c>
      <c r="AF46" s="113">
        <v>3.9115516636672898</v>
      </c>
      <c r="AG46" s="20">
        <v>-7.8710134606660302</v>
      </c>
      <c r="AH46" s="113">
        <v>4.1424184331197296</v>
      </c>
      <c r="AI46" s="20">
        <v>89.943512683411299</v>
      </c>
      <c r="AJ46" s="113">
        <v>1.1761890582183501</v>
      </c>
      <c r="AK46" s="20">
        <v>86.272865349821899</v>
      </c>
      <c r="AL46" s="113">
        <v>1.2788777397367901</v>
      </c>
      <c r="AM46" s="20">
        <v>88.282020796624906</v>
      </c>
      <c r="AN46" s="113">
        <v>1.58834630804605</v>
      </c>
      <c r="AO46" s="20">
        <v>-1.6614918867864099</v>
      </c>
      <c r="AP46" s="113">
        <v>2.0332115229877501</v>
      </c>
      <c r="AQ46" s="107"/>
      <c r="AR46" s="107"/>
      <c r="AS46" s="107"/>
      <c r="AT46" s="108"/>
    </row>
    <row r="47" spans="1:46" ht="13" customHeight="1" x14ac:dyDescent="0.15">
      <c r="A47" s="57" t="s">
        <v>281</v>
      </c>
      <c r="B47" s="106">
        <v>2</v>
      </c>
      <c r="C47" s="20">
        <v>79.821201834453205</v>
      </c>
      <c r="D47" s="113">
        <v>0.90665202055983596</v>
      </c>
      <c r="E47" s="20" t="s">
        <v>824</v>
      </c>
      <c r="F47" s="113" t="s">
        <v>824</v>
      </c>
      <c r="G47" s="20">
        <v>79.372271928581796</v>
      </c>
      <c r="H47" s="113">
        <v>0.97622864057286896</v>
      </c>
      <c r="I47" s="20">
        <v>80.824346364452595</v>
      </c>
      <c r="J47" s="113">
        <v>2.7554425837504901</v>
      </c>
      <c r="K47" s="20" t="s">
        <v>824</v>
      </c>
      <c r="L47" s="113" t="s">
        <v>824</v>
      </c>
      <c r="M47" s="20">
        <v>79.654067021268503</v>
      </c>
      <c r="N47" s="113">
        <v>0.95895630879183102</v>
      </c>
      <c r="O47" s="20">
        <v>81.756176610105399</v>
      </c>
      <c r="P47" s="113">
        <v>2.4216916499534999</v>
      </c>
      <c r="Q47" s="20">
        <v>2.1021095888368699</v>
      </c>
      <c r="R47" s="113">
        <v>2.6125303425045199</v>
      </c>
      <c r="S47" s="20">
        <v>79.171329916970805</v>
      </c>
      <c r="T47" s="113">
        <v>1.78634855774836</v>
      </c>
      <c r="U47" s="20">
        <v>78.8557930321562</v>
      </c>
      <c r="V47" s="113">
        <v>1.3030954101966401</v>
      </c>
      <c r="W47" s="20">
        <v>81.118001686244696</v>
      </c>
      <c r="X47" s="113">
        <v>1.5186901324453499</v>
      </c>
      <c r="Y47" s="20">
        <v>1.94667176927386</v>
      </c>
      <c r="Z47" s="113">
        <v>2.3083432678768401</v>
      </c>
      <c r="AA47" s="20" t="s">
        <v>824</v>
      </c>
      <c r="AB47" s="113" t="s">
        <v>824</v>
      </c>
      <c r="AC47" s="20">
        <v>79.716090040661399</v>
      </c>
      <c r="AD47" s="113">
        <v>1.2629996983124401</v>
      </c>
      <c r="AE47" s="20">
        <v>79.509360534578306</v>
      </c>
      <c r="AF47" s="113">
        <v>1.4351797553355199</v>
      </c>
      <c r="AG47" s="20" t="s">
        <v>824</v>
      </c>
      <c r="AH47" s="113" t="s">
        <v>824</v>
      </c>
      <c r="AI47" s="20">
        <v>80.341322358989004</v>
      </c>
      <c r="AJ47" s="113">
        <v>1.0237873768319199</v>
      </c>
      <c r="AK47" s="20">
        <v>78.347254214229295</v>
      </c>
      <c r="AL47" s="113">
        <v>1.74832951310976</v>
      </c>
      <c r="AM47" s="20">
        <v>83.369710554483206</v>
      </c>
      <c r="AN47" s="113">
        <v>3.6218899144198198</v>
      </c>
      <c r="AO47" s="20">
        <v>3.02838819549424</v>
      </c>
      <c r="AP47" s="113">
        <v>3.6923995779059702</v>
      </c>
      <c r="AQ47" s="107"/>
      <c r="AR47" s="107"/>
      <c r="AS47" s="107"/>
      <c r="AT47" s="108"/>
    </row>
    <row r="48" spans="1:46" ht="13" customHeight="1" x14ac:dyDescent="0.15">
      <c r="A48" s="57" t="s">
        <v>282</v>
      </c>
      <c r="B48" s="106">
        <v>2</v>
      </c>
      <c r="C48" s="20">
        <v>91.938297546613001</v>
      </c>
      <c r="D48" s="113">
        <v>0.776781583263224</v>
      </c>
      <c r="E48" s="20">
        <v>94.374248579523893</v>
      </c>
      <c r="F48" s="113">
        <v>1.5450639519546101</v>
      </c>
      <c r="G48" s="20">
        <v>91.519054382140197</v>
      </c>
      <c r="H48" s="113">
        <v>1.13104968658776</v>
      </c>
      <c r="I48" s="20">
        <v>91.202955874634796</v>
      </c>
      <c r="J48" s="113">
        <v>1.20729852659474</v>
      </c>
      <c r="K48" s="20">
        <v>-3.1712927048891002</v>
      </c>
      <c r="L48" s="113">
        <v>1.94246960000149</v>
      </c>
      <c r="M48" s="20">
        <v>91.798394823939304</v>
      </c>
      <c r="N48" s="113">
        <v>0.79154318611118402</v>
      </c>
      <c r="O48" s="20" t="s">
        <v>824</v>
      </c>
      <c r="P48" s="113" t="s">
        <v>824</v>
      </c>
      <c r="Q48" s="20" t="s">
        <v>824</v>
      </c>
      <c r="R48" s="113" t="s">
        <v>824</v>
      </c>
      <c r="S48" s="20">
        <v>92.253122096504001</v>
      </c>
      <c r="T48" s="113">
        <v>1.0918610489952201</v>
      </c>
      <c r="U48" s="20">
        <v>92.009504659572301</v>
      </c>
      <c r="V48" s="113">
        <v>1.2045586385954199</v>
      </c>
      <c r="W48" s="20">
        <v>91.198604129252601</v>
      </c>
      <c r="X48" s="113">
        <v>1.53793759955467</v>
      </c>
      <c r="Y48" s="20">
        <v>-1.05451796725136</v>
      </c>
      <c r="Z48" s="113">
        <v>1.8261762171412901</v>
      </c>
      <c r="AA48" s="20">
        <v>91.690471503418706</v>
      </c>
      <c r="AB48" s="113">
        <v>0.98212987291089204</v>
      </c>
      <c r="AC48" s="20">
        <v>92.829575278843905</v>
      </c>
      <c r="AD48" s="113">
        <v>1.0593587244818901</v>
      </c>
      <c r="AE48" s="20">
        <v>88.998488537158096</v>
      </c>
      <c r="AF48" s="113">
        <v>4.9557305372582201</v>
      </c>
      <c r="AG48" s="20">
        <v>-2.6919829662605399</v>
      </c>
      <c r="AH48" s="113">
        <v>4.9628600718642497</v>
      </c>
      <c r="AI48" s="20">
        <v>92.002560400827093</v>
      </c>
      <c r="AJ48" s="113">
        <v>0.79785541143109395</v>
      </c>
      <c r="AK48" s="20">
        <v>89.903383636969295</v>
      </c>
      <c r="AL48" s="113">
        <v>3.4488575887146302</v>
      </c>
      <c r="AM48" s="20" t="s">
        <v>824</v>
      </c>
      <c r="AN48" s="113" t="s">
        <v>824</v>
      </c>
      <c r="AO48" s="20" t="s">
        <v>824</v>
      </c>
      <c r="AP48" s="113" t="s">
        <v>824</v>
      </c>
      <c r="AQ48" s="107"/>
      <c r="AR48" s="107"/>
      <c r="AS48" s="107"/>
      <c r="AT48" s="108"/>
    </row>
    <row r="49" spans="1:46" ht="13" customHeight="1" x14ac:dyDescent="0.15">
      <c r="A49" s="57" t="s">
        <v>283</v>
      </c>
      <c r="B49" s="106">
        <v>2</v>
      </c>
      <c r="C49" s="20">
        <v>94.804851125306797</v>
      </c>
      <c r="D49" s="113">
        <v>0.42267737145485201</v>
      </c>
      <c r="E49" s="20">
        <v>96.402008007326799</v>
      </c>
      <c r="F49" s="113">
        <v>1.0218031345743599</v>
      </c>
      <c r="G49" s="20">
        <v>94.849715685995406</v>
      </c>
      <c r="H49" s="113">
        <v>1.1594100438192401</v>
      </c>
      <c r="I49" s="20">
        <v>94.193910867693305</v>
      </c>
      <c r="J49" s="113">
        <v>0.50862103358765898</v>
      </c>
      <c r="K49" s="20">
        <v>-2.2080971396335198</v>
      </c>
      <c r="L49" s="113">
        <v>1.1021717014224299</v>
      </c>
      <c r="M49" s="20">
        <v>94.813044889367902</v>
      </c>
      <c r="N49" s="113">
        <v>0.43836677231378801</v>
      </c>
      <c r="O49" s="20">
        <v>94.632399278530102</v>
      </c>
      <c r="P49" s="113">
        <v>1.7392001822832499</v>
      </c>
      <c r="Q49" s="20">
        <v>-0.18064561083782801</v>
      </c>
      <c r="R49" s="113">
        <v>1.76813797292835</v>
      </c>
      <c r="S49" s="20">
        <v>94.242380714123797</v>
      </c>
      <c r="T49" s="113">
        <v>0.54913861895186999</v>
      </c>
      <c r="U49" s="20">
        <v>96.230213405548099</v>
      </c>
      <c r="V49" s="113">
        <v>0.82036058353630903</v>
      </c>
      <c r="W49" s="20">
        <v>96.227890829867405</v>
      </c>
      <c r="X49" s="113">
        <v>1.22373204477331</v>
      </c>
      <c r="Y49" s="20">
        <v>1.9855101157435699</v>
      </c>
      <c r="Z49" s="113">
        <v>1.34076595591224</v>
      </c>
      <c r="AA49" s="20">
        <v>94.987341930661998</v>
      </c>
      <c r="AB49" s="113">
        <v>0.59097533195379304</v>
      </c>
      <c r="AC49" s="20">
        <v>94.504386460199399</v>
      </c>
      <c r="AD49" s="113">
        <v>0.79972253630040102</v>
      </c>
      <c r="AE49" s="20">
        <v>94.477331415983898</v>
      </c>
      <c r="AF49" s="113">
        <v>1.2257071340507899</v>
      </c>
      <c r="AG49" s="20">
        <v>-0.51001051467811498</v>
      </c>
      <c r="AH49" s="113">
        <v>1.3310956023651099</v>
      </c>
      <c r="AI49" s="20">
        <v>94.745335896294307</v>
      </c>
      <c r="AJ49" s="113">
        <v>0.43689443277341</v>
      </c>
      <c r="AK49" s="20" t="s">
        <v>824</v>
      </c>
      <c r="AL49" s="113" t="s">
        <v>824</v>
      </c>
      <c r="AM49" s="20" t="s">
        <v>824</v>
      </c>
      <c r="AN49" s="113" t="s">
        <v>824</v>
      </c>
      <c r="AO49" s="20" t="s">
        <v>824</v>
      </c>
      <c r="AP49" s="113" t="s">
        <v>824</v>
      </c>
      <c r="AQ49" s="107"/>
      <c r="AR49" s="107"/>
      <c r="AS49" s="107"/>
      <c r="AT49" s="108"/>
    </row>
    <row r="50" spans="1:46" ht="13" customHeight="1" x14ac:dyDescent="0.15">
      <c r="A50" s="57" t="s">
        <v>284</v>
      </c>
      <c r="B50" s="106">
        <v>2</v>
      </c>
      <c r="C50" s="20">
        <v>88.325109230548605</v>
      </c>
      <c r="D50" s="113">
        <v>0.73447836290482504</v>
      </c>
      <c r="E50" s="20">
        <v>90.678899147101802</v>
      </c>
      <c r="F50" s="113">
        <v>1.34900546688553</v>
      </c>
      <c r="G50" s="20">
        <v>85.632119468406103</v>
      </c>
      <c r="H50" s="113">
        <v>1.2205000170342899</v>
      </c>
      <c r="I50" s="20">
        <v>90.751772215805403</v>
      </c>
      <c r="J50" s="113">
        <v>1.15240832534268</v>
      </c>
      <c r="K50" s="20">
        <v>7.2873068703629001E-2</v>
      </c>
      <c r="L50" s="113">
        <v>1.78174023175767</v>
      </c>
      <c r="M50" s="20">
        <v>88.357188285034894</v>
      </c>
      <c r="N50" s="113">
        <v>0.741734703452402</v>
      </c>
      <c r="O50" s="20" t="s">
        <v>327</v>
      </c>
      <c r="P50" s="113" t="s">
        <v>327</v>
      </c>
      <c r="Q50" s="20" t="s">
        <v>327</v>
      </c>
      <c r="R50" s="113" t="s">
        <v>327</v>
      </c>
      <c r="S50" s="20">
        <v>88.784130274400695</v>
      </c>
      <c r="T50" s="113">
        <v>0.91959862287688099</v>
      </c>
      <c r="U50" s="20">
        <v>87.159369293983701</v>
      </c>
      <c r="V50" s="113">
        <v>1.7398322982544701</v>
      </c>
      <c r="W50" s="20">
        <v>88.658354819808295</v>
      </c>
      <c r="X50" s="113">
        <v>3.6089542631790699</v>
      </c>
      <c r="Y50" s="20">
        <v>-0.12577545459244299</v>
      </c>
      <c r="Z50" s="113">
        <v>3.7971814888144899</v>
      </c>
      <c r="AA50" s="20">
        <v>89.861092390215902</v>
      </c>
      <c r="AB50" s="113">
        <v>0.89639770992400503</v>
      </c>
      <c r="AC50" s="20">
        <v>86.634293281377197</v>
      </c>
      <c r="AD50" s="113">
        <v>1.13020935830103</v>
      </c>
      <c r="AE50" s="20" t="s">
        <v>824</v>
      </c>
      <c r="AF50" s="113" t="s">
        <v>824</v>
      </c>
      <c r="AG50" s="20" t="s">
        <v>824</v>
      </c>
      <c r="AH50" s="113" t="s">
        <v>824</v>
      </c>
      <c r="AI50" s="20">
        <v>88.719686929271802</v>
      </c>
      <c r="AJ50" s="113">
        <v>0.70485308625163201</v>
      </c>
      <c r="AK50" s="20">
        <v>85.437690116881697</v>
      </c>
      <c r="AL50" s="113">
        <v>2.5594632879136299</v>
      </c>
      <c r="AM50" s="20" t="s">
        <v>327</v>
      </c>
      <c r="AN50" s="113" t="s">
        <v>327</v>
      </c>
      <c r="AO50" s="20" t="s">
        <v>327</v>
      </c>
      <c r="AP50" s="113" t="s">
        <v>327</v>
      </c>
      <c r="AQ50" s="107"/>
      <c r="AR50" s="107"/>
      <c r="AS50" s="107"/>
      <c r="AT50" s="108"/>
    </row>
    <row r="51" spans="1:46" ht="13" customHeight="1" x14ac:dyDescent="0.15">
      <c r="A51" s="57" t="s">
        <v>285</v>
      </c>
      <c r="B51" s="106">
        <v>2</v>
      </c>
      <c r="C51" s="20">
        <v>95.853054631042696</v>
      </c>
      <c r="D51" s="113">
        <v>0.34084869782752197</v>
      </c>
      <c r="E51" s="20">
        <v>93.624659566068004</v>
      </c>
      <c r="F51" s="113">
        <v>2.5016621853958401</v>
      </c>
      <c r="G51" s="20">
        <v>95.687271547824395</v>
      </c>
      <c r="H51" s="113">
        <v>0.82382082550920299</v>
      </c>
      <c r="I51" s="20">
        <v>96.018188493775099</v>
      </c>
      <c r="J51" s="113">
        <v>0.38614844243660801</v>
      </c>
      <c r="K51" s="20">
        <v>2.3935289277071101</v>
      </c>
      <c r="L51" s="113">
        <v>2.5438068703773702</v>
      </c>
      <c r="M51" s="20">
        <v>95.684325326861497</v>
      </c>
      <c r="N51" s="113">
        <v>0.36356526928711302</v>
      </c>
      <c r="O51" s="20">
        <v>97.491263575962606</v>
      </c>
      <c r="P51" s="113">
        <v>0.65266451898189204</v>
      </c>
      <c r="Q51" s="20">
        <v>1.8069382491010899</v>
      </c>
      <c r="R51" s="113">
        <v>0.72138485345889103</v>
      </c>
      <c r="S51" s="20">
        <v>95.876190071581703</v>
      </c>
      <c r="T51" s="113">
        <v>0.346362489642566</v>
      </c>
      <c r="U51" s="20">
        <v>94.353735422366995</v>
      </c>
      <c r="V51" s="113">
        <v>1.63743191148498</v>
      </c>
      <c r="W51" s="20" t="s">
        <v>824</v>
      </c>
      <c r="X51" s="113" t="s">
        <v>824</v>
      </c>
      <c r="Y51" s="20" t="s">
        <v>824</v>
      </c>
      <c r="Z51" s="113" t="s">
        <v>824</v>
      </c>
      <c r="AA51" s="20">
        <v>95.790477716769303</v>
      </c>
      <c r="AB51" s="113">
        <v>0.36201852180560401</v>
      </c>
      <c r="AC51" s="20">
        <v>95.7829403763063</v>
      </c>
      <c r="AD51" s="113">
        <v>0.83334241330903602</v>
      </c>
      <c r="AE51" s="20" t="s">
        <v>327</v>
      </c>
      <c r="AF51" s="113" t="s">
        <v>327</v>
      </c>
      <c r="AG51" s="20" t="s">
        <v>327</v>
      </c>
      <c r="AH51" s="113" t="s">
        <v>327</v>
      </c>
      <c r="AI51" s="20">
        <v>95.841177921031502</v>
      </c>
      <c r="AJ51" s="113">
        <v>0.34159520012831501</v>
      </c>
      <c r="AK51" s="20" t="s">
        <v>824</v>
      </c>
      <c r="AL51" s="113" t="s">
        <v>824</v>
      </c>
      <c r="AM51" s="20" t="s">
        <v>824</v>
      </c>
      <c r="AN51" s="113" t="s">
        <v>824</v>
      </c>
      <c r="AO51" s="20" t="s">
        <v>824</v>
      </c>
      <c r="AP51" s="113" t="s">
        <v>824</v>
      </c>
      <c r="AQ51" s="107"/>
      <c r="AR51" s="107"/>
      <c r="AS51" s="107"/>
      <c r="AT51" s="108"/>
    </row>
    <row r="52" spans="1:46" ht="13" customHeight="1" x14ac:dyDescent="0.15">
      <c r="A52" s="57" t="s">
        <v>286</v>
      </c>
      <c r="B52" s="106">
        <v>2</v>
      </c>
      <c r="C52" s="20">
        <v>93.588956157342096</v>
      </c>
      <c r="D52" s="113">
        <v>0.61638233198677705</v>
      </c>
      <c r="E52" s="20" t="s">
        <v>327</v>
      </c>
      <c r="F52" s="113" t="s">
        <v>327</v>
      </c>
      <c r="G52" s="20" t="s">
        <v>327</v>
      </c>
      <c r="H52" s="113" t="s">
        <v>327</v>
      </c>
      <c r="I52" s="20">
        <v>93.553164023887305</v>
      </c>
      <c r="J52" s="113">
        <v>0.63266115794141398</v>
      </c>
      <c r="K52" s="20" t="s">
        <v>327</v>
      </c>
      <c r="L52" s="113" t="s">
        <v>327</v>
      </c>
      <c r="M52" s="20">
        <v>93.530143302246998</v>
      </c>
      <c r="N52" s="113">
        <v>0.46418260944846101</v>
      </c>
      <c r="O52" s="20">
        <v>93.7449382578355</v>
      </c>
      <c r="P52" s="113">
        <v>3.3997989447275501</v>
      </c>
      <c r="Q52" s="20">
        <v>0.214794955588516</v>
      </c>
      <c r="R52" s="113">
        <v>3.4793618821396799</v>
      </c>
      <c r="S52" s="20">
        <v>93.6639226187595</v>
      </c>
      <c r="T52" s="113">
        <v>1.09679207423077</v>
      </c>
      <c r="U52" s="20">
        <v>93.438220360166596</v>
      </c>
      <c r="V52" s="113">
        <v>0.61101214018905303</v>
      </c>
      <c r="W52" s="20" t="s">
        <v>824</v>
      </c>
      <c r="X52" s="113" t="s">
        <v>824</v>
      </c>
      <c r="Y52" s="20" t="s">
        <v>824</v>
      </c>
      <c r="Z52" s="113" t="s">
        <v>824</v>
      </c>
      <c r="AA52" s="20">
        <v>93.454902914856902</v>
      </c>
      <c r="AB52" s="113">
        <v>0.59500700927022998</v>
      </c>
      <c r="AC52" s="20">
        <v>93.730411847889201</v>
      </c>
      <c r="AD52" s="113">
        <v>1.39443580580408</v>
      </c>
      <c r="AE52" s="20" t="s">
        <v>824</v>
      </c>
      <c r="AF52" s="113" t="s">
        <v>824</v>
      </c>
      <c r="AG52" s="20" t="s">
        <v>824</v>
      </c>
      <c r="AH52" s="113" t="s">
        <v>824</v>
      </c>
      <c r="AI52" s="20">
        <v>93.341110038523595</v>
      </c>
      <c r="AJ52" s="113">
        <v>0.84488052623683096</v>
      </c>
      <c r="AK52" s="20">
        <v>94.073688902119798</v>
      </c>
      <c r="AL52" s="113">
        <v>0.69052017377205899</v>
      </c>
      <c r="AM52" s="20" t="s">
        <v>824</v>
      </c>
      <c r="AN52" s="113" t="s">
        <v>824</v>
      </c>
      <c r="AO52" s="20" t="s">
        <v>824</v>
      </c>
      <c r="AP52" s="113" t="s">
        <v>824</v>
      </c>
      <c r="AQ52" s="107"/>
      <c r="AR52" s="107"/>
      <c r="AS52" s="107"/>
      <c r="AT52" s="108"/>
    </row>
    <row r="53" spans="1:46" ht="13" customHeight="1" x14ac:dyDescent="0.15">
      <c r="A53" s="57" t="s">
        <v>287</v>
      </c>
      <c r="B53" s="106">
        <v>2</v>
      </c>
      <c r="C53" s="20">
        <v>83.762759788477496</v>
      </c>
      <c r="D53" s="113">
        <v>0.89359325789307398</v>
      </c>
      <c r="E53" s="20">
        <v>84.968273911985307</v>
      </c>
      <c r="F53" s="113">
        <v>1.9232885991329201</v>
      </c>
      <c r="G53" s="20">
        <v>83.790267086556995</v>
      </c>
      <c r="H53" s="113">
        <v>0.95006656388301802</v>
      </c>
      <c r="I53" s="20">
        <v>80.314300342124596</v>
      </c>
      <c r="J53" s="113">
        <v>4.0668941738041697</v>
      </c>
      <c r="K53" s="20">
        <v>-4.6539735698607698</v>
      </c>
      <c r="L53" s="113">
        <v>4.4971167415285302</v>
      </c>
      <c r="M53" s="20">
        <v>83.0894069567304</v>
      </c>
      <c r="N53" s="113">
        <v>0.94258840601629901</v>
      </c>
      <c r="O53" s="20">
        <v>88.961489329641594</v>
      </c>
      <c r="P53" s="113">
        <v>2.1846005998340101</v>
      </c>
      <c r="Q53" s="20">
        <v>5.8720823729112102</v>
      </c>
      <c r="R53" s="113">
        <v>2.3189341126158398</v>
      </c>
      <c r="S53" s="20">
        <v>83.860189497882203</v>
      </c>
      <c r="T53" s="113">
        <v>1.0025949376204799</v>
      </c>
      <c r="U53" s="20">
        <v>81.049221160100501</v>
      </c>
      <c r="V53" s="113">
        <v>3.4955271215002801</v>
      </c>
      <c r="W53" s="20">
        <v>84.876200342182599</v>
      </c>
      <c r="X53" s="113">
        <v>2.8167509900193899</v>
      </c>
      <c r="Y53" s="20">
        <v>1.0160108443003999</v>
      </c>
      <c r="Z53" s="113">
        <v>2.8913032959338598</v>
      </c>
      <c r="AA53" s="20">
        <v>84.611652501783198</v>
      </c>
      <c r="AB53" s="113">
        <v>1.4498430061735601</v>
      </c>
      <c r="AC53" s="20">
        <v>83.065379723781902</v>
      </c>
      <c r="AD53" s="113">
        <v>1.35856501211632</v>
      </c>
      <c r="AE53" s="20">
        <v>84.154733765487705</v>
      </c>
      <c r="AF53" s="113">
        <v>2.2947289699664402</v>
      </c>
      <c r="AG53" s="20">
        <v>-0.45691873629549201</v>
      </c>
      <c r="AH53" s="113">
        <v>2.7570543685217799</v>
      </c>
      <c r="AI53" s="20">
        <v>84.779363624873099</v>
      </c>
      <c r="AJ53" s="113">
        <v>1.2030589626721899</v>
      </c>
      <c r="AK53" s="20">
        <v>82.715939021306497</v>
      </c>
      <c r="AL53" s="113">
        <v>1.38236270556341</v>
      </c>
      <c r="AM53" s="20">
        <v>80.927472460594601</v>
      </c>
      <c r="AN53" s="113">
        <v>3.7724977376409599</v>
      </c>
      <c r="AO53" s="20">
        <v>-3.8518911642784599</v>
      </c>
      <c r="AP53" s="113">
        <v>3.8024005840613402</v>
      </c>
      <c r="AQ53" s="107"/>
      <c r="AR53" s="107"/>
      <c r="AS53" s="107"/>
      <c r="AT53" s="108"/>
    </row>
    <row r="54" spans="1:46" ht="13" customHeight="1" x14ac:dyDescent="0.15">
      <c r="A54" s="57" t="s">
        <v>288</v>
      </c>
      <c r="B54" s="106">
        <v>2</v>
      </c>
      <c r="C54" s="20">
        <v>83.996896659873599</v>
      </c>
      <c r="D54" s="113">
        <v>0.86988425292432403</v>
      </c>
      <c r="E54" s="20">
        <v>83.447180679015403</v>
      </c>
      <c r="F54" s="113">
        <v>2.03170751351895</v>
      </c>
      <c r="G54" s="20">
        <v>83.574849224620294</v>
      </c>
      <c r="H54" s="113">
        <v>1.0614428362243</v>
      </c>
      <c r="I54" s="20">
        <v>87.275178865945804</v>
      </c>
      <c r="J54" s="113">
        <v>1.7375808816473</v>
      </c>
      <c r="K54" s="20">
        <v>3.8279981869303401</v>
      </c>
      <c r="L54" s="113">
        <v>2.6966193127387901</v>
      </c>
      <c r="M54" s="20">
        <v>84.0706812797157</v>
      </c>
      <c r="N54" s="113">
        <v>0.91342855612338103</v>
      </c>
      <c r="O54" s="20" t="s">
        <v>824</v>
      </c>
      <c r="P54" s="113" t="s">
        <v>824</v>
      </c>
      <c r="Q54" s="20" t="s">
        <v>824</v>
      </c>
      <c r="R54" s="113" t="s">
        <v>824</v>
      </c>
      <c r="S54" s="20">
        <v>84.361652902982101</v>
      </c>
      <c r="T54" s="113">
        <v>1.3137393988027599</v>
      </c>
      <c r="U54" s="20">
        <v>81.604739069461402</v>
      </c>
      <c r="V54" s="113">
        <v>1.8049186950946099</v>
      </c>
      <c r="W54" s="20">
        <v>86.723348952969403</v>
      </c>
      <c r="X54" s="113">
        <v>2.12166287848135</v>
      </c>
      <c r="Y54" s="20">
        <v>2.3616960499872599</v>
      </c>
      <c r="Z54" s="113">
        <v>2.6314932479394302</v>
      </c>
      <c r="AA54" s="20">
        <v>87.382886233386401</v>
      </c>
      <c r="AB54" s="113">
        <v>2.5882303861619902</v>
      </c>
      <c r="AC54" s="20">
        <v>82.882296786481305</v>
      </c>
      <c r="AD54" s="113">
        <v>1.3477250051668901</v>
      </c>
      <c r="AE54" s="20">
        <v>85.883306046112395</v>
      </c>
      <c r="AF54" s="113">
        <v>1.4283619488052499</v>
      </c>
      <c r="AG54" s="20">
        <v>-1.49958018727401</v>
      </c>
      <c r="AH54" s="113">
        <v>2.8807330238067101</v>
      </c>
      <c r="AI54" s="20">
        <v>84.7210882739504</v>
      </c>
      <c r="AJ54" s="113">
        <v>1.21324878107925</v>
      </c>
      <c r="AK54" s="20">
        <v>82.690229059976303</v>
      </c>
      <c r="AL54" s="113">
        <v>1.64603206371347</v>
      </c>
      <c r="AM54" s="20" t="s">
        <v>824</v>
      </c>
      <c r="AN54" s="113" t="s">
        <v>824</v>
      </c>
      <c r="AO54" s="20" t="s">
        <v>824</v>
      </c>
      <c r="AP54" s="113" t="s">
        <v>824</v>
      </c>
      <c r="AQ54" s="107"/>
      <c r="AR54" s="107"/>
      <c r="AS54" s="107"/>
      <c r="AT54" s="108"/>
    </row>
    <row r="55" spans="1:46" ht="13" customHeight="1" x14ac:dyDescent="0.15">
      <c r="A55" s="57" t="s">
        <v>289</v>
      </c>
      <c r="B55" s="106">
        <v>2</v>
      </c>
      <c r="C55" s="20">
        <v>80.6914718278218</v>
      </c>
      <c r="D55" s="113">
        <v>1.0248908669121399</v>
      </c>
      <c r="E55" s="20">
        <v>90.295594161446203</v>
      </c>
      <c r="F55" s="113">
        <v>2.5073877914498102</v>
      </c>
      <c r="G55" s="20">
        <v>80.979900267078904</v>
      </c>
      <c r="H55" s="113">
        <v>1.56815701791718</v>
      </c>
      <c r="I55" s="20">
        <v>78.694355305020494</v>
      </c>
      <c r="J55" s="113">
        <v>1.5393433466642601</v>
      </c>
      <c r="K55" s="20">
        <v>-11.601238856425599</v>
      </c>
      <c r="L55" s="113">
        <v>2.8327259800053199</v>
      </c>
      <c r="M55" s="20">
        <v>82.190457137907401</v>
      </c>
      <c r="N55" s="113">
        <v>1.0694022957859599</v>
      </c>
      <c r="O55" s="20">
        <v>78.929210925298307</v>
      </c>
      <c r="P55" s="113">
        <v>3.4484722060267798</v>
      </c>
      <c r="Q55" s="20">
        <v>-3.26124621260908</v>
      </c>
      <c r="R55" s="113">
        <v>3.4454320571582602</v>
      </c>
      <c r="S55" s="20">
        <v>82.392766567740793</v>
      </c>
      <c r="T55" s="113">
        <v>2.4494556427051899</v>
      </c>
      <c r="U55" s="20">
        <v>81.728114247279294</v>
      </c>
      <c r="V55" s="113">
        <v>3.01645139126243</v>
      </c>
      <c r="W55" s="20">
        <v>80.821950826836002</v>
      </c>
      <c r="X55" s="113">
        <v>1.39275563207288</v>
      </c>
      <c r="Y55" s="20">
        <v>-1.57081574090482</v>
      </c>
      <c r="Z55" s="113">
        <v>2.8808283277947502</v>
      </c>
      <c r="AA55" s="20">
        <v>84.226906981803396</v>
      </c>
      <c r="AB55" s="113">
        <v>3.4400002834399501</v>
      </c>
      <c r="AC55" s="20">
        <v>81.9685440614996</v>
      </c>
      <c r="AD55" s="113">
        <v>1.9713666560365699</v>
      </c>
      <c r="AE55" s="20">
        <v>80.618321169967402</v>
      </c>
      <c r="AF55" s="113">
        <v>1.4162712398192301</v>
      </c>
      <c r="AG55" s="20">
        <v>-3.6085858118360399</v>
      </c>
      <c r="AH55" s="113">
        <v>3.6564265994585599</v>
      </c>
      <c r="AI55" s="20">
        <v>81.312628716541198</v>
      </c>
      <c r="AJ55" s="113">
        <v>1.2421049089819101</v>
      </c>
      <c r="AK55" s="20">
        <v>82.241079955293998</v>
      </c>
      <c r="AL55" s="113">
        <v>3.2003514388724401</v>
      </c>
      <c r="AM55" s="20">
        <v>78.236646838059499</v>
      </c>
      <c r="AN55" s="113">
        <v>4.11945329648848</v>
      </c>
      <c r="AO55" s="20">
        <v>-3.0759818784816799</v>
      </c>
      <c r="AP55" s="113">
        <v>4.3761975186177802</v>
      </c>
      <c r="AQ55" s="107"/>
      <c r="AR55" s="107"/>
      <c r="AS55" s="107"/>
      <c r="AT55" s="108"/>
    </row>
    <row r="56" spans="1:46" ht="13" customHeight="1" x14ac:dyDescent="0.15">
      <c r="A56" s="57" t="s">
        <v>290</v>
      </c>
      <c r="B56" s="106">
        <v>2</v>
      </c>
      <c r="C56" s="20">
        <v>89.914442190513299</v>
      </c>
      <c r="D56" s="113">
        <v>0.58784714086473</v>
      </c>
      <c r="E56" s="20">
        <v>95.851564119666605</v>
      </c>
      <c r="F56" s="113">
        <v>1.6629766240291599</v>
      </c>
      <c r="G56" s="20">
        <v>89.044313107241095</v>
      </c>
      <c r="H56" s="113">
        <v>0.80083458273602204</v>
      </c>
      <c r="I56" s="20">
        <v>91.037429288640297</v>
      </c>
      <c r="J56" s="113">
        <v>1.1578059758752799</v>
      </c>
      <c r="K56" s="20">
        <v>-4.8141348310263199</v>
      </c>
      <c r="L56" s="113">
        <v>1.9728926647196801</v>
      </c>
      <c r="M56" s="20">
        <v>88.930963738511295</v>
      </c>
      <c r="N56" s="113">
        <v>0.68432840015067198</v>
      </c>
      <c r="O56" s="20">
        <v>93.156619468273703</v>
      </c>
      <c r="P56" s="113">
        <v>1.2129486430490199</v>
      </c>
      <c r="Q56" s="20">
        <v>4.22565572976242</v>
      </c>
      <c r="R56" s="113">
        <v>1.3827712831830099</v>
      </c>
      <c r="S56" s="20">
        <v>90.675333742705405</v>
      </c>
      <c r="T56" s="113">
        <v>0.89042775943622798</v>
      </c>
      <c r="U56" s="20">
        <v>90.015777102817296</v>
      </c>
      <c r="V56" s="113">
        <v>1.1436831896722699</v>
      </c>
      <c r="W56" s="20">
        <v>90.234539817018103</v>
      </c>
      <c r="X56" s="113">
        <v>2.6958916970115001</v>
      </c>
      <c r="Y56" s="20">
        <v>-0.440793925687331</v>
      </c>
      <c r="Z56" s="113">
        <v>2.9309719293596301</v>
      </c>
      <c r="AA56" s="20">
        <v>88.212658896630501</v>
      </c>
      <c r="AB56" s="113">
        <v>2.3183231781392899</v>
      </c>
      <c r="AC56" s="20">
        <v>90.795249177196197</v>
      </c>
      <c r="AD56" s="113">
        <v>0.69330267758600295</v>
      </c>
      <c r="AE56" s="20">
        <v>89.946485494151801</v>
      </c>
      <c r="AF56" s="113">
        <v>2.09058931579689</v>
      </c>
      <c r="AG56" s="20">
        <v>1.7338265975213401</v>
      </c>
      <c r="AH56" s="113">
        <v>3.11299397293751</v>
      </c>
      <c r="AI56" s="20">
        <v>89.604649578194298</v>
      </c>
      <c r="AJ56" s="113">
        <v>0.77322420957023397</v>
      </c>
      <c r="AK56" s="20">
        <v>92.208245494104901</v>
      </c>
      <c r="AL56" s="113">
        <v>0.97477050007004096</v>
      </c>
      <c r="AM56" s="20">
        <v>86.449387551252698</v>
      </c>
      <c r="AN56" s="113">
        <v>5.7278187179589004</v>
      </c>
      <c r="AO56" s="20">
        <v>-3.1552620269415601</v>
      </c>
      <c r="AP56" s="113">
        <v>5.7942012285582596</v>
      </c>
      <c r="AQ56" s="107"/>
      <c r="AR56" s="107"/>
      <c r="AS56" s="107"/>
      <c r="AT56" s="108"/>
    </row>
    <row r="57" spans="1:46" ht="13" customHeight="1" x14ac:dyDescent="0.15">
      <c r="A57" s="57" t="s">
        <v>291</v>
      </c>
      <c r="B57" s="106">
        <v>2</v>
      </c>
      <c r="C57" s="20">
        <v>90.237527140915802</v>
      </c>
      <c r="D57" s="113">
        <v>0.99533053728217202</v>
      </c>
      <c r="E57" s="20">
        <v>87.354698795678402</v>
      </c>
      <c r="F57" s="113">
        <v>5.00751835260942</v>
      </c>
      <c r="G57" s="20">
        <v>91.045348663639601</v>
      </c>
      <c r="H57" s="113">
        <v>1.07219341996085</v>
      </c>
      <c r="I57" s="20">
        <v>90.409055617617199</v>
      </c>
      <c r="J57" s="113">
        <v>1.896165689044</v>
      </c>
      <c r="K57" s="20">
        <v>3.05435682193874</v>
      </c>
      <c r="L57" s="113">
        <v>5.0765984270323496</v>
      </c>
      <c r="M57" s="20">
        <v>89.209114646692996</v>
      </c>
      <c r="N57" s="113">
        <v>1.36113106522795</v>
      </c>
      <c r="O57" s="20">
        <v>94.745962544064596</v>
      </c>
      <c r="P57" s="113">
        <v>1.7055003231144701</v>
      </c>
      <c r="Q57" s="20">
        <v>5.53684789737164</v>
      </c>
      <c r="R57" s="113">
        <v>2.1932274416089999</v>
      </c>
      <c r="S57" s="20">
        <v>92.446109547981095</v>
      </c>
      <c r="T57" s="113">
        <v>1.1132013436268799</v>
      </c>
      <c r="U57" s="20">
        <v>92.350243175289094</v>
      </c>
      <c r="V57" s="113">
        <v>1.2228401401709099</v>
      </c>
      <c r="W57" s="20">
        <v>84.018001834697799</v>
      </c>
      <c r="X57" s="113">
        <v>4.6828649520199201</v>
      </c>
      <c r="Y57" s="20">
        <v>-8.4281077132832696</v>
      </c>
      <c r="Z57" s="113">
        <v>4.8104573991180599</v>
      </c>
      <c r="AA57" s="20">
        <v>93.636701554569896</v>
      </c>
      <c r="AB57" s="113">
        <v>2.9306700648894899</v>
      </c>
      <c r="AC57" s="20">
        <v>91.802211796464604</v>
      </c>
      <c r="AD57" s="113">
        <v>1.01328699903001</v>
      </c>
      <c r="AE57" s="20">
        <v>87.768557210746394</v>
      </c>
      <c r="AF57" s="113">
        <v>3.5322407244771798</v>
      </c>
      <c r="AG57" s="20">
        <v>-5.8681443438235199</v>
      </c>
      <c r="AH57" s="113">
        <v>4.5407338855401003</v>
      </c>
      <c r="AI57" s="20">
        <v>92.353482759793295</v>
      </c>
      <c r="AJ57" s="113">
        <v>1.19406399576508</v>
      </c>
      <c r="AK57" s="20">
        <v>89.097166595023396</v>
      </c>
      <c r="AL57" s="113">
        <v>1.84678482628995</v>
      </c>
      <c r="AM57" s="20">
        <v>93.309319907802603</v>
      </c>
      <c r="AN57" s="113">
        <v>1.7841474052034301</v>
      </c>
      <c r="AO57" s="20">
        <v>0.95583714800925201</v>
      </c>
      <c r="AP57" s="113">
        <v>2.1723198588090198</v>
      </c>
      <c r="AQ57" s="107"/>
      <c r="AR57" s="107"/>
      <c r="AS57" s="107"/>
      <c r="AT57" s="108"/>
    </row>
    <row r="58" spans="1:46" ht="13" customHeight="1" x14ac:dyDescent="0.15">
      <c r="A58" s="57" t="s">
        <v>292</v>
      </c>
      <c r="B58" s="106">
        <v>2</v>
      </c>
      <c r="C58" s="20">
        <v>81.601064373517801</v>
      </c>
      <c r="D58" s="113">
        <v>0.91465316622243198</v>
      </c>
      <c r="E58" s="20">
        <v>84.877816609019206</v>
      </c>
      <c r="F58" s="113">
        <v>3.0042119516051899</v>
      </c>
      <c r="G58" s="20">
        <v>81.548046281395003</v>
      </c>
      <c r="H58" s="113">
        <v>1.98888603908751</v>
      </c>
      <c r="I58" s="20">
        <v>80.651828301575094</v>
      </c>
      <c r="J58" s="113">
        <v>1.06958264706085</v>
      </c>
      <c r="K58" s="20">
        <v>-4.2259883074441298</v>
      </c>
      <c r="L58" s="113">
        <v>3.2157111768883002</v>
      </c>
      <c r="M58" s="20">
        <v>81.926843058053805</v>
      </c>
      <c r="N58" s="113">
        <v>0.98734010350896095</v>
      </c>
      <c r="O58" s="20">
        <v>77.046273111883806</v>
      </c>
      <c r="P58" s="113">
        <v>2.81300395112387</v>
      </c>
      <c r="Q58" s="20">
        <v>-4.8805699461699401</v>
      </c>
      <c r="R58" s="113">
        <v>2.98167008066119</v>
      </c>
      <c r="S58" s="20">
        <v>81.915053745481799</v>
      </c>
      <c r="T58" s="113">
        <v>1.23838551578376</v>
      </c>
      <c r="U58" s="20">
        <v>81.659880648308501</v>
      </c>
      <c r="V58" s="113">
        <v>2.0904840041963801</v>
      </c>
      <c r="W58" s="20">
        <v>80.639002248944806</v>
      </c>
      <c r="X58" s="113">
        <v>1.87395836555566</v>
      </c>
      <c r="Y58" s="20">
        <v>-1.27605149653702</v>
      </c>
      <c r="Z58" s="113">
        <v>2.2001107078792201</v>
      </c>
      <c r="AA58" s="20">
        <v>79.456714101854303</v>
      </c>
      <c r="AB58" s="113">
        <v>1.1937312633561901</v>
      </c>
      <c r="AC58" s="20">
        <v>83.0782377376418</v>
      </c>
      <c r="AD58" s="113">
        <v>1.50582806781921</v>
      </c>
      <c r="AE58" s="20">
        <v>83.098838710248202</v>
      </c>
      <c r="AF58" s="113">
        <v>2.4981486380559099</v>
      </c>
      <c r="AG58" s="20">
        <v>3.6421246083938899</v>
      </c>
      <c r="AH58" s="113">
        <v>2.54408883108841</v>
      </c>
      <c r="AI58" s="20">
        <v>81.266541116474102</v>
      </c>
      <c r="AJ58" s="113">
        <v>0.98350707625682798</v>
      </c>
      <c r="AK58" s="20">
        <v>84.119654946475805</v>
      </c>
      <c r="AL58" s="113">
        <v>3.2770050222201399</v>
      </c>
      <c r="AM58" s="20" t="s">
        <v>824</v>
      </c>
      <c r="AN58" s="113" t="s">
        <v>824</v>
      </c>
      <c r="AO58" s="20" t="s">
        <v>824</v>
      </c>
      <c r="AP58" s="113" t="s">
        <v>824</v>
      </c>
      <c r="AQ58" s="107"/>
      <c r="AR58" s="107"/>
      <c r="AS58" s="107"/>
      <c r="AT58" s="108"/>
    </row>
    <row r="59" spans="1:46" ht="13" customHeight="1" x14ac:dyDescent="0.15">
      <c r="A59" s="57" t="s">
        <v>293</v>
      </c>
      <c r="B59" s="106">
        <v>2</v>
      </c>
      <c r="C59" s="20">
        <v>94.476796534020707</v>
      </c>
      <c r="D59" s="113">
        <v>0.542937285183553</v>
      </c>
      <c r="E59" s="20">
        <v>97.448994536490702</v>
      </c>
      <c r="F59" s="113">
        <v>0.91366892490978402</v>
      </c>
      <c r="G59" s="20">
        <v>93.872906853863</v>
      </c>
      <c r="H59" s="113">
        <v>1.1345160344602701</v>
      </c>
      <c r="I59" s="20">
        <v>94.493794633406196</v>
      </c>
      <c r="J59" s="113">
        <v>0.70715051786838201</v>
      </c>
      <c r="K59" s="20">
        <v>-2.95519990308452</v>
      </c>
      <c r="L59" s="113">
        <v>1.1478141896974099</v>
      </c>
      <c r="M59" s="20">
        <v>95.095091661446205</v>
      </c>
      <c r="N59" s="113">
        <v>0.73405607163976405</v>
      </c>
      <c r="O59" s="20">
        <v>94.318445496761797</v>
      </c>
      <c r="P59" s="113">
        <v>0.74571647887010595</v>
      </c>
      <c r="Q59" s="20">
        <v>-0.77664616468437897</v>
      </c>
      <c r="R59" s="113">
        <v>1.0513044164374801</v>
      </c>
      <c r="S59" s="20">
        <v>94.703835066696001</v>
      </c>
      <c r="T59" s="113">
        <v>0.702989996146415</v>
      </c>
      <c r="U59" s="20">
        <v>95.244179660452403</v>
      </c>
      <c r="V59" s="113">
        <v>0.93762266460502897</v>
      </c>
      <c r="W59" s="20">
        <v>92.108613514281302</v>
      </c>
      <c r="X59" s="113">
        <v>1.2225062591378699</v>
      </c>
      <c r="Y59" s="20">
        <v>-2.59522155241467</v>
      </c>
      <c r="Z59" s="113">
        <v>1.3877519451838101</v>
      </c>
      <c r="AA59" s="20">
        <v>95.461372869541407</v>
      </c>
      <c r="AB59" s="113">
        <v>0.85516848643735299</v>
      </c>
      <c r="AC59" s="20">
        <v>95.144762483698997</v>
      </c>
      <c r="AD59" s="113">
        <v>0.709620352709603</v>
      </c>
      <c r="AE59" s="20">
        <v>93.425730856345794</v>
      </c>
      <c r="AF59" s="113">
        <v>1.2299040355256501</v>
      </c>
      <c r="AG59" s="20">
        <v>-2.0356420131955799</v>
      </c>
      <c r="AH59" s="113">
        <v>1.4939237209588601</v>
      </c>
      <c r="AI59" s="20">
        <v>94.309436273343294</v>
      </c>
      <c r="AJ59" s="113">
        <v>0.65483984511611804</v>
      </c>
      <c r="AK59" s="20">
        <v>95.284427377294605</v>
      </c>
      <c r="AL59" s="113">
        <v>1.50136344629651</v>
      </c>
      <c r="AM59" s="20" t="s">
        <v>824</v>
      </c>
      <c r="AN59" s="113" t="s">
        <v>824</v>
      </c>
      <c r="AO59" s="20" t="s">
        <v>824</v>
      </c>
      <c r="AP59" s="113" t="s">
        <v>824</v>
      </c>
      <c r="AQ59" s="107"/>
      <c r="AR59" s="107"/>
      <c r="AS59" s="107"/>
      <c r="AT59" s="108"/>
    </row>
    <row r="60" spans="1:46" ht="13" customHeight="1" x14ac:dyDescent="0.15">
      <c r="A60" s="57" t="s">
        <v>294</v>
      </c>
      <c r="B60" s="106">
        <v>2</v>
      </c>
      <c r="C60" s="20">
        <v>88.542542761728797</v>
      </c>
      <c r="D60" s="113">
        <v>1.09225398817997</v>
      </c>
      <c r="E60" s="20">
        <v>83.081130809402197</v>
      </c>
      <c r="F60" s="113">
        <v>3.5317043810323798</v>
      </c>
      <c r="G60" s="20">
        <v>88.651099482806998</v>
      </c>
      <c r="H60" s="113">
        <v>1.8196856375007699</v>
      </c>
      <c r="I60" s="20">
        <v>89.590184229346804</v>
      </c>
      <c r="J60" s="113">
        <v>1.18870966077541</v>
      </c>
      <c r="K60" s="20">
        <v>6.5090534199446397</v>
      </c>
      <c r="L60" s="113">
        <v>3.66347758735199</v>
      </c>
      <c r="M60" s="20">
        <v>87.910642390489301</v>
      </c>
      <c r="N60" s="113">
        <v>1.1577510829067199</v>
      </c>
      <c r="O60" s="20">
        <v>92.6340303013138</v>
      </c>
      <c r="P60" s="113">
        <v>3.2365698792944602</v>
      </c>
      <c r="Q60" s="20">
        <v>4.7233879108244299</v>
      </c>
      <c r="R60" s="113">
        <v>3.43362282656277</v>
      </c>
      <c r="S60" s="20">
        <v>94.356125251949294</v>
      </c>
      <c r="T60" s="113">
        <v>1.87579945739561</v>
      </c>
      <c r="U60" s="20">
        <v>90.348380930941204</v>
      </c>
      <c r="V60" s="113">
        <v>2.4117535549141098</v>
      </c>
      <c r="W60" s="20">
        <v>85.496966902864401</v>
      </c>
      <c r="X60" s="113">
        <v>1.4352675230535501</v>
      </c>
      <c r="Y60" s="20">
        <v>-8.8591583490848897</v>
      </c>
      <c r="Z60" s="113">
        <v>2.3465393859505901</v>
      </c>
      <c r="AA60" s="20">
        <v>88.363025676717101</v>
      </c>
      <c r="AB60" s="113">
        <v>3.2250123471801899</v>
      </c>
      <c r="AC60" s="20">
        <v>87.513578370173903</v>
      </c>
      <c r="AD60" s="113">
        <v>1.65946935250382</v>
      </c>
      <c r="AE60" s="20">
        <v>90.111631217840099</v>
      </c>
      <c r="AF60" s="113">
        <v>1.3769460154947999</v>
      </c>
      <c r="AG60" s="20">
        <v>1.74860554112297</v>
      </c>
      <c r="AH60" s="113">
        <v>3.5041784991146798</v>
      </c>
      <c r="AI60" s="20">
        <v>89.754142190889596</v>
      </c>
      <c r="AJ60" s="113">
        <v>1.90405867588084</v>
      </c>
      <c r="AK60" s="20">
        <v>88.005171918915593</v>
      </c>
      <c r="AL60" s="113">
        <v>1.46788299005926</v>
      </c>
      <c r="AM60" s="20">
        <v>84.960853114756702</v>
      </c>
      <c r="AN60" s="113">
        <v>3.7533033121254999</v>
      </c>
      <c r="AO60" s="20">
        <v>-4.7932890761328801</v>
      </c>
      <c r="AP60" s="113">
        <v>4.12869210253064</v>
      </c>
      <c r="AQ60" s="107"/>
      <c r="AR60" s="107"/>
      <c r="AS60" s="107"/>
      <c r="AT60" s="108"/>
    </row>
    <row r="61" spans="1:46" ht="13" customHeight="1" x14ac:dyDescent="0.15">
      <c r="A61" s="57" t="s">
        <v>295</v>
      </c>
      <c r="B61" s="106">
        <v>2</v>
      </c>
      <c r="C61" s="20">
        <v>94.841121448430101</v>
      </c>
      <c r="D61" s="113">
        <v>0.34753327846255999</v>
      </c>
      <c r="E61" s="20">
        <v>94.662962759619106</v>
      </c>
      <c r="F61" s="113">
        <v>0.53426043671364498</v>
      </c>
      <c r="G61" s="20">
        <v>94.771349315827393</v>
      </c>
      <c r="H61" s="113">
        <v>0.71307906377528596</v>
      </c>
      <c r="I61" s="20">
        <v>95.444793876193003</v>
      </c>
      <c r="J61" s="113">
        <v>0.64246316241528301</v>
      </c>
      <c r="K61" s="20">
        <v>0.78183111657384097</v>
      </c>
      <c r="L61" s="113">
        <v>0.85035258742799702</v>
      </c>
      <c r="M61" s="20">
        <v>94.862932509182002</v>
      </c>
      <c r="N61" s="113">
        <v>0.34886500352811101</v>
      </c>
      <c r="O61" s="20" t="s">
        <v>824</v>
      </c>
      <c r="P61" s="113" t="s">
        <v>824</v>
      </c>
      <c r="Q61" s="20" t="s">
        <v>824</v>
      </c>
      <c r="R61" s="113" t="s">
        <v>824</v>
      </c>
      <c r="S61" s="20">
        <v>94.851835831752695</v>
      </c>
      <c r="T61" s="113">
        <v>0.34665787325866398</v>
      </c>
      <c r="U61" s="20">
        <v>94.824281138551598</v>
      </c>
      <c r="V61" s="113">
        <v>1.3836272890083701</v>
      </c>
      <c r="W61" s="20" t="s">
        <v>824</v>
      </c>
      <c r="X61" s="113" t="s">
        <v>824</v>
      </c>
      <c r="Y61" s="20" t="s">
        <v>824</v>
      </c>
      <c r="Z61" s="113" t="s">
        <v>824</v>
      </c>
      <c r="AA61" s="20">
        <v>94.946049818985401</v>
      </c>
      <c r="AB61" s="113">
        <v>0.36141853871647001</v>
      </c>
      <c r="AC61" s="20">
        <v>94.950451179769004</v>
      </c>
      <c r="AD61" s="113">
        <v>0.96637180901550201</v>
      </c>
      <c r="AE61" s="20">
        <v>93.656976976946595</v>
      </c>
      <c r="AF61" s="113">
        <v>1.5304986019581599</v>
      </c>
      <c r="AG61" s="20">
        <v>-1.28907284203888</v>
      </c>
      <c r="AH61" s="113">
        <v>1.52125231508374</v>
      </c>
      <c r="AI61" s="20">
        <v>94.893385568546293</v>
      </c>
      <c r="AJ61" s="113">
        <v>0.34244389408680398</v>
      </c>
      <c r="AK61" s="20" t="s">
        <v>327</v>
      </c>
      <c r="AL61" s="113" t="s">
        <v>327</v>
      </c>
      <c r="AM61" s="20" t="s">
        <v>824</v>
      </c>
      <c r="AN61" s="113" t="s">
        <v>824</v>
      </c>
      <c r="AO61" s="20" t="s">
        <v>824</v>
      </c>
      <c r="AP61" s="113" t="s">
        <v>824</v>
      </c>
      <c r="AQ61" s="107"/>
      <c r="AR61" s="107"/>
      <c r="AS61" s="107"/>
      <c r="AT61" s="108"/>
    </row>
    <row r="62" spans="1:46" ht="13" customHeight="1" x14ac:dyDescent="0.15">
      <c r="A62" s="57" t="s">
        <v>296</v>
      </c>
      <c r="B62" s="106">
        <v>2</v>
      </c>
      <c r="C62" s="20">
        <v>98.004862135215504</v>
      </c>
      <c r="D62" s="113">
        <v>0.221765694823194</v>
      </c>
      <c r="E62" s="20">
        <v>97.582641949857603</v>
      </c>
      <c r="F62" s="113">
        <v>0.45251866084428499</v>
      </c>
      <c r="G62" s="20">
        <v>98.517154243145001</v>
      </c>
      <c r="H62" s="113">
        <v>0.31133673875366003</v>
      </c>
      <c r="I62" s="20">
        <v>97.275669800018207</v>
      </c>
      <c r="J62" s="113">
        <v>0.46653255268022498</v>
      </c>
      <c r="K62" s="20">
        <v>-0.30697214983946702</v>
      </c>
      <c r="L62" s="113">
        <v>0.65073167541006605</v>
      </c>
      <c r="M62" s="20">
        <v>98.004521447539901</v>
      </c>
      <c r="N62" s="113">
        <v>0.22933471337039199</v>
      </c>
      <c r="O62" s="20" t="s">
        <v>824</v>
      </c>
      <c r="P62" s="113" t="s">
        <v>824</v>
      </c>
      <c r="Q62" s="20" t="s">
        <v>824</v>
      </c>
      <c r="R62" s="113" t="s">
        <v>824</v>
      </c>
      <c r="S62" s="20">
        <v>98.288079143496702</v>
      </c>
      <c r="T62" s="113">
        <v>0.23799723891031899</v>
      </c>
      <c r="U62" s="20">
        <v>97.219171859697497</v>
      </c>
      <c r="V62" s="113">
        <v>0.6557009850337</v>
      </c>
      <c r="W62" s="20">
        <v>97.462807884282995</v>
      </c>
      <c r="X62" s="113">
        <v>1.09865320609395</v>
      </c>
      <c r="Y62" s="20">
        <v>-0.82527125921375</v>
      </c>
      <c r="Z62" s="113">
        <v>1.12084883356444</v>
      </c>
      <c r="AA62" s="20">
        <v>98.117781638389005</v>
      </c>
      <c r="AB62" s="113">
        <v>0.25869937773753299</v>
      </c>
      <c r="AC62" s="20">
        <v>97.814062869564594</v>
      </c>
      <c r="AD62" s="113">
        <v>0.46962666865143099</v>
      </c>
      <c r="AE62" s="20">
        <v>97.889597492552497</v>
      </c>
      <c r="AF62" s="113">
        <v>0.73196128841106201</v>
      </c>
      <c r="AG62" s="20">
        <v>-0.22818414583650801</v>
      </c>
      <c r="AH62" s="113">
        <v>0.78576644975880705</v>
      </c>
      <c r="AI62" s="20">
        <v>98.045782246471504</v>
      </c>
      <c r="AJ62" s="113">
        <v>0.229144293969265</v>
      </c>
      <c r="AK62" s="20" t="s">
        <v>824</v>
      </c>
      <c r="AL62" s="113" t="s">
        <v>824</v>
      </c>
      <c r="AM62" s="20" t="s">
        <v>824</v>
      </c>
      <c r="AN62" s="113" t="s">
        <v>824</v>
      </c>
      <c r="AO62" s="20" t="s">
        <v>824</v>
      </c>
      <c r="AP62" s="113" t="s">
        <v>824</v>
      </c>
      <c r="AQ62" s="107"/>
      <c r="AR62" s="107"/>
      <c r="AS62" s="107"/>
      <c r="AT62" s="108"/>
    </row>
    <row r="63" spans="1:46" ht="13" customHeight="1" x14ac:dyDescent="0.15">
      <c r="A63" s="110" t="s">
        <v>297</v>
      </c>
      <c r="B63" s="74">
        <v>2</v>
      </c>
      <c r="C63" s="8">
        <v>85.783157090624499</v>
      </c>
      <c r="D63" s="114">
        <v>0.17821477950929701</v>
      </c>
      <c r="E63" s="8">
        <v>87.269884381729796</v>
      </c>
      <c r="F63" s="114">
        <v>0.58072661583483798</v>
      </c>
      <c r="G63" s="8">
        <v>85.390550158791399</v>
      </c>
      <c r="H63" s="114">
        <v>0.29697464846592903</v>
      </c>
      <c r="I63" s="8">
        <v>85.533748377510705</v>
      </c>
      <c r="J63" s="114">
        <v>0.39227391767632802</v>
      </c>
      <c r="K63" s="8">
        <v>-1.44283020143426</v>
      </c>
      <c r="L63" s="114">
        <v>0.73287636192716699</v>
      </c>
      <c r="M63" s="8">
        <v>85.031604368632102</v>
      </c>
      <c r="N63" s="114">
        <v>0.21318512339633</v>
      </c>
      <c r="O63" s="8">
        <v>88.227763020941396</v>
      </c>
      <c r="P63" s="114">
        <v>0.56673675373267096</v>
      </c>
      <c r="Q63" s="8">
        <v>3.9267229596016802</v>
      </c>
      <c r="R63" s="114">
        <v>0.62431385993619404</v>
      </c>
      <c r="S63" s="8">
        <v>87.159392983717694</v>
      </c>
      <c r="T63" s="114">
        <v>0.30295699839607698</v>
      </c>
      <c r="U63" s="8">
        <v>85.1557195000196</v>
      </c>
      <c r="V63" s="114">
        <v>0.38510205380844698</v>
      </c>
      <c r="W63" s="8">
        <v>84.711203838207695</v>
      </c>
      <c r="X63" s="114">
        <v>0.57465718762392703</v>
      </c>
      <c r="Y63" s="8">
        <v>-1.8299759265954101</v>
      </c>
      <c r="Z63" s="114">
        <v>0.67066622819644695</v>
      </c>
      <c r="AA63" s="8">
        <v>87.188465908897101</v>
      </c>
      <c r="AB63" s="114">
        <v>0.45404336599199502</v>
      </c>
      <c r="AC63" s="8">
        <v>85.604357830380195</v>
      </c>
      <c r="AD63" s="114">
        <v>0.273382906161794</v>
      </c>
      <c r="AE63" s="8">
        <v>85.874059884987901</v>
      </c>
      <c r="AF63" s="114">
        <v>0.49088868076614001</v>
      </c>
      <c r="AG63" s="8">
        <v>-1.5989710526747201</v>
      </c>
      <c r="AH63" s="114">
        <v>0.71753900150082695</v>
      </c>
      <c r="AI63" s="8">
        <v>86.208880361620302</v>
      </c>
      <c r="AJ63" s="114">
        <v>0.25228560583097998</v>
      </c>
      <c r="AK63" s="8">
        <v>85.548050704717198</v>
      </c>
      <c r="AL63" s="114">
        <v>0.34889941303010902</v>
      </c>
      <c r="AM63" s="8">
        <v>86.146839559362505</v>
      </c>
      <c r="AN63" s="114">
        <v>0.83812278806565099</v>
      </c>
      <c r="AO63" s="8">
        <v>0.15162319767399601</v>
      </c>
      <c r="AP63" s="114">
        <v>0.92477976055039901</v>
      </c>
      <c r="AQ63" s="107"/>
      <c r="AR63" s="107"/>
      <c r="AS63" s="107"/>
      <c r="AT63" s="108"/>
    </row>
    <row r="64" spans="1:46" ht="13" customHeight="1" x14ac:dyDescent="0.15">
      <c r="A64" s="75" t="s">
        <v>298</v>
      </c>
      <c r="B64" s="76">
        <v>2</v>
      </c>
      <c r="C64" s="12">
        <v>86.482783340149595</v>
      </c>
      <c r="D64" s="115">
        <v>0.31852758945550202</v>
      </c>
      <c r="E64" s="12">
        <v>88.363809259255007</v>
      </c>
      <c r="F64" s="115">
        <v>0.80111456115812196</v>
      </c>
      <c r="G64" s="12">
        <v>86.018859659875403</v>
      </c>
      <c r="H64" s="115">
        <v>0.42723667763253198</v>
      </c>
      <c r="I64" s="12">
        <v>86.908037011183595</v>
      </c>
      <c r="J64" s="115">
        <v>0.75444720406311905</v>
      </c>
      <c r="K64" s="12">
        <v>-1.2034513364252899</v>
      </c>
      <c r="L64" s="115">
        <v>1.1307798910426901</v>
      </c>
      <c r="M64" s="12">
        <v>85.829560920493293</v>
      </c>
      <c r="N64" s="115">
        <v>0.36955038404187701</v>
      </c>
      <c r="O64" s="12">
        <v>90.924498879485597</v>
      </c>
      <c r="P64" s="115">
        <v>0.80655608785905597</v>
      </c>
      <c r="Q64" s="12">
        <v>5.0228765823532502</v>
      </c>
      <c r="R64" s="115">
        <v>0.956297140780906</v>
      </c>
      <c r="S64" s="12">
        <v>86.736163819680996</v>
      </c>
      <c r="T64" s="115">
        <v>0.56184167207798397</v>
      </c>
      <c r="U64" s="12">
        <v>86.852821738322604</v>
      </c>
      <c r="V64" s="115">
        <v>0.57230242936481401</v>
      </c>
      <c r="W64" s="12">
        <v>86.426602679444002</v>
      </c>
      <c r="X64" s="115">
        <v>0.95473720570242104</v>
      </c>
      <c r="Y64" s="12">
        <v>-3.8812966831379699E-2</v>
      </c>
      <c r="Z64" s="115">
        <v>1.1473660511776</v>
      </c>
      <c r="AA64" s="12">
        <v>89.456125875240204</v>
      </c>
      <c r="AB64" s="115">
        <v>1.0605535936356101</v>
      </c>
      <c r="AC64" s="12">
        <v>86.365086658240401</v>
      </c>
      <c r="AD64" s="115">
        <v>0.38263658018551</v>
      </c>
      <c r="AE64" s="12">
        <v>85.133117690800205</v>
      </c>
      <c r="AF64" s="115">
        <v>1.0057083672985001</v>
      </c>
      <c r="AG64" s="12">
        <v>-4.3897119330965202</v>
      </c>
      <c r="AH64" s="115">
        <v>1.4729113984445199</v>
      </c>
      <c r="AI64" s="12">
        <v>87.342770576658793</v>
      </c>
      <c r="AJ64" s="115">
        <v>0.465218304888245</v>
      </c>
      <c r="AK64" s="12">
        <v>86.3268426780391</v>
      </c>
      <c r="AL64" s="115">
        <v>0.54058377245687705</v>
      </c>
      <c r="AM64" s="12">
        <v>85.133564144466305</v>
      </c>
      <c r="AN64" s="115">
        <v>1.5934279380869101</v>
      </c>
      <c r="AO64" s="12">
        <v>-1.5921832199272099</v>
      </c>
      <c r="AP64" s="115">
        <v>1.7037404354010499</v>
      </c>
      <c r="AQ64" s="107"/>
      <c r="AR64" s="107"/>
      <c r="AS64" s="107"/>
      <c r="AT64" s="108"/>
    </row>
    <row r="65" spans="1:46" ht="13" customHeight="1" x14ac:dyDescent="0.15">
      <c r="A65" s="77" t="s">
        <v>299</v>
      </c>
      <c r="B65" s="78">
        <v>2</v>
      </c>
      <c r="C65" s="59">
        <v>87.783812841041595</v>
      </c>
      <c r="D65" s="116">
        <v>0.118348170359604</v>
      </c>
      <c r="E65" s="59">
        <v>89.437136468250898</v>
      </c>
      <c r="F65" s="116">
        <v>0.34469915701206799</v>
      </c>
      <c r="G65" s="59">
        <v>87.222801352142199</v>
      </c>
      <c r="H65" s="116">
        <v>0.19842159814496199</v>
      </c>
      <c r="I65" s="59">
        <v>87.544592240830994</v>
      </c>
      <c r="J65" s="116">
        <v>0.25661485165296599</v>
      </c>
      <c r="K65" s="59">
        <v>-1.6483449870420299</v>
      </c>
      <c r="L65" s="116">
        <v>0.45197153122257</v>
      </c>
      <c r="M65" s="59">
        <v>87.319671638612704</v>
      </c>
      <c r="N65" s="116">
        <v>0.13730160954139201</v>
      </c>
      <c r="O65" s="59">
        <v>89.402732275499801</v>
      </c>
      <c r="P65" s="116">
        <v>0.41480875318582899</v>
      </c>
      <c r="Q65" s="59">
        <v>2.9357405501431799</v>
      </c>
      <c r="R65" s="116">
        <v>0.45085185423670998</v>
      </c>
      <c r="S65" s="59">
        <v>88.675113720716894</v>
      </c>
      <c r="T65" s="116">
        <v>0.194079968501536</v>
      </c>
      <c r="U65" s="59">
        <v>87.476657322557998</v>
      </c>
      <c r="V65" s="116">
        <v>0.25663131366159803</v>
      </c>
      <c r="W65" s="59">
        <v>86.716670823282101</v>
      </c>
      <c r="X65" s="116">
        <v>0.402034573757588</v>
      </c>
      <c r="Y65" s="59">
        <v>-1.4610688691434</v>
      </c>
      <c r="Z65" s="116">
        <v>0.46330326601805899</v>
      </c>
      <c r="AA65" s="59">
        <v>89.064012161232498</v>
      </c>
      <c r="AB65" s="116">
        <v>0.27465762771213098</v>
      </c>
      <c r="AC65" s="59">
        <v>87.658481915504197</v>
      </c>
      <c r="AD65" s="116">
        <v>0.19231646101319599</v>
      </c>
      <c r="AE65" s="59">
        <v>87.711045569391104</v>
      </c>
      <c r="AF65" s="116">
        <v>0.35910460653348297</v>
      </c>
      <c r="AG65" s="59">
        <v>-1.3201888577552101</v>
      </c>
      <c r="AH65" s="116">
        <v>0.48967457829540201</v>
      </c>
      <c r="AI65" s="59">
        <v>88.017539530196899</v>
      </c>
      <c r="AJ65" s="116">
        <v>0.15944689152462299</v>
      </c>
      <c r="AK65" s="59">
        <v>86.468846892082794</v>
      </c>
      <c r="AL65" s="116">
        <v>0.32291949139780701</v>
      </c>
      <c r="AM65" s="59">
        <v>86.004729994844794</v>
      </c>
      <c r="AN65" s="116">
        <v>0.76219868894282905</v>
      </c>
      <c r="AO65" s="59">
        <v>-8.5404955585678594E-2</v>
      </c>
      <c r="AP65" s="116">
        <v>0.83607108528014895</v>
      </c>
      <c r="AQ65" s="107"/>
      <c r="AR65" s="107"/>
      <c r="AS65" s="107"/>
      <c r="AT65" s="108"/>
    </row>
    <row r="66" spans="1:46" ht="13" customHeight="1" x14ac:dyDescent="0.15">
      <c r="A66" s="57" t="s">
        <v>300</v>
      </c>
      <c r="B66" s="106">
        <v>2</v>
      </c>
      <c r="C66" s="20">
        <v>92.690111249828703</v>
      </c>
      <c r="D66" s="113">
        <v>1.27278895513971</v>
      </c>
      <c r="E66" s="20">
        <v>100</v>
      </c>
      <c r="F66" s="113">
        <v>0</v>
      </c>
      <c r="G66" s="20">
        <v>92.374540028100398</v>
      </c>
      <c r="H66" s="113">
        <v>3.7176800342938199</v>
      </c>
      <c r="I66" s="20">
        <v>91.943654531828003</v>
      </c>
      <c r="J66" s="113">
        <v>1.6813437339689401</v>
      </c>
      <c r="K66" s="20">
        <v>-8.0563454681720401</v>
      </c>
      <c r="L66" s="113">
        <v>1.6813437339689401</v>
      </c>
      <c r="M66" s="20">
        <v>92.400700216519894</v>
      </c>
      <c r="N66" s="113">
        <v>1.53122150623625</v>
      </c>
      <c r="O66" s="20" t="s">
        <v>824</v>
      </c>
      <c r="P66" s="113" t="s">
        <v>824</v>
      </c>
      <c r="Q66" s="20" t="s">
        <v>824</v>
      </c>
      <c r="R66" s="113" t="s">
        <v>824</v>
      </c>
      <c r="S66" s="20">
        <v>90.804238757328406</v>
      </c>
      <c r="T66" s="113">
        <v>2.60806057860749</v>
      </c>
      <c r="U66" s="20">
        <v>96.347831442598306</v>
      </c>
      <c r="V66" s="113">
        <v>0.89321585315026297</v>
      </c>
      <c r="W66" s="20">
        <v>92.373305698725602</v>
      </c>
      <c r="X66" s="113">
        <v>1.8427877520352001</v>
      </c>
      <c r="Y66" s="20">
        <v>1.56906694139725</v>
      </c>
      <c r="Z66" s="113">
        <v>3.0991410082853901</v>
      </c>
      <c r="AA66" s="20">
        <v>98.772095516986994</v>
      </c>
      <c r="AB66" s="113">
        <v>0.523841322447542</v>
      </c>
      <c r="AC66" s="20">
        <v>92.851023931439201</v>
      </c>
      <c r="AD66" s="113">
        <v>1.69217410459701</v>
      </c>
      <c r="AE66" s="20">
        <v>91.426966273825599</v>
      </c>
      <c r="AF66" s="113">
        <v>2.6072251888120199</v>
      </c>
      <c r="AG66" s="20">
        <v>-7.3451292431614004</v>
      </c>
      <c r="AH66" s="113">
        <v>2.6804834677635299</v>
      </c>
      <c r="AI66" s="20">
        <v>90.822676873906701</v>
      </c>
      <c r="AJ66" s="113">
        <v>2.0544846632349199</v>
      </c>
      <c r="AK66" s="20">
        <v>91.456881277389101</v>
      </c>
      <c r="AL66" s="113">
        <v>2.73967945872797</v>
      </c>
      <c r="AM66" s="20">
        <v>97.622179148649195</v>
      </c>
      <c r="AN66" s="113">
        <v>0.98760751433485905</v>
      </c>
      <c r="AO66" s="20">
        <v>6.7995022747424896</v>
      </c>
      <c r="AP66" s="113">
        <v>2.36987911850564</v>
      </c>
      <c r="AQ66" s="107"/>
      <c r="AR66" s="107"/>
      <c r="AS66" s="107"/>
      <c r="AT66" s="108"/>
    </row>
    <row r="67" spans="1:46" ht="13" customHeight="1" x14ac:dyDescent="0.15">
      <c r="A67" s="57" t="s">
        <v>301</v>
      </c>
      <c r="B67" s="106">
        <v>2</v>
      </c>
      <c r="C67" s="20">
        <v>87.764791817844198</v>
      </c>
      <c r="D67" s="113">
        <v>1.5260679687890299</v>
      </c>
      <c r="E67" s="20" t="s">
        <v>824</v>
      </c>
      <c r="F67" s="113" t="s">
        <v>824</v>
      </c>
      <c r="G67" s="20">
        <v>86.132378270677506</v>
      </c>
      <c r="H67" s="113">
        <v>2.4632777215499102</v>
      </c>
      <c r="I67" s="20">
        <v>87.091675259940402</v>
      </c>
      <c r="J67" s="113">
        <v>2.7148761136706199</v>
      </c>
      <c r="K67" s="20" t="s">
        <v>824</v>
      </c>
      <c r="L67" s="113" t="s">
        <v>824</v>
      </c>
      <c r="M67" s="20" t="s">
        <v>825</v>
      </c>
      <c r="N67" s="113" t="s">
        <v>825</v>
      </c>
      <c r="O67" s="20" t="s">
        <v>825</v>
      </c>
      <c r="P67" s="113" t="s">
        <v>825</v>
      </c>
      <c r="Q67" s="20" t="s">
        <v>825</v>
      </c>
      <c r="R67" s="113" t="s">
        <v>825</v>
      </c>
      <c r="S67" s="20">
        <v>90.094531626389397</v>
      </c>
      <c r="T67" s="113">
        <v>2.3955411162653801</v>
      </c>
      <c r="U67" s="20">
        <v>84.428251267240199</v>
      </c>
      <c r="V67" s="113">
        <v>3.2000034277463398</v>
      </c>
      <c r="W67" s="20">
        <v>90.529816451234694</v>
      </c>
      <c r="X67" s="113">
        <v>3.1312678678845298</v>
      </c>
      <c r="Y67" s="20">
        <v>0.435284824845382</v>
      </c>
      <c r="Z67" s="113">
        <v>3.85099369499757</v>
      </c>
      <c r="AA67" s="20" t="s">
        <v>824</v>
      </c>
      <c r="AB67" s="113" t="s">
        <v>824</v>
      </c>
      <c r="AC67" s="20">
        <v>84.667358039673402</v>
      </c>
      <c r="AD67" s="113">
        <v>2.85133225289814</v>
      </c>
      <c r="AE67" s="20">
        <v>90.051899062961695</v>
      </c>
      <c r="AF67" s="113">
        <v>2.3343928454318501</v>
      </c>
      <c r="AG67" s="20" t="s">
        <v>824</v>
      </c>
      <c r="AH67" s="113" t="s">
        <v>824</v>
      </c>
      <c r="AI67" s="20">
        <v>80.972628017669507</v>
      </c>
      <c r="AJ67" s="113">
        <v>5.5841444444548802</v>
      </c>
      <c r="AK67" s="20">
        <v>90.390635707699701</v>
      </c>
      <c r="AL67" s="113">
        <v>1.8266622937866801</v>
      </c>
      <c r="AM67" s="20">
        <v>84.897683401086596</v>
      </c>
      <c r="AN67" s="113">
        <v>4.0959635207547596</v>
      </c>
      <c r="AO67" s="20">
        <v>3.9250553834171198</v>
      </c>
      <c r="AP67" s="113">
        <v>7.0035966520422397</v>
      </c>
      <c r="AQ67" s="107"/>
      <c r="AR67" s="107"/>
      <c r="AS67" s="107"/>
      <c r="AT67" s="108"/>
    </row>
    <row r="68" spans="1:46" ht="13" customHeight="1" x14ac:dyDescent="0.15">
      <c r="A68" s="57" t="s">
        <v>302</v>
      </c>
      <c r="B68" s="106">
        <v>2</v>
      </c>
      <c r="C68" s="20">
        <v>90.906206096627898</v>
      </c>
      <c r="D68" s="113">
        <v>0.93798693743970696</v>
      </c>
      <c r="E68" s="20" t="s">
        <v>824</v>
      </c>
      <c r="F68" s="113" t="s">
        <v>824</v>
      </c>
      <c r="G68" s="20">
        <v>89.120851712298204</v>
      </c>
      <c r="H68" s="113">
        <v>2.3758697786617202</v>
      </c>
      <c r="I68" s="20">
        <v>93.437742994466404</v>
      </c>
      <c r="J68" s="113">
        <v>1.3734964955436799</v>
      </c>
      <c r="K68" s="20" t="s">
        <v>824</v>
      </c>
      <c r="L68" s="113" t="s">
        <v>824</v>
      </c>
      <c r="M68" s="20">
        <v>91.447722511438599</v>
      </c>
      <c r="N68" s="113">
        <v>1.3816772984849</v>
      </c>
      <c r="O68" s="20" t="s">
        <v>824</v>
      </c>
      <c r="P68" s="113" t="s">
        <v>824</v>
      </c>
      <c r="Q68" s="20" t="s">
        <v>824</v>
      </c>
      <c r="R68" s="113" t="s">
        <v>824</v>
      </c>
      <c r="S68" s="20">
        <v>94.188247037842899</v>
      </c>
      <c r="T68" s="113">
        <v>1.2259202368475299</v>
      </c>
      <c r="U68" s="20">
        <v>90.409256675961501</v>
      </c>
      <c r="V68" s="113">
        <v>2.91278665384921</v>
      </c>
      <c r="W68" s="20">
        <v>90.556201430111102</v>
      </c>
      <c r="X68" s="113">
        <v>2.0674430693617598</v>
      </c>
      <c r="Y68" s="20">
        <v>-3.6320456077317802</v>
      </c>
      <c r="Z68" s="113">
        <v>2.3939543476619001</v>
      </c>
      <c r="AA68" s="20" t="s">
        <v>824</v>
      </c>
      <c r="AB68" s="113" t="s">
        <v>824</v>
      </c>
      <c r="AC68" s="20">
        <v>91.5083614286564</v>
      </c>
      <c r="AD68" s="113">
        <v>1.7234129589540399</v>
      </c>
      <c r="AE68" s="20">
        <v>93.481459848700098</v>
      </c>
      <c r="AF68" s="113">
        <v>1.9144579367022101</v>
      </c>
      <c r="AG68" s="20" t="s">
        <v>824</v>
      </c>
      <c r="AH68" s="113" t="s">
        <v>824</v>
      </c>
      <c r="AI68" s="20">
        <v>92.399347868458406</v>
      </c>
      <c r="AJ68" s="113">
        <v>3.0971778956285099</v>
      </c>
      <c r="AK68" s="20">
        <v>92.405727507745794</v>
      </c>
      <c r="AL68" s="113">
        <v>1.5862129467771</v>
      </c>
      <c r="AM68" s="20">
        <v>89.751199409763998</v>
      </c>
      <c r="AN68" s="113">
        <v>2.6594339637441902</v>
      </c>
      <c r="AO68" s="20">
        <v>-2.6481484586943802</v>
      </c>
      <c r="AP68" s="113">
        <v>4.4334078502816201</v>
      </c>
      <c r="AQ68" s="107"/>
      <c r="AR68" s="107"/>
      <c r="AS68" s="107"/>
      <c r="AT68" s="108"/>
    </row>
    <row r="69" spans="1:46" ht="13" customHeight="1" x14ac:dyDescent="0.15">
      <c r="A69" s="72" t="s">
        <v>303</v>
      </c>
      <c r="B69" s="79">
        <v>2</v>
      </c>
      <c r="C69" s="118">
        <v>92.637775232267003</v>
      </c>
      <c r="D69" s="119">
        <v>1.1546034372465901</v>
      </c>
      <c r="E69" s="118">
        <v>89.666530348778295</v>
      </c>
      <c r="F69" s="119">
        <v>4.3606264785595004</v>
      </c>
      <c r="G69" s="118">
        <v>93.104829958919893</v>
      </c>
      <c r="H69" s="119">
        <v>1.3586139395008201</v>
      </c>
      <c r="I69" s="118">
        <v>94.634936397153197</v>
      </c>
      <c r="J69" s="119">
        <v>2.22613313009008</v>
      </c>
      <c r="K69" s="118">
        <v>4.9684060483748302</v>
      </c>
      <c r="L69" s="119">
        <v>4.9757910643078498</v>
      </c>
      <c r="M69" s="118">
        <v>92.532388302522193</v>
      </c>
      <c r="N69" s="119">
        <v>1.3082614742778</v>
      </c>
      <c r="O69" s="118" t="s">
        <v>824</v>
      </c>
      <c r="P69" s="119" t="s">
        <v>824</v>
      </c>
      <c r="Q69" s="118" t="s">
        <v>824</v>
      </c>
      <c r="R69" s="119" t="s">
        <v>824</v>
      </c>
      <c r="S69" s="118">
        <v>93.126518776841806</v>
      </c>
      <c r="T69" s="119">
        <v>1.53868290480244</v>
      </c>
      <c r="U69" s="118">
        <v>92.570197269421101</v>
      </c>
      <c r="V69" s="119">
        <v>1.71700382693707</v>
      </c>
      <c r="W69" s="118" t="s">
        <v>824</v>
      </c>
      <c r="X69" s="119" t="s">
        <v>824</v>
      </c>
      <c r="Y69" s="118" t="s">
        <v>824</v>
      </c>
      <c r="Z69" s="119" t="s">
        <v>824</v>
      </c>
      <c r="AA69" s="118">
        <v>95.773551600642804</v>
      </c>
      <c r="AB69" s="119">
        <v>2.1415152250372702</v>
      </c>
      <c r="AC69" s="118">
        <v>92.182444710609303</v>
      </c>
      <c r="AD69" s="119">
        <v>1.4509747995832101</v>
      </c>
      <c r="AE69" s="118">
        <v>93.344025905837498</v>
      </c>
      <c r="AF69" s="119">
        <v>4.0541014538710796</v>
      </c>
      <c r="AG69" s="118">
        <v>-2.4295256948052799</v>
      </c>
      <c r="AH69" s="119">
        <v>4.6358259597501004</v>
      </c>
      <c r="AI69" s="118">
        <v>93.288285458154604</v>
      </c>
      <c r="AJ69" s="119">
        <v>1.9432274772651099</v>
      </c>
      <c r="AK69" s="118">
        <v>91.910619241176207</v>
      </c>
      <c r="AL69" s="119">
        <v>1.5561778374381701</v>
      </c>
      <c r="AM69" s="118" t="s">
        <v>824</v>
      </c>
      <c r="AN69" s="119" t="s">
        <v>824</v>
      </c>
      <c r="AO69" s="118" t="s">
        <v>824</v>
      </c>
      <c r="AP69" s="119" t="s">
        <v>824</v>
      </c>
      <c r="AQ69" s="80"/>
      <c r="AR69" s="80"/>
      <c r="AS69" s="80"/>
      <c r="AT69" s="81"/>
    </row>
    <row r="70" spans="1:46" ht="13" customHeight="1" x14ac:dyDescent="0.15">
      <c r="A70" s="57"/>
      <c r="B70" s="82"/>
      <c r="C70" s="20" t="s">
        <v>780</v>
      </c>
      <c r="D70" s="113" t="s">
        <v>781</v>
      </c>
      <c r="E70" s="20" t="s">
        <v>782</v>
      </c>
      <c r="F70" s="113" t="s">
        <v>783</v>
      </c>
      <c r="G70" s="20" t="s">
        <v>784</v>
      </c>
      <c r="H70" s="113" t="s">
        <v>785</v>
      </c>
      <c r="I70" s="20" t="s">
        <v>786</v>
      </c>
      <c r="J70" s="113" t="s">
        <v>787</v>
      </c>
      <c r="K70" s="20" t="s">
        <v>788</v>
      </c>
      <c r="L70" s="113" t="s">
        <v>789</v>
      </c>
      <c r="M70" s="20" t="s">
        <v>790</v>
      </c>
      <c r="N70" s="113" t="s">
        <v>791</v>
      </c>
      <c r="O70" s="20" t="s">
        <v>792</v>
      </c>
      <c r="P70" s="113" t="s">
        <v>793</v>
      </c>
      <c r="Q70" s="20" t="s">
        <v>794</v>
      </c>
      <c r="R70" s="113" t="s">
        <v>795</v>
      </c>
      <c r="S70" s="20" t="s">
        <v>796</v>
      </c>
      <c r="T70" s="113" t="s">
        <v>797</v>
      </c>
      <c r="U70" s="20" t="s">
        <v>798</v>
      </c>
      <c r="V70" s="113" t="s">
        <v>799</v>
      </c>
      <c r="W70" s="20" t="s">
        <v>800</v>
      </c>
      <c r="X70" s="113" t="s">
        <v>801</v>
      </c>
      <c r="Y70" s="20" t="s">
        <v>802</v>
      </c>
      <c r="Z70" s="113" t="s">
        <v>803</v>
      </c>
      <c r="AA70" s="20" t="s">
        <v>804</v>
      </c>
      <c r="AB70" s="113" t="s">
        <v>805</v>
      </c>
      <c r="AC70" s="20" t="s">
        <v>806</v>
      </c>
      <c r="AD70" s="113" t="s">
        <v>807</v>
      </c>
      <c r="AE70" s="20" t="s">
        <v>808</v>
      </c>
      <c r="AF70" s="113" t="s">
        <v>809</v>
      </c>
      <c r="AG70" s="20" t="s">
        <v>810</v>
      </c>
      <c r="AH70" s="113" t="s">
        <v>811</v>
      </c>
      <c r="AI70" s="20" t="s">
        <v>812</v>
      </c>
      <c r="AJ70" s="113" t="s">
        <v>813</v>
      </c>
      <c r="AK70" s="20" t="s">
        <v>814</v>
      </c>
      <c r="AL70" s="113" t="s">
        <v>815</v>
      </c>
      <c r="AM70" s="20" t="s">
        <v>816</v>
      </c>
      <c r="AN70" s="113" t="s">
        <v>817</v>
      </c>
      <c r="AO70" s="20" t="s">
        <v>818</v>
      </c>
      <c r="AP70" s="113" t="s">
        <v>819</v>
      </c>
      <c r="AQ70" s="20" t="s">
        <v>820</v>
      </c>
      <c r="AR70" s="113" t="s">
        <v>821</v>
      </c>
      <c r="AS70" s="107" t="s">
        <v>822</v>
      </c>
      <c r="AT70" s="108" t="s">
        <v>823</v>
      </c>
    </row>
    <row r="71" spans="1:46" ht="13" customHeight="1" x14ac:dyDescent="0.15">
      <c r="A71" s="57" t="s">
        <v>247</v>
      </c>
      <c r="B71" s="82">
        <v>1</v>
      </c>
      <c r="C71" s="20">
        <v>91.690616721370802</v>
      </c>
      <c r="D71" s="113">
        <v>0.64433531154457002</v>
      </c>
      <c r="E71" s="20">
        <v>94.517990395169306</v>
      </c>
      <c r="F71" s="113">
        <v>3.3259586235383698</v>
      </c>
      <c r="G71" s="20">
        <v>89.037296820993106</v>
      </c>
      <c r="H71" s="113">
        <v>1.6165952907235499</v>
      </c>
      <c r="I71" s="20">
        <v>92.650981709336904</v>
      </c>
      <c r="J71" s="113">
        <v>0.73264468072982603</v>
      </c>
      <c r="K71" s="20">
        <v>-1.86700868583235</v>
      </c>
      <c r="L71" s="113">
        <v>3.4095341629211098</v>
      </c>
      <c r="M71" s="20">
        <v>90.451436902693501</v>
      </c>
      <c r="N71" s="113">
        <v>0.90211120200478701</v>
      </c>
      <c r="O71" s="20">
        <v>94.085024159024002</v>
      </c>
      <c r="P71" s="113">
        <v>0.710935761815498</v>
      </c>
      <c r="Q71" s="20">
        <v>3.6335872563304399</v>
      </c>
      <c r="R71" s="113">
        <v>1.15243569210293</v>
      </c>
      <c r="S71" s="20">
        <v>93.960650799599094</v>
      </c>
      <c r="T71" s="113">
        <v>1.02160073768975</v>
      </c>
      <c r="U71" s="20">
        <v>91.149996000041099</v>
      </c>
      <c r="V71" s="113">
        <v>1.44067811979451</v>
      </c>
      <c r="W71" s="20">
        <v>88.717352869713594</v>
      </c>
      <c r="X71" s="113">
        <v>1.6680897332795099</v>
      </c>
      <c r="Y71" s="20">
        <v>-5.24329792988551</v>
      </c>
      <c r="Z71" s="113">
        <v>1.9750610246145299</v>
      </c>
      <c r="AA71" s="20">
        <v>94.513850692997906</v>
      </c>
      <c r="AB71" s="113">
        <v>1.6422864959343699</v>
      </c>
      <c r="AC71" s="20">
        <v>92.712986627394301</v>
      </c>
      <c r="AD71" s="113">
        <v>0.81936713042456599</v>
      </c>
      <c r="AE71" s="20">
        <v>88.698364899439198</v>
      </c>
      <c r="AF71" s="113">
        <v>1.80360105574222</v>
      </c>
      <c r="AG71" s="20">
        <v>-5.8154857935587101</v>
      </c>
      <c r="AH71" s="113">
        <v>2.4720029739159202</v>
      </c>
      <c r="AI71" s="20">
        <v>93.455510051561802</v>
      </c>
      <c r="AJ71" s="113">
        <v>1.2481029928777201</v>
      </c>
      <c r="AK71" s="20">
        <v>91.026925259354101</v>
      </c>
      <c r="AL71" s="113">
        <v>1.0901166165506699</v>
      </c>
      <c r="AM71" s="20">
        <v>90.365748965831003</v>
      </c>
      <c r="AN71" s="113">
        <v>2.00798978598662</v>
      </c>
      <c r="AO71" s="20">
        <v>-3.0897610857308599</v>
      </c>
      <c r="AP71" s="113">
        <v>2.4386818033220599</v>
      </c>
      <c r="AQ71" s="20">
        <v>2.7617582182621998</v>
      </c>
      <c r="AR71" s="113">
        <v>1.06564696328238</v>
      </c>
      <c r="AS71" s="107"/>
      <c r="AT71" s="108"/>
    </row>
    <row r="72" spans="1:46" ht="13" customHeight="1" x14ac:dyDescent="0.15">
      <c r="A72" s="57" t="s">
        <v>251</v>
      </c>
      <c r="B72" s="82">
        <v>1</v>
      </c>
      <c r="C72" s="20">
        <v>90.885724409804297</v>
      </c>
      <c r="D72" s="113">
        <v>0.729657875046414</v>
      </c>
      <c r="E72" s="20">
        <v>90.934598056760606</v>
      </c>
      <c r="F72" s="113">
        <v>1.78686889001055</v>
      </c>
      <c r="G72" s="20">
        <v>92.505990653892795</v>
      </c>
      <c r="H72" s="113">
        <v>0.88869546344045403</v>
      </c>
      <c r="I72" s="20">
        <v>82.669132474393095</v>
      </c>
      <c r="J72" s="113">
        <v>2.9508101193287199</v>
      </c>
      <c r="K72" s="20">
        <v>-8.2654655823675292</v>
      </c>
      <c r="L72" s="113">
        <v>3.5027143125205602</v>
      </c>
      <c r="M72" s="20">
        <v>88.561578247806494</v>
      </c>
      <c r="N72" s="113">
        <v>1.1064732814640801</v>
      </c>
      <c r="O72" s="20">
        <v>92.956338193782798</v>
      </c>
      <c r="P72" s="113">
        <v>0.94313171577962396</v>
      </c>
      <c r="Q72" s="20">
        <v>4.39475994597632</v>
      </c>
      <c r="R72" s="113">
        <v>1.3776372938827199</v>
      </c>
      <c r="S72" s="20">
        <v>92.636155527070599</v>
      </c>
      <c r="T72" s="113">
        <v>1.0411788517203799</v>
      </c>
      <c r="U72" s="20">
        <v>92.122995976842802</v>
      </c>
      <c r="V72" s="113">
        <v>1.4792042740875599</v>
      </c>
      <c r="W72" s="20">
        <v>85.816834367791003</v>
      </c>
      <c r="X72" s="113">
        <v>1.9039938479574701</v>
      </c>
      <c r="Y72" s="20">
        <v>-6.8193211592796397</v>
      </c>
      <c r="Z72" s="113">
        <v>2.20155344153771</v>
      </c>
      <c r="AA72" s="20">
        <v>87.589922129188594</v>
      </c>
      <c r="AB72" s="113">
        <v>4.2070519613369699</v>
      </c>
      <c r="AC72" s="20">
        <v>92.712704016567699</v>
      </c>
      <c r="AD72" s="113">
        <v>0.87221851743052803</v>
      </c>
      <c r="AE72" s="20">
        <v>89.093356897899696</v>
      </c>
      <c r="AF72" s="113">
        <v>1.44507604306981</v>
      </c>
      <c r="AG72" s="20">
        <v>1.50343476871116</v>
      </c>
      <c r="AH72" s="113">
        <v>4.5020035776225003</v>
      </c>
      <c r="AI72" s="20">
        <v>91.103290339640097</v>
      </c>
      <c r="AJ72" s="113">
        <v>1.4580116820237099</v>
      </c>
      <c r="AK72" s="20">
        <v>90.878622300539206</v>
      </c>
      <c r="AL72" s="113">
        <v>1.1188196067813201</v>
      </c>
      <c r="AM72" s="20">
        <v>89.822743750476107</v>
      </c>
      <c r="AN72" s="113">
        <v>2.1423115783872002</v>
      </c>
      <c r="AO72" s="20">
        <v>-1.28054658916403</v>
      </c>
      <c r="AP72" s="113">
        <v>2.72464901676822</v>
      </c>
      <c r="AQ72" s="20">
        <v>1.0256533661673199</v>
      </c>
      <c r="AR72" s="113">
        <v>0.90668275997985404</v>
      </c>
      <c r="AS72" s="107"/>
      <c r="AT72" s="108"/>
    </row>
    <row r="73" spans="1:46" ht="13" customHeight="1" x14ac:dyDescent="0.15">
      <c r="A73" s="109" t="s">
        <v>253</v>
      </c>
      <c r="B73" s="82">
        <v>1</v>
      </c>
      <c r="C73" s="20">
        <v>83.096657052262302</v>
      </c>
      <c r="D73" s="113">
        <v>1.4957522759742601</v>
      </c>
      <c r="E73" s="20">
        <v>85.701023401420997</v>
      </c>
      <c r="F73" s="113">
        <v>2.2755312828138599</v>
      </c>
      <c r="G73" s="20">
        <v>85.132535265607203</v>
      </c>
      <c r="H73" s="113">
        <v>1.8894527798672001</v>
      </c>
      <c r="I73" s="20">
        <v>72.681622112713796</v>
      </c>
      <c r="J73" s="113">
        <v>4.0638096392020397</v>
      </c>
      <c r="K73" s="20">
        <v>-13.019401288707201</v>
      </c>
      <c r="L73" s="113">
        <v>4.5442670225546999</v>
      </c>
      <c r="M73" s="20">
        <v>82.248342179509095</v>
      </c>
      <c r="N73" s="113">
        <v>1.8402716886318999</v>
      </c>
      <c r="O73" s="20">
        <v>82.926337170951001</v>
      </c>
      <c r="P73" s="113">
        <v>2.6846886249106801</v>
      </c>
      <c r="Q73" s="20">
        <v>0.677994991441906</v>
      </c>
      <c r="R73" s="113">
        <v>3.25918532216168</v>
      </c>
      <c r="S73" s="20">
        <v>86.436638072902497</v>
      </c>
      <c r="T73" s="113">
        <v>1.98906310028566</v>
      </c>
      <c r="U73" s="20">
        <v>82.829567568661005</v>
      </c>
      <c r="V73" s="113">
        <v>3.5517503798991199</v>
      </c>
      <c r="W73" s="20">
        <v>76.620498113523297</v>
      </c>
      <c r="X73" s="113">
        <v>2.9003228701852302</v>
      </c>
      <c r="Y73" s="20">
        <v>-9.8161399593791607</v>
      </c>
      <c r="Z73" s="113">
        <v>3.48687927269753</v>
      </c>
      <c r="AA73" s="20">
        <v>82.757273937465001</v>
      </c>
      <c r="AB73" s="113">
        <v>3.6167417265544999</v>
      </c>
      <c r="AC73" s="20">
        <v>86.258720669707799</v>
      </c>
      <c r="AD73" s="113">
        <v>1.8202571963219401</v>
      </c>
      <c r="AE73" s="20">
        <v>78.803062197934494</v>
      </c>
      <c r="AF73" s="113">
        <v>2.7857940616502401</v>
      </c>
      <c r="AG73" s="20">
        <v>-3.9542117395305798</v>
      </c>
      <c r="AH73" s="113">
        <v>4.6423024872926897</v>
      </c>
      <c r="AI73" s="20">
        <v>80.944477610498694</v>
      </c>
      <c r="AJ73" s="113">
        <v>3.49942615453257</v>
      </c>
      <c r="AK73" s="20">
        <v>83.559292117494707</v>
      </c>
      <c r="AL73" s="113">
        <v>1.96323156038853</v>
      </c>
      <c r="AM73" s="20">
        <v>81.478250867057994</v>
      </c>
      <c r="AN73" s="113">
        <v>3.6467680385752699</v>
      </c>
      <c r="AO73" s="20">
        <v>0.53377325655927199</v>
      </c>
      <c r="AP73" s="113">
        <v>5.2241374771650699</v>
      </c>
      <c r="AQ73" s="20">
        <v>2.7589587298364799</v>
      </c>
      <c r="AR73" s="113">
        <v>1.86750411050432</v>
      </c>
      <c r="AS73" s="107"/>
      <c r="AT73" s="108"/>
    </row>
    <row r="74" spans="1:46" ht="13" customHeight="1" x14ac:dyDescent="0.15">
      <c r="A74" s="57" t="s">
        <v>254</v>
      </c>
      <c r="B74" s="82">
        <v>1</v>
      </c>
      <c r="C74" s="20">
        <v>86.595726177940705</v>
      </c>
      <c r="D74" s="113">
        <v>1.00777465550445</v>
      </c>
      <c r="E74" s="20">
        <v>88.070111992520907</v>
      </c>
      <c r="F74" s="113">
        <v>2.3630534068100002</v>
      </c>
      <c r="G74" s="20">
        <v>87.048158306173406</v>
      </c>
      <c r="H74" s="113">
        <v>1.6326840606831401</v>
      </c>
      <c r="I74" s="20">
        <v>85.434220396075006</v>
      </c>
      <c r="J74" s="113">
        <v>1.410968462254</v>
      </c>
      <c r="K74" s="20">
        <v>-2.6358915964458598</v>
      </c>
      <c r="L74" s="113">
        <v>2.7797336397824202</v>
      </c>
      <c r="M74" s="20">
        <v>85.918071597493096</v>
      </c>
      <c r="N74" s="113">
        <v>1.2047963343741499</v>
      </c>
      <c r="O74" s="20">
        <v>88.541584681952699</v>
      </c>
      <c r="P74" s="113">
        <v>1.4943516131168799</v>
      </c>
      <c r="Q74" s="20">
        <v>2.6235130844596202</v>
      </c>
      <c r="R74" s="113">
        <v>1.81128827705759</v>
      </c>
      <c r="S74" s="20">
        <v>86.753785228415197</v>
      </c>
      <c r="T74" s="113">
        <v>1.4009739610896399</v>
      </c>
      <c r="U74" s="20">
        <v>88.631564625632706</v>
      </c>
      <c r="V74" s="113">
        <v>2.7194523336272201</v>
      </c>
      <c r="W74" s="20">
        <v>86.128872932086793</v>
      </c>
      <c r="X74" s="113">
        <v>1.87361390905901</v>
      </c>
      <c r="Y74" s="20">
        <v>-0.62491229632831802</v>
      </c>
      <c r="Z74" s="113">
        <v>2.3941273469177999</v>
      </c>
      <c r="AA74" s="20">
        <v>86.837202005978298</v>
      </c>
      <c r="AB74" s="113">
        <v>1.18834392015739</v>
      </c>
      <c r="AC74" s="20">
        <v>86.924498696428898</v>
      </c>
      <c r="AD74" s="113">
        <v>2.2000980722092298</v>
      </c>
      <c r="AE74" s="20">
        <v>86.869874394456602</v>
      </c>
      <c r="AF74" s="113">
        <v>2.7254699641420199</v>
      </c>
      <c r="AG74" s="20">
        <v>3.2672388478332003E-2</v>
      </c>
      <c r="AH74" s="113">
        <v>2.9615332217006398</v>
      </c>
      <c r="AI74" s="20">
        <v>87.338803709734293</v>
      </c>
      <c r="AJ74" s="113">
        <v>1.134064029763</v>
      </c>
      <c r="AK74" s="20">
        <v>85.213245208647606</v>
      </c>
      <c r="AL74" s="113">
        <v>2.66731459087144</v>
      </c>
      <c r="AM74" s="20">
        <v>83.807058541694104</v>
      </c>
      <c r="AN74" s="113">
        <v>3.6621965678012498</v>
      </c>
      <c r="AO74" s="20">
        <v>-3.5317451680402501</v>
      </c>
      <c r="AP74" s="113">
        <v>3.8399485794503199</v>
      </c>
      <c r="AQ74" s="20">
        <v>-0.50569817904049297</v>
      </c>
      <c r="AR74" s="113">
        <v>1.3313079631526299</v>
      </c>
      <c r="AS74" s="107"/>
      <c r="AT74" s="108"/>
    </row>
    <row r="75" spans="1:46" ht="13" customHeight="1" x14ac:dyDescent="0.15">
      <c r="A75" s="57" t="s">
        <v>265</v>
      </c>
      <c r="B75" s="82">
        <v>1</v>
      </c>
      <c r="C75" s="20">
        <v>89.064978623796506</v>
      </c>
      <c r="D75" s="113">
        <v>1.0993191599276999</v>
      </c>
      <c r="E75" s="20">
        <v>92.932027043158598</v>
      </c>
      <c r="F75" s="113">
        <v>2.14534544867678</v>
      </c>
      <c r="G75" s="20">
        <v>87.700661902339704</v>
      </c>
      <c r="H75" s="113">
        <v>1.4395704852743101</v>
      </c>
      <c r="I75" s="20">
        <v>87.777131247399296</v>
      </c>
      <c r="J75" s="113">
        <v>2.3745072908831699</v>
      </c>
      <c r="K75" s="20">
        <v>-5.1548957957593</v>
      </c>
      <c r="L75" s="113">
        <v>3.3253282806157101</v>
      </c>
      <c r="M75" s="20">
        <v>89.212228867777299</v>
      </c>
      <c r="N75" s="113">
        <v>1.29597402671079</v>
      </c>
      <c r="O75" s="20">
        <v>87.822590562972806</v>
      </c>
      <c r="P75" s="113">
        <v>2.5644569746638202</v>
      </c>
      <c r="Q75" s="20">
        <v>-1.38963830480451</v>
      </c>
      <c r="R75" s="113">
        <v>2.95438187309475</v>
      </c>
      <c r="S75" s="20">
        <v>87.617772144347597</v>
      </c>
      <c r="T75" s="113">
        <v>1.9862475245925499</v>
      </c>
      <c r="U75" s="20">
        <v>90.017795318830906</v>
      </c>
      <c r="V75" s="113">
        <v>1.7850858131171401</v>
      </c>
      <c r="W75" s="20">
        <v>91.210921866075594</v>
      </c>
      <c r="X75" s="113">
        <v>1.6850906168455499</v>
      </c>
      <c r="Y75" s="20">
        <v>3.593149721728</v>
      </c>
      <c r="Z75" s="113">
        <v>2.6824521395126899</v>
      </c>
      <c r="AA75" s="20">
        <v>90.046818164454393</v>
      </c>
      <c r="AB75" s="113">
        <v>2.2735806576201298</v>
      </c>
      <c r="AC75" s="20">
        <v>89.717677867872595</v>
      </c>
      <c r="AD75" s="113">
        <v>1.7846088428396301</v>
      </c>
      <c r="AE75" s="20">
        <v>88.000006733893798</v>
      </c>
      <c r="AF75" s="113">
        <v>1.8693602717370901</v>
      </c>
      <c r="AG75" s="20">
        <v>-2.0468114305605698</v>
      </c>
      <c r="AH75" s="113">
        <v>2.9044751458088101</v>
      </c>
      <c r="AI75" s="20">
        <v>91.703356302035999</v>
      </c>
      <c r="AJ75" s="113">
        <v>1.4032419901770401</v>
      </c>
      <c r="AK75" s="20">
        <v>85.733810778791806</v>
      </c>
      <c r="AL75" s="113">
        <v>2.1284022558568401</v>
      </c>
      <c r="AM75" s="20">
        <v>94.045809103469907</v>
      </c>
      <c r="AN75" s="113">
        <v>1.5769702552302201</v>
      </c>
      <c r="AO75" s="20">
        <v>2.3424528014338901</v>
      </c>
      <c r="AP75" s="113">
        <v>2.0528044002980099</v>
      </c>
      <c r="AQ75" s="20">
        <v>7.9915792708663398</v>
      </c>
      <c r="AR75" s="113">
        <v>1.81007754696742</v>
      </c>
      <c r="AS75" s="107"/>
      <c r="AT75" s="108"/>
    </row>
    <row r="76" spans="1:46" ht="13" customHeight="1" x14ac:dyDescent="0.15">
      <c r="A76" s="57" t="s">
        <v>270</v>
      </c>
      <c r="B76" s="82">
        <v>1</v>
      </c>
      <c r="C76" s="20">
        <v>85.040029367364397</v>
      </c>
      <c r="D76" s="113">
        <v>0.90473268398751805</v>
      </c>
      <c r="E76" s="20" t="s">
        <v>824</v>
      </c>
      <c r="F76" s="113" t="s">
        <v>824</v>
      </c>
      <c r="G76" s="20">
        <v>86.959792785651004</v>
      </c>
      <c r="H76" s="113">
        <v>1.3193282473157399</v>
      </c>
      <c r="I76" s="20">
        <v>83.645424569354702</v>
      </c>
      <c r="J76" s="113">
        <v>1.23498017855044</v>
      </c>
      <c r="K76" s="20" t="s">
        <v>824</v>
      </c>
      <c r="L76" s="113" t="s">
        <v>824</v>
      </c>
      <c r="M76" s="20">
        <v>85.057222534661307</v>
      </c>
      <c r="N76" s="113">
        <v>0.91430676290906998</v>
      </c>
      <c r="O76" s="20" t="s">
        <v>824</v>
      </c>
      <c r="P76" s="113" t="s">
        <v>824</v>
      </c>
      <c r="Q76" s="20" t="s">
        <v>824</v>
      </c>
      <c r="R76" s="113" t="s">
        <v>824</v>
      </c>
      <c r="S76" s="20">
        <v>84.925388001997206</v>
      </c>
      <c r="T76" s="113">
        <v>1.06575577905875</v>
      </c>
      <c r="U76" s="20">
        <v>85.957479945688405</v>
      </c>
      <c r="V76" s="113">
        <v>2.0687757598199501</v>
      </c>
      <c r="W76" s="20" t="s">
        <v>824</v>
      </c>
      <c r="X76" s="113" t="s">
        <v>824</v>
      </c>
      <c r="Y76" s="20" t="s">
        <v>824</v>
      </c>
      <c r="Z76" s="113" t="s">
        <v>824</v>
      </c>
      <c r="AA76" s="20">
        <v>86.906378874512299</v>
      </c>
      <c r="AB76" s="113">
        <v>1.33382365171581</v>
      </c>
      <c r="AC76" s="20">
        <v>83.264417270169503</v>
      </c>
      <c r="AD76" s="113">
        <v>1.2932386824995199</v>
      </c>
      <c r="AE76" s="20" t="s">
        <v>327</v>
      </c>
      <c r="AF76" s="113" t="s">
        <v>327</v>
      </c>
      <c r="AG76" s="20" t="s">
        <v>327</v>
      </c>
      <c r="AH76" s="113" t="s">
        <v>327</v>
      </c>
      <c r="AI76" s="20">
        <v>85.524983871760995</v>
      </c>
      <c r="AJ76" s="113">
        <v>1.23555495595683</v>
      </c>
      <c r="AK76" s="20">
        <v>83.7429455744671</v>
      </c>
      <c r="AL76" s="113">
        <v>1.4898145881978799</v>
      </c>
      <c r="AM76" s="20" t="s">
        <v>824</v>
      </c>
      <c r="AN76" s="113" t="s">
        <v>824</v>
      </c>
      <c r="AO76" s="20" t="s">
        <v>824</v>
      </c>
      <c r="AP76" s="113" t="s">
        <v>824</v>
      </c>
      <c r="AQ76" s="20">
        <v>8.1759592379958796</v>
      </c>
      <c r="AR76" s="113">
        <v>1.42363916717186</v>
      </c>
      <c r="AS76" s="107"/>
      <c r="AT76" s="108"/>
    </row>
    <row r="77" spans="1:46" ht="13" customHeight="1" x14ac:dyDescent="0.15">
      <c r="A77" s="57" t="s">
        <v>272</v>
      </c>
      <c r="B77" s="82">
        <v>1</v>
      </c>
      <c r="C77" s="20">
        <v>92.038882606544007</v>
      </c>
      <c r="D77" s="113">
        <v>0.70659516912544995</v>
      </c>
      <c r="E77" s="20">
        <v>92.321633543013505</v>
      </c>
      <c r="F77" s="113">
        <v>4.2371950055396201</v>
      </c>
      <c r="G77" s="20">
        <v>93.819990602212101</v>
      </c>
      <c r="H77" s="113">
        <v>1.63922564317096</v>
      </c>
      <c r="I77" s="20">
        <v>92.122905233627407</v>
      </c>
      <c r="J77" s="113">
        <v>0.77236500225591198</v>
      </c>
      <c r="K77" s="20">
        <v>-0.19872830938608399</v>
      </c>
      <c r="L77" s="113">
        <v>4.3237176217531799</v>
      </c>
      <c r="M77" s="20">
        <v>92.330200850226902</v>
      </c>
      <c r="N77" s="113">
        <v>0.70197189211386102</v>
      </c>
      <c r="O77" s="20" t="s">
        <v>327</v>
      </c>
      <c r="P77" s="113" t="s">
        <v>327</v>
      </c>
      <c r="Q77" s="20" t="s">
        <v>327</v>
      </c>
      <c r="R77" s="113" t="s">
        <v>327</v>
      </c>
      <c r="S77" s="20">
        <v>92.942771109607705</v>
      </c>
      <c r="T77" s="113">
        <v>0.82349176239259303</v>
      </c>
      <c r="U77" s="20">
        <v>90.765011852963497</v>
      </c>
      <c r="V77" s="113">
        <v>1.5347336154486</v>
      </c>
      <c r="W77" s="20">
        <v>94.160813842754195</v>
      </c>
      <c r="X77" s="113">
        <v>2.90054727849025</v>
      </c>
      <c r="Y77" s="20">
        <v>1.2180427331464301</v>
      </c>
      <c r="Z77" s="113">
        <v>3.0404767126871199</v>
      </c>
      <c r="AA77" s="20">
        <v>93.416727504049504</v>
      </c>
      <c r="AB77" s="113">
        <v>1.02289077495834</v>
      </c>
      <c r="AC77" s="20">
        <v>91.064418134946095</v>
      </c>
      <c r="AD77" s="113">
        <v>1.0880052808243199</v>
      </c>
      <c r="AE77" s="20" t="s">
        <v>824</v>
      </c>
      <c r="AF77" s="113" t="s">
        <v>824</v>
      </c>
      <c r="AG77" s="20" t="s">
        <v>824</v>
      </c>
      <c r="AH77" s="113" t="s">
        <v>824</v>
      </c>
      <c r="AI77" s="20">
        <v>92.489997073685899</v>
      </c>
      <c r="AJ77" s="113">
        <v>0.69447130358309594</v>
      </c>
      <c r="AK77" s="20" t="s">
        <v>824</v>
      </c>
      <c r="AL77" s="113" t="s">
        <v>824</v>
      </c>
      <c r="AM77" s="20" t="s">
        <v>824</v>
      </c>
      <c r="AN77" s="113" t="s">
        <v>824</v>
      </c>
      <c r="AO77" s="20" t="s">
        <v>824</v>
      </c>
      <c r="AP77" s="113" t="s">
        <v>824</v>
      </c>
      <c r="AQ77" s="20">
        <v>2.8527361035260999</v>
      </c>
      <c r="AR77" s="113">
        <v>1.0545311744693899</v>
      </c>
      <c r="AS77" s="107"/>
      <c r="AT77" s="108"/>
    </row>
    <row r="78" spans="1:46" ht="13" customHeight="1" x14ac:dyDescent="0.15">
      <c r="A78" s="57" t="s">
        <v>278</v>
      </c>
      <c r="B78" s="82">
        <v>1</v>
      </c>
      <c r="C78" s="20">
        <v>87.708124430126205</v>
      </c>
      <c r="D78" s="113">
        <v>0.68869260128127896</v>
      </c>
      <c r="E78" s="20">
        <v>86.874234827378203</v>
      </c>
      <c r="F78" s="113">
        <v>1.4065130793477501</v>
      </c>
      <c r="G78" s="20">
        <v>86.353234526056099</v>
      </c>
      <c r="H78" s="113">
        <v>1.1445889820783499</v>
      </c>
      <c r="I78" s="20">
        <v>89.893904103252197</v>
      </c>
      <c r="J78" s="113">
        <v>0.90748792736711303</v>
      </c>
      <c r="K78" s="20">
        <v>3.01966927587398</v>
      </c>
      <c r="L78" s="113">
        <v>1.7038148634299799</v>
      </c>
      <c r="M78" s="20">
        <v>87.0845844439975</v>
      </c>
      <c r="N78" s="113">
        <v>0.83295585315748999</v>
      </c>
      <c r="O78" s="20">
        <v>90.146173107555597</v>
      </c>
      <c r="P78" s="113">
        <v>1.43929331107706</v>
      </c>
      <c r="Q78" s="20">
        <v>3.06158866355806</v>
      </c>
      <c r="R78" s="113">
        <v>1.68765730006799</v>
      </c>
      <c r="S78" s="20">
        <v>88.232587789582794</v>
      </c>
      <c r="T78" s="113">
        <v>1.06324054881288</v>
      </c>
      <c r="U78" s="20">
        <v>87.838447136088405</v>
      </c>
      <c r="V78" s="113">
        <v>1.7898834205679199</v>
      </c>
      <c r="W78" s="20">
        <v>86.894730736073896</v>
      </c>
      <c r="X78" s="113">
        <v>1.2787073298017599</v>
      </c>
      <c r="Y78" s="20">
        <v>-1.33785705350893</v>
      </c>
      <c r="Z78" s="113">
        <v>1.6644935003355299</v>
      </c>
      <c r="AA78" s="20">
        <v>90.667097254980007</v>
      </c>
      <c r="AB78" s="113">
        <v>1.65298787947246</v>
      </c>
      <c r="AC78" s="20">
        <v>87.399794594517203</v>
      </c>
      <c r="AD78" s="113">
        <v>1.3563475534549301</v>
      </c>
      <c r="AE78" s="20">
        <v>86.427995056542599</v>
      </c>
      <c r="AF78" s="113">
        <v>1.0353399787401301</v>
      </c>
      <c r="AG78" s="20">
        <v>-4.2391021984374104</v>
      </c>
      <c r="AH78" s="113">
        <v>2.04007211057742</v>
      </c>
      <c r="AI78" s="20">
        <v>87.837487685859898</v>
      </c>
      <c r="AJ78" s="113">
        <v>0.745876523834334</v>
      </c>
      <c r="AK78" s="20">
        <v>85.199302364412205</v>
      </c>
      <c r="AL78" s="113">
        <v>6.25945780435696</v>
      </c>
      <c r="AM78" s="20" t="s">
        <v>824</v>
      </c>
      <c r="AN78" s="113" t="s">
        <v>824</v>
      </c>
      <c r="AO78" s="20" t="s">
        <v>824</v>
      </c>
      <c r="AP78" s="113" t="s">
        <v>824</v>
      </c>
      <c r="AQ78" s="20">
        <v>3.5247691586691601</v>
      </c>
      <c r="AR78" s="113">
        <v>1.04544781852257</v>
      </c>
      <c r="AS78" s="107"/>
      <c r="AT78" s="108"/>
    </row>
    <row r="79" spans="1:46" ht="13" customHeight="1" x14ac:dyDescent="0.15">
      <c r="A79" s="57" t="s">
        <v>283</v>
      </c>
      <c r="B79" s="82">
        <v>1</v>
      </c>
      <c r="C79" s="20">
        <v>95.186514635820998</v>
      </c>
      <c r="D79" s="113">
        <v>0.52440403093343102</v>
      </c>
      <c r="E79" s="20">
        <v>95.681700493593695</v>
      </c>
      <c r="F79" s="113">
        <v>1.1327513830759699</v>
      </c>
      <c r="G79" s="20">
        <v>95.161093766875396</v>
      </c>
      <c r="H79" s="113">
        <v>1.33496317196818</v>
      </c>
      <c r="I79" s="20">
        <v>95.2625734759349</v>
      </c>
      <c r="J79" s="113">
        <v>0.55221566811727996</v>
      </c>
      <c r="K79" s="20">
        <v>-0.41912701765879501</v>
      </c>
      <c r="L79" s="113">
        <v>1.2326753944473501</v>
      </c>
      <c r="M79" s="20">
        <v>95.327255631549605</v>
      </c>
      <c r="N79" s="113">
        <v>0.57102013464700596</v>
      </c>
      <c r="O79" s="20">
        <v>95.940261512033004</v>
      </c>
      <c r="P79" s="113">
        <v>1.193064916972</v>
      </c>
      <c r="Q79" s="20">
        <v>0.61300588048339899</v>
      </c>
      <c r="R79" s="113">
        <v>1.33517516114059</v>
      </c>
      <c r="S79" s="20">
        <v>95.485059943265398</v>
      </c>
      <c r="T79" s="113">
        <v>0.63306949517007105</v>
      </c>
      <c r="U79" s="20">
        <v>93.351866668482998</v>
      </c>
      <c r="V79" s="113">
        <v>1.3432468103012101</v>
      </c>
      <c r="W79" s="20">
        <v>97.369987069762601</v>
      </c>
      <c r="X79" s="113">
        <v>1.2382488213095599</v>
      </c>
      <c r="Y79" s="20">
        <v>1.8849271264972001</v>
      </c>
      <c r="Z79" s="113">
        <v>1.4023417865929699</v>
      </c>
      <c r="AA79" s="20">
        <v>95.5016167794316</v>
      </c>
      <c r="AB79" s="113">
        <v>0.59089715882973604</v>
      </c>
      <c r="AC79" s="20">
        <v>94.610014961808304</v>
      </c>
      <c r="AD79" s="113">
        <v>1.4825271679007599</v>
      </c>
      <c r="AE79" s="20">
        <v>95.846781457066101</v>
      </c>
      <c r="AF79" s="113">
        <v>0.904408246984717</v>
      </c>
      <c r="AG79" s="20">
        <v>0.34516467763451403</v>
      </c>
      <c r="AH79" s="113">
        <v>1.1121647860144099</v>
      </c>
      <c r="AI79" s="20">
        <v>95.427687030644407</v>
      </c>
      <c r="AJ79" s="113">
        <v>0.58221736346296205</v>
      </c>
      <c r="AK79" s="20" t="s">
        <v>824</v>
      </c>
      <c r="AL79" s="113" t="s">
        <v>824</v>
      </c>
      <c r="AM79" s="20" t="s">
        <v>824</v>
      </c>
      <c r="AN79" s="113" t="s">
        <v>824</v>
      </c>
      <c r="AO79" s="20" t="s">
        <v>824</v>
      </c>
      <c r="AP79" s="113" t="s">
        <v>824</v>
      </c>
      <c r="AQ79" s="20">
        <v>0.38166351051421499</v>
      </c>
      <c r="AR79" s="113">
        <v>0.67353971523527401</v>
      </c>
      <c r="AS79" s="107"/>
      <c r="AT79" s="108"/>
    </row>
    <row r="80" spans="1:46" ht="13" customHeight="1" x14ac:dyDescent="0.15">
      <c r="A80" s="57" t="s">
        <v>288</v>
      </c>
      <c r="B80" s="82">
        <v>1</v>
      </c>
      <c r="C80" s="20">
        <v>87.485234745592095</v>
      </c>
      <c r="D80" s="113">
        <v>0.63319565010869605</v>
      </c>
      <c r="E80" s="20">
        <v>89.236051654635901</v>
      </c>
      <c r="F80" s="113">
        <v>1.2593866579903701</v>
      </c>
      <c r="G80" s="20">
        <v>87.184222826253105</v>
      </c>
      <c r="H80" s="113">
        <v>0.95188329044831399</v>
      </c>
      <c r="I80" s="20">
        <v>87.189665209731501</v>
      </c>
      <c r="J80" s="113">
        <v>1.8921498309899201</v>
      </c>
      <c r="K80" s="20">
        <v>-2.0463864449044</v>
      </c>
      <c r="L80" s="113">
        <v>2.4229382246254501</v>
      </c>
      <c r="M80" s="20">
        <v>87.813617320517594</v>
      </c>
      <c r="N80" s="113">
        <v>0.66864171290524799</v>
      </c>
      <c r="O80" s="20" t="s">
        <v>824</v>
      </c>
      <c r="P80" s="113" t="s">
        <v>824</v>
      </c>
      <c r="Q80" s="20" t="s">
        <v>824</v>
      </c>
      <c r="R80" s="113" t="s">
        <v>824</v>
      </c>
      <c r="S80" s="20">
        <v>88.450790766278303</v>
      </c>
      <c r="T80" s="113">
        <v>0.82999265250037002</v>
      </c>
      <c r="U80" s="20">
        <v>87.814798842994406</v>
      </c>
      <c r="V80" s="113">
        <v>1.58368844551971</v>
      </c>
      <c r="W80" s="20">
        <v>84.773325182130094</v>
      </c>
      <c r="X80" s="113">
        <v>3.4238046678603302</v>
      </c>
      <c r="Y80" s="20">
        <v>-3.67746558414819</v>
      </c>
      <c r="Z80" s="113">
        <v>3.6083362140306301</v>
      </c>
      <c r="AA80" s="20">
        <v>90.239077440688604</v>
      </c>
      <c r="AB80" s="113">
        <v>2.35727735063581</v>
      </c>
      <c r="AC80" s="20">
        <v>88.509975350307997</v>
      </c>
      <c r="AD80" s="113">
        <v>0.857278842036443</v>
      </c>
      <c r="AE80" s="20">
        <v>83.550923497082806</v>
      </c>
      <c r="AF80" s="113">
        <v>2.76278317453471</v>
      </c>
      <c r="AG80" s="20">
        <v>-6.6881539436057302</v>
      </c>
      <c r="AH80" s="113">
        <v>3.6800463498215801</v>
      </c>
      <c r="AI80" s="20">
        <v>88.6999613920391</v>
      </c>
      <c r="AJ80" s="113">
        <v>0.97583590464390801</v>
      </c>
      <c r="AK80" s="20">
        <v>87.098155741334594</v>
      </c>
      <c r="AL80" s="113">
        <v>1.2970883434948901</v>
      </c>
      <c r="AM80" s="20" t="s">
        <v>824</v>
      </c>
      <c r="AN80" s="113" t="s">
        <v>824</v>
      </c>
      <c r="AO80" s="20" t="s">
        <v>824</v>
      </c>
      <c r="AP80" s="113" t="s">
        <v>824</v>
      </c>
      <c r="AQ80" s="20">
        <v>3.4883380857185502</v>
      </c>
      <c r="AR80" s="113">
        <v>1.0759346377927801</v>
      </c>
      <c r="AS80" s="107"/>
      <c r="AT80" s="108"/>
    </row>
    <row r="81" spans="1:46" ht="13" customHeight="1" x14ac:dyDescent="0.15">
      <c r="A81" s="57" t="s">
        <v>290</v>
      </c>
      <c r="B81" s="82">
        <v>1</v>
      </c>
      <c r="C81" s="20">
        <v>89.752352102139596</v>
      </c>
      <c r="D81" s="113">
        <v>0.84088663262681695</v>
      </c>
      <c r="E81" s="20">
        <v>93.815956774257899</v>
      </c>
      <c r="F81" s="113">
        <v>1.3835960286617801</v>
      </c>
      <c r="G81" s="20">
        <v>89.866144279098805</v>
      </c>
      <c r="H81" s="113">
        <v>1.02891785970572</v>
      </c>
      <c r="I81" s="20">
        <v>89.014136205771706</v>
      </c>
      <c r="J81" s="113">
        <v>1.82155671835924</v>
      </c>
      <c r="K81" s="20">
        <v>-4.8018205684861899</v>
      </c>
      <c r="L81" s="113">
        <v>2.1887061597288602</v>
      </c>
      <c r="M81" s="20">
        <v>90.629976483071204</v>
      </c>
      <c r="N81" s="113">
        <v>0.91408686025885999</v>
      </c>
      <c r="O81" s="20">
        <v>88.135320539146207</v>
      </c>
      <c r="P81" s="113">
        <v>2.2139365490527001</v>
      </c>
      <c r="Q81" s="20">
        <v>-2.4946559439250402</v>
      </c>
      <c r="R81" s="113">
        <v>2.3212056577718099</v>
      </c>
      <c r="S81" s="20">
        <v>91.060598054389104</v>
      </c>
      <c r="T81" s="113">
        <v>0.93218035051283199</v>
      </c>
      <c r="U81" s="20">
        <v>89.127689287361093</v>
      </c>
      <c r="V81" s="113">
        <v>1.6648112672611599</v>
      </c>
      <c r="W81" s="20">
        <v>88.070268372432494</v>
      </c>
      <c r="X81" s="113">
        <v>2.8231265265793302</v>
      </c>
      <c r="Y81" s="20">
        <v>-2.9903296819566201</v>
      </c>
      <c r="Z81" s="113">
        <v>2.9947649648627301</v>
      </c>
      <c r="AA81" s="20">
        <v>94.8812304505729</v>
      </c>
      <c r="AB81" s="113">
        <v>1.5251625358224501</v>
      </c>
      <c r="AC81" s="20">
        <v>89.203003682735002</v>
      </c>
      <c r="AD81" s="113">
        <v>1.1240689686959899</v>
      </c>
      <c r="AE81" s="20">
        <v>88.877064394037802</v>
      </c>
      <c r="AF81" s="113">
        <v>2.1344301508413901</v>
      </c>
      <c r="AG81" s="20">
        <v>-6.0041660565351398</v>
      </c>
      <c r="AH81" s="113">
        <v>3.1005349768461801</v>
      </c>
      <c r="AI81" s="20">
        <v>89.760719576182296</v>
      </c>
      <c r="AJ81" s="113">
        <v>1.2248852604601901</v>
      </c>
      <c r="AK81" s="20">
        <v>90.901804603745703</v>
      </c>
      <c r="AL81" s="113">
        <v>1.1920809905294101</v>
      </c>
      <c r="AM81" s="20">
        <v>86.127491439738193</v>
      </c>
      <c r="AN81" s="113">
        <v>2.9691092138206101</v>
      </c>
      <c r="AO81" s="20">
        <v>-3.6332281364441199</v>
      </c>
      <c r="AP81" s="113">
        <v>3.2037261319189798</v>
      </c>
      <c r="AQ81" s="20">
        <v>-0.16209008837361699</v>
      </c>
      <c r="AR81" s="113">
        <v>1.0259895662009999</v>
      </c>
      <c r="AS81" s="107"/>
      <c r="AT81" s="108"/>
    </row>
    <row r="82" spans="1:46" ht="13" customHeight="1" x14ac:dyDescent="0.15">
      <c r="A82" s="57" t="s">
        <v>292</v>
      </c>
      <c r="B82" s="82">
        <v>1</v>
      </c>
      <c r="C82" s="20">
        <v>83.062219914426095</v>
      </c>
      <c r="D82" s="113">
        <v>1.1669338845269099</v>
      </c>
      <c r="E82" s="20">
        <v>88.346450917274694</v>
      </c>
      <c r="F82" s="113">
        <v>3.3014709555327402</v>
      </c>
      <c r="G82" s="20">
        <v>83.555403682365693</v>
      </c>
      <c r="H82" s="113">
        <v>1.9197793499442399</v>
      </c>
      <c r="I82" s="20">
        <v>82.174551178746995</v>
      </c>
      <c r="J82" s="113">
        <v>1.5635107262802901</v>
      </c>
      <c r="K82" s="20">
        <v>-6.1718997385277099</v>
      </c>
      <c r="L82" s="113">
        <v>3.60096888260518</v>
      </c>
      <c r="M82" s="20">
        <v>83.720362230540104</v>
      </c>
      <c r="N82" s="113">
        <v>0.98947776685097499</v>
      </c>
      <c r="O82" s="20">
        <v>79.737488519065593</v>
      </c>
      <c r="P82" s="113">
        <v>7.05584589130968</v>
      </c>
      <c r="Q82" s="20">
        <v>-3.9828737114745398</v>
      </c>
      <c r="R82" s="113">
        <v>7.1135574244387998</v>
      </c>
      <c r="S82" s="20">
        <v>83.809118232676795</v>
      </c>
      <c r="T82" s="113">
        <v>1.6029866116567999</v>
      </c>
      <c r="U82" s="20">
        <v>84.383263373436606</v>
      </c>
      <c r="V82" s="113">
        <v>2.0441773929913598</v>
      </c>
      <c r="W82" s="20">
        <v>81.191019390438299</v>
      </c>
      <c r="X82" s="113">
        <v>2.24083703777496</v>
      </c>
      <c r="Y82" s="20">
        <v>-2.6180988422385001</v>
      </c>
      <c r="Z82" s="113">
        <v>2.7241777737561499</v>
      </c>
      <c r="AA82" s="20">
        <v>83.028291062769497</v>
      </c>
      <c r="AB82" s="113">
        <v>2.5604937692585601</v>
      </c>
      <c r="AC82" s="20">
        <v>83.354660802353195</v>
      </c>
      <c r="AD82" s="113">
        <v>1.2451588133218501</v>
      </c>
      <c r="AE82" s="20">
        <v>84.083906453371597</v>
      </c>
      <c r="AF82" s="113">
        <v>2.2513647124860201</v>
      </c>
      <c r="AG82" s="20">
        <v>1.0556153906021299</v>
      </c>
      <c r="AH82" s="113">
        <v>3.2635896436104099</v>
      </c>
      <c r="AI82" s="20">
        <v>83.254401735185297</v>
      </c>
      <c r="AJ82" s="113">
        <v>1.2464718303823601</v>
      </c>
      <c r="AK82" s="20">
        <v>83.265398836613201</v>
      </c>
      <c r="AL82" s="113">
        <v>3.2958409337099099</v>
      </c>
      <c r="AM82" s="20" t="s">
        <v>824</v>
      </c>
      <c r="AN82" s="113" t="s">
        <v>824</v>
      </c>
      <c r="AO82" s="20" t="s">
        <v>824</v>
      </c>
      <c r="AP82" s="113" t="s">
        <v>824</v>
      </c>
      <c r="AQ82" s="20">
        <v>1.4611555409082899</v>
      </c>
      <c r="AR82" s="113">
        <v>1.4826749830417301</v>
      </c>
      <c r="AS82" s="107"/>
      <c r="AT82" s="108"/>
    </row>
    <row r="83" spans="1:46" ht="13" customHeight="1" x14ac:dyDescent="0.15">
      <c r="A83" s="57" t="s">
        <v>293</v>
      </c>
      <c r="B83" s="82">
        <v>1</v>
      </c>
      <c r="C83" s="20">
        <v>94.325108761008394</v>
      </c>
      <c r="D83" s="113">
        <v>0.50422369745829898</v>
      </c>
      <c r="E83" s="20" t="s">
        <v>824</v>
      </c>
      <c r="F83" s="113" t="s">
        <v>824</v>
      </c>
      <c r="G83" s="20">
        <v>94.462172713819996</v>
      </c>
      <c r="H83" s="113">
        <v>1.2444857783850001</v>
      </c>
      <c r="I83" s="20">
        <v>94.286155427320594</v>
      </c>
      <c r="J83" s="113">
        <v>0.55888530734418196</v>
      </c>
      <c r="K83" s="20" t="s">
        <v>824</v>
      </c>
      <c r="L83" s="113" t="s">
        <v>824</v>
      </c>
      <c r="M83" s="20">
        <v>95.468025011176707</v>
      </c>
      <c r="N83" s="113">
        <v>1.15455505256483</v>
      </c>
      <c r="O83" s="20">
        <v>94.0815785802167</v>
      </c>
      <c r="P83" s="113">
        <v>0.58231625088684502</v>
      </c>
      <c r="Q83" s="20">
        <v>-1.38644643096001</v>
      </c>
      <c r="R83" s="113">
        <v>1.3248248846844899</v>
      </c>
      <c r="S83" s="20">
        <v>94.118814197645804</v>
      </c>
      <c r="T83" s="113">
        <v>0.57079380413069702</v>
      </c>
      <c r="U83" s="20">
        <v>95.066803230832505</v>
      </c>
      <c r="V83" s="113">
        <v>1.1477563531772199</v>
      </c>
      <c r="W83" s="20">
        <v>96.383294891500199</v>
      </c>
      <c r="X83" s="113">
        <v>1.8248830109346801</v>
      </c>
      <c r="Y83" s="20">
        <v>2.2644806938544</v>
      </c>
      <c r="Z83" s="113">
        <v>1.9282939518257201</v>
      </c>
      <c r="AA83" s="20">
        <v>95.074770434331398</v>
      </c>
      <c r="AB83" s="113">
        <v>0.97169546723075395</v>
      </c>
      <c r="AC83" s="20">
        <v>94.127437898925393</v>
      </c>
      <c r="AD83" s="113">
        <v>0.79338353229387704</v>
      </c>
      <c r="AE83" s="20">
        <v>94.077570548688399</v>
      </c>
      <c r="AF83" s="113">
        <v>0.89645510636455905</v>
      </c>
      <c r="AG83" s="20">
        <v>-0.99719988564295603</v>
      </c>
      <c r="AH83" s="113">
        <v>1.35283696702523</v>
      </c>
      <c r="AI83" s="20">
        <v>94.285743617118797</v>
      </c>
      <c r="AJ83" s="113">
        <v>0.58036772735590803</v>
      </c>
      <c r="AK83" s="20">
        <v>94.623334490306505</v>
      </c>
      <c r="AL83" s="113">
        <v>1.0960624087539499</v>
      </c>
      <c r="AM83" s="20" t="s">
        <v>824</v>
      </c>
      <c r="AN83" s="113" t="s">
        <v>824</v>
      </c>
      <c r="AO83" s="20" t="s">
        <v>824</v>
      </c>
      <c r="AP83" s="113" t="s">
        <v>824</v>
      </c>
      <c r="AQ83" s="20">
        <v>-0.151687773012327</v>
      </c>
      <c r="AR83" s="113">
        <v>0.74096047986448299</v>
      </c>
      <c r="AS83" s="107"/>
      <c r="AT83" s="108"/>
    </row>
    <row r="84" spans="1:46" ht="13" customHeight="1" x14ac:dyDescent="0.15">
      <c r="A84" s="3" t="s">
        <v>304</v>
      </c>
      <c r="B84" s="83">
        <v>1</v>
      </c>
      <c r="C84" s="64">
        <v>89.402959374661194</v>
      </c>
      <c r="D84" s="117">
        <v>0.235153604016341</v>
      </c>
      <c r="E84" s="64">
        <v>91.273075569776296</v>
      </c>
      <c r="F84" s="117">
        <v>0.77496296131787501</v>
      </c>
      <c r="G84" s="64">
        <v>89.471180238810902</v>
      </c>
      <c r="H84" s="117">
        <v>0.39843556997217</v>
      </c>
      <c r="I84" s="64">
        <v>88.510065102578693</v>
      </c>
      <c r="J84" s="117">
        <v>0.45474797754799201</v>
      </c>
      <c r="K84" s="64">
        <v>-2.8541554463494201</v>
      </c>
      <c r="L84" s="117">
        <v>0.94564108953830905</v>
      </c>
      <c r="M84" s="64">
        <v>89.297880010125994</v>
      </c>
      <c r="N84" s="117">
        <v>0.277794783605054</v>
      </c>
      <c r="O84" s="64">
        <v>90.160706650638801</v>
      </c>
      <c r="P84" s="117">
        <v>0.92111708242183998</v>
      </c>
      <c r="Q84" s="64">
        <v>0.56364893773819302</v>
      </c>
      <c r="R84" s="117">
        <v>0.97886218779036804</v>
      </c>
      <c r="S84" s="64">
        <v>89.999457649573003</v>
      </c>
      <c r="T84" s="117">
        <v>0.33160049490513299</v>
      </c>
      <c r="U84" s="64">
        <v>89.685642688266299</v>
      </c>
      <c r="V84" s="117">
        <v>0.50870517588611797</v>
      </c>
      <c r="W84" s="64">
        <v>89.156129229159902</v>
      </c>
      <c r="X84" s="117">
        <v>0.65796601757468098</v>
      </c>
      <c r="Y84" s="64">
        <v>-1.30460747928361</v>
      </c>
      <c r="Z84" s="117">
        <v>0.75396948508050199</v>
      </c>
      <c r="AA84" s="64">
        <v>90.725248566162904</v>
      </c>
      <c r="AB84" s="117">
        <v>0.57895882700416801</v>
      </c>
      <c r="AC84" s="64">
        <v>89.466799158668806</v>
      </c>
      <c r="AD84" s="117">
        <v>0.37757919621149599</v>
      </c>
      <c r="AE84" s="64">
        <v>88.552584433247901</v>
      </c>
      <c r="AF84" s="117">
        <v>0.60178764363334003</v>
      </c>
      <c r="AG84" s="64">
        <v>-2.2854032082914402</v>
      </c>
      <c r="AH84" s="117">
        <v>0.91989965778965199</v>
      </c>
      <c r="AI84" s="64">
        <v>90.073495198787398</v>
      </c>
      <c r="AJ84" s="117">
        <v>0.31386990932571401</v>
      </c>
      <c r="AK84" s="64">
        <v>87.768354515821201</v>
      </c>
      <c r="AL84" s="117">
        <v>0.84055071158351902</v>
      </c>
      <c r="AM84" s="64">
        <v>88.8337703602418</v>
      </c>
      <c r="AN84" s="117">
        <v>1.1547406685521899</v>
      </c>
      <c r="AO84" s="64">
        <v>-1.83856563558907</v>
      </c>
      <c r="AP84" s="117">
        <v>1.30528086371441</v>
      </c>
      <c r="AQ84" s="64">
        <v>2.8409546397813701</v>
      </c>
      <c r="AR84" s="117">
        <v>0.312496905303073</v>
      </c>
      <c r="AS84" s="107"/>
      <c r="AT84" s="108"/>
    </row>
    <row r="85" spans="1:46" ht="13" customHeight="1" x14ac:dyDescent="0.15">
      <c r="A85" s="57" t="s">
        <v>92</v>
      </c>
      <c r="B85" s="82">
        <v>1</v>
      </c>
      <c r="C85" s="20">
        <v>96.056956393619004</v>
      </c>
      <c r="D85" s="113">
        <v>0.46770950829611802</v>
      </c>
      <c r="E85" s="20">
        <v>94.857340009120094</v>
      </c>
      <c r="F85" s="113">
        <v>1.78806012254074</v>
      </c>
      <c r="G85" s="20">
        <v>96.359733586518004</v>
      </c>
      <c r="H85" s="113">
        <v>0.50986490023622899</v>
      </c>
      <c r="I85" s="20">
        <v>96.015310733513701</v>
      </c>
      <c r="J85" s="113">
        <v>1.32826946249836</v>
      </c>
      <c r="K85" s="20">
        <v>1.1579707243935899</v>
      </c>
      <c r="L85" s="113">
        <v>2.21738651721139</v>
      </c>
      <c r="M85" s="20">
        <v>94.406740057154906</v>
      </c>
      <c r="N85" s="113">
        <v>0.92764625989039895</v>
      </c>
      <c r="O85" s="20">
        <v>97.376146736082802</v>
      </c>
      <c r="P85" s="113">
        <v>0.428207777173231</v>
      </c>
      <c r="Q85" s="20">
        <v>2.9694066789279399</v>
      </c>
      <c r="R85" s="113">
        <v>1.0161670346971701</v>
      </c>
      <c r="S85" s="20">
        <v>96.6971117642032</v>
      </c>
      <c r="T85" s="113">
        <v>0.88686108860937896</v>
      </c>
      <c r="U85" s="20">
        <v>96.046683745255507</v>
      </c>
      <c r="V85" s="113">
        <v>0.85835723863688895</v>
      </c>
      <c r="W85" s="20">
        <v>95.233722161501305</v>
      </c>
      <c r="X85" s="113">
        <v>1.0259580965088699</v>
      </c>
      <c r="Y85" s="20">
        <v>-1.46338960270189</v>
      </c>
      <c r="Z85" s="113">
        <v>1.3987360771225801</v>
      </c>
      <c r="AA85" s="20" t="s">
        <v>824</v>
      </c>
      <c r="AB85" s="113" t="s">
        <v>824</v>
      </c>
      <c r="AC85" s="20">
        <v>95.984341957870399</v>
      </c>
      <c r="AD85" s="113">
        <v>0.74992842064121301</v>
      </c>
      <c r="AE85" s="20">
        <v>96.1901126010697</v>
      </c>
      <c r="AF85" s="113">
        <v>0.65273330107544902</v>
      </c>
      <c r="AG85" s="20" t="s">
        <v>824</v>
      </c>
      <c r="AH85" s="113" t="s">
        <v>824</v>
      </c>
      <c r="AI85" s="20">
        <v>96.226267419511501</v>
      </c>
      <c r="AJ85" s="113">
        <v>0.766680199087593</v>
      </c>
      <c r="AK85" s="20">
        <v>95.889843882102099</v>
      </c>
      <c r="AL85" s="113">
        <v>0.84614029540552105</v>
      </c>
      <c r="AM85" s="20">
        <v>96.587177039159798</v>
      </c>
      <c r="AN85" s="113">
        <v>1.2141918257966999</v>
      </c>
      <c r="AO85" s="20">
        <v>0.36090961964823998</v>
      </c>
      <c r="AP85" s="113">
        <v>1.41153623300981</v>
      </c>
      <c r="AQ85" s="20">
        <v>0.23046137972705999</v>
      </c>
      <c r="AR85" s="113">
        <v>0.67663944399571596</v>
      </c>
      <c r="AS85" s="107"/>
      <c r="AT85" s="108"/>
    </row>
    <row r="86" spans="1:46" ht="13" customHeight="1" x14ac:dyDescent="0.15">
      <c r="A86" s="57" t="s">
        <v>301</v>
      </c>
      <c r="B86" s="82">
        <v>1</v>
      </c>
      <c r="C86" s="20">
        <v>95.382217137000694</v>
      </c>
      <c r="D86" s="113">
        <v>0.90823666196795705</v>
      </c>
      <c r="E86" s="20">
        <v>95.511650970765203</v>
      </c>
      <c r="F86" s="113">
        <v>1.7413122120739799</v>
      </c>
      <c r="G86" s="20">
        <v>95.4337199801503</v>
      </c>
      <c r="H86" s="113">
        <v>1.18365938141146</v>
      </c>
      <c r="I86" s="20">
        <v>95.310771421024697</v>
      </c>
      <c r="J86" s="113">
        <v>1.76635023156661</v>
      </c>
      <c r="K86" s="20">
        <v>-0.200879549740478</v>
      </c>
      <c r="L86" s="113">
        <v>2.5086507469519299</v>
      </c>
      <c r="M86" s="20" t="s">
        <v>825</v>
      </c>
      <c r="N86" s="113" t="s">
        <v>825</v>
      </c>
      <c r="O86" s="20" t="s">
        <v>825</v>
      </c>
      <c r="P86" s="113" t="s">
        <v>825</v>
      </c>
      <c r="Q86" s="20" t="s">
        <v>825</v>
      </c>
      <c r="R86" s="113" t="s">
        <v>825</v>
      </c>
      <c r="S86" s="20">
        <v>96.113644031424201</v>
      </c>
      <c r="T86" s="113">
        <v>0.81387384513587002</v>
      </c>
      <c r="U86" s="20">
        <v>93.806380329186695</v>
      </c>
      <c r="V86" s="113">
        <v>3.1662548460920199</v>
      </c>
      <c r="W86" s="20">
        <v>95.034377355767703</v>
      </c>
      <c r="X86" s="113">
        <v>1.6712347035500399</v>
      </c>
      <c r="Y86" s="20">
        <v>-1.0792666756565099</v>
      </c>
      <c r="Z86" s="113">
        <v>1.89240102421979</v>
      </c>
      <c r="AA86" s="20">
        <v>95.992319537059799</v>
      </c>
      <c r="AB86" s="113">
        <v>2.1593495727113301</v>
      </c>
      <c r="AC86" s="20">
        <v>95.525345212219506</v>
      </c>
      <c r="AD86" s="113">
        <v>1.05996525840547</v>
      </c>
      <c r="AE86" s="20">
        <v>95.013296462290299</v>
      </c>
      <c r="AF86" s="113">
        <v>2.4615478753672302</v>
      </c>
      <c r="AG86" s="20">
        <v>-0.97902307476955697</v>
      </c>
      <c r="AH86" s="113">
        <v>3.3032108129537101</v>
      </c>
      <c r="AI86" s="20">
        <v>95.7769326506981</v>
      </c>
      <c r="AJ86" s="113">
        <v>1.31558448773889</v>
      </c>
      <c r="AK86" s="20">
        <v>96.4162597219334</v>
      </c>
      <c r="AL86" s="113">
        <v>1.0734547431108901</v>
      </c>
      <c r="AM86" s="20">
        <v>92.133505277672697</v>
      </c>
      <c r="AN86" s="113">
        <v>3.89174956602261</v>
      </c>
      <c r="AO86" s="20">
        <v>-3.6434273730253901</v>
      </c>
      <c r="AP86" s="113">
        <v>4.1165612768057001</v>
      </c>
      <c r="AQ86" s="20">
        <v>7.61742531915647</v>
      </c>
      <c r="AR86" s="113">
        <v>1.77588774406115</v>
      </c>
      <c r="AS86" s="107"/>
      <c r="AT86" s="108"/>
    </row>
    <row r="87" spans="1:46" ht="13" customHeight="1" x14ac:dyDescent="0.15">
      <c r="A87" s="72" t="s">
        <v>302</v>
      </c>
      <c r="B87" s="84">
        <v>1</v>
      </c>
      <c r="C87" s="118">
        <v>94.910498452208202</v>
      </c>
      <c r="D87" s="119">
        <v>0.60911247074764496</v>
      </c>
      <c r="E87" s="118">
        <v>99.375969389747596</v>
      </c>
      <c r="F87" s="119">
        <v>0.56791525042539104</v>
      </c>
      <c r="G87" s="118">
        <v>94.499190825233597</v>
      </c>
      <c r="H87" s="119">
        <v>1.2049281805660199</v>
      </c>
      <c r="I87" s="118">
        <v>94.737082342842598</v>
      </c>
      <c r="J87" s="119">
        <v>0.74353988295407003</v>
      </c>
      <c r="K87" s="118">
        <v>-4.6388870469050696</v>
      </c>
      <c r="L87" s="119">
        <v>0.94345770759993797</v>
      </c>
      <c r="M87" s="118">
        <v>95.301253239703797</v>
      </c>
      <c r="N87" s="119">
        <v>0.55353324746878596</v>
      </c>
      <c r="O87" s="118" t="s">
        <v>824</v>
      </c>
      <c r="P87" s="119" t="s">
        <v>824</v>
      </c>
      <c r="Q87" s="118" t="s">
        <v>824</v>
      </c>
      <c r="R87" s="119" t="s">
        <v>824</v>
      </c>
      <c r="S87" s="118">
        <v>95.712100227310302</v>
      </c>
      <c r="T87" s="119">
        <v>0.97051024712170297</v>
      </c>
      <c r="U87" s="118">
        <v>95.372186345245794</v>
      </c>
      <c r="V87" s="119">
        <v>1.05989560854859</v>
      </c>
      <c r="W87" s="118">
        <v>93.458966998217704</v>
      </c>
      <c r="X87" s="119">
        <v>1.2308631827737599</v>
      </c>
      <c r="Y87" s="118">
        <v>-2.2531332290926098</v>
      </c>
      <c r="Z87" s="119">
        <v>1.6545410035774</v>
      </c>
      <c r="AA87" s="118" t="s">
        <v>824</v>
      </c>
      <c r="AB87" s="119" t="s">
        <v>824</v>
      </c>
      <c r="AC87" s="118">
        <v>95.654507320141605</v>
      </c>
      <c r="AD87" s="119">
        <v>0.93144383629026495</v>
      </c>
      <c r="AE87" s="118">
        <v>94.580544537198705</v>
      </c>
      <c r="AF87" s="119">
        <v>0.85310166109150798</v>
      </c>
      <c r="AG87" s="118" t="s">
        <v>824</v>
      </c>
      <c r="AH87" s="119" t="s">
        <v>824</v>
      </c>
      <c r="AI87" s="118">
        <v>96.238680652941696</v>
      </c>
      <c r="AJ87" s="119">
        <v>0.99278628958025295</v>
      </c>
      <c r="AK87" s="118">
        <v>95.393531745826706</v>
      </c>
      <c r="AL87" s="119">
        <v>0.74788222715433605</v>
      </c>
      <c r="AM87" s="118">
        <v>93.5989658534982</v>
      </c>
      <c r="AN87" s="119">
        <v>1.65197876596924</v>
      </c>
      <c r="AO87" s="118">
        <v>-2.6397147994435</v>
      </c>
      <c r="AP87" s="119">
        <v>1.9503680283223801</v>
      </c>
      <c r="AQ87" s="118">
        <v>4.0042923555802998</v>
      </c>
      <c r="AR87" s="119">
        <v>1.11840846600328</v>
      </c>
      <c r="AS87" s="80"/>
      <c r="AT87" s="81"/>
    </row>
    <row r="88" spans="1:46" ht="13" customHeight="1" x14ac:dyDescent="0.15">
      <c r="A88" s="57"/>
      <c r="B88" s="85"/>
      <c r="C88" s="20" t="s">
        <v>780</v>
      </c>
      <c r="D88" s="113" t="s">
        <v>781</v>
      </c>
      <c r="E88" s="20" t="s">
        <v>782</v>
      </c>
      <c r="F88" s="113" t="s">
        <v>783</v>
      </c>
      <c r="G88" s="20" t="s">
        <v>784</v>
      </c>
      <c r="H88" s="113" t="s">
        <v>785</v>
      </c>
      <c r="I88" s="20" t="s">
        <v>786</v>
      </c>
      <c r="J88" s="113" t="s">
        <v>787</v>
      </c>
      <c r="K88" s="20" t="s">
        <v>788</v>
      </c>
      <c r="L88" s="113" t="s">
        <v>789</v>
      </c>
      <c r="M88" s="20" t="s">
        <v>790</v>
      </c>
      <c r="N88" s="113" t="s">
        <v>791</v>
      </c>
      <c r="O88" s="20" t="s">
        <v>792</v>
      </c>
      <c r="P88" s="113" t="s">
        <v>793</v>
      </c>
      <c r="Q88" s="20" t="s">
        <v>794</v>
      </c>
      <c r="R88" s="113" t="s">
        <v>795</v>
      </c>
      <c r="S88" s="20" t="s">
        <v>796</v>
      </c>
      <c r="T88" s="113" t="s">
        <v>797</v>
      </c>
      <c r="U88" s="20" t="s">
        <v>798</v>
      </c>
      <c r="V88" s="113" t="s">
        <v>799</v>
      </c>
      <c r="W88" s="20" t="s">
        <v>800</v>
      </c>
      <c r="X88" s="113" t="s">
        <v>801</v>
      </c>
      <c r="Y88" s="20" t="s">
        <v>802</v>
      </c>
      <c r="Z88" s="113" t="s">
        <v>803</v>
      </c>
      <c r="AA88" s="20" t="s">
        <v>804</v>
      </c>
      <c r="AB88" s="113" t="s">
        <v>805</v>
      </c>
      <c r="AC88" s="20" t="s">
        <v>806</v>
      </c>
      <c r="AD88" s="113" t="s">
        <v>807</v>
      </c>
      <c r="AE88" s="20" t="s">
        <v>808</v>
      </c>
      <c r="AF88" s="113" t="s">
        <v>809</v>
      </c>
      <c r="AG88" s="20" t="s">
        <v>810</v>
      </c>
      <c r="AH88" s="113" t="s">
        <v>811</v>
      </c>
      <c r="AI88" s="20" t="s">
        <v>812</v>
      </c>
      <c r="AJ88" s="113" t="s">
        <v>813</v>
      </c>
      <c r="AK88" s="20" t="s">
        <v>814</v>
      </c>
      <c r="AL88" s="113" t="s">
        <v>815</v>
      </c>
      <c r="AM88" s="20" t="s">
        <v>816</v>
      </c>
      <c r="AN88" s="113" t="s">
        <v>817</v>
      </c>
      <c r="AO88" s="20" t="s">
        <v>818</v>
      </c>
      <c r="AP88" s="113" t="s">
        <v>819</v>
      </c>
      <c r="AQ88" s="107" t="s">
        <v>820</v>
      </c>
      <c r="AR88" s="107" t="s">
        <v>821</v>
      </c>
      <c r="AS88" s="20" t="s">
        <v>822</v>
      </c>
      <c r="AT88" s="123" t="s">
        <v>823</v>
      </c>
    </row>
    <row r="89" spans="1:46" ht="13" customHeight="1" x14ac:dyDescent="0.15">
      <c r="A89" s="57" t="s">
        <v>259</v>
      </c>
      <c r="B89" s="85">
        <v>3</v>
      </c>
      <c r="C89" s="20">
        <v>78.751544196407096</v>
      </c>
      <c r="D89" s="113">
        <v>1.1270854723979999</v>
      </c>
      <c r="E89" s="20" t="s">
        <v>327</v>
      </c>
      <c r="F89" s="113" t="s">
        <v>327</v>
      </c>
      <c r="G89" s="20">
        <v>78.104480652850299</v>
      </c>
      <c r="H89" s="113">
        <v>1.30720477426569</v>
      </c>
      <c r="I89" s="20">
        <v>79.880491644374203</v>
      </c>
      <c r="J89" s="113">
        <v>2.1799671716916702</v>
      </c>
      <c r="K89" s="20" t="s">
        <v>327</v>
      </c>
      <c r="L89" s="113" t="s">
        <v>327</v>
      </c>
      <c r="M89" s="20">
        <v>78.226506196535198</v>
      </c>
      <c r="N89" s="113">
        <v>1.1831339757488699</v>
      </c>
      <c r="O89" s="20" t="s">
        <v>824</v>
      </c>
      <c r="P89" s="113" t="s">
        <v>824</v>
      </c>
      <c r="Q89" s="20" t="s">
        <v>824</v>
      </c>
      <c r="R89" s="113" t="s">
        <v>824</v>
      </c>
      <c r="S89" s="20">
        <v>78.4509348289168</v>
      </c>
      <c r="T89" s="113">
        <v>1.3402010587223001</v>
      </c>
      <c r="U89" s="20">
        <v>79.447654869989293</v>
      </c>
      <c r="V89" s="113">
        <v>2.4043810797648102</v>
      </c>
      <c r="W89" s="20">
        <v>77.550844503988003</v>
      </c>
      <c r="X89" s="113">
        <v>4.6645363142416496</v>
      </c>
      <c r="Y89" s="20">
        <v>-0.90009032492876895</v>
      </c>
      <c r="Z89" s="113">
        <v>5.0630288527730301</v>
      </c>
      <c r="AA89" s="20">
        <v>76.250458615294605</v>
      </c>
      <c r="AB89" s="113">
        <v>1.8580628079777699</v>
      </c>
      <c r="AC89" s="20">
        <v>79.811358158027005</v>
      </c>
      <c r="AD89" s="113">
        <v>1.4184756902668301</v>
      </c>
      <c r="AE89" s="20" t="s">
        <v>824</v>
      </c>
      <c r="AF89" s="113" t="s">
        <v>824</v>
      </c>
      <c r="AG89" s="20" t="s">
        <v>824</v>
      </c>
      <c r="AH89" s="113" t="s">
        <v>824</v>
      </c>
      <c r="AI89" s="20">
        <v>78.440006941120103</v>
      </c>
      <c r="AJ89" s="113">
        <v>1.42742651621355</v>
      </c>
      <c r="AK89" s="20">
        <v>79.993050509348805</v>
      </c>
      <c r="AL89" s="113">
        <v>2.2779946584911999</v>
      </c>
      <c r="AM89" s="20" t="s">
        <v>824</v>
      </c>
      <c r="AN89" s="113" t="s">
        <v>824</v>
      </c>
      <c r="AO89" s="20" t="s">
        <v>824</v>
      </c>
      <c r="AP89" s="113" t="s">
        <v>824</v>
      </c>
      <c r="AQ89" s="107"/>
      <c r="AR89" s="107"/>
      <c r="AS89" s="20">
        <v>-4.23900371978299</v>
      </c>
      <c r="AT89" s="123">
        <v>1.49335816739782</v>
      </c>
    </row>
    <row r="90" spans="1:46" ht="13" customHeight="1" x14ac:dyDescent="0.15">
      <c r="A90" s="57" t="s">
        <v>262</v>
      </c>
      <c r="B90" s="85">
        <v>3</v>
      </c>
      <c r="C90" s="20">
        <v>90.733241200981993</v>
      </c>
      <c r="D90" s="113">
        <v>0.79434546023734098</v>
      </c>
      <c r="E90" s="20" t="s">
        <v>824</v>
      </c>
      <c r="F90" s="113" t="s">
        <v>824</v>
      </c>
      <c r="G90" s="20">
        <v>91.155302995711594</v>
      </c>
      <c r="H90" s="113">
        <v>1.11031922048618</v>
      </c>
      <c r="I90" s="20">
        <v>89.700432706220894</v>
      </c>
      <c r="J90" s="113">
        <v>1.86823184690481</v>
      </c>
      <c r="K90" s="20" t="s">
        <v>824</v>
      </c>
      <c r="L90" s="113" t="s">
        <v>824</v>
      </c>
      <c r="M90" s="20">
        <v>91.041122566367406</v>
      </c>
      <c r="N90" s="113">
        <v>0.89633080070633997</v>
      </c>
      <c r="O90" s="20" t="s">
        <v>824</v>
      </c>
      <c r="P90" s="113" t="s">
        <v>824</v>
      </c>
      <c r="Q90" s="20" t="s">
        <v>824</v>
      </c>
      <c r="R90" s="113" t="s">
        <v>824</v>
      </c>
      <c r="S90" s="20">
        <v>91.442383720374096</v>
      </c>
      <c r="T90" s="113">
        <v>1.1220841439303999</v>
      </c>
      <c r="U90" s="20">
        <v>87.2020456833433</v>
      </c>
      <c r="V90" s="113">
        <v>2.02613718280758</v>
      </c>
      <c r="W90" s="20">
        <v>94.791388356775002</v>
      </c>
      <c r="X90" s="113">
        <v>1.5339262742553099</v>
      </c>
      <c r="Y90" s="20">
        <v>3.3490046364008599</v>
      </c>
      <c r="Z90" s="113">
        <v>1.87357729467395</v>
      </c>
      <c r="AA90" s="20">
        <v>91.993261769024301</v>
      </c>
      <c r="AB90" s="113">
        <v>1.27055500836272</v>
      </c>
      <c r="AC90" s="20">
        <v>89.248213217590305</v>
      </c>
      <c r="AD90" s="113">
        <v>1.16842228265598</v>
      </c>
      <c r="AE90" s="20">
        <v>91.761230982158594</v>
      </c>
      <c r="AF90" s="113">
        <v>3.7181644591929599</v>
      </c>
      <c r="AG90" s="20">
        <v>-0.23203078686569301</v>
      </c>
      <c r="AH90" s="113">
        <v>3.8936846268081999</v>
      </c>
      <c r="AI90" s="20">
        <v>91.753366595142197</v>
      </c>
      <c r="AJ90" s="113">
        <v>1.34390661887332</v>
      </c>
      <c r="AK90" s="20">
        <v>91.133397900495197</v>
      </c>
      <c r="AL90" s="113">
        <v>1.3626911314283301</v>
      </c>
      <c r="AM90" s="20">
        <v>87.082797986420104</v>
      </c>
      <c r="AN90" s="113">
        <v>2.7970438356443701</v>
      </c>
      <c r="AO90" s="20">
        <v>-4.6705686087221201</v>
      </c>
      <c r="AP90" s="113">
        <v>3.2558808815325002</v>
      </c>
      <c r="AQ90" s="107"/>
      <c r="AR90" s="107"/>
      <c r="AS90" s="20">
        <v>1.9889884896406</v>
      </c>
      <c r="AT90" s="123">
        <v>1.30121845476433</v>
      </c>
    </row>
    <row r="91" spans="1:46" ht="13" customHeight="1" x14ac:dyDescent="0.15">
      <c r="A91" s="57" t="s">
        <v>376</v>
      </c>
      <c r="B91" s="85">
        <v>3</v>
      </c>
      <c r="C91" s="20">
        <v>94.412784024003201</v>
      </c>
      <c r="D91" s="113">
        <v>0.62482495500856805</v>
      </c>
      <c r="E91" s="20" t="s">
        <v>824</v>
      </c>
      <c r="F91" s="113" t="s">
        <v>824</v>
      </c>
      <c r="G91" s="20">
        <v>94.908838994997595</v>
      </c>
      <c r="H91" s="113">
        <v>0.62071703646746001</v>
      </c>
      <c r="I91" s="20">
        <v>92.423224262214603</v>
      </c>
      <c r="J91" s="113">
        <v>2.0107376711581399</v>
      </c>
      <c r="K91" s="20" t="s">
        <v>824</v>
      </c>
      <c r="L91" s="113" t="s">
        <v>824</v>
      </c>
      <c r="M91" s="20">
        <v>92.021874952130105</v>
      </c>
      <c r="N91" s="113">
        <v>1.10959380336461</v>
      </c>
      <c r="O91" s="20">
        <v>95.622265243359095</v>
      </c>
      <c r="P91" s="113">
        <v>0.76797903458612204</v>
      </c>
      <c r="Q91" s="20">
        <v>3.60039029122906</v>
      </c>
      <c r="R91" s="113">
        <v>1.3549017284282501</v>
      </c>
      <c r="S91" s="20">
        <v>95.793676575678205</v>
      </c>
      <c r="T91" s="113">
        <v>1.0675227114207699</v>
      </c>
      <c r="U91" s="20">
        <v>96.072614026440704</v>
      </c>
      <c r="V91" s="113">
        <v>0.80443103203779898</v>
      </c>
      <c r="W91" s="20">
        <v>90.419293219991303</v>
      </c>
      <c r="X91" s="113">
        <v>1.4727303144761901</v>
      </c>
      <c r="Y91" s="20">
        <v>-5.3743833556869403</v>
      </c>
      <c r="Z91" s="113">
        <v>1.7993472898018199</v>
      </c>
      <c r="AA91" s="20" t="s">
        <v>824</v>
      </c>
      <c r="AB91" s="113" t="s">
        <v>824</v>
      </c>
      <c r="AC91" s="20">
        <v>95.103807508859106</v>
      </c>
      <c r="AD91" s="113">
        <v>0.75364265921479801</v>
      </c>
      <c r="AE91" s="20">
        <v>92.980802470090296</v>
      </c>
      <c r="AF91" s="113">
        <v>1.2737846777644299</v>
      </c>
      <c r="AG91" s="20" t="s">
        <v>824</v>
      </c>
      <c r="AH91" s="113" t="s">
        <v>824</v>
      </c>
      <c r="AI91" s="20">
        <v>96.033049173497801</v>
      </c>
      <c r="AJ91" s="113">
        <v>0.77812575866076195</v>
      </c>
      <c r="AK91" s="20">
        <v>94.344555073287395</v>
      </c>
      <c r="AL91" s="113">
        <v>1.1169717426221</v>
      </c>
      <c r="AM91" s="20">
        <v>92.149429109839403</v>
      </c>
      <c r="AN91" s="113">
        <v>1.56562012282776</v>
      </c>
      <c r="AO91" s="20">
        <v>-3.8836200636584701</v>
      </c>
      <c r="AP91" s="113">
        <v>1.8082212175051899</v>
      </c>
      <c r="AQ91" s="107"/>
      <c r="AR91" s="107"/>
      <c r="AS91" s="20">
        <v>-1.4137109898886799</v>
      </c>
      <c r="AT91" s="123">
        <v>0.79340719521673897</v>
      </c>
    </row>
    <row r="92" spans="1:46" ht="13" customHeight="1" x14ac:dyDescent="0.15">
      <c r="A92" s="57" t="s">
        <v>281</v>
      </c>
      <c r="B92" s="85">
        <v>3</v>
      </c>
      <c r="C92" s="20">
        <v>75.763758943143102</v>
      </c>
      <c r="D92" s="113">
        <v>1.07273369051749</v>
      </c>
      <c r="E92" s="20" t="s">
        <v>824</v>
      </c>
      <c r="F92" s="113" t="s">
        <v>824</v>
      </c>
      <c r="G92" s="20">
        <v>74.832202926087604</v>
      </c>
      <c r="H92" s="113">
        <v>1.1942061501061201</v>
      </c>
      <c r="I92" s="20">
        <v>79.062052675694005</v>
      </c>
      <c r="J92" s="113">
        <v>2.08149532165343</v>
      </c>
      <c r="K92" s="20" t="s">
        <v>824</v>
      </c>
      <c r="L92" s="113" t="s">
        <v>824</v>
      </c>
      <c r="M92" s="20">
        <v>75.189834861823201</v>
      </c>
      <c r="N92" s="113">
        <v>1.07139644723552</v>
      </c>
      <c r="O92" s="20">
        <v>79.718965554746504</v>
      </c>
      <c r="P92" s="113">
        <v>4.2416932775422902</v>
      </c>
      <c r="Q92" s="20">
        <v>4.5291306929232702</v>
      </c>
      <c r="R92" s="113">
        <v>4.3793293967369902</v>
      </c>
      <c r="S92" s="20">
        <v>76.100341118838998</v>
      </c>
      <c r="T92" s="113">
        <v>2.6289877157952999</v>
      </c>
      <c r="U92" s="20">
        <v>75.948589870261998</v>
      </c>
      <c r="V92" s="113">
        <v>1.40208629245822</v>
      </c>
      <c r="W92" s="20">
        <v>74.977803257910196</v>
      </c>
      <c r="X92" s="113">
        <v>1.86829186183246</v>
      </c>
      <c r="Y92" s="20">
        <v>-1.1225378609288701</v>
      </c>
      <c r="Z92" s="113">
        <v>3.5151609625034999</v>
      </c>
      <c r="AA92" s="20" t="s">
        <v>824</v>
      </c>
      <c r="AB92" s="113" t="s">
        <v>824</v>
      </c>
      <c r="AC92" s="20">
        <v>75.745184787994702</v>
      </c>
      <c r="AD92" s="113">
        <v>1.4155622792761799</v>
      </c>
      <c r="AE92" s="20">
        <v>75.095016367585302</v>
      </c>
      <c r="AF92" s="113">
        <v>1.7757106837785499</v>
      </c>
      <c r="AG92" s="20" t="s">
        <v>824</v>
      </c>
      <c r="AH92" s="113" t="s">
        <v>824</v>
      </c>
      <c r="AI92" s="20">
        <v>75.789703059999994</v>
      </c>
      <c r="AJ92" s="113">
        <v>1.24730047738893</v>
      </c>
      <c r="AK92" s="20">
        <v>77.111181724415403</v>
      </c>
      <c r="AL92" s="113">
        <v>1.8448075484772899</v>
      </c>
      <c r="AM92" s="20" t="s">
        <v>824</v>
      </c>
      <c r="AN92" s="113" t="s">
        <v>824</v>
      </c>
      <c r="AO92" s="20" t="s">
        <v>824</v>
      </c>
      <c r="AP92" s="113" t="s">
        <v>824</v>
      </c>
      <c r="AQ92" s="107"/>
      <c r="AR92" s="107"/>
      <c r="AS92" s="20">
        <v>-4.0574428913100498</v>
      </c>
      <c r="AT92" s="123">
        <v>1.4045552524399001</v>
      </c>
    </row>
    <row r="93" spans="1:46" ht="13" customHeight="1" x14ac:dyDescent="0.15">
      <c r="A93" s="57" t="s">
        <v>283</v>
      </c>
      <c r="B93" s="85">
        <v>3</v>
      </c>
      <c r="C93" s="20">
        <v>94.697562203672007</v>
      </c>
      <c r="D93" s="113">
        <v>0.41552952561204798</v>
      </c>
      <c r="E93" s="20">
        <v>97.546249407595994</v>
      </c>
      <c r="F93" s="113">
        <v>1.05951967079679</v>
      </c>
      <c r="G93" s="20">
        <v>94.362662369500896</v>
      </c>
      <c r="H93" s="113">
        <v>0.73502918409280005</v>
      </c>
      <c r="I93" s="20">
        <v>94.321457245105705</v>
      </c>
      <c r="J93" s="113">
        <v>0.60943022939828095</v>
      </c>
      <c r="K93" s="20">
        <v>-3.22479216249033</v>
      </c>
      <c r="L93" s="113">
        <v>1.2395105140400999</v>
      </c>
      <c r="M93" s="20">
        <v>94.685544417744893</v>
      </c>
      <c r="N93" s="113">
        <v>0.45601518026804999</v>
      </c>
      <c r="O93" s="20">
        <v>94.571246619353502</v>
      </c>
      <c r="P93" s="113">
        <v>1.02468499505128</v>
      </c>
      <c r="Q93" s="20">
        <v>-0.114297798391362</v>
      </c>
      <c r="R93" s="113">
        <v>1.12266659155703</v>
      </c>
      <c r="S93" s="20">
        <v>94.551036670092998</v>
      </c>
      <c r="T93" s="113">
        <v>0.450248558484727</v>
      </c>
      <c r="U93" s="20">
        <v>94.793971914939803</v>
      </c>
      <c r="V93" s="113">
        <v>1.3209776395706601</v>
      </c>
      <c r="W93" s="20">
        <v>94.314237661827505</v>
      </c>
      <c r="X93" s="113">
        <v>1.6917494470805099</v>
      </c>
      <c r="Y93" s="20">
        <v>-0.236799008265521</v>
      </c>
      <c r="Z93" s="113">
        <v>1.7556580023848001</v>
      </c>
      <c r="AA93" s="20">
        <v>94.962202656475597</v>
      </c>
      <c r="AB93" s="113">
        <v>0.46642106824950802</v>
      </c>
      <c r="AC93" s="20">
        <v>93.545007213116705</v>
      </c>
      <c r="AD93" s="113">
        <v>1.3531837679502201</v>
      </c>
      <c r="AE93" s="20">
        <v>93.862467584576393</v>
      </c>
      <c r="AF93" s="113">
        <v>1.16977047146516</v>
      </c>
      <c r="AG93" s="20">
        <v>-1.0997350718991801</v>
      </c>
      <c r="AH93" s="113">
        <v>1.23564633989103</v>
      </c>
      <c r="AI93" s="20">
        <v>94.553944239219504</v>
      </c>
      <c r="AJ93" s="113">
        <v>0.41461814876627101</v>
      </c>
      <c r="AK93" s="20" t="s">
        <v>824</v>
      </c>
      <c r="AL93" s="113" t="s">
        <v>824</v>
      </c>
      <c r="AM93" s="20" t="s">
        <v>824</v>
      </c>
      <c r="AN93" s="113" t="s">
        <v>824</v>
      </c>
      <c r="AO93" s="20" t="s">
        <v>824</v>
      </c>
      <c r="AP93" s="113" t="s">
        <v>824</v>
      </c>
      <c r="AQ93" s="107"/>
      <c r="AR93" s="107"/>
      <c r="AS93" s="20">
        <v>-0.10728892163478999</v>
      </c>
      <c r="AT93" s="123">
        <v>0.59272333090182705</v>
      </c>
    </row>
    <row r="94" spans="1:46" ht="13" customHeight="1" x14ac:dyDescent="0.15">
      <c r="A94" s="57" t="s">
        <v>288</v>
      </c>
      <c r="B94" s="85">
        <v>3</v>
      </c>
      <c r="C94" s="20">
        <v>81.906847606283705</v>
      </c>
      <c r="D94" s="113">
        <v>0.83221754207676102</v>
      </c>
      <c r="E94" s="20" t="s">
        <v>824</v>
      </c>
      <c r="F94" s="113" t="s">
        <v>824</v>
      </c>
      <c r="G94" s="20">
        <v>82.657888472851894</v>
      </c>
      <c r="H94" s="113">
        <v>1.0370507253452099</v>
      </c>
      <c r="I94" s="20">
        <v>80.9459994643953</v>
      </c>
      <c r="J94" s="113">
        <v>1.66656064947956</v>
      </c>
      <c r="K94" s="20" t="s">
        <v>824</v>
      </c>
      <c r="L94" s="113" t="s">
        <v>824</v>
      </c>
      <c r="M94" s="20">
        <v>81.7890625317211</v>
      </c>
      <c r="N94" s="113">
        <v>0.915099688112754</v>
      </c>
      <c r="O94" s="20" t="s">
        <v>824</v>
      </c>
      <c r="P94" s="113" t="s">
        <v>824</v>
      </c>
      <c r="Q94" s="20" t="s">
        <v>824</v>
      </c>
      <c r="R94" s="113" t="s">
        <v>824</v>
      </c>
      <c r="S94" s="20">
        <v>82.313368844634397</v>
      </c>
      <c r="T94" s="113">
        <v>1.18761489232451</v>
      </c>
      <c r="U94" s="20">
        <v>82.491109460994707</v>
      </c>
      <c r="V94" s="113">
        <v>1.3325296588797499</v>
      </c>
      <c r="W94" s="20" t="s">
        <v>824</v>
      </c>
      <c r="X94" s="113" t="s">
        <v>824</v>
      </c>
      <c r="Y94" s="20" t="s">
        <v>824</v>
      </c>
      <c r="Z94" s="113" t="s">
        <v>824</v>
      </c>
      <c r="AA94" s="20">
        <v>80.986651280827701</v>
      </c>
      <c r="AB94" s="113">
        <v>2.1013443124638398</v>
      </c>
      <c r="AC94" s="20">
        <v>82.2920096160925</v>
      </c>
      <c r="AD94" s="113">
        <v>0.98694080355802405</v>
      </c>
      <c r="AE94" s="20" t="s">
        <v>824</v>
      </c>
      <c r="AF94" s="113" t="s">
        <v>824</v>
      </c>
      <c r="AG94" s="20" t="s">
        <v>824</v>
      </c>
      <c r="AH94" s="113" t="s">
        <v>824</v>
      </c>
      <c r="AI94" s="20">
        <v>83.954284676783004</v>
      </c>
      <c r="AJ94" s="113">
        <v>1.12052063925725</v>
      </c>
      <c r="AK94" s="20">
        <v>80.274439913354797</v>
      </c>
      <c r="AL94" s="113">
        <v>1.3536857500661901</v>
      </c>
      <c r="AM94" s="20" t="s">
        <v>824</v>
      </c>
      <c r="AN94" s="113" t="s">
        <v>824</v>
      </c>
      <c r="AO94" s="20" t="s">
        <v>824</v>
      </c>
      <c r="AP94" s="113" t="s">
        <v>824</v>
      </c>
      <c r="AQ94" s="107"/>
      <c r="AR94" s="107"/>
      <c r="AS94" s="20">
        <v>-2.0900490535898499</v>
      </c>
      <c r="AT94" s="123">
        <v>1.20386238865827</v>
      </c>
    </row>
    <row r="95" spans="1:46" ht="13" customHeight="1" x14ac:dyDescent="0.15">
      <c r="A95" s="57" t="s">
        <v>292</v>
      </c>
      <c r="B95" s="85">
        <v>3</v>
      </c>
      <c r="C95" s="20">
        <v>76.995232178410006</v>
      </c>
      <c r="D95" s="113">
        <v>1.12264544346659</v>
      </c>
      <c r="E95" s="20" t="s">
        <v>824</v>
      </c>
      <c r="F95" s="113" t="s">
        <v>824</v>
      </c>
      <c r="G95" s="20">
        <v>78.252891272454704</v>
      </c>
      <c r="H95" s="113">
        <v>1.70033027837178</v>
      </c>
      <c r="I95" s="20">
        <v>75.886031995521293</v>
      </c>
      <c r="J95" s="113">
        <v>1.31770358137416</v>
      </c>
      <c r="K95" s="20" t="s">
        <v>824</v>
      </c>
      <c r="L95" s="113" t="s">
        <v>824</v>
      </c>
      <c r="M95" s="20">
        <v>76.888172549874497</v>
      </c>
      <c r="N95" s="113">
        <v>1.25515008772404</v>
      </c>
      <c r="O95" s="20">
        <v>77.083406719760802</v>
      </c>
      <c r="P95" s="113">
        <v>2.5905872590265799</v>
      </c>
      <c r="Q95" s="20">
        <v>0.19523416988633399</v>
      </c>
      <c r="R95" s="113">
        <v>2.8788139310035099</v>
      </c>
      <c r="S95" s="20">
        <v>78.146625935031295</v>
      </c>
      <c r="T95" s="113">
        <v>1.5628037822710401</v>
      </c>
      <c r="U95" s="20">
        <v>78.3078324414153</v>
      </c>
      <c r="V95" s="113">
        <v>2.1593515040349098</v>
      </c>
      <c r="W95" s="20">
        <v>73.694097082983305</v>
      </c>
      <c r="X95" s="113">
        <v>2.2582443795373899</v>
      </c>
      <c r="Y95" s="20">
        <v>-4.4525288520479798</v>
      </c>
      <c r="Z95" s="113">
        <v>2.6727999800244602</v>
      </c>
      <c r="AA95" s="20">
        <v>78.564749234005504</v>
      </c>
      <c r="AB95" s="113">
        <v>1.2506005612236799</v>
      </c>
      <c r="AC95" s="20">
        <v>75.241303523963396</v>
      </c>
      <c r="AD95" s="113">
        <v>2.3912919534577899</v>
      </c>
      <c r="AE95" s="20">
        <v>71.520107968847</v>
      </c>
      <c r="AF95" s="113">
        <v>3.2917337899737</v>
      </c>
      <c r="AG95" s="20">
        <v>-7.0446412651585302</v>
      </c>
      <c r="AH95" s="113">
        <v>3.4913511784537099</v>
      </c>
      <c r="AI95" s="20">
        <v>76.755236004312707</v>
      </c>
      <c r="AJ95" s="113">
        <v>1.1767358066573601</v>
      </c>
      <c r="AK95" s="20" t="s">
        <v>824</v>
      </c>
      <c r="AL95" s="113" t="s">
        <v>824</v>
      </c>
      <c r="AM95" s="20" t="s">
        <v>824</v>
      </c>
      <c r="AN95" s="113" t="s">
        <v>824</v>
      </c>
      <c r="AO95" s="20" t="s">
        <v>824</v>
      </c>
      <c r="AP95" s="113" t="s">
        <v>824</v>
      </c>
      <c r="AQ95" s="107"/>
      <c r="AR95" s="107"/>
      <c r="AS95" s="20">
        <v>-4.6058321951078502</v>
      </c>
      <c r="AT95" s="123">
        <v>1.44807569077622</v>
      </c>
    </row>
    <row r="96" spans="1:46" ht="13" customHeight="1" x14ac:dyDescent="0.15">
      <c r="A96" s="57" t="s">
        <v>293</v>
      </c>
      <c r="B96" s="85">
        <v>3</v>
      </c>
      <c r="C96" s="20">
        <v>93.010366808418695</v>
      </c>
      <c r="D96" s="113">
        <v>0.65267982870243901</v>
      </c>
      <c r="E96" s="20">
        <v>93.377018526537697</v>
      </c>
      <c r="F96" s="113">
        <v>2.1821067407038202</v>
      </c>
      <c r="G96" s="20">
        <v>92.533848606977799</v>
      </c>
      <c r="H96" s="113">
        <v>1.1324490302230199</v>
      </c>
      <c r="I96" s="20">
        <v>93.112356164611697</v>
      </c>
      <c r="J96" s="113">
        <v>0.80557634222660102</v>
      </c>
      <c r="K96" s="20">
        <v>-0.26466236192598602</v>
      </c>
      <c r="L96" s="113">
        <v>2.3322896842274101</v>
      </c>
      <c r="M96" s="20">
        <v>93.971372575553801</v>
      </c>
      <c r="N96" s="113">
        <v>0.65414791309070097</v>
      </c>
      <c r="O96" s="20">
        <v>92.713192584556396</v>
      </c>
      <c r="P96" s="113">
        <v>0.83916559552682302</v>
      </c>
      <c r="Q96" s="20">
        <v>-1.2581799909973801</v>
      </c>
      <c r="R96" s="113">
        <v>1.09499263920665</v>
      </c>
      <c r="S96" s="20">
        <v>92.188438470835607</v>
      </c>
      <c r="T96" s="113">
        <v>0.80132381127820496</v>
      </c>
      <c r="U96" s="20">
        <v>95.701976333297694</v>
      </c>
      <c r="V96" s="113">
        <v>0.94467013515475895</v>
      </c>
      <c r="W96" s="20">
        <v>96.111153954290501</v>
      </c>
      <c r="X96" s="113">
        <v>1.6228769579764399</v>
      </c>
      <c r="Y96" s="20">
        <v>3.9227154834548399</v>
      </c>
      <c r="Z96" s="113">
        <v>1.82704256670986</v>
      </c>
      <c r="AA96" s="20">
        <v>95.151628117740501</v>
      </c>
      <c r="AB96" s="113">
        <v>0.73226920113947902</v>
      </c>
      <c r="AC96" s="20">
        <v>92.563497693053904</v>
      </c>
      <c r="AD96" s="113">
        <v>0.853822685271721</v>
      </c>
      <c r="AE96" s="20">
        <v>91.726225310510699</v>
      </c>
      <c r="AF96" s="113">
        <v>1.64953789255132</v>
      </c>
      <c r="AG96" s="20">
        <v>-3.4254028072297298</v>
      </c>
      <c r="AH96" s="113">
        <v>1.8135060242812</v>
      </c>
      <c r="AI96" s="20">
        <v>92.839293159647198</v>
      </c>
      <c r="AJ96" s="113">
        <v>0.71640180376942297</v>
      </c>
      <c r="AK96" s="20">
        <v>93.964643222708901</v>
      </c>
      <c r="AL96" s="113">
        <v>1.8268908200756899</v>
      </c>
      <c r="AM96" s="20" t="s">
        <v>327</v>
      </c>
      <c r="AN96" s="113" t="s">
        <v>327</v>
      </c>
      <c r="AO96" s="20" t="s">
        <v>327</v>
      </c>
      <c r="AP96" s="113" t="s">
        <v>327</v>
      </c>
      <c r="AQ96" s="107"/>
      <c r="AR96" s="107"/>
      <c r="AS96" s="20">
        <v>-1.46642972560208</v>
      </c>
      <c r="AT96" s="123">
        <v>0.84898283518427597</v>
      </c>
    </row>
    <row r="97" spans="1:46" ht="13" customHeight="1" x14ac:dyDescent="0.15">
      <c r="A97" s="5" t="s">
        <v>305</v>
      </c>
      <c r="B97" s="87">
        <v>3</v>
      </c>
      <c r="C97" s="88">
        <v>85.783917145165006</v>
      </c>
      <c r="D97" s="122">
        <v>0.306034228630711</v>
      </c>
      <c r="E97" s="88">
        <v>95.461633967066902</v>
      </c>
      <c r="F97" s="122">
        <v>1.21286559030982</v>
      </c>
      <c r="G97" s="88">
        <v>85.851014536429005</v>
      </c>
      <c r="H97" s="122">
        <v>0.40586168040133203</v>
      </c>
      <c r="I97" s="88">
        <v>85.666505769767198</v>
      </c>
      <c r="J97" s="122">
        <v>0.58832868994165799</v>
      </c>
      <c r="K97" s="88">
        <v>-1.74472726220816</v>
      </c>
      <c r="L97" s="122">
        <v>1.3206022760060601</v>
      </c>
      <c r="M97" s="88">
        <v>85.476686331468798</v>
      </c>
      <c r="N97" s="122">
        <v>0.345302679344825</v>
      </c>
      <c r="O97" s="88">
        <v>87.941815344355305</v>
      </c>
      <c r="P97" s="122">
        <v>1.0401360341943999</v>
      </c>
      <c r="Q97" s="88">
        <v>1.3904554729299901</v>
      </c>
      <c r="R97" s="122">
        <v>1.12714228851335</v>
      </c>
      <c r="S97" s="88">
        <v>86.123350770550303</v>
      </c>
      <c r="T97" s="122">
        <v>0.496928397482235</v>
      </c>
      <c r="U97" s="88">
        <v>86.245724325085305</v>
      </c>
      <c r="V97" s="122">
        <v>0.58061192551697705</v>
      </c>
      <c r="W97" s="88">
        <v>85.979831148252202</v>
      </c>
      <c r="X97" s="122">
        <v>0.90762856954023197</v>
      </c>
      <c r="Y97" s="88">
        <v>-0.68780275457176898</v>
      </c>
      <c r="Z97" s="122">
        <v>1.0908042305498</v>
      </c>
      <c r="AA97" s="88">
        <v>86.318158612228004</v>
      </c>
      <c r="AB97" s="122">
        <v>0.57252180712390999</v>
      </c>
      <c r="AC97" s="88">
        <v>85.443797714837203</v>
      </c>
      <c r="AD97" s="122">
        <v>0.48736418914194701</v>
      </c>
      <c r="AE97" s="88">
        <v>86.157641780628097</v>
      </c>
      <c r="AF97" s="122">
        <v>0.965016872942982</v>
      </c>
      <c r="AG97" s="88">
        <v>-2.9504524827882799</v>
      </c>
      <c r="AH97" s="122">
        <v>1.41787558960851</v>
      </c>
      <c r="AI97" s="88">
        <v>86.264860481215294</v>
      </c>
      <c r="AJ97" s="122">
        <v>0.38181890038072602</v>
      </c>
      <c r="AK97" s="88">
        <v>86.136878057268405</v>
      </c>
      <c r="AL97" s="122">
        <v>0.68449337970445101</v>
      </c>
      <c r="AM97" s="88">
        <v>89.616113548129704</v>
      </c>
      <c r="AN97" s="122">
        <v>1.60270245113678</v>
      </c>
      <c r="AO97" s="88">
        <v>-4.2770943361903004</v>
      </c>
      <c r="AP97" s="122">
        <v>1.8621509260908999</v>
      </c>
      <c r="AQ97" s="80"/>
      <c r="AR97" s="80"/>
      <c r="AS97" s="88">
        <v>-1.9988461259094601</v>
      </c>
      <c r="AT97" s="127">
        <v>0.41728024111888801</v>
      </c>
    </row>
    <row r="99" spans="1:46" x14ac:dyDescent="0.15">
      <c r="A99" s="128" t="s">
        <v>306</v>
      </c>
    </row>
    <row r="100" spans="1:46" x14ac:dyDescent="0.15">
      <c r="A100" s="128" t="s">
        <v>370</v>
      </c>
    </row>
    <row r="101" spans="1:46" x14ac:dyDescent="0.15">
      <c r="A101" s="128" t="s">
        <v>371</v>
      </c>
    </row>
    <row r="102" spans="1:46" x14ac:dyDescent="0.15">
      <c r="A102" s="128" t="s">
        <v>372</v>
      </c>
    </row>
    <row r="103" spans="1:46" x14ac:dyDescent="0.15">
      <c r="A103" s="128" t="s">
        <v>373</v>
      </c>
    </row>
    <row r="104" spans="1:46" x14ac:dyDescent="0.15">
      <c r="A104" s="128" t="s">
        <v>374</v>
      </c>
    </row>
    <row r="105" spans="1:46" x14ac:dyDescent="0.15">
      <c r="A105" s="128" t="s">
        <v>375</v>
      </c>
    </row>
    <row r="106" spans="1:46" x14ac:dyDescent="0.15">
      <c r="A106" s="128" t="s">
        <v>307</v>
      </c>
    </row>
    <row r="107" spans="1:46" x14ac:dyDescent="0.15">
      <c r="A107" s="128" t="s">
        <v>308</v>
      </c>
    </row>
    <row r="108" spans="1:46" x14ac:dyDescent="0.15">
      <c r="A108" s="128" t="s">
        <v>309</v>
      </c>
    </row>
    <row r="109" spans="1:46" x14ac:dyDescent="0.15">
      <c r="A109" s="112" t="str">
        <f>HYPERLINK("https://oecdcode.org/disclaimers/cyprus.html", "Information on data for Cyprus: https://oecdcode.org/disclaimers/cyprus.html")</f>
        <v>Information on data for Cyprus: https://oecdcode.org/disclaimers/cyprus.html</v>
      </c>
    </row>
    <row r="110" spans="1:46" x14ac:dyDescent="0.15">
      <c r="A110" s="128" t="s">
        <v>310</v>
      </c>
    </row>
  </sheetData>
  <mergeCells count="31">
    <mergeCell ref="AQ8:AR8"/>
    <mergeCell ref="AQ9:AR9"/>
    <mergeCell ref="AS8:AT8"/>
    <mergeCell ref="AS9:AT9"/>
    <mergeCell ref="AI8:AP8"/>
    <mergeCell ref="AI9:AJ9"/>
    <mergeCell ref="AK9:AL9"/>
    <mergeCell ref="AM9:AN9"/>
    <mergeCell ref="AO9:AP9"/>
    <mergeCell ref="Y9:Z9"/>
    <mergeCell ref="AA8:AH8"/>
    <mergeCell ref="AA9:AB9"/>
    <mergeCell ref="AC9:AD9"/>
    <mergeCell ref="AE9:AF9"/>
    <mergeCell ref="AG9:AH9"/>
    <mergeCell ref="B7:B10"/>
    <mergeCell ref="C7:AT7"/>
    <mergeCell ref="C8:D9"/>
    <mergeCell ref="E8:L8"/>
    <mergeCell ref="E9:F9"/>
    <mergeCell ref="G9:H9"/>
    <mergeCell ref="I9:J9"/>
    <mergeCell ref="K9:L9"/>
    <mergeCell ref="M8:R8"/>
    <mergeCell ref="M9:N9"/>
    <mergeCell ref="O9:P9"/>
    <mergeCell ref="Q9:R9"/>
    <mergeCell ref="S8:Z8"/>
    <mergeCell ref="S9:T9"/>
    <mergeCell ref="U9:V9"/>
    <mergeCell ref="W9:X9"/>
  </mergeCells>
  <conditionalFormatting sqref="K1:K200">
    <cfRule type="expression" dxfId="335" priority="7">
      <formula>ABS(K1/L1)&gt;1.95996398454005</formula>
    </cfRule>
  </conditionalFormatting>
  <conditionalFormatting sqref="Q1:Q200">
    <cfRule type="expression" dxfId="334" priority="6">
      <formula>ABS(Q1/R1)&gt;1.95996398454005</formula>
    </cfRule>
  </conditionalFormatting>
  <conditionalFormatting sqref="Y1:Y200">
    <cfRule type="expression" dxfId="333" priority="5">
      <formula>ABS(Y1/Z1)&gt;1.95996398454005</formula>
    </cfRule>
  </conditionalFormatting>
  <conditionalFormatting sqref="AG1:AG200">
    <cfRule type="expression" dxfId="332" priority="4">
      <formula>ABS(AG1/AH1)&gt;1.95996398454005</formula>
    </cfRule>
  </conditionalFormatting>
  <conditionalFormatting sqref="AO1:AO200">
    <cfRule type="expression" dxfId="331" priority="3">
      <formula>ABS(AO1/AP1)&gt;1.95996398454005</formula>
    </cfRule>
  </conditionalFormatting>
  <conditionalFormatting sqref="AQ1:AQ200">
    <cfRule type="expression" dxfId="330" priority="2">
      <formula>ABS(AQ1/AR1)&gt;1.95996398454005</formula>
    </cfRule>
  </conditionalFormatting>
  <conditionalFormatting sqref="AS1:AS200">
    <cfRule type="expression" dxfId="329" priority="1">
      <formula>ABS(AS1/AT1)&gt;1.95996398454005</formula>
    </cfRule>
  </conditionalFormatting>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93678BA7F462F4188C1BA62ABFB1A64" ma:contentTypeVersion="7" ma:contentTypeDescription="Create a new document." ma:contentTypeScope="" ma:versionID="2d54df725b9f896e4c6c247c90c21efe">
  <xsd:schema xmlns:xsd="http://www.w3.org/2001/XMLSchema" xmlns:xs="http://www.w3.org/2001/XMLSchema" xmlns:p="http://schemas.microsoft.com/office/2006/metadata/properties" xmlns:ns2="0feecd8a-ecd0-4424-b24c-e1a5228929cf" targetNamespace="http://schemas.microsoft.com/office/2006/metadata/properties" ma:root="true" ma:fieldsID="be68e7b40d9c928fcfcdb29067adf672" ns2:_="">
    <xsd:import namespace="0feecd8a-ecd0-4424-b24c-e1a5228929cf"/>
    <xsd:element name="properties">
      <xsd:complexType>
        <xsd:sequence>
          <xsd:element name="documentManagement">
            <xsd:complexType>
              <xsd:all>
                <xsd:element ref="ns2:hb5d3bc318594791bf63649ba939bd51" minOccurs="0"/>
                <xsd:element ref="ns2:TaxCatchAll" minOccurs="0"/>
                <xsd:element ref="ns2:iadd0de703ad4dec82c9d649bac48c09"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eecd8a-ecd0-4424-b24c-e1a5228929cf" elementFormDefault="qualified">
    <xsd:import namespace="http://schemas.microsoft.com/office/2006/documentManagement/types"/>
    <xsd:import namespace="http://schemas.microsoft.com/office/infopath/2007/PartnerControls"/>
    <xsd:element name="hb5d3bc318594791bf63649ba939bd51" ma:index="9" nillable="true" ma:taxonomy="true" ma:internalName="hb5d3bc318594791bf63649ba939bd51" ma:taxonomyFieldName="OECDCommunityTags" ma:displayName="Tags" ma:default="" ma:fieldId="{1b5d3bc3-1859-4791-bf63-649ba939bd51}" ma:taxonomyMulti="true" ma:sspId="0bd044c8-7275-4c01-a6dc-72b36a5d5aba" ma:termSetId="4a6058c7-e4ea-4d2c-a1c9-764b480463ad" ma:anchorId="00000000-0000-0000-0000-000000000000" ma:open="true" ma:isKeyword="false">
      <xsd:complexType>
        <xsd:sequence>
          <xsd:element ref="pc:Terms" minOccurs="0" maxOccurs="1"/>
        </xsd:sequence>
      </xsd:complexType>
    </xsd:element>
    <xsd:element name="TaxCatchAll" ma:index="10" nillable="true" ma:displayName="Taxonomy Catch All Column" ma:hidden="true" ma:list="{e37b5352-4dd7-47ce-9daa-9f39f6cd0f5b}" ma:internalName="TaxCatchAll" ma:showField="CatchAllData" ma:web="0feecd8a-ecd0-4424-b24c-e1a5228929cf">
      <xsd:complexType>
        <xsd:complexContent>
          <xsd:extension base="dms:MultiChoiceLookup">
            <xsd:sequence>
              <xsd:element name="Value" type="dms:Lookup" maxOccurs="unbounded" minOccurs="0" nillable="true"/>
            </xsd:sequence>
          </xsd:extension>
        </xsd:complexContent>
      </xsd:complexType>
    </xsd:element>
    <xsd:element name="iadd0de703ad4dec82c9d649bac48c09" ma:index="12" nillable="true" ma:taxonomy="true" ma:internalName="iadd0de703ad4dec82c9d649bac48c09" ma:taxonomyFieldName="OECDCommunityCategories" ma:displayName="Categories" ma:default="" ma:fieldId="{2add0de7-03ad-4dec-82c9-d649bac48c09}" ma:taxonomyMulti="true" ma:sspId="0bd044c8-7275-4c01-a6dc-72b36a5d5aba" ma:termSetId="30637245-c37d-47a6-8f52-c9568d238579" ma:anchorId="00000000-0000-0000-0000-000000000000" ma:open="false" ma:isKeyword="false">
      <xsd:complexType>
        <xsd:sequence>
          <xsd:element ref="pc:Terms" minOccurs="0" maxOccurs="1"/>
        </xsd:sequence>
      </xsd:complex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hb5d3bc318594791bf63649ba939bd51 xmlns="0feecd8a-ecd0-4424-b24c-e1a5228929cf">
      <Terms xmlns="http://schemas.microsoft.com/office/infopath/2007/PartnerControls"/>
    </hb5d3bc318594791bf63649ba939bd51>
    <TaxCatchAll xmlns="0feecd8a-ecd0-4424-b24c-e1a5228929cf"/>
    <iadd0de703ad4dec82c9d649bac48c09 xmlns="0feecd8a-ecd0-4424-b24c-e1a5228929cf">
      <Terms xmlns="http://schemas.microsoft.com/office/infopath/2007/PartnerControls"/>
    </iadd0de703ad4dec82c9d649bac48c09>
  </documentManagement>
</p:properties>
</file>

<file path=customXml/itemProps1.xml><?xml version="1.0" encoding="utf-8"?>
<ds:datastoreItem xmlns:ds="http://schemas.openxmlformats.org/officeDocument/2006/customXml" ds:itemID="{2EED2102-DB1F-4CD2-8B0B-122D0A6F25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eecd8a-ecd0-4424-b24c-e1a5228929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56ED3C2-3871-4FDC-81D2-C823C4A2B3BF}">
  <ds:schemaRefs>
    <ds:schemaRef ds:uri="http://schemas.microsoft.com/sharepoint/v3/contenttype/forms"/>
  </ds:schemaRefs>
</ds:datastoreItem>
</file>

<file path=customXml/itemProps3.xml><?xml version="1.0" encoding="utf-8"?>
<ds:datastoreItem xmlns:ds="http://schemas.openxmlformats.org/officeDocument/2006/customXml" ds:itemID="{EA7CFC7B-FDFC-43F5-B505-ACCAE5F1600F}">
  <ds:schemaRefs>
    <ds:schemaRef ds:uri="http://schemas.microsoft.com/office/2006/metadata/properties"/>
    <ds:schemaRef ds:uri="http://schemas.microsoft.com/office/infopath/2007/PartnerControls"/>
    <ds:schemaRef ds:uri="0feecd8a-ecd0-4424-b24c-e1a5228929cf"/>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49</vt:i4>
      </vt:variant>
    </vt:vector>
  </HeadingPairs>
  <TitlesOfParts>
    <vt:vector size="49" baseType="lpstr">
      <vt:lpstr>TOC</vt:lpstr>
      <vt:lpstr>CMUL.NO.TQ16bh_FT</vt:lpstr>
      <vt:lpstr>CMUL.TR2.TQ16bh_FT</vt:lpstr>
      <vt:lpstr>BMUL.TGND.TQ26</vt:lpstr>
      <vt:lpstr>BMUL.NO.TQ26</vt:lpstr>
      <vt:lpstr>BMUL.TEXP.TQ26</vt:lpstr>
      <vt:lpstr>BMUL.UND.TQ26</vt:lpstr>
      <vt:lpstr>BMUL.TR2.TQ26</vt:lpstr>
      <vt:lpstr>BIN.SCH.TQ64h</vt:lpstr>
      <vt:lpstr>BMUL.TR3.TQ64h</vt:lpstr>
      <vt:lpstr>LOG.TQ64h.TQ26</vt:lpstr>
      <vt:lpstr>OLS.TQS58.TQ26</vt:lpstr>
      <vt:lpstr>OLS.TQS76.TQ26</vt:lpstr>
      <vt:lpstr>OLS.TQS78.TQ26</vt:lpstr>
      <vt:lpstr>LOG.TQ64h.TQ16b</vt:lpstr>
      <vt:lpstr>OLS.TQS76.REL</vt:lpstr>
      <vt:lpstr>OLS.TQS78.REL</vt:lpstr>
      <vt:lpstr>BMUL.NO.TQ66</vt:lpstr>
      <vt:lpstr>BIN.TCH.TQ67b</vt:lpstr>
      <vt:lpstr>BIN.SCH.TQ66f</vt:lpstr>
      <vt:lpstr>BIN.TCH.TQ66j</vt:lpstr>
      <vt:lpstr>BIN.UND.TQ67b</vt:lpstr>
      <vt:lpstr>BMUL.UND.TQ66</vt:lpstr>
      <vt:lpstr>BMUL.UND.TQ66_DISL</vt:lpstr>
      <vt:lpstr>OLS.TQS58.TQ66fijTQ67b</vt:lpstr>
      <vt:lpstr>OLS.TQS76.TQ66fijTQ67b</vt:lpstr>
      <vt:lpstr>OLS.TQS78.TQ66fijTQ67b</vt:lpstr>
      <vt:lpstr>BMUL.NO.TQ65</vt:lpstr>
      <vt:lpstr>BMUL.TR1.TQ65</vt:lpstr>
      <vt:lpstr>BIN.TCH.TQ79c</vt:lpstr>
      <vt:lpstr>BIN.SCH.TQ79c</vt:lpstr>
      <vt:lpstr>OLS.TQS65.TQS27dfhi</vt:lpstr>
      <vt:lpstr>LOG.TQ65a.TQ16d</vt:lpstr>
      <vt:lpstr>OLS.TQS78.TQ65b</vt:lpstr>
      <vt:lpstr>OLS.TQS76.TQ65b</vt:lpstr>
      <vt:lpstr>OLS.TQS58.TQ65b</vt:lpstr>
      <vt:lpstr>BIN.TCH.TQ26h</vt:lpstr>
      <vt:lpstr>BIN.SCH.TQ26h</vt:lpstr>
      <vt:lpstr>BIN.SCH.TQ79d</vt:lpstr>
      <vt:lpstr>BIN.TCH.TQ79d</vt:lpstr>
      <vt:lpstr>LOG.TQ79d.TQ26h</vt:lpstr>
      <vt:lpstr>LOG.TQ79d.TQ16h</vt:lpstr>
      <vt:lpstr>LOG.TQ79d.TQ64b</vt:lpstr>
      <vt:lpstr>BIN.TCH.TQ33f</vt:lpstr>
      <vt:lpstr>OLS.TQS58.TQ26h</vt:lpstr>
      <vt:lpstr>OLS.TQS78.TQ26h</vt:lpstr>
      <vt:lpstr>OLS.TQS76.TQ26h</vt:lpstr>
      <vt:lpstr>BIN.SCH.TQ64b</vt:lpstr>
      <vt:lpstr>BIN.TRSSOC.TQ64h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FULOP Gabor, EDU/ECS</dc:creator>
  <cp:keywords/>
  <dc:description/>
  <cp:lastModifiedBy>Reviewer</cp:lastModifiedBy>
  <cp:revision/>
  <dcterms:created xsi:type="dcterms:W3CDTF">2024-07-29T13:48:36Z</dcterms:created>
  <dcterms:modified xsi:type="dcterms:W3CDTF">2025-09-05T06:51:29Z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0x010100F93678BA7F462F4188C1BA62ABFB1A64</vt:lpwstr>
  </property>
</Properties>
</file>